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4_0221 - I-3_ČV-UT_PDPS\OLESNA\"/>
    </mc:Choice>
  </mc:AlternateContent>
  <bookViews>
    <workbookView xWindow="0" yWindow="0" windowWidth="0" windowHeight="0" activeTab="8"/>
  </bookViews>
  <sheets>
    <sheet name="00 VRN" sheetId="2" r:id="rId1"/>
    <sheet name="SO 020" sheetId="3" r:id="rId2"/>
    <sheet name="SO 101" sheetId="4" r:id="rId3"/>
    <sheet name="SO 182" sheetId="5" r:id="rId4"/>
    <sheet name="SO 186" sheetId="6" r:id="rId5"/>
    <sheet name="SO 201" sheetId="7" r:id="rId6"/>
    <sheet name="SO 340" sheetId="8" r:id="rId7"/>
    <sheet name="SO 430" sheetId="9" r:id="rId8"/>
    <sheet name="SO 461" sheetId="10" r:id="rId9"/>
  </sheets>
  <calcPr/>
</workbook>
</file>

<file path=xl/calcChain.xml><?xml version="1.0" encoding="utf-8"?>
<calcChain xmlns="http://schemas.openxmlformats.org/spreadsheetml/2006/main">
  <c i="10" l="1" r="I3"/>
  <c r="I30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9" r="I3"/>
  <c r="I101"/>
  <c r="O102"/>
  <c r="I102"/>
  <c r="I92"/>
  <c r="O97"/>
  <c r="I97"/>
  <c r="O93"/>
  <c r="I93"/>
  <c r="I43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113"/>
  <c r="O122"/>
  <c r="I122"/>
  <c r="O118"/>
  <c r="I118"/>
  <c r="O114"/>
  <c r="I114"/>
  <c r="I48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I39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7" r="I3"/>
  <c r="I340"/>
  <c r="O409"/>
  <c r="I409"/>
  <c r="O405"/>
  <c r="I405"/>
  <c r="O401"/>
  <c r="I401"/>
  <c r="O397"/>
  <c r="I397"/>
  <c r="O393"/>
  <c r="I393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I299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I270"/>
  <c r="O295"/>
  <c r="I295"/>
  <c r="O291"/>
  <c r="I291"/>
  <c r="O287"/>
  <c r="I287"/>
  <c r="O283"/>
  <c r="I283"/>
  <c r="O279"/>
  <c r="I279"/>
  <c r="O275"/>
  <c r="I275"/>
  <c r="O271"/>
  <c r="I271"/>
  <c r="I249"/>
  <c r="O266"/>
  <c r="I266"/>
  <c r="O262"/>
  <c r="I262"/>
  <c r="O258"/>
  <c r="I258"/>
  <c r="O254"/>
  <c r="I254"/>
  <c r="O250"/>
  <c r="I250"/>
  <c r="I200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71"/>
  <c r="O196"/>
  <c r="I196"/>
  <c r="O192"/>
  <c r="I192"/>
  <c r="O188"/>
  <c r="I188"/>
  <c r="O184"/>
  <c r="I184"/>
  <c r="O180"/>
  <c r="I180"/>
  <c r="O176"/>
  <c r="I176"/>
  <c r="O172"/>
  <c r="I172"/>
  <c r="I122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53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30"/>
  <c r="I13"/>
  <c r="O26"/>
  <c r="I26"/>
  <c r="O22"/>
  <c r="I22"/>
  <c r="O18"/>
  <c r="I18"/>
  <c r="O14"/>
  <c r="I14"/>
  <c r="I8"/>
  <c r="O9"/>
  <c r="I9"/>
  <c i="5" r="I3"/>
  <c r="I8"/>
  <c r="O9"/>
  <c r="I9"/>
  <c i="4" r="I3"/>
  <c r="I101"/>
  <c r="O114"/>
  <c r="I114"/>
  <c r="O110"/>
  <c r="I110"/>
  <c r="O106"/>
  <c r="I106"/>
  <c r="O102"/>
  <c r="I102"/>
  <c r="I64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I59"/>
  <c r="O60"/>
  <c r="I60"/>
  <c r="I50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30"/>
  <c r="O31"/>
  <c r="I31"/>
  <c r="I13"/>
  <c r="O26"/>
  <c r="I26"/>
  <c r="O22"/>
  <c r="I22"/>
  <c r="O18"/>
  <c r="I18"/>
  <c r="O14"/>
  <c r="I14"/>
  <c r="I8"/>
  <c r="O9"/>
  <c r="I9"/>
  <c i="2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<sst xmlns="http://schemas.openxmlformats.org/spreadsheetml/2006/main">
  <si>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</si>
  <si>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</si>
  <si>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</si>
  <si>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</si>
  <si>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</si>
  <si>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2019/0134</t>
  </si>
  <si>
    <t>III/22913 Olešná, rekonstrukce mostu ev. č. 22913-1 - soutěž II</t>
  </si>
  <si>
    <t>00 VRN</t>
  </si>
  <si>
    <t>O</t>
  </si>
  <si>
    <t>Rozpočet:</t>
  </si>
  <si>
    <t>Vedlejší rozpočtové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</si>
  <si>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</si>
  <si>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</si>
  <si>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</si>
  <si>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</si>
  <si>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</si>
  <si>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</si>
  <si>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</si>
  <si>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</si>
  <si>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</si>
  <si>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</si>
  <si>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</si>
  <si>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</si>
  <si>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</si>
  <si>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</si>
  <si>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</si>
  <si>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</si>
  <si>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</si>
  <si>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</si>
  <si>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</si>
  <si>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</si>
  <si>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Zaměření skutečného provedení stavby</t>
  </si>
  <si>
    <t>VV</t>
  </si>
  <si>
    <t>1 = 1,000 [A]</t>
  </si>
  <si>
    <t>TS</t>
  </si>
  <si>
    <t>zahrnuje veškeré náklady spojené s objednatelem požadovanými pracemi</t>
  </si>
  <si>
    <t>02943</t>
  </si>
  <si>
    <t>OSTATNÍ POŽADAVKY - VYPRACOVÁNÍ RDS</t>
  </si>
  <si>
    <t>KPL</t>
  </si>
  <si>
    <t>Vypracování realizační dokumentace stavby</t>
  </si>
  <si>
    <t>02944</t>
  </si>
  <si>
    <t>OSTAT POŽADAVKY - DOKUMENTACE SKUTEČ PROVEDENÍ V DIGIT FORMĚ</t>
  </si>
  <si>
    <t>Vypracování dokumentace skutečného provedení stavby dle Směrnice pro dokumentaci staveb pozemních komunikací _x000d_
v digitální a tištěné formě, objednateli budou předána 4 tištěná paré.</t>
  </si>
  <si>
    <t>02945</t>
  </si>
  <si>
    <t>OSTAT POŽADAVKY - GEOMETRICKÝ PLÁN</t>
  </si>
  <si>
    <t>Vypracování geometrického plánu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</si>
  <si>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</si>
  <si>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</si>
  <si>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</si>
  <si>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stavby, včetně elektronického zpacování a předání objednateli, celkem 4 ks tištěné 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</si>
  <si>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</si>
  <si>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</si>
  <si>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</si>
  <si>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Pasportizace staveniště a objízdných tras dle DIO, včetně elektronického zpracování a jeho předání objednateli a TDS.</t>
  </si>
  <si>
    <t>02991</t>
  </si>
  <si>
    <t>OSTATNÍ POŽADAVKY - INFORMAČNÍ TABULE</t>
  </si>
  <si>
    <t>Informační tabule, s údaji podle vzoru od objednatele, vč. nosných a upevňovacích zařízení, nutných zemních a základových prací a odsouhlasení provedení objednatelem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</si>
  <si>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</si>
  <si>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</si>
  <si>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020</t>
  </si>
  <si>
    <t>Příprava území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</si>
  <si>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</si>
  <si>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</si>
  <si>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</si>
  <si>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</t>
  </si>
  <si>
    <t>Zemní práce</t>
  </si>
  <si>
    <t>11120</t>
  </si>
  <si>
    <t>ODSTRANĚNÍ KŘOVIN</t>
  </si>
  <si>
    <t>M2</t>
  </si>
  <si>
    <t>Odstranění náletové zeleně v korytě potoka a jeho okolí</t>
  </si>
  <si>
    <t>100 = 100,000 [A]</t>
  </si>
  <si>
    <t>odstranění křovin a stromů do průměru 100 mm
doprava dřevin bez ohledu na vzdálenost
spálení na hromadách nebo štěpkování</t>
  </si>
  <si>
    <t>11130</t>
  </si>
  <si>
    <t>SEJMUTÍ DRNU</t>
  </si>
  <si>
    <t>Sejmutí drnu v rozsahu dočasného záboru stavby</t>
  </si>
  <si>
    <t>720 = 720,000 [A]</t>
  </si>
  <si>
    <t xml:space="preserve">včetně vodorovné dopravy  a uložení na skládku</t>
  </si>
  <si>
    <t>11372</t>
  </si>
  <si>
    <t>FRÉZOVÁNÍ ZPEVNĚNÝCH PLOCH ASFALTOVÝCH</t>
  </si>
  <si>
    <t>M3</t>
  </si>
  <si>
    <t>odstranění asfaltových vrstev před domem č.p. 9 a krytu chodníku</t>
  </si>
  <si>
    <t>před domem č.p. 9 78*0,15 = 11,700 [A]_x000d_
chodník 30*0,1 = 3,000 [B]_x000d_
Celkové množství = 14,700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</si>
  <si>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</si>
  <si>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18481</t>
  </si>
  <si>
    <t>OCHRANA STROMŮ BEDNĚNÍM</t>
  </si>
  <si>
    <t>Ochrana stávajících stromů v blízkosti staveniště</t>
  </si>
  <si>
    <t>2 ks 2*4 = 8,000 [A]</t>
  </si>
  <si>
    <t>položka zahrnuje veškerý materiál, výrobky a polotovary, včetně mimostaveništní a vnitrostaveništní dopravy (rovněž přesuny), včetně naložení a složení, případně s uložením</t>
  </si>
  <si>
    <t>9</t>
  </si>
  <si>
    <t>Ostatní konstrukce a práce</t>
  </si>
  <si>
    <t>914113</t>
  </si>
  <si>
    <t>DOPRAVNÍ ZNAČKY ZÁKLADNÍ VELIKOSTI OCELOVÉ NEREFLEXNÍ - DEMONTÁŽ</t>
  </si>
  <si>
    <t>4 ks 4 = 4,000 [A]</t>
  </si>
  <si>
    <t>Položka zahrnuje odstranění, demontáž a odklizení materiálu s odvozem na předepsané místo</t>
  </si>
  <si>
    <t>SO 101</t>
  </si>
  <si>
    <t>Úprava komunikace</t>
  </si>
  <si>
    <t>014101</t>
  </si>
  <si>
    <t>POPLATKY ZA SKLÁDKU</t>
  </si>
  <si>
    <t>k fakturaci budou doloženy vážní lístky ze skládky</t>
  </si>
  <si>
    <t>dle pol. 17120 198,17 = 198,170 [A]</t>
  </si>
  <si>
    <t>zahrnuje veškeré poplatky provozovateli skládky související s uložením odpadu na skládce.</t>
  </si>
  <si>
    <t>02620</t>
  </si>
  <si>
    <t>ZKOUŠENÍ KONSTRUKCÍ A PRACÍ NEZÁVISLOU ZKUŠEBNOU</t>
  </si>
  <si>
    <t>- vypracování KZP_x000d_
- zkoušení asfaltových a podkladních vrstev vozovky a zemní pláně_x000d_
- dále dle KZP</t>
  </si>
  <si>
    <t>zahrnuje veškeré náklady spojené s objednatelem požadovanými zkouškami</t>
  </si>
  <si>
    <t>11332</t>
  </si>
  <si>
    <t>ODSTRANĚNÍ PODKLADŮ ZPEVNĚNÝCH PLOCH Z KAMENIVA NESTMELENÉHO</t>
  </si>
  <si>
    <t>odstranění podkladu stávajících vozovek ve stanoveném rozsahu_x000d_
k fakturaci bude objem výkopku doložen geodetickým zaměřením a zápisem TDS o kubatuře ve stavebním deníku</t>
  </si>
  <si>
    <t>(224,2+58,9)*0,4 = 113,240 [A]</t>
  </si>
  <si>
    <t>11372E</t>
  </si>
  <si>
    <t>FRÉZOVÁNÍ ZPEVNĚNÝCH PLOCH ASFALT DROBNÝCH OPRAV A PLOŠ ROZPADŮ DO 500M2</t>
  </si>
  <si>
    <t>frézování stávajících vozovek ve stanoveném rozsahu</t>
  </si>
  <si>
    <t>435*0,2 = 87,000 [A]</t>
  </si>
  <si>
    <t>12273</t>
  </si>
  <si>
    <t>ODKOPÁVKY A PROKOPÁVKY OBECNÉ TŘ. I</t>
  </si>
  <si>
    <t>Odkop pro provedení podkladních vrstev vozovky_x000d_
k fakturaci bude objem výkopku doložen geodetickým zaměřením a zápisem TDS o kubatuře ve stavebním deníku</t>
  </si>
  <si>
    <t>(224,2+58,9)*0,3 = 84,930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</si>
  <si>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</si>
  <si>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</t>
  </si>
  <si>
    <t>ODKOP PRO SPOD STAVBU SILNIC A ŽELEZNIC TŘ. I</t>
  </si>
  <si>
    <t>Sanace aktivní zóny tl. 500 mm vč. odvozu, vč. poplatku za skládku/recyklaci, předpoklad 50 % z celkové plochy. _x000d_
k fakturaci bude objem výkopku doložen geodetickým zaměřením a zápisem TDS o kubatuře ve stavebním deníku</t>
  </si>
  <si>
    <t>(224,2+58,9)*0,5*0,5 = 70,775 [A]</t>
  </si>
  <si>
    <t>17120</t>
  </si>
  <si>
    <t>ULOŽENÍ SYPANINY DO NÁSYPŮ A NA SKLÁDKY BEZ ZHUTNĚNÍ</t>
  </si>
  <si>
    <t>uložení vytěženého materiálu_x000d_
k fakturaci bude objem výkopku doložen geodetickým zaměřením a zápisem TDS o kubatuře ve stavebním deníku</t>
  </si>
  <si>
    <t>dle pol. 12273 a 11332 84,93+113,24 = 198,170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</si>
  <si>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</si>
  <si>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</si>
  <si>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</si>
  <si>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zřízení násypu ve stanoveném rozsahu z materiálu vhodného do násypu</t>
  </si>
  <si>
    <t>15 = 15,000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</si>
  <si>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</si>
  <si>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</si>
  <si>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</si>
  <si>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Zhotovení nezpevněné krajnice z recyklátu</t>
  </si>
  <si>
    <t>0,5*0,15*(14+14,5+20+13,5+18) = 6,000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</si>
  <si>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</si>
  <si>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</si>
  <si>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</si>
  <si>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224,2+58,9 = 283,100 [A]</t>
  </si>
  <si>
    <t>položka zahrnuje úpravu pláně včetně vyrovnání výškových rozdílů. Míru zhutnění určuje projekt.</t>
  </si>
  <si>
    <t>2</t>
  </si>
  <si>
    <t>Základy</t>
  </si>
  <si>
    <t>21452</t>
  </si>
  <si>
    <t>SANAČNÍ VRSTVY Z KAMENIVA DRCENÉHO</t>
  </si>
  <si>
    <t>Sanace aktivní zóny tl. 500mm_x000d_
Předpoklad 50% z celkové plochy_x000d_
Čerpáno dle skutečnosti na pokyn TDS</t>
  </si>
  <si>
    <t>283,1*0,5*0,5 = 70,775 [A]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</si>
  <si>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</si>
  <si>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</si>
  <si>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</si>
  <si>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>Separační geotextilie pod konstrukci vozovky v případě nevyhovujícího podloží._x000d_
Mechanická odolnost proti protržení CBR min. 3,0 kN_x000d_
Čerpání dle skutečnosti se souhlasem TDS</t>
  </si>
  <si>
    <t>283,1 = 283,100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</si>
  <si>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</si>
  <si>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</si>
  <si>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</si>
  <si>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</si>
  <si>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</si>
  <si>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Betonove lože pro odvodňovací žlab</t>
  </si>
  <si>
    <t>21*0,4*0,3 = 2,520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</si>
  <si>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</si>
  <si>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5</t>
  </si>
  <si>
    <t>Komunikace</t>
  </si>
  <si>
    <t>56330</t>
  </si>
  <si>
    <t>VOZOVKOVÉ VRSTVY ZE ŠTĚRKODRTI</t>
  </si>
  <si>
    <t>ŠDA fr. 0/32, tl. 150 mm + ŠDA fr. 0/63, tl. 150 mm_x000d_
dle přílohy č. 1 Technická zpráva a č. 4 Vzorové příčné řezy</t>
  </si>
  <si>
    <t>(224,2+58,9)*2*0,15 = 84,930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</si>
  <si>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</si>
  <si>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</si>
  <si>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</si>
  <si>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- asfaltový recyklát 0/22</t>
  </si>
  <si>
    <t>0,5*(13,4+17,9+13,8+19,6) = 32,350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</si>
  <si>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</si>
  <si>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</si>
  <si>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</si>
  <si>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- PI-C Infiltrační postřik z asf. emulze 0,60 kg/m2_x000d_
pro plochy s plnou konstrukcí vozovky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</si>
  <si>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</si>
  <si>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</si>
  <si>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</si>
  <si>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Spojovací postřik z asf. emulze 0,40 kg/m2</t>
  </si>
  <si>
    <t>2*(283,1+266,01) = 1098,220 [A]</t>
  </si>
  <si>
    <t>574A34</t>
  </si>
  <si>
    <t>ASFALTOVÝ BETON PRO OBRUSNÉ VRSTVY ACO 11+, 11S TL. 40MM</t>
  </si>
  <si>
    <t>silnice (283,1+188,6) = 471,700 [A]_x000d_
zpevněná plocha 77,41 = 77,410 [B]_x000d_
Celkové množství = 549,110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</si>
  <si>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</si>
  <si>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</si>
  <si>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</si>
  <si>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574E46</t>
  </si>
  <si>
    <t>ASFALTOVÝ BETON PRO PODKLADNÍ VRSTVY ACP 16+, 16S TL. 50MM</t>
  </si>
  <si>
    <t>podkladní vrstva v ploše s plnou konstrukcí vozovky</t>
  </si>
  <si>
    <t>silnice (224,2+58,9) = 283,100 [A]</t>
  </si>
  <si>
    <t>57621</t>
  </si>
  <si>
    <t>POSYP KAMENIVEM DRCENÝM 5KG/M2</t>
  </si>
  <si>
    <t>posyp drceným kamenivem fr.2/4, 1,5kg/m2_x000d_
v ploše s plnou konstrukcí vozovky</t>
  </si>
  <si>
    <t>(224,2+58,9) = 283,100 [A]</t>
  </si>
  <si>
    <t>- dodání kameniva předepsané kvality a zrnitosti
- posyp předepsaným množstvím</t>
  </si>
  <si>
    <t>58910</t>
  </si>
  <si>
    <t>VÝPLŇ SPAR ASFALTEM</t>
  </si>
  <si>
    <t>M</t>
  </si>
  <si>
    <t>Asfaltová zálivka mezi asf.krytem a stávající kom. za horka typ N2 dle ČSN EN_x000d_
14188-1</t>
  </si>
  <si>
    <t>10,3+6,7+6+5,9+2,5 = 31,400 [A]</t>
  </si>
  <si>
    <t>položka zahrnuje:
- dodávku předepsaného materiálu
- vyčištění a výplň spar tímto materiálem</t>
  </si>
  <si>
    <t>915111</t>
  </si>
  <si>
    <t>VODOROVNÉ DOPRAVNÍ ZNAČENÍ BARVOU HLADKÉ - DODÁVKA A POKLÁDKA</t>
  </si>
  <si>
    <t>tzv. předznačení VDZ</t>
  </si>
  <si>
    <t>18,5 = 18,500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</si>
  <si>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</si>
  <si>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</si>
  <si>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</si>
  <si>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na vozovce: V4 (0,125), V2b (1,5/1,5/0,25)</t>
  </si>
  <si>
    <t>15,6+2,9 = 18,500 [A]</t>
  </si>
  <si>
    <t>919112</t>
  </si>
  <si>
    <t>ŘEZÁNÍ ASFALTOVÉHO KRYTU VOZOVEK TL DO 100MM</t>
  </si>
  <si>
    <t>na začátku a konci úseku</t>
  </si>
  <si>
    <t>6+6,5 = 12,500 [A]</t>
  </si>
  <si>
    <t>položka zahrnuje řezání vozovkové vrstvy v předepsané tloušťce, včetně spotřeby vody</t>
  </si>
  <si>
    <t>93542</t>
  </si>
  <si>
    <t>ŽLABY Z DÍLCŮ Z POLYMERBETONU SVĚTLÉ ŠÍŘKY DO 150MM VČETNĚ MŘÍŽÍ</t>
  </si>
  <si>
    <t>odvodňovcí žlaby před domem č.p. 9</t>
  </si>
  <si>
    <t>15+6 = 21,000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</si>
  <si>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</si>
  <si>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SO 182</t>
  </si>
  <si>
    <t>Dopravně-inženýrská opatření</t>
  </si>
  <si>
    <t>02720</t>
  </si>
  <si>
    <t>POMOC PRÁCE ZŘÍZ NEBO ZAJIŠŤ REGULACI A OCHRANU DOPRAVY</t>
  </si>
  <si>
    <t>Položka zahrnuje dopravně inženýrská opatření v průběhu celé stavby (dle_x000d_
schváleného harmonogramu prací vybraného zhotovitele, DIO a vyjádření DI PČR),_x000d_
zahrnuje pronájem dopravního značení - tzn. osazení, přesuny a odvoz_x000d_
provizorního dopravního značení po dobu celé stavby. Zahrnuje dočasné svislé a_x000d_
vodorovné dopravní značení, dopravní zařízení, světelné výstražné zařízení,_x000d_
oplocení a všechny související práce po dobu trvání celé stavby. Součástí položky_x000d_
je i údržba a péče o dopravně inženýrská opatření v průběhu celé stavby,_x000d_
pravidelná úprava značení dle aktuálních potřeb a postupu prací. Včetně regulace_x000d_
a řízení provozu poučenými osobami v průběhu provádění prací. Součástí položky_x000d_
je zpracování DIR včetně jeho projednání. Realizace opatření bude v souladu s_x000d_
TP66. Respektování BOZP.</t>
  </si>
  <si>
    <t>zahrnuje veškeré náklady spojené s objednatelem požadovanými zařízeními</t>
  </si>
  <si>
    <t>SO 186</t>
  </si>
  <si>
    <t>Stavební úpravy objízdných tras</t>
  </si>
  <si>
    <t>113743</t>
  </si>
  <si>
    <t>FRÉZOVÁNÍ ZPEVNĚNÝCH PLOCH ASFALTOVÝCH TL. DO 50MM</t>
  </si>
  <si>
    <t>předpoklad 400 m v šířce 6m_x000d_
návrh oprav bude predložen objednateli a oprava bude provedena dle určení objednatele</t>
  </si>
  <si>
    <t>400*6 = 2400,000 [A]</t>
  </si>
  <si>
    <t>56962</t>
  </si>
  <si>
    <t>ZPEVNĚNÍ KRAJNIC Z RECYKLOVANÉHO MATERIÁLU TL DO 100MM</t>
  </si>
  <si>
    <t>úprava krajnic recyklátem v celé délce opravy (400 m, 2 strany)_x000d_
návrh oprav bude predložen objednateli a oprava bude provedena dle určení objednatele</t>
  </si>
  <si>
    <t>400*2*0,5 = 400,000 [A]</t>
  </si>
  <si>
    <t>574A43</t>
  </si>
  <si>
    <t>ASFALTOVÝ BETON PRO OBRUSNÉ VRSTVY ACO 11 TL. 50MM</t>
  </si>
  <si>
    <t>5774CF</t>
  </si>
  <si>
    <t>VRSTVY PRO OBNOVU A OPRAVY Z ASF BETONU ACL 16</t>
  </si>
  <si>
    <t>předpoklad 400 m v šířce 6m z objízd tras _x000d_
v tl. 50 mm_x000d_
návrh oprav bude predložen objednateli a oprava bude provedena dle určení objednatele</t>
  </si>
  <si>
    <t>400*6*0,05 = 120,000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</si>
  <si>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</si>
  <si>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SO 201</t>
  </si>
  <si>
    <t>Most ev. č. 22913-1</t>
  </si>
  <si>
    <t>Poplatek za uložení nevhodné a nepoužité zeminy na skládce,_x000d_
k fakturaci budou doloženy vážní lístky ze skládky</t>
  </si>
  <si>
    <t>dle pol. 17120 259,479 = 259,479 [A]</t>
  </si>
  <si>
    <t>015140</t>
  </si>
  <si>
    <t xml:space="preserve">POPLATKY ZA LIKVIDACI ODPADŮ NEKONTAMINOVANÝCH - 17 01 01  BETON Z DEMOLIC OBJEKTŮ, ZÁKLADŮ TV</t>
  </si>
  <si>
    <t>T</t>
  </si>
  <si>
    <t>k fakturaci budou doloženy vážní lístky ze skládky/zařízení na likvidaci odpadu</t>
  </si>
  <si>
    <t>ŽB dle pol. 966168 29*2,4 = 69,600 [A]_x000d_
prostý beton dle pol. 966158 17,6*2,3 = 40,480 [B]_x000d_
Celkové množství = 110,080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</si>
  <si>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</si>
  <si>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015330</t>
  </si>
  <si>
    <t xml:space="preserve">POPLATKY ZA LIKVIDACI ODPADŮ NEKONTAMINOVANÝCH - 17 05 04  KAMENNÁ SUŤ</t>
  </si>
  <si>
    <t>dle pol. 966138 24*2,3 = 55,200 [A]</t>
  </si>
  <si>
    <t>015420</t>
  </si>
  <si>
    <t xml:space="preserve">POPLATKY ZA LIKVIDACI ODPADŮ NEKONTAMINOVANÝCH - 17 06 04  ZBYTKY IZOLAČNÍCH MATERIÁLŮ</t>
  </si>
  <si>
    <t>původní mostní izolace (odhad 6,5 kg/m2)_x000d_
k fakturaci budou doloženy vážní lístky ze skládky/zařízení na likvidaci odpadu</t>
  </si>
  <si>
    <t>dle pol. 97817 40*0,007 = 0,280 [A]</t>
  </si>
  <si>
    <t>- zkoušky míry zhutnění v přechodových oblastech, zkoušení vrstev přechodové oblasti a vlastností ukládaných zemin_x000d_
- propustnost mezerovitého betonu_x000d_
- odtrhové zkoušky izolace_x000d_
- zkoušky betonových směsí (zkoušení betonu pilot, základů, spodní stavby, stěn, NK a říms)_x000d_
- zkoušky asfaltových směsí_x000d_
- zkoušky zhutnění asfaltové obrusné vrstvy_x000d_
- vypracování kontrolního a zkušebního plánu (KZP)</t>
  </si>
  <si>
    <t>02912</t>
  </si>
  <si>
    <t>OSTATNÍ POŽADAVKY - VYTYČOVACÍ BOD MIKROSÍTĚ</t>
  </si>
  <si>
    <t>Body mikrosítě mostu</t>
  </si>
  <si>
    <t>3 = 3,000 [A]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</si>
  <si>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
- dle projektu základní vytyčovací sítě, kde je hloubka určena geologem na základě dostupných průzkumů či dat</t>
  </si>
  <si>
    <t>02940</t>
  </si>
  <si>
    <t>OSTATNÍ POŽADAVKY - VYPRACOVÁNÍ DOKUMENTACE</t>
  </si>
  <si>
    <t>Stanovení zatížitelnosti výpočtem dle ČSN 73 6222.</t>
  </si>
  <si>
    <t>029412</t>
  </si>
  <si>
    <t>OSTATNÍ POŽADAVKY - VYPRACOVÁNÍ MOSTNÍHO LISTU</t>
  </si>
  <si>
    <t>mostní list ve formátu pdf a png včetně zadání do BMS</t>
  </si>
  <si>
    <t>- vypracování plánu sledování a údržby mostu digitálně+tištěný výstup</t>
  </si>
  <si>
    <t>02953</t>
  </si>
  <si>
    <t>OSTATNÍ POŽADAVKY - HLAVNÍ MOSTNÍ PROHLÍDKA</t>
  </si>
  <si>
    <t>První hlavní mostní prohlídka (1.HPM) provedená v systému mostních prohlídek,_x000d_
tištěný výstup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</si>
  <si>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</si>
  <si>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</si>
  <si>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</t>
  </si>
  <si>
    <t>geotechnický dozor - přítomnost při provádění pažení, pilot a převzetí základové spáry konstrukcí</t>
  </si>
  <si>
    <t>zahrnuje veškeré náklady spojené s objednatelem požadovaným dozorem</t>
  </si>
  <si>
    <t>frézování vozovky na mostě</t>
  </si>
  <si>
    <t>40*0,15 = 6,000 [A]</t>
  </si>
  <si>
    <t>11511</t>
  </si>
  <si>
    <t>ČERPÁNÍ VODY DO 500 L/MIN</t>
  </si>
  <si>
    <t>HOD</t>
  </si>
  <si>
    <t>čerpání podzemní a dešťové vody z výkopu</t>
  </si>
  <si>
    <t>odhad 800 = 800,000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</si>
  <si>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</si>
  <si>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11528</t>
  </si>
  <si>
    <t>PŘEV VOD NA POVRCHU POTR DN DO 1600MM NEBO ŽLAB R.O. DO 5,0M</t>
  </si>
  <si>
    <t>Provizorní zatrubnění vodoteče pod mostem, pro převedení Q10
dle výkresu č. 8 - Výkopy</t>
  </si>
  <si>
    <t>38 = 38,000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</si>
  <si>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</si>
  <si>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</si>
  <si>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ZEMNÍKU A SKLÁDEK TR. I</t>
  </si>
  <si>
    <t>Natěžení a dovoz ornice z deponie</t>
  </si>
  <si>
    <t>dle pol. 18220 19,86 = 19,860 [A]_x000d_
dle pol. 18230 29,79 = 29,790 [B]_x000d_
Celkové množství = 49,650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</si>
  <si>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</si>
  <si>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12960</t>
  </si>
  <si>
    <t>ČIŠTĚNÍ VODOTEČÍ A MELIORAČ KANÁLŮ OD NÁNOSŮ</t>
  </si>
  <si>
    <t>Pročištění koryta před a za mostem, tloušťka nánosu do 300 mm</t>
  </si>
  <si>
    <t>v délce 5 m před mostem a 15 m za mostem, šířka 4 m (5+15)*4*0,3 = 24,000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</si>
  <si>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</si>
  <si>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</si>
  <si>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</si>
  <si>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Výkopy pro základy opěr a křídel v zemině tř. I. dle výkresu č. 9 Výkopy a založení_x000d_
k fakturaci bude objem výkopku doložen geodetickým zaměřením a zápisem TDS o kubatuře ve stavebním deníku</t>
  </si>
  <si>
    <t>Výkop pro most (odečteno z modelu) 605 = 605,000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</si>
  <si>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</si>
  <si>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</si>
  <si>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</si>
  <si>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Výkop pro chráničku pod základy mostu_x000d_
k fakturaci bude objem výkopku doložen geodetickým zaměřením a zápisem TDS o kubatuře ve stavebním deníku</t>
  </si>
  <si>
    <t>10*0,6*0,4+19*1*1,5 = 30,900 [A]</t>
  </si>
  <si>
    <t>17110</t>
  </si>
  <si>
    <t>ULOŽENÍ SYPANINY DO NÁSYPŮ SE ZHUTNĚNÍM</t>
  </si>
  <si>
    <t>Svahové kužele u křídel dle výkresu č. 13 - terénní úpravy_x000d_
použita vytěžená zemina</t>
  </si>
  <si>
    <t>12+131+34+15 = 192,000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</si>
  <si>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</si>
  <si>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vytěžené nevhodné či nepoužité zeminy na trvalou skládku_x000d_
nevyužitá zemina na skládku_x000d_
k fakturaci bude objem výkopku doložen geodetickým zaměřením a zápisem TDS o kubatuře ve stavebním deníku</t>
  </si>
  <si>
    <t>Zemina z vrtů pro piloty (dle pol. 264142, 264242, 264342, 264442) 112*3,1415*0,45*0,45 = 71,249 [A]_x000d_
Zemina z výkopů dle pol. 13173 613,7-232,47-193 = 188,230 [B]_x000d_
Celkové množství = 259,479</t>
  </si>
  <si>
    <t>17411</t>
  </si>
  <si>
    <t>ZÁSYP JAM A RÝH ZEMINOU SE ZHUTNENÍM</t>
  </si>
  <si>
    <t>Zásyp základů dle ČSN 73 6244 čl. 5.1 dle výkresu č. 4 - Podélný řez_x000d_
použita vytěžená zemina</t>
  </si>
  <si>
    <t>15,8*4,2+18,9*4,9+17,5*4,2 = 232,470 [A]_x000d_
Celkové množství = 232,470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</si>
  <si>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</si>
  <si>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</si>
  <si>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MATERIÁLŮ</t>
  </si>
  <si>
    <t>Zásyp opěry nad těsnící vrstvou dle ČSN 73 6244 čl. 5.4 
dle výkresu č. 4 - Podélný řez</t>
  </si>
  <si>
    <t>15,8*2,3+17,5*2,85 = 86,215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</si>
  <si>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</si>
  <si>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</si>
  <si>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OBJEKTU SE ZHUTNENÍM</t>
  </si>
  <si>
    <t>zásyp chráničky</t>
  </si>
  <si>
    <t>29*0,6*0,2 = 3,480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</si>
  <si>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</si>
  <si>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17581</t>
  </si>
  <si>
    <t>OBSYP POTRUBÍ A OBJEKTŮ Z NAKUPOVANÝCH MATERIÁLŮ</t>
  </si>
  <si>
    <t>ochranný obsyp za opěrou s drenážní funkcí dle 73 6244 čl. 5.3.</t>
  </si>
  <si>
    <t>0,7*15,7+0,77*17,1 = 24,157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</si>
  <si>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</si>
  <si>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</si>
  <si>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</t>
  </si>
  <si>
    <t>Rozprostření ornice ve svahu dle koor. situace</t>
  </si>
  <si>
    <t>(0,4*331)*0,15 = 19,860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</si>
  <si>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</si>
  <si>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</si>
  <si>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</si>
  <si>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Rozprostření ornice v rovině dle koor. situace</t>
  </si>
  <si>
    <t>(0,6*331)*0,15 = 29,790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</si>
  <si>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</si>
  <si>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</si>
  <si>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</si>
  <si>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zatravnění ploch dle koor. situace</t>
  </si>
  <si>
    <t>200+43+69+19 = 331,000 [A]</t>
  </si>
  <si>
    <t>Zahrnuje dodání předepsané travní směsi, hydroosev na ornici, zalévání, první pokosení, to vše bez ohledu na sklon terénu</t>
  </si>
  <si>
    <t>1840E1</t>
  </si>
  <si>
    <t>PŘESAZOVÁNÍ KEŘŮ</t>
  </si>
  <si>
    <t>obnova oplocení pozemku 121/2 - keře</t>
  </si>
  <si>
    <t>odhad 10 = 10,000 [A]</t>
  </si>
  <si>
    <t xml:space="preserve">Položka přesazování keřů zahrnuje vykopání na původním místě,  hloubení jamek pro nové osazení (min. rozměry pro keře 30/30/30cm) s event. výměnou půdy, s hnojením anorganickým hnojivem a přídavkem organického hnojiva min. 2kg pro keře, zálivku, kůly, a pod.
položka zahrnuje veškerý materiál, výrobky a polotovary, včetně mimostaveništní a vnitrostaveništní dopravy (rovněž přesuny), včetně naložení a složení, případně s uložením</t>
  </si>
  <si>
    <t>21331</t>
  </si>
  <si>
    <t>DRENÁŽNÍ VRSTVY Z BETONU MEZEROVITÉHO (DRENÁŽNÍHO)</t>
  </si>
  <si>
    <t>Obetonování drenáže za opěrou a křídly mezerovitým betonem a zesílený přechodový klín dle výkresu č. 4 - Podélný řez</t>
  </si>
  <si>
    <t>na délku drenážní trubky dle pol. 875332 34,6*0,3*0,3 = 3,114 [A]_x000d_
přechodové klíny 0,58*9,7+0,57*9 = 10,756 [B]_x000d_
Celkové množství = 13,870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</si>
  <si>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</si>
  <si>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</si>
  <si>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</si>
  <si>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 v ose odvodnění, na výšku ochrany izolace+vyrovnávací vrstva z MA, dle výkresu č. 5 - Vzorový příčný řez</t>
  </si>
  <si>
    <t>Proužek šířky 150 mm 0,15*0,05*7,9 = 0,059 [A]_x000d_
Žebro 400 x 500 mm 0,4*0,5*0,05 = 0,010 [B]_x000d_
Celkové množství = 0,069</t>
  </si>
  <si>
    <t>224325</t>
  </si>
  <si>
    <t>PILOTY ZE ŽELEZOBETONU C30/37</t>
  </si>
  <si>
    <t>Objem betonu pilot bez přebetonování dle výkresu č. 9 Výkopy a založení.</t>
  </si>
  <si>
    <t>piloty prům. 900 mm, dl. 8 m 2*7*3,1415*0,45*0,45*8 = 71,249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</si>
  <si>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</si>
  <si>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</si>
  <si>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</si>
  <si>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>Výztuž pilot z oceli dle výkresu č. 9 Výkopy a založení_x000d_
předpoklad 100 kg/m3</t>
  </si>
  <si>
    <t>dle pol. 224325 71,249*0,1 = 7,125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</si>
  <si>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</si>
  <si>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22694</t>
  </si>
  <si>
    <t>ZÁPOROVÉ PAŽENÍ Z KOVU DOČASNÉ</t>
  </si>
  <si>
    <t>pažení dle výkresu č. 9 Výkopy a založení</t>
  </si>
  <si>
    <t>pažiny IPE 240 24*6*0,031 = 4,464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</si>
  <si>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</si>
  <si>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</si>
  <si>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</si>
  <si>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38*3 = 114,000 [A]</t>
  </si>
  <si>
    <t>položka zahrnuje osazení pažin bez ohledu na druh, jejich opotřebení a jejich odstranění</t>
  </si>
  <si>
    <t>264141</t>
  </si>
  <si>
    <t>VRTY PRO PILOTY TR. I D DO 1000MM</t>
  </si>
  <si>
    <t>Vrty pro piloty o průměru 900 mm, dle výkresu č. 9 Výkopy a založení</t>
  </si>
  <si>
    <t>14*5 = 70,000 [A]</t>
  </si>
  <si>
    <t>položka zahrnuje:
- zrízení vrtu, svislou a vodorovnou dopravu zeminy bez uložení na skládku, vrtací práce zapaž. i nepaž. vrtu
- cerpání vody z vrtu, vycištení vrtu
- zabezpecení vrtacích prací
- dopravu, nájem, provoz a premístení, montáž a demontáž vrtacích zarízení a dalších mechanismu
- lešení a podperné konstrukce pro práci a manipulaci s vrtacím zarízení a dalších mechanismu
- vrtací plošiny vc. zemních prací, zpevnení, odvodnení a pod.
- v prípade zapažení docasnými pažnicemi jejich opotrebení
- v prípade zapažení suspenzí veškeré hospodarení s ní
- nezahrnuje zapažení trvalými pažnicemi
- nezahrnuje uložení zeminy na skládku a poplatek za skládku
nevykazuje se hluché vrtání</t>
  </si>
  <si>
    <t>264241</t>
  </si>
  <si>
    <t>VRTY PRO PILOTY TR. II D DO 1000MM</t>
  </si>
  <si>
    <t>14*3 = 42,000 [A]</t>
  </si>
  <si>
    <t>27231A</t>
  </si>
  <si>
    <t>ZÁKLADY Z PROSTÉHO BETONU DO C20/25</t>
  </si>
  <si>
    <t>obnova oplocení pozemku 121/2 - podezdívka z betonu</t>
  </si>
  <si>
    <t>16*0,4*0,8 = 5,120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</si>
  <si>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</si>
  <si>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272324</t>
  </si>
  <si>
    <t>ZÁKLADY ZE ŽELEZOBETONU DO C25/30</t>
  </si>
  <si>
    <t>Základy opěr a křídel dle výkresu č. 10 - tvar rámu</t>
  </si>
  <si>
    <t>opěra O1 26,29 = 26,290 [A]_x000d_
opěra O2 27,34 = 27,340 [B]_x000d_
Celkové množství = 53,630</t>
  </si>
  <si>
    <t>272365</t>
  </si>
  <si>
    <t>VÝZTUŽ ZÁKLADŮ Z OCELI 10505, B500B</t>
  </si>
  <si>
    <t>Z výkresu č. 11 - schéma výztuže rámu_x000d_
předpoklad 150 kg/m3</t>
  </si>
  <si>
    <t>dle pol. 272324 53,63*0,15 = 8,045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</si>
  <si>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</si>
  <si>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</si>
  <si>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OPLÁŠTĚNÍ (ZPEVNĚNÍ) Z FÓLIE</t>
  </si>
  <si>
    <t>Těsnící fólie v přechodové oblasti, dle výkresu 4 - Podélný řez</t>
  </si>
  <si>
    <t>(10,3+9,1)*4 = 77,600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</si>
  <si>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</si>
  <si>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</si>
  <si>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</si>
  <si>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</si>
  <si>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</si>
  <si>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</si>
  <si>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kompletní provedení vlepených kotev říms vč. spojovacích prvků z nerez. oceli, předvrtaných otvorů, trubek, zinkování, atd. váha 6,0 kg/ks
dle výkresu č. 12 Tvar říms</t>
  </si>
  <si>
    <t>kotvy á 1 m 14+9 = 23,000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</si>
  <si>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</si>
  <si>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</si>
  <si>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</si>
  <si>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na rámu a křídlech, dle výkresu č. 12 - Tvar říms</t>
  </si>
  <si>
    <t>levá římsa 5,05 = 5,050 [A]_x000d_
pravá římsa 7,1 = 7,100 [B]_x000d_
Celkové množství = 12,150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</si>
  <si>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</si>
  <si>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</si>
  <si>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</si>
  <si>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Výztuž říms dle výkresu č. 12 - Tvar říms_x000d_
předpoklad 140 kg/m3</t>
  </si>
  <si>
    <t>dle pol. 317325 12,15*0,14 = 1,701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</si>
  <si>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</si>
  <si>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327215</t>
  </si>
  <si>
    <t>PŘEZDĚNÍ ZDÍ Z KAMENNÉHO ZDIVA</t>
  </si>
  <si>
    <t>přezdění navazujících zídek podél potoka</t>
  </si>
  <si>
    <t>odhad 2 m po obou stranách 1,6*2*2 = 6,400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</si>
  <si>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</si>
  <si>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</si>
  <si>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</si>
  <si>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Beton dříků opěr a křídel dle výkresu č. 10 - Tvar rámu</t>
  </si>
  <si>
    <t>opěra O1 22,05 = 22,050 [A]_x000d_
opěra O2 24,47 = 24,470 [B]_x000d_
Celkové množství = 46,520</t>
  </si>
  <si>
    <t>333365</t>
  </si>
  <si>
    <t>VÝZTUŽ MOSTNÍCH OPĚR A KŘÍDEL Z OCELI 10505, B500B</t>
  </si>
  <si>
    <t>Výztuž dříků opěr a křídel dle výkresu č. 11 - Schéma výztuže rámu_x000d_
předpoklad 180kg/m3</t>
  </si>
  <si>
    <t>dle pol. 333325 46,52*0,18 = 8,374 [A]</t>
  </si>
  <si>
    <t>33817A</t>
  </si>
  <si>
    <t xml:space="preserve">SLOUPKY OHRADNÍ A PLOTOVÉ Z DÍLCŮ KOVOVÝCH  KOTVENÉ DO PATEK NEBO BERANĚNÉ</t>
  </si>
  <si>
    <t>obnova oplocení pozemku 121/2 - ocelové sloupky</t>
  </si>
  <si>
    <t>předpoklad použití trubky prům. 57 mm 16*2,5*0,00438 = 0,175 [A]</t>
  </si>
  <si>
    <t>- dodání a osazení předepsaného sloupku včetně PKO
- případnou betonovou patku z předepsané třídy betonu
- nutné zemní práce</t>
  </si>
  <si>
    <t>421325</t>
  </si>
  <si>
    <t>MOSTNÍ NOSNÉ DESKOVÉ KONSTRUKCE ZE ŽELEZOBETONU C30/37</t>
  </si>
  <si>
    <t>Beton nosné konstrukce - horní deska rámu dle výkresu č. 10 - Tvar rámu</t>
  </si>
  <si>
    <t>odečteno z 3D modelu 45,64 = 45,640 [A]</t>
  </si>
  <si>
    <t>421365</t>
  </si>
  <si>
    <t>VÝZTUŽ MOSTNÍ DESKOVÉ KONSTRUKCE Z OCELI 10505, B500B</t>
  </si>
  <si>
    <t>Výztuž nosné konstrukce - dle výkresu č. 11_x000d_
předpoklad 180kg/m3</t>
  </si>
  <si>
    <t>dle pol. 421325 45,64*0,18 = 8,215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</si>
  <si>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</si>
  <si>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434125</t>
  </si>
  <si>
    <t>SCHODIŠŤOVÉ STUPNĚ, Z DÍLCŮ ŽELEZOBETON DO C30/37</t>
  </si>
  <si>
    <t>Prefabrikované schodišťové stupně, dle výkresu č. 13 - Terénní úpravy</t>
  </si>
  <si>
    <t>3 ks stupně 180x750x500 3*0,18*0,75*0,5 = 0,203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</si>
  <si>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</si>
  <si>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PODKLADNÍ A VÝPLNOVÉ VRSTVY Z PROSTÉHO BETONU C12/15</t>
  </si>
  <si>
    <t>Dle výkresů č. 9 - Výkopy a založení</t>
  </si>
  <si>
    <t>podkladní beton pod základy 5,27+5,48 = 10,750 [A]_x000d_
podkladní beton pod drenáží 5,21+5,34 = 10,550 [B]_x000d_
Celkové množství = 21,300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</si>
  <si>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</si>
  <si>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45131A</t>
  </si>
  <si>
    <t>PODKLADNÍ A VÝPLNOVÉ VRSTVY Z PROSTÉHO BETONU C20/25</t>
  </si>
  <si>
    <t>Dle výkresů č. 13 - Terénní úpravy</t>
  </si>
  <si>
    <t>odláždění z kamenných kostek 18,2*0,15 = 2,730 [A]_x000d_
odláždění z lomového kamene 144*0,15 = 21,600 [B]_x000d_
schodiště 0,36 = 0,360 [C]_x000d_
Celkové množství = 24,690</t>
  </si>
  <si>
    <t>45152</t>
  </si>
  <si>
    <t>PODKLADNÍ A VÝPLŇOVÉ VRSTVY Z KAMENIVA DRCENÉHO</t>
  </si>
  <si>
    <t>podkladní vrstvy pod chodníkem ze štěrkodrti</t>
  </si>
  <si>
    <t>dle pol. 465921, tl. 150 mm 34,5*0,15 = 5,175 [A]</t>
  </si>
  <si>
    <t>45157</t>
  </si>
  <si>
    <t>a</t>
  </si>
  <si>
    <t>PODKLADNÍ A VÝPLŇOVÉ VRSTVY Z KAMENIVA TĚŽENÉHO</t>
  </si>
  <si>
    <t>Vrstva 150+150 mm ze štěrkopísku pro uložení těsnící vrstvy v přechodové oblasti, dle výkresu č. 4 - Podélný řez</t>
  </si>
  <si>
    <t>dle pol. 28999 77,6*0,3 = 23,280 [A]</t>
  </si>
  <si>
    <t>b</t>
  </si>
  <si>
    <t>podkladní vrstva pod dlažbou chodníku</t>
  </si>
  <si>
    <t>dle pol. 465921, tl. 50 mm 34,5*0,05 = 1,725 [A]</t>
  </si>
  <si>
    <t>45852</t>
  </si>
  <si>
    <t>VÝPLŇ ZA OPĚRAMI A ZDMI Z KAMENIVA DRCENÉHO</t>
  </si>
  <si>
    <t>ochranný obsyp s drenážní funkcí dle ČSN 73 6244 čl. 5.3 za opěrami šířky 700 mm a podél křídel.
Zahrnuje všechny práce a dodávku materiálu vč. výběru vhodného materiálu, předepsaného hutnění atd.
dle výkresu č. 4 - Podélný řez</t>
  </si>
  <si>
    <t>za opěrami 0,82*16+0,9*17 = 28,420 [A]_x000d_
Celkové množství = 28,420</t>
  </si>
  <si>
    <t>465512</t>
  </si>
  <si>
    <t>DLAŽBY Z LOMOVÉHO KAMENE NA MC</t>
  </si>
  <si>
    <t>Odláždění ve svahu a v rovině, tl. 200 mm, odláždění z kamenných kostek tl 100 mm, dle výkresu č. 13 - Terénní úpravy</t>
  </si>
  <si>
    <t>odláždění z kamenných kostek 18,2*0,1 = 1,820 [A]_x000d_
odláždění z lomového kamene 144*0,2 = 28,800 [B]_x000d_
Celkové množství = 30,620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</si>
  <si>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</si>
  <si>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465921</t>
  </si>
  <si>
    <t>DLAŽBY Z BETONOVÝCH DLAŽDIC NA SUCHO</t>
  </si>
  <si>
    <t>nový chodník před a za mostem - z betonové dlažby do pískového podsypu</t>
  </si>
  <si>
    <t>19,7+14,8 = 34,500 [A]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</si>
  <si>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</si>
  <si>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</si>
  <si>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</si>
  <si>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Prahy v korytě vodoteče, dle výkresu č. 13 - Terénní úpravy</t>
  </si>
  <si>
    <t>betonový práh na vtoku 0,5*0,8*6,4 = 2,560 [A]_x000d_
betonový práh na výtoku 0,5*0,8*4,8 = 1,920 [B]_x000d_
Celkové množství = 4,480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</si>
  <si>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</si>
  <si>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Spojovací postřik mezi vrstvami vozovky na mostě
dle výkresu č. 3 - Půdorys</t>
  </si>
  <si>
    <t>2*(56,3-4,15) = 104,300 [A]</t>
  </si>
  <si>
    <t>Obrusná vrstva vozovky na mostě
dle výkresu č. 3 - Půdorys</t>
  </si>
  <si>
    <t>56,3-4,15 = 52,150 [A]</t>
  </si>
  <si>
    <t>574C46</t>
  </si>
  <si>
    <t>ASFALTOVÝ BETON PRO LOŽNÍ VRSTVY ACL 16+, 16S TL. 50MM</t>
  </si>
  <si>
    <t>Ložná vrstva vozovky na mostě
dle výkresu č. 3 - Půdorys</t>
  </si>
  <si>
    <t>575C03</t>
  </si>
  <si>
    <t>LITÝ ASFALT MA IV (OCHRANA MOSTNÍ IZOLACE) 11</t>
  </si>
  <si>
    <t>Ochrana izolace na mostě, včetně vyrovnávací vrstvy, průměrná tl. 55 mm
dle výkresu č. 3 - Půdorys</t>
  </si>
  <si>
    <t>56,3*0,055 = 3,097 [A]</t>
  </si>
  <si>
    <t>Odvodňovací proužek podél římsy
dle výkresu č. 3 - Půdorys</t>
  </si>
  <si>
    <t>22,5*0,5*0,08 = 0,900 [A]</t>
  </si>
  <si>
    <t>7</t>
  </si>
  <si>
    <t>Přidružená stavební výroba</t>
  </si>
  <si>
    <t>711112</t>
  </si>
  <si>
    <t>IZOLACE BĚŽNÝCH KONSTRUKCÍ PROTI ZEMNÍ VLHKOSTI ASFALTOVÝMI PÁSY</t>
  </si>
  <si>
    <t>Izolace rubu opěry a křídel NAIP
dle výkresu č. 10 - Tvar rámu</t>
  </si>
  <si>
    <t>37,7+39,4 = 77,100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</si>
  <si>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</si>
  <si>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</si>
  <si>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</si>
  <si>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Izolace mostovky v celé ploše _x000d_
dle výkresu č. 10 - Tvar rámu</t>
  </si>
  <si>
    <t>56,3 = 56,300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</si>
  <si>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</si>
  <si>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</si>
  <si>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</si>
  <si>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Natavovaný asfaltový izolační pás s výztužnou vložkou pod římsami dle výkresu č. 12 - Tvar říms</t>
  </si>
  <si>
    <t>5+20,5 = 25,500 [A]</t>
  </si>
  <si>
    <t xml:space="preserve">položka zahrnuje:
- dodání  predepsaného ochranného materiálu
- zrízení ochrany izolace</t>
  </si>
  <si>
    <t>711509</t>
  </si>
  <si>
    <t>OCHRANA IZOLACE NA POVRCHU TEXTILIÍ</t>
  </si>
  <si>
    <t>Ochrana izolace geotextilií, min. 600 g/m2 (2 vrstvy)</t>
  </si>
  <si>
    <t>dle pol. 711112 77,1 = 77,100 [A]</t>
  </si>
  <si>
    <t xml:space="preserve">položka zahrnuje:
- dodání  předepsaného ochranného materiálu
- zřízení ochrany izolace</t>
  </si>
  <si>
    <t>76792</t>
  </si>
  <si>
    <t>OPLOCENÍ Z DRÁTĚNÉHO PLETIVA POTAŽENÉHO PLASTEM</t>
  </si>
  <si>
    <t xml:space="preserve">obnova oplocení pozemku 121/2 -  výplň z pletiva</t>
  </si>
  <si>
    <t>16*2 = 32,000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</si>
  <si>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</si>
  <si>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78382</t>
  </si>
  <si>
    <t>NÁTĚRY BETON KONSTR TYP S2 (OS-B)</t>
  </si>
  <si>
    <t>Nátěr na bocích nosné konstrukce
dle výkresu č. 10 - Tvar rámu</t>
  </si>
  <si>
    <t>(7,1+5,7)*0,65 = 8,320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</si>
  <si>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</si>
  <si>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</si>
  <si>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</si>
  <si>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vnitřního líce římsy
dle výkresu č. 12 - Tvar říms</t>
  </si>
  <si>
    <t>(14,4+8,3)*0,35 = 7,945 [A]</t>
  </si>
  <si>
    <t>8</t>
  </si>
  <si>
    <t>Potrubí</t>
  </si>
  <si>
    <t>87433</t>
  </si>
  <si>
    <t>POTRUBÍ Z TRUB PLASTOVÝCH ODPADNÍCH DN DO 150MM</t>
  </si>
  <si>
    <t>Prostup rubové drenáže opěrami, dle výkresu č. 10 - Tvar rámu_x000d_
Potrubí z uličních vpustí</t>
  </si>
  <si>
    <t>rubová drenáž 4*0,7 = 2,800 [A]_x000d_
uliční vpusti 5,2+1,6 = 6,800 [B]_x000d_
Celkové množství = 9,600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</si>
  <si>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</si>
  <si>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87457</t>
  </si>
  <si>
    <t>POTRUBÍ Z TRUB PLASTOVÝCH ODPADNÍCH DN DO 500MM</t>
  </si>
  <si>
    <t>potrubí z PP DN 400, náhrada za stávající potrubí dešťové kanalizace DN 500 v úseku mezi šachtou a vyústěním do potoka skrz opěru</t>
  </si>
  <si>
    <t>7,8 = 7,800 [A]</t>
  </si>
  <si>
    <t>87458</t>
  </si>
  <si>
    <t>POTRUBÍ Z TRUB PLAST ODPAD DN DO 600MM</t>
  </si>
  <si>
    <t>Předpokládaná délka potrubí děšťové kanalizace, kterým bude nahrazeno stávající betonové potrubí dešťové kanalizace podél mostu vlevo, které bude nutné odstranit během výstavby mostu.</t>
  </si>
  <si>
    <t>potrubí DN 500 z PP 8 = 8,000 [A]</t>
  </si>
  <si>
    <t>875332</t>
  </si>
  <si>
    <t>POTRUBÍ DREN Z TRUB PLAST DN DO 150MM DĚROVANÝCH</t>
  </si>
  <si>
    <t>Drenáž za opěrou a křídly
dle výkresu č. 14 - Tvar rámu</t>
  </si>
  <si>
    <t>u opěry O1 17,5 = 17,500 [A]_x000d_
u opěry O2 17,1 = 17,100 [B]_x000d_
Celkové množství = 34,600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</si>
  <si>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</si>
  <si>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87634</t>
  </si>
  <si>
    <t>CHRÁNIČKY Z TRUB PLASTOVÝCH DN DO 200MM</t>
  </si>
  <si>
    <t>Chránička pro prostup drenáže a potrubí z uliční vpusti opěrou a křídly
dle výkresu č. 10 - Tvar rámu</t>
  </si>
  <si>
    <t>prům. 180 mm 5*0,6 = 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</si>
  <si>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</si>
  <si>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Chránička pod mostem pro SO 401 (přeložka provedena v rámci samostatné akce)</t>
  </si>
  <si>
    <t>2x chránička dl. 29 m, prům. 160 mm 2*29 = 58,000 [A]</t>
  </si>
  <si>
    <t>87658</t>
  </si>
  <si>
    <t>CHRÁNIČKY Z TRUB PLAST DN DO 600MM</t>
  </si>
  <si>
    <t>pro prostup podtrubí DN 500 opěrou, dle výkresu č. 10 - Tvar rámu</t>
  </si>
  <si>
    <t>0,9 = 0,900 [A]</t>
  </si>
  <si>
    <t>894157</t>
  </si>
  <si>
    <t>ŠACHTY KANALIZAČNÍ Z BETON DÍLCŮ NA POTRUBÍ DN DO 500MM</t>
  </si>
  <si>
    <t>Šachta pro připojení uliční vpusti na stávající dešťovou kanalizaci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</si>
  <si>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</si>
  <si>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89712</t>
  </si>
  <si>
    <t>VPUSŤ KANALIZAČNÍ ULIČNÍ KOMPLETNÍ Z BETONOVÝCH DÍLCŮ</t>
  </si>
  <si>
    <t>Uliční vpusť 500x500 mm před a za mostem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</si>
  <si>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</si>
  <si>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899523</t>
  </si>
  <si>
    <t>OBETONOVÁNÍ POTRUBÍ Z PROSTÉHO BETONU DO C16/20</t>
  </si>
  <si>
    <t>Obetonování chrániček pro SO 401_x000d_
beton C16/20</t>
  </si>
  <si>
    <t>29*0,6*0,4 = 6,960 [A]</t>
  </si>
  <si>
    <t>9111A1</t>
  </si>
  <si>
    <t>ZÁBRADLÍ SILNIČNÍ S VODOR MADLY - DODÁVKA A MONTÁŽ</t>
  </si>
  <si>
    <t>doplnění stávajícího zábradlí podél koryta na výtoku_x000d_
výplň mezi mostním zábradlím vpravo a plotem</t>
  </si>
  <si>
    <t>Zábradlí na zídce u O1 vpravo 6 = 6,000 [A]_x000d_
Výplň u O2 vpravo 1,2 = 1,200 [B]_x000d_
Celkové množství = 7,200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</si>
  <si>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</si>
  <si>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9112B1</t>
  </si>
  <si>
    <t>ZÁBRADLÍ MOSTNÍ SE SVISLOU VÝPLNÍ - DODÁVKA A MONTÁŽ</t>
  </si>
  <si>
    <t>zábradlí na římsách mostu se svislou výplní</t>
  </si>
  <si>
    <t>8,8+14,3 = 23,100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</si>
  <si>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</si>
  <si>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</si>
  <si>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</si>
  <si>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Nivelační značky na konstrukci rámu a na římsách
dle výkresu č. 14 - Tvar rámu a č. 19 - Tvar a výztuž říms</t>
  </si>
  <si>
    <t>na opěrách a křídlech 2+2 = 4,000 [A]_x000d_
na římsách 5+3 = 8,000 [B]_x000d_
Celkové množství = 12,000</t>
  </si>
  <si>
    <t>položka zahrnuje:
- dodání a osazení nivelační značky včetně nutných zemních prací
- vnitrostaveništní a mimostaveništní dopravu</t>
  </si>
  <si>
    <t>914A21</t>
  </si>
  <si>
    <t>EV CÍSLO MOSTU OCEL S FÓLIÍ TR.1 DODÁVKA A MONTÁŽ</t>
  </si>
  <si>
    <t>Tabulka s evidenčním číslem mostu před a za mostem
Zahrnuje všechny práce a dodávku materiálu.</t>
  </si>
  <si>
    <t>položka zahrnuje:
- dodávku a montáž znacek v požadovaném provedení</t>
  </si>
  <si>
    <t>917223</t>
  </si>
  <si>
    <t>SILNIČNÍ A CHODNÍKOVÉ OBRUBY Z BETONOVÝCH OBRUBNÍKŮ ŠÍŘ 100MM</t>
  </si>
  <si>
    <t>Betonové obrubníky podél odláždění z lomového kamene a schodišť
dle výkresu č. 20, 21 - Terénní úpravy</t>
  </si>
  <si>
    <t>v rovině 10,5+10,7+1,7+1,6+8,6+10+1,3+1+2,2+2,1+0,8+5 = 55,500 [A]_x000d_
ve svahu, koef 1,2 (0,5+2,2+1,6+2,9)*1,2 = 8,640 [B]_x000d_
Celkové množství = 64,140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</si>
  <si>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</si>
  <si>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</si>
  <si>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</si>
  <si>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Betonové obrubníky mezi odláždění za římsou a vozovkou
dle výkresu č. 20, 21 - Terénní úpravy</t>
  </si>
  <si>
    <t>8,2+2+2+6,5 = 18,700 [A]</t>
  </si>
  <si>
    <t>919111</t>
  </si>
  <si>
    <t>REZÁNÍ ASFALTOVÉHO KRYTU VOZOVEK TL DO 50MM</t>
  </si>
  <si>
    <t>Řezná spára ve vozovce nad konci rámu_x000d_
dle výkresu č. 3 - Půdorys</t>
  </si>
  <si>
    <t>9,65+8,92 = 18,570 [A]</t>
  </si>
  <si>
    <t>položka zahrnuje rezání vozovkové vrstvy v predepsané tlouštce, vcetne spotreby vody</t>
  </si>
  <si>
    <t>931326</t>
  </si>
  <si>
    <t>TĚSNĚNÍ DILATAČ SPAR ASF ZÁLIVKOU MODIFIK PRŮŘ DO 800MM2</t>
  </si>
  <si>
    <t>Těsnění spáry ve vozovce podél říms a zpevnění za římsou
dle výkresu č. 3 - Půdorys</t>
  </si>
  <si>
    <t>Podél říms 14,4+8,4 = 22,800 [A]_x000d_
Podél zpevnění za římsou 8,2+2+2+6,5 = 18,700 [B]_x000d_
Spára ve vozovce 9,65+8,92 = 18,570 [C]_x000d_
Celkové množství = 60,070</t>
  </si>
  <si>
    <t>položka zahrnuje dodávku a osazení předepsaného materiálu, očištění ploch spáry před úpravou, očištění okolí spáry po úpravě
nezahrnuje těsnící profil</t>
  </si>
  <si>
    <t>933331</t>
  </si>
  <si>
    <t>ZKOUŠKA INTEGRITY ULTRAZVUKEM V TRUBKÁCH PILOT SYSTÉMOVÝCH</t>
  </si>
  <si>
    <t>Zkouška pilot CHA u vybraných pilot - 2 ks na opěru</t>
  </si>
  <si>
    <t>2*2 = 4,000 [A]</t>
  </si>
  <si>
    <t xml:space="preserve"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trubek.</t>
  </si>
  <si>
    <t>933333</t>
  </si>
  <si>
    <t>ZKOUŠKA INTEGRITY ULTRAZVUKEM ODRAZ METOD PIT PILOT SYSTÉMOVÝCH</t>
  </si>
  <si>
    <t>Provedení zkoušky PIT na všech pilotách</t>
  </si>
  <si>
    <t>2*7 = 14,000 [A]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</si>
  <si>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</si>
  <si>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935212</t>
  </si>
  <si>
    <t>PŘÍKOPOVÉ ŽLABY Z BETON TVÁRNIC ŠÍŘ DO 600MM DO BETONU TL 100MM</t>
  </si>
  <si>
    <t>napojení na odvodnění ploch před domem č.p 9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</si>
  <si>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</si>
  <si>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936541</t>
  </si>
  <si>
    <t>MOSTNÍ ODVODŇOVACÍ TRUBKA (POVRCHŮ IZOLACE) Z NEREZ OCELI</t>
  </si>
  <si>
    <t>Trubky odvodnění izolace NK dle výkresu č. 3 Půdorys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</si>
  <si>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</si>
  <si>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966138</t>
  </si>
  <si>
    <t>BOURÁNÍ KONSTRUKCÍ Z KAMENE NA MC S ODVOZEM DO 20KM</t>
  </si>
  <si>
    <t>bourání kamenných zídek a opěr mostu</t>
  </si>
  <si>
    <t>zídky 4*0,5*2*2 = 8,000 [A]_x000d_
opěry 2*10*0,4*2 = 16,000 [B]_x000d_
Celkové množství = 24,000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</si>
  <si>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</si>
  <si>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966158</t>
  </si>
  <si>
    <t>BOURÁNÍ KONSTRUKCÍ Z PROST BETONU S ODVOZEM DO 20KM</t>
  </si>
  <si>
    <t>základy mostu</t>
  </si>
  <si>
    <t>1,6*11 = 17,600 [A]</t>
  </si>
  <si>
    <t>966168</t>
  </si>
  <si>
    <t>BOURÁNÍ KONSTRUKCÍ ZE ŽELEZOBETONU S ODVOZEM DO 20KM</t>
  </si>
  <si>
    <t>bourání nosné konstrukce mostu a lávky</t>
  </si>
  <si>
    <t>3,5*7+0,5*9 = 29,000 [A]</t>
  </si>
  <si>
    <t>966188</t>
  </si>
  <si>
    <t>DEMONTÁŽ KONSTRUKCÍ KOVOVÝCH S ODVOZEM DO 20KM</t>
  </si>
  <si>
    <t>odstranění stávající lávky (krycí plech a ocelové nosníky) a ocelové zábradlí na římsách mostu,_x000d_
včetně odvozu na místo určené objednatelem, nebo do sběrných surovin.</t>
  </si>
  <si>
    <t>lávka 8,6*3*0,008+20*0,04 = 1,006 [A]_x000d_
zábradlí 0,02*35 = 0,700 [B]_x000d_
Celkové množství = 1,706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</si>
  <si>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</si>
  <si>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966842</t>
  </si>
  <si>
    <t>ODSTRANĚNÍ OPLOCENÍ Z DRÁT PLETIVA</t>
  </si>
  <si>
    <t>demontáž části oplocení kolem pozemku 121/2</t>
  </si>
  <si>
    <t>23 = 23,000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</si>
  <si>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</si>
  <si>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</si>
  <si>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</si>
  <si>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40 = 40,000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</si>
  <si>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</si>
  <si>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340</t>
  </si>
  <si>
    <t>Přeložka vodovodu</t>
  </si>
  <si>
    <t>Zemina_x000d_
k fakturaci budou doloženy vážní lístky ze skládky</t>
  </si>
  <si>
    <t>90,9-53,256 = 37,644 [A]</t>
  </si>
  <si>
    <t>014102</t>
  </si>
  <si>
    <t>Plasty_x000d_
k fakturaci budou doloženy vážní lístky ze skládky/zařízení na likvidaci odpadu</t>
  </si>
  <si>
    <t>24,9*0,003+ 25,6*0,005 = 0,203 [A]</t>
  </si>
  <si>
    <t>k fakturaci bude objem výkopku doložen geodetickým zaměřením a zápisem TDS o kubatuře ve stavebním deníku</t>
  </si>
  <si>
    <t>nové potrubí 2*1,2*31,7 = 76,080 [A]_x000d_
vytěžení stávajícího potrubí 2*0,9*25,6+2*0,9*24,9 = 90,900 [B]_x000d_
Celkové množství = 166,980</t>
  </si>
  <si>
    <t>nevyužitá zemina na skládku_x000d_
k fakturaci bude objem výkopku doložen geodetickým zaměřením a zápisem TDS o kubatuře ve stavebním deníku</t>
  </si>
  <si>
    <t>pol. 13273 - pol. 17411 166,98-144,156 = 22,824 [A]</t>
  </si>
  <si>
    <t>ZÁSYP JAM A RÝH ZEMINOU SE ZHUTNĚNÍM</t>
  </si>
  <si>
    <t>zásyp potrubí vytěženou zeminou</t>
  </si>
  <si>
    <t>nové potrubí 1,4*1,2*31,7 = 53,256 [A]_x000d_
rýha po vytěženém potrubí 2*0,9*25,6+2*0,9*24,9 = 90,900 [B]_x000d_
Celkové množství = 144,156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</si>
  <si>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</si>
  <si>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0,6*1,2*31,7 = 22,824 [A]</t>
  </si>
  <si>
    <t>21261</t>
  </si>
  <si>
    <t>TRATIVODY KOMPLET Z TRUB Z PLAST HMOT DN DO 80MM</t>
  </si>
  <si>
    <t>pracovní drenáž DN 80 - potrubí vč. štěrkového podsypu a obsypu, bez zemních prací (zemní práce jsou součástí výkopu rýhy, rozsah drenáží bude upřesněn dle skutečného výskytu podzemní vody po provedení výkopů</t>
  </si>
  <si>
    <t>31,7 = 31,700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</si>
  <si>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</si>
  <si>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451313</t>
  </si>
  <si>
    <t>PODKLADNÍ A VÝPLŇOVÉ VRSTVY Z PROSTÉHO BETONU C16/20</t>
  </si>
  <si>
    <t>opěrné bloky z prostého betonu</t>
  </si>
  <si>
    <t>3ks 3*0,15*0,3*0,3 = 0,041 [A]</t>
  </si>
  <si>
    <t>461313</t>
  </si>
  <si>
    <t>PATKY Z PROSTÉHO BETONU C16/20</t>
  </si>
  <si>
    <t>0,3*0,3*0,65*3 = 0,176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</si>
  <si>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</t>
  </si>
  <si>
    <t>86634</t>
  </si>
  <si>
    <t>CHRÁNIČKY Z TRUB OCELOVÝCH DN DO 200MM</t>
  </si>
  <si>
    <t>6,9 = 6,900 [A]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</si>
  <si>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</si>
  <si>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86645</t>
  </si>
  <si>
    <t>CHRÁNIČKY Z TRUB OCELOVÝCH DN DO 300MM</t>
  </si>
  <si>
    <t>6,3 = 6,300 [A]</t>
  </si>
  <si>
    <t>87326</t>
  </si>
  <si>
    <t>POTRUBÍ Z TRUB PLASTOVÝCH TLAKOVÝCH SVAŘOVANÝCH DN DO 80MM</t>
  </si>
  <si>
    <t>31,4 = 31,400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</si>
  <si>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</si>
  <si>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87333</t>
  </si>
  <si>
    <t>POTRUBÍ Z TRUB PLASTOVÝCH TLAKOVÝCH SVAŘOVANÝCH DN DO 150MM</t>
  </si>
  <si>
    <t>31,8 = 31,800 [A]</t>
  </si>
  <si>
    <t>87826</t>
  </si>
  <si>
    <t>NASUNUTÍ PLAST TRUB DN DO 80MM DO CHRÁNIČKY</t>
  </si>
  <si>
    <t>položka zahrnuje:
pojízdná sedla (objímky)
případně předepsané utěsnění konců chráničky
nezahrnuje dodávku potrubí</t>
  </si>
  <si>
    <t>87833</t>
  </si>
  <si>
    <t>NASUNUTÍ PLAST TRUB DN DO 150MM DO CHRÁNIČKY</t>
  </si>
  <si>
    <t>891133</t>
  </si>
  <si>
    <t>ŠOUPÁTKA DN DO 150MM</t>
  </si>
  <si>
    <t>Šoupě na potrubí d160</t>
  </si>
  <si>
    <t>- Položka zahrnuje kompletní montáž dle technologického předpisu, dodávku armatury, veškerou mimostaveništní a vnitrostaveništní dopravu.</t>
  </si>
  <si>
    <t>891933</t>
  </si>
  <si>
    <t>ZEMNÍ SOUPRAVY DN DO 150MM S POKLOPEM</t>
  </si>
  <si>
    <t>teleskopická zemní souprava pro šoupě DN 150 všetně poklopu a podkladní desky</t>
  </si>
  <si>
    <t>899308</t>
  </si>
  <si>
    <t>DOPLŇKY NA POTRUBÍ - SIGNALIZAČ VODIČ</t>
  </si>
  <si>
    <t>CY 2x2,5 mm2</t>
  </si>
  <si>
    <t>31,4+31,8 = 63,200 [A]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</si>
  <si>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</si>
  <si>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</si>
  <si>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</si>
  <si>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Výstražná fólie modrobílé barvy</t>
  </si>
  <si>
    <t>- Položka zahrnuje veškerý materiál, výrobky a polotovary, včetně mimostaveništní a vnitrostaveništní dopravy (rovněž přesuny), včetně naložení a složení,případně s uložením.</t>
  </si>
  <si>
    <t>89941</t>
  </si>
  <si>
    <t>VÝŘEZ, VÝSEK, ÚTES NA POTRUBÍ DN DO 80MM</t>
  </si>
  <si>
    <t>napojení na stávající vodovod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</si>
  <si>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</si>
  <si>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89943</t>
  </si>
  <si>
    <t>VÝŘEZ, VÝSEK, ÚTES NA POTRUBÍ DN DO 150MM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</si>
  <si>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</si>
  <si>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</si>
  <si>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</si>
  <si>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</si>
  <si>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</si>
  <si>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</si>
  <si>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</si>
  <si>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</si>
  <si>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89973</t>
  </si>
  <si>
    <t>PROPLACH A DEZINFEKCE VODOVODNÍHO POTRUBÍ DN DO 150MM</t>
  </si>
  <si>
    <t>93658</t>
  </si>
  <si>
    <t>OCHRANNÉ TYČOVÉ ZNAKY - ORIENTAČNÍ SLOUPKY</t>
  </si>
  <si>
    <t>96912</t>
  </si>
  <si>
    <t>VYBOURÁNÍ POTRUBÍ DN DO 100MM VODOVODNÍCH</t>
  </si>
  <si>
    <t>24,9 = 24,900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</si>
  <si>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</si>
  <si>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969133</t>
  </si>
  <si>
    <t>VYBOURÁNÍ POTRUBÍ DN DO 150MM VODOVODNÍCH</t>
  </si>
  <si>
    <t>25,6 = 25,600 [A]</t>
  </si>
  <si>
    <t>SO 430</t>
  </si>
  <si>
    <t>Přeložka vedení VO</t>
  </si>
  <si>
    <t>dle pol. 17120 8,556 = 8,556 [A]</t>
  </si>
  <si>
    <t>z demolice základu stožáru_x000d_
k fakturaci budou doloženy vážní lístky ze skládky/zařízení na likvidaci odpadu</t>
  </si>
  <si>
    <t>0,192*2,3 = 0,442 [A]</t>
  </si>
  <si>
    <t>výkop pro základ_x000d_
k fakturaci bude objem výkopku doložen geodetickým zaměřením a zápisem TDS o kubatuře ve stavebním deníku</t>
  </si>
  <si>
    <t>1*1*1,2 = 1,200 [A]</t>
  </si>
  <si>
    <t>Výkop pro kabelové vedení_x000d_
k fakturaci bude objem výkopku doložen geodetickým zaměřením a zápisem TDS o kubatuře ve stavebním deníku</t>
  </si>
  <si>
    <t>1*0,6*61,3 = 36,780 [A]</t>
  </si>
  <si>
    <t>36,78-29,424+1,2 = 8,556 [A]</t>
  </si>
  <si>
    <t>zpětný zásyp vytěženou zeminou</t>
  </si>
  <si>
    <t>0,8*0,6*61,3 = 29,424 [A]</t>
  </si>
  <si>
    <t>zásyp z ŠP</t>
  </si>
  <si>
    <t>0,2*0,6*61,3 = 7,356 [A]</t>
  </si>
  <si>
    <t>461314</t>
  </si>
  <si>
    <t>PATKY Z PROSTÉHO BETONU C25/30</t>
  </si>
  <si>
    <t>základ stožáru, C25/30 XF2</t>
  </si>
  <si>
    <t>0,8*0,8*1,2 = 0,768 [A]</t>
  </si>
  <si>
    <t>701001</t>
  </si>
  <si>
    <t>OZNAČOVACÍ ŠTÍTEK KABELOVÉHO VEDENÍ, SPOJKY NEBO KABELOVÉ SKŘÍNĚ (VČETNĚ OBJÍMKY)</t>
  </si>
  <si>
    <t>1. Položka obsahuje:
 – veškeré práce a materiál obsažený v názvu položky
2. Položka neobsahuje:
 X
3. Způsob měření:
Udává se počet kusů kompletní konstrukce nebo práce.</t>
  </si>
  <si>
    <t>702312</t>
  </si>
  <si>
    <t>ZAKRYTÍ KABELŮ VÝSTRAŽNOU FÓLIÍ ŠÍŘKY PŘES 20 DO 40 CM</t>
  </si>
  <si>
    <t>výstražná fólie červené barvy</t>
  </si>
  <si>
    <t>61,3 = 61,300 [A]</t>
  </si>
  <si>
    <t>1. Položka obsahuje:
 – dodávku a montáž fólie
 – přípravu podkladu pro osazení
2. Položka neobsahuje:
 X
3. Způsob měření:
Měří se metr délkový.</t>
  </si>
  <si>
    <t>741811</t>
  </si>
  <si>
    <t>UZEMŇOVACÍ VODIČ NA POVRCHU FEZN DO 120 MM2</t>
  </si>
  <si>
    <t>FeZN prům. 10 mm</t>
  </si>
  <si>
    <t>1. Položka obsahuje:
 – uchycení vodiče na povrch vč. podpěr, konzol, svorek a pod.
 – měření, dělení, spojování
 – nátěr
2. Položka neobsahuje:
 X
3. Způsob měření:
Měří se metr délkový.</t>
  </si>
  <si>
    <t>741911</t>
  </si>
  <si>
    <t>UZEMŇOVACÍ VODIČ V ZEMI FEZN DO 120 MM2</t>
  </si>
  <si>
    <t>zemnící drát FeZN prům. 10 mm</t>
  </si>
  <si>
    <t>61,3+2 = 63,300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</si>
  <si>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</si>
  <si>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</si>
  <si>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</si>
  <si>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</si>
  <si>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742P13</t>
  </si>
  <si>
    <t>ZATAŽENÍ KABELU DO CHRÁNIČKY - KABEL DO 4 KG/M</t>
  </si>
  <si>
    <t>10+6 = 16,000 [A]</t>
  </si>
  <si>
    <t>1. Položka obsahuje:
 – montáž kabelu o váze do 4 kg/m do chráničky/ kolektoru
2. Položka neobsahuje:
 X
3. Způsob měření:
Měří se metr délkový.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</si>
  <si>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</si>
  <si>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</si>
  <si>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</si>
  <si>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</si>
  <si>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</si>
  <si>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</si>
  <si>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743511</t>
  </si>
  <si>
    <t>SVÍTIDLO VENKOVNÍ VŠEOBECNÉ VÝBOJKOVÉ ULIČNÍ, MIN. IP 44, DO 150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</si>
  <si>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</si>
  <si>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</si>
  <si>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</si>
  <si>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</si>
  <si>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</si>
  <si>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</si>
  <si>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</si>
  <si>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</si>
  <si>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87626</t>
  </si>
  <si>
    <t>CHRÁNIČKY Z TRUB PLAST DN DO 80MM</t>
  </si>
  <si>
    <t>chránička 63/53</t>
  </si>
  <si>
    <t>87633</t>
  </si>
  <si>
    <t>CHRÁNIČKY Z TRUB PLASTOVÝCH DN DO 150MM</t>
  </si>
  <si>
    <t>chráničky prům. 110 m</t>
  </si>
  <si>
    <t>96715</t>
  </si>
  <si>
    <t>VYBOURÁNÍ ČÁSTÍ KONSTRUKCÍ BETON</t>
  </si>
  <si>
    <t>bourání betonového základu stožáru</t>
  </si>
  <si>
    <t>0,4*0,4*1,2 = 0,192 [A]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</si>
  <si>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</si>
  <si>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461</t>
  </si>
  <si>
    <t>Přeložka optického vedení Nej.cz</t>
  </si>
  <si>
    <t>dle pol. 17120 5,28 = 5,280 [A]</t>
  </si>
  <si>
    <t>výkop pro kabel_x000d_
k fakturaci bude objem výkopku doložen geodetickým zaměřením a zápisem TDS o kubatuře ve stavebním deníku</t>
  </si>
  <si>
    <t>20*1,5*0,8+13*1,1*0,8 = 35,440 [A]</t>
  </si>
  <si>
    <t>přebytečná zemina uložená na skládku_x000d_
k fakturaci bude objem výkopku doložen geodetickým zaměřením a zápisem TDS o kubatuře ve stavebním deníku</t>
  </si>
  <si>
    <t>35,44-30,16 = 5,280 [A]</t>
  </si>
  <si>
    <t>zásyp rýhy</t>
  </si>
  <si>
    <t>20*1,3*0,8+13*0,9*0,8 = 30,160 [A]</t>
  </si>
  <si>
    <t>pískový obsyp</t>
  </si>
  <si>
    <t>0,8*0,2*33 = 5,280 [A]</t>
  </si>
  <si>
    <t>702212</t>
  </si>
  <si>
    <t>KABELOVÁ CHRÁNIČKA ZEMNÍ DN PŘES 100 DO 200 MM</t>
  </si>
  <si>
    <t>PE chránička pod korytem vodoteče_x000d_
DN 110</t>
  </si>
  <si>
    <t>20 = 20,000 [A]</t>
  </si>
  <si>
    <t>1. Položka obsahuje:
 – přípravu podkladu pro osazení
2. Položka neobsahuje:
 X
3. Způsob měření:
Měří se metr délkový.</t>
  </si>
  <si>
    <t>33 = 33,000 [A]</t>
  </si>
  <si>
    <t>742F12</t>
  </si>
  <si>
    <t>KABEL NN NEBO VODIČ JEDNOŽÍLOVÝ CU S PLASTOVOU IZOLACÍ OD 4 DO 16 MM2</t>
  </si>
  <si>
    <t>signalizační vodič CYY 6mm2</t>
  </si>
  <si>
    <t>742K22</t>
  </si>
  <si>
    <t>UKONČENÍ JEDNOŽÍLOVÉHO KABELU KABELOVOU SPOJKOU OD 4 DO 16 MM2</t>
  </si>
  <si>
    <t>napojení signalizačního vodiče v zemi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</si>
  <si>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</si>
  <si>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75I81X</t>
  </si>
  <si>
    <t>KABEL OPTICKÝ SINGLEMODE - MONTÁŽ</t>
  </si>
  <si>
    <t>Zpětné zafouknutí optického kabelu do nové trasy</t>
  </si>
  <si>
    <t>3*96 = 288,000 [A]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</si>
  <si>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</si>
  <si>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</si>
  <si>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</si>
  <si>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Vyfouknutí stávajícího vedení</t>
  </si>
  <si>
    <t>celková délka 3*96 = 288,000 [A]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</si>
  <si>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</si>
  <si>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</si>
  <si>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</si>
  <si>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HDPE trubka 40/33 pro zafouknutí OK, barevné značení dle požadavku správce</t>
  </si>
  <si>
    <t>40/33 modrá + modrá s červeným pruhem 33*2 = 66,000 [A]_x000d_
25/20 modrá s červeným pruhem 33 = 33,000 [B]_x000d_
Celkové množství = 99,000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</si>
  <si>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</si>
  <si>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75I961</t>
  </si>
  <si>
    <t>OPTOTRUBKA - HERMETIZACE ÚSEKU DO 2000 M</t>
  </si>
  <si>
    <t>ÚSEK</t>
  </si>
  <si>
    <t>kontrola těsnosti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</si>
  <si>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</si>
  <si>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</si>
  <si>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</si>
  <si>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kontrola průchodnosti trubky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</si>
  <si>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</si>
  <si>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</si>
  <si>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 xml:space="preserve">OPTOTRUBKOVÁ SPOJKA  PRŮMĚRU DO 40 MM - DODÁVKA</t>
  </si>
  <si>
    <t>6 = 6,000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</si>
  <si>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</si>
  <si>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75II71</t>
  </si>
  <si>
    <t>SPOJKA OPTICKÁ DO 72 VLÁKEN - DODÁVKA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</si>
</sst>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>
        <color rgb="FF000000"/>
      </bottom>
    </border>
    <border>
      <top style="thin"/>
      <bottom style="thin">
        <color rgb="FF000000"/>
      </bottom>
    </border>
    <border>
      <right style="thin">
        <color rgb="FF000000"/>
      </right>
      <top style="thin"/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7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6" fillId="2" borderId="19" xfId="0" applyFont="1" applyFill="1" applyBorder="1"/>
    <xf numFmtId="0" fontId="6" fillId="2" borderId="20" xfId="0" applyFont="1" applyFill="1" applyBorder="1"/>
    <xf numFmtId="0" fontId="0" fillId="2" borderId="21" xfId="0" applyFill="1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SUMIFS(I8:I36,A8:A36,"SD")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SUMIFS(I9:I36,A9:A36,"P")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80000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38</v>
      </c>
      <c r="G13" s="33">
        <v>1</v>
      </c>
      <c r="H13" s="34">
        <v>700000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27</v>
      </c>
      <c r="E17" s="31" t="s">
        <v>41</v>
      </c>
      <c r="F17" s="32" t="s">
        <v>38</v>
      </c>
      <c r="G17" s="33">
        <v>1</v>
      </c>
      <c r="H17" s="34">
        <v>300000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5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43</v>
      </c>
      <c r="D21" s="29" t="s">
        <v>27</v>
      </c>
      <c r="E21" s="31" t="s">
        <v>44</v>
      </c>
      <c r="F21" s="32" t="s">
        <v>38</v>
      </c>
      <c r="G21" s="33">
        <v>1</v>
      </c>
      <c r="H21" s="34">
        <v>50000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105">
      <c r="A24" s="29" t="s">
        <v>34</v>
      </c>
      <c r="B24" s="36"/>
      <c r="C24" s="37"/>
      <c r="D24" s="37"/>
      <c r="E24" s="31" t="s">
        <v>46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47</v>
      </c>
      <c r="D25" s="29" t="s">
        <v>27</v>
      </c>
      <c r="E25" s="31" t="s">
        <v>48</v>
      </c>
      <c r="F25" s="32" t="s">
        <v>38</v>
      </c>
      <c r="G25" s="33">
        <v>1</v>
      </c>
      <c r="H25" s="34">
        <v>100000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75">
      <c r="A28" s="29" t="s">
        <v>34</v>
      </c>
      <c r="B28" s="36"/>
      <c r="C28" s="37"/>
      <c r="D28" s="37"/>
      <c r="E28" s="31" t="s">
        <v>50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51</v>
      </c>
      <c r="D29" s="29"/>
      <c r="E29" s="31" t="s">
        <v>52</v>
      </c>
      <c r="F29" s="32" t="s">
        <v>38</v>
      </c>
      <c r="G29" s="33">
        <v>1</v>
      </c>
      <c r="H29" s="34">
        <v>80000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35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54</v>
      </c>
      <c r="D33" s="29" t="s">
        <v>27</v>
      </c>
      <c r="E33" s="31" t="s">
        <v>55</v>
      </c>
      <c r="F33" s="32" t="s">
        <v>29</v>
      </c>
      <c r="G33" s="33">
        <v>2</v>
      </c>
      <c r="H33" s="34">
        <v>6500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30</v>
      </c>
      <c r="B34" s="36"/>
      <c r="C34" s="37"/>
      <c r="D34" s="37"/>
      <c r="E34" s="31" t="s">
        <v>56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57</v>
      </c>
      <c r="F35" s="37"/>
      <c r="G35" s="37"/>
      <c r="H35" s="37"/>
      <c r="I35" s="37"/>
      <c r="J35" s="38"/>
    </row>
    <row r="36" ht="105">
      <c r="A36" s="29" t="s">
        <v>34</v>
      </c>
      <c r="B36" s="40"/>
      <c r="C36" s="41"/>
      <c r="D36" s="41"/>
      <c r="E36" s="31" t="s">
        <v>58</v>
      </c>
      <c r="F36" s="41"/>
      <c r="G36" s="41"/>
      <c r="H36" s="41"/>
      <c r="I36" s="41"/>
      <c r="J3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59</v>
      </c>
      <c r="D4" s="13"/>
      <c r="E4" s="14" t="s">
        <v>60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61</v>
      </c>
      <c r="D9" s="29" t="s">
        <v>27</v>
      </c>
      <c r="E9" s="31" t="s">
        <v>62</v>
      </c>
      <c r="F9" s="32" t="s">
        <v>38</v>
      </c>
      <c r="G9" s="33">
        <v>1</v>
      </c>
      <c r="H9" s="34">
        <v>250000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63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64</v>
      </c>
      <c r="D13" s="26"/>
      <c r="E13" s="23" t="s">
        <v>65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66</v>
      </c>
      <c r="D14" s="29" t="s">
        <v>27</v>
      </c>
      <c r="E14" s="31" t="s">
        <v>67</v>
      </c>
      <c r="F14" s="32" t="s">
        <v>68</v>
      </c>
      <c r="G14" s="33">
        <v>100</v>
      </c>
      <c r="H14" s="34">
        <v>76.180000000000007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69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70</v>
      </c>
      <c r="F16" s="37"/>
      <c r="G16" s="37"/>
      <c r="H16" s="37"/>
      <c r="I16" s="37"/>
      <c r="J16" s="38"/>
    </row>
    <row r="17" ht="45">
      <c r="A17" s="29" t="s">
        <v>34</v>
      </c>
      <c r="B17" s="36"/>
      <c r="C17" s="37"/>
      <c r="D17" s="37"/>
      <c r="E17" s="31" t="s">
        <v>71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72</v>
      </c>
      <c r="D18" s="29" t="s">
        <v>27</v>
      </c>
      <c r="E18" s="31" t="s">
        <v>73</v>
      </c>
      <c r="F18" s="32" t="s">
        <v>68</v>
      </c>
      <c r="G18" s="33">
        <v>720</v>
      </c>
      <c r="H18" s="34">
        <v>38.549999999999997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74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75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31" t="s">
        <v>76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77</v>
      </c>
      <c r="D22" s="29" t="s">
        <v>27</v>
      </c>
      <c r="E22" s="31" t="s">
        <v>78</v>
      </c>
      <c r="F22" s="32" t="s">
        <v>79</v>
      </c>
      <c r="G22" s="33">
        <v>14.699999999999999</v>
      </c>
      <c r="H22" s="34">
        <v>1366.8299999999999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80</v>
      </c>
      <c r="F23" s="37"/>
      <c r="G23" s="37"/>
      <c r="H23" s="37"/>
      <c r="I23" s="37"/>
      <c r="J23" s="38"/>
    </row>
    <row r="24" ht="45">
      <c r="A24" s="29" t="s">
        <v>32</v>
      </c>
      <c r="B24" s="36"/>
      <c r="C24" s="37"/>
      <c r="D24" s="37"/>
      <c r="E24" s="39" t="s">
        <v>81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82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83</v>
      </c>
      <c r="D26" s="29" t="s">
        <v>27</v>
      </c>
      <c r="E26" s="31" t="s">
        <v>84</v>
      </c>
      <c r="F26" s="32" t="s">
        <v>68</v>
      </c>
      <c r="G26" s="33">
        <v>8</v>
      </c>
      <c r="H26" s="34">
        <v>394.35000000000002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85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86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87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88</v>
      </c>
      <c r="D30" s="26"/>
      <c r="E30" s="23" t="s">
        <v>89</v>
      </c>
      <c r="F30" s="26"/>
      <c r="G30" s="26"/>
      <c r="H30" s="26"/>
      <c r="I30" s="27">
        <f>SUMIFS(I31:I34,A31:A34,"P")</f>
        <v>0</v>
      </c>
      <c r="J30" s="28"/>
    </row>
    <row r="31" ht="30">
      <c r="A31" s="29" t="s">
        <v>25</v>
      </c>
      <c r="B31" s="29">
        <v>6</v>
      </c>
      <c r="C31" s="30" t="s">
        <v>90</v>
      </c>
      <c r="D31" s="29" t="s">
        <v>27</v>
      </c>
      <c r="E31" s="31" t="s">
        <v>91</v>
      </c>
      <c r="F31" s="32" t="s">
        <v>29</v>
      </c>
      <c r="G31" s="33">
        <v>4</v>
      </c>
      <c r="H31" s="34">
        <v>227.16999999999999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43" t="s">
        <v>27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92</v>
      </c>
      <c r="F33" s="37"/>
      <c r="G33" s="37"/>
      <c r="H33" s="37"/>
      <c r="I33" s="37"/>
      <c r="J33" s="38"/>
    </row>
    <row r="34" ht="30">
      <c r="A34" s="29" t="s">
        <v>34</v>
      </c>
      <c r="B34" s="40"/>
      <c r="C34" s="41"/>
      <c r="D34" s="41"/>
      <c r="E34" s="31" t="s">
        <v>93</v>
      </c>
      <c r="F34" s="41"/>
      <c r="G34" s="41"/>
      <c r="H34" s="41"/>
      <c r="I34" s="41"/>
      <c r="J3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94</v>
      </c>
      <c r="I3" s="16">
        <f>SUMIFS(I8:I117,A8:A117,"SD")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94</v>
      </c>
      <c r="D4" s="13"/>
      <c r="E4" s="14" t="s">
        <v>95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 t="s">
        <v>27</v>
      </c>
      <c r="E9" s="31" t="s">
        <v>97</v>
      </c>
      <c r="F9" s="32" t="s">
        <v>79</v>
      </c>
      <c r="G9" s="33">
        <v>198.16999999999999</v>
      </c>
      <c r="H9" s="34">
        <v>350.17000000000002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101</v>
      </c>
      <c r="D13" s="29" t="s">
        <v>27</v>
      </c>
      <c r="E13" s="31" t="s">
        <v>102</v>
      </c>
      <c r="F13" s="32" t="s">
        <v>38</v>
      </c>
      <c r="G13" s="33">
        <v>1</v>
      </c>
      <c r="H13" s="34">
        <v>250000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103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104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64</v>
      </c>
      <c r="D17" s="26"/>
      <c r="E17" s="23" t="s">
        <v>65</v>
      </c>
      <c r="F17" s="26"/>
      <c r="G17" s="26"/>
      <c r="H17" s="26"/>
      <c r="I17" s="27">
        <f>SUMIFS(I18:I49,A18:A49,"P")</f>
        <v>0</v>
      </c>
      <c r="J17" s="28"/>
    </row>
    <row r="18" ht="30">
      <c r="A18" s="29" t="s">
        <v>25</v>
      </c>
      <c r="B18" s="29">
        <v>3</v>
      </c>
      <c r="C18" s="30" t="s">
        <v>105</v>
      </c>
      <c r="D18" s="29" t="s">
        <v>27</v>
      </c>
      <c r="E18" s="31" t="s">
        <v>106</v>
      </c>
      <c r="F18" s="32" t="s">
        <v>79</v>
      </c>
      <c r="G18" s="33">
        <v>113.23999999999999</v>
      </c>
      <c r="H18" s="34">
        <v>332.43000000000001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107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108</v>
      </c>
      <c r="F20" s="37"/>
      <c r="G20" s="37"/>
      <c r="H20" s="37"/>
      <c r="I20" s="37"/>
      <c r="J20" s="38"/>
    </row>
    <row r="21" ht="90">
      <c r="A21" s="29" t="s">
        <v>34</v>
      </c>
      <c r="B21" s="36"/>
      <c r="C21" s="37"/>
      <c r="D21" s="37"/>
      <c r="E21" s="31" t="s">
        <v>82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109</v>
      </c>
      <c r="D22" s="29" t="s">
        <v>27</v>
      </c>
      <c r="E22" s="31" t="s">
        <v>110</v>
      </c>
      <c r="F22" s="32" t="s">
        <v>79</v>
      </c>
      <c r="G22" s="33">
        <v>87</v>
      </c>
      <c r="H22" s="34">
        <v>3782.5300000000002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111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112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82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113</v>
      </c>
      <c r="D26" s="29" t="s">
        <v>27</v>
      </c>
      <c r="E26" s="31" t="s">
        <v>114</v>
      </c>
      <c r="F26" s="32" t="s">
        <v>79</v>
      </c>
      <c r="G26" s="33">
        <v>84.930000000000007</v>
      </c>
      <c r="H26" s="34">
        <v>182.91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115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116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117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118</v>
      </c>
      <c r="D30" s="29" t="s">
        <v>27</v>
      </c>
      <c r="E30" s="31" t="s">
        <v>119</v>
      </c>
      <c r="F30" s="32" t="s">
        <v>79</v>
      </c>
      <c r="G30" s="33">
        <v>70.775000000000006</v>
      </c>
      <c r="H30" s="34">
        <v>172.87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120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121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117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122</v>
      </c>
      <c r="D34" s="29" t="s">
        <v>27</v>
      </c>
      <c r="E34" s="31" t="s">
        <v>123</v>
      </c>
      <c r="F34" s="32" t="s">
        <v>79</v>
      </c>
      <c r="G34" s="33">
        <v>198.16999999999999</v>
      </c>
      <c r="H34" s="34">
        <v>21.170000000000002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124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125</v>
      </c>
      <c r="F36" s="37"/>
      <c r="G36" s="37"/>
      <c r="H36" s="37"/>
      <c r="I36" s="37"/>
      <c r="J36" s="38"/>
    </row>
    <row r="37" ht="240">
      <c r="A37" s="29" t="s">
        <v>34</v>
      </c>
      <c r="B37" s="36"/>
      <c r="C37" s="37"/>
      <c r="D37" s="37"/>
      <c r="E37" s="31" t="s">
        <v>126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127</v>
      </c>
      <c r="D38" s="29" t="s">
        <v>27</v>
      </c>
      <c r="E38" s="31" t="s">
        <v>128</v>
      </c>
      <c r="F38" s="32" t="s">
        <v>79</v>
      </c>
      <c r="G38" s="33">
        <v>15</v>
      </c>
      <c r="H38" s="34">
        <v>635.85000000000002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129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130</v>
      </c>
      <c r="F40" s="37"/>
      <c r="G40" s="37"/>
      <c r="H40" s="37"/>
      <c r="I40" s="37"/>
      <c r="J40" s="38"/>
    </row>
    <row r="41" ht="375">
      <c r="A41" s="29" t="s">
        <v>34</v>
      </c>
      <c r="B41" s="36"/>
      <c r="C41" s="37"/>
      <c r="D41" s="37"/>
      <c r="E41" s="31" t="s">
        <v>131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132</v>
      </c>
      <c r="D42" s="29" t="s">
        <v>27</v>
      </c>
      <c r="E42" s="31" t="s">
        <v>133</v>
      </c>
      <c r="F42" s="32" t="s">
        <v>79</v>
      </c>
      <c r="G42" s="33">
        <v>6</v>
      </c>
      <c r="H42" s="34">
        <v>342.06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134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135</v>
      </c>
      <c r="F44" s="37"/>
      <c r="G44" s="37"/>
      <c r="H44" s="37"/>
      <c r="I44" s="37"/>
      <c r="J44" s="38"/>
    </row>
    <row r="45" ht="315">
      <c r="A45" s="29" t="s">
        <v>34</v>
      </c>
      <c r="B45" s="36"/>
      <c r="C45" s="37"/>
      <c r="D45" s="37"/>
      <c r="E45" s="31" t="s">
        <v>136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137</v>
      </c>
      <c r="D46" s="29" t="s">
        <v>27</v>
      </c>
      <c r="E46" s="31" t="s">
        <v>138</v>
      </c>
      <c r="F46" s="32" t="s">
        <v>68</v>
      </c>
      <c r="G46" s="33">
        <v>283.10000000000002</v>
      </c>
      <c r="H46" s="34">
        <v>21.23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139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140</v>
      </c>
      <c r="F49" s="37"/>
      <c r="G49" s="37"/>
      <c r="H49" s="37"/>
      <c r="I49" s="37"/>
      <c r="J49" s="38"/>
    </row>
    <row r="50">
      <c r="A50" s="23" t="s">
        <v>22</v>
      </c>
      <c r="B50" s="24"/>
      <c r="C50" s="25" t="s">
        <v>141</v>
      </c>
      <c r="D50" s="26"/>
      <c r="E50" s="23" t="s">
        <v>142</v>
      </c>
      <c r="F50" s="26"/>
      <c r="G50" s="26"/>
      <c r="H50" s="26"/>
      <c r="I50" s="27">
        <f>SUMIFS(I51:I58,A51:A58,"P")</f>
        <v>0</v>
      </c>
      <c r="J50" s="28"/>
    </row>
    <row r="51">
      <c r="A51" s="29" t="s">
        <v>25</v>
      </c>
      <c r="B51" s="29">
        <v>11</v>
      </c>
      <c r="C51" s="30" t="s">
        <v>143</v>
      </c>
      <c r="D51" s="29" t="s">
        <v>27</v>
      </c>
      <c r="E51" s="31" t="s">
        <v>144</v>
      </c>
      <c r="F51" s="32" t="s">
        <v>79</v>
      </c>
      <c r="G51" s="33">
        <v>70.775000000000006</v>
      </c>
      <c r="H51" s="34">
        <v>898.32000000000005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30</v>
      </c>
      <c r="B52" s="36"/>
      <c r="C52" s="37"/>
      <c r="D52" s="37"/>
      <c r="E52" s="31" t="s">
        <v>145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146</v>
      </c>
      <c r="F53" s="37"/>
      <c r="G53" s="37"/>
      <c r="H53" s="37"/>
      <c r="I53" s="37"/>
      <c r="J53" s="38"/>
    </row>
    <row r="54" ht="60">
      <c r="A54" s="29" t="s">
        <v>34</v>
      </c>
      <c r="B54" s="36"/>
      <c r="C54" s="37"/>
      <c r="D54" s="37"/>
      <c r="E54" s="31" t="s">
        <v>147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148</v>
      </c>
      <c r="D55" s="29" t="s">
        <v>27</v>
      </c>
      <c r="E55" s="31" t="s">
        <v>149</v>
      </c>
      <c r="F55" s="32" t="s">
        <v>68</v>
      </c>
      <c r="G55" s="33">
        <v>283.10000000000002</v>
      </c>
      <c r="H55" s="34">
        <v>93.459999999999994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30</v>
      </c>
      <c r="B56" s="36"/>
      <c r="C56" s="37"/>
      <c r="D56" s="37"/>
      <c r="E56" s="31" t="s">
        <v>150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151</v>
      </c>
      <c r="F57" s="37"/>
      <c r="G57" s="37"/>
      <c r="H57" s="37"/>
      <c r="I57" s="37"/>
      <c r="J57" s="38"/>
    </row>
    <row r="58" ht="120">
      <c r="A58" s="29" t="s">
        <v>34</v>
      </c>
      <c r="B58" s="36"/>
      <c r="C58" s="37"/>
      <c r="D58" s="37"/>
      <c r="E58" s="31" t="s">
        <v>152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153</v>
      </c>
      <c r="D59" s="26"/>
      <c r="E59" s="23" t="s">
        <v>154</v>
      </c>
      <c r="F59" s="26"/>
      <c r="G59" s="26"/>
      <c r="H59" s="26"/>
      <c r="I59" s="27">
        <f>SUMIFS(I60:I63,A60:A63,"P")</f>
        <v>0</v>
      </c>
      <c r="J59" s="28"/>
    </row>
    <row r="60">
      <c r="A60" s="29" t="s">
        <v>25</v>
      </c>
      <c r="B60" s="29">
        <v>13</v>
      </c>
      <c r="C60" s="30" t="s">
        <v>155</v>
      </c>
      <c r="D60" s="29" t="s">
        <v>27</v>
      </c>
      <c r="E60" s="31" t="s">
        <v>156</v>
      </c>
      <c r="F60" s="32" t="s">
        <v>79</v>
      </c>
      <c r="G60" s="33">
        <v>2.52</v>
      </c>
      <c r="H60" s="34">
        <v>4242.3199999999997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157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158</v>
      </c>
      <c r="F62" s="37"/>
      <c r="G62" s="37"/>
      <c r="H62" s="37"/>
      <c r="I62" s="37"/>
      <c r="J62" s="38"/>
    </row>
    <row r="63" ht="409.5">
      <c r="A63" s="29" t="s">
        <v>34</v>
      </c>
      <c r="B63" s="36"/>
      <c r="C63" s="37"/>
      <c r="D63" s="37"/>
      <c r="E63" s="31" t="s">
        <v>159</v>
      </c>
      <c r="F63" s="37"/>
      <c r="G63" s="37"/>
      <c r="H63" s="37"/>
      <c r="I63" s="37"/>
      <c r="J63" s="38"/>
    </row>
    <row r="64">
      <c r="A64" s="23" t="s">
        <v>22</v>
      </c>
      <c r="B64" s="24"/>
      <c r="C64" s="25" t="s">
        <v>160</v>
      </c>
      <c r="D64" s="26"/>
      <c r="E64" s="23" t="s">
        <v>161</v>
      </c>
      <c r="F64" s="26"/>
      <c r="G64" s="26"/>
      <c r="H64" s="26"/>
      <c r="I64" s="27">
        <f>SUMIFS(I65:I100,A65:A100,"P")</f>
        <v>0</v>
      </c>
      <c r="J64" s="28"/>
    </row>
    <row r="65">
      <c r="A65" s="29" t="s">
        <v>25</v>
      </c>
      <c r="B65" s="29">
        <v>14</v>
      </c>
      <c r="C65" s="30" t="s">
        <v>162</v>
      </c>
      <c r="D65" s="29" t="s">
        <v>27</v>
      </c>
      <c r="E65" s="31" t="s">
        <v>163</v>
      </c>
      <c r="F65" s="32" t="s">
        <v>79</v>
      </c>
      <c r="G65" s="33">
        <v>84.930000000000007</v>
      </c>
      <c r="H65" s="34">
        <v>1081.9400000000001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30</v>
      </c>
      <c r="B66" s="36"/>
      <c r="C66" s="37"/>
      <c r="D66" s="37"/>
      <c r="E66" s="31" t="s">
        <v>164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165</v>
      </c>
      <c r="F67" s="37"/>
      <c r="G67" s="37"/>
      <c r="H67" s="37"/>
      <c r="I67" s="37"/>
      <c r="J67" s="38"/>
    </row>
    <row r="68" ht="60">
      <c r="A68" s="29" t="s">
        <v>34</v>
      </c>
      <c r="B68" s="36"/>
      <c r="C68" s="37"/>
      <c r="D68" s="37"/>
      <c r="E68" s="31" t="s">
        <v>166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167</v>
      </c>
      <c r="D69" s="29" t="s">
        <v>27</v>
      </c>
      <c r="E69" s="31" t="s">
        <v>168</v>
      </c>
      <c r="F69" s="32" t="s">
        <v>68</v>
      </c>
      <c r="G69" s="33">
        <v>32.350000000000001</v>
      </c>
      <c r="H69" s="34">
        <v>124.04000000000001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169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170</v>
      </c>
      <c r="F71" s="37"/>
      <c r="G71" s="37"/>
      <c r="H71" s="37"/>
      <c r="I71" s="37"/>
      <c r="J71" s="38"/>
    </row>
    <row r="72" ht="120">
      <c r="A72" s="29" t="s">
        <v>34</v>
      </c>
      <c r="B72" s="36"/>
      <c r="C72" s="37"/>
      <c r="D72" s="37"/>
      <c r="E72" s="31" t="s">
        <v>171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172</v>
      </c>
      <c r="D73" s="29" t="s">
        <v>27</v>
      </c>
      <c r="E73" s="31" t="s">
        <v>173</v>
      </c>
      <c r="F73" s="32" t="s">
        <v>68</v>
      </c>
      <c r="G73" s="33">
        <v>283.10000000000002</v>
      </c>
      <c r="H73" s="34">
        <v>23.059999999999999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30">
      <c r="A74" s="29" t="s">
        <v>30</v>
      </c>
      <c r="B74" s="36"/>
      <c r="C74" s="37"/>
      <c r="D74" s="37"/>
      <c r="E74" s="31" t="s">
        <v>174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151</v>
      </c>
      <c r="F75" s="37"/>
      <c r="G75" s="37"/>
      <c r="H75" s="37"/>
      <c r="I75" s="37"/>
      <c r="J75" s="38"/>
    </row>
    <row r="76" ht="75">
      <c r="A76" s="29" t="s">
        <v>34</v>
      </c>
      <c r="B76" s="36"/>
      <c r="C76" s="37"/>
      <c r="D76" s="37"/>
      <c r="E76" s="31" t="s">
        <v>175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176</v>
      </c>
      <c r="D77" s="29" t="s">
        <v>27</v>
      </c>
      <c r="E77" s="31" t="s">
        <v>177</v>
      </c>
      <c r="F77" s="32" t="s">
        <v>68</v>
      </c>
      <c r="G77" s="33">
        <v>1098.22</v>
      </c>
      <c r="H77" s="34">
        <v>15.210000000000001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178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179</v>
      </c>
      <c r="F79" s="37"/>
      <c r="G79" s="37"/>
      <c r="H79" s="37"/>
      <c r="I79" s="37"/>
      <c r="J79" s="38"/>
    </row>
    <row r="80" ht="75">
      <c r="A80" s="29" t="s">
        <v>34</v>
      </c>
      <c r="B80" s="36"/>
      <c r="C80" s="37"/>
      <c r="D80" s="37"/>
      <c r="E80" s="31" t="s">
        <v>175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180</v>
      </c>
      <c r="D81" s="29" t="s">
        <v>27</v>
      </c>
      <c r="E81" s="31" t="s">
        <v>181</v>
      </c>
      <c r="F81" s="32" t="s">
        <v>68</v>
      </c>
      <c r="G81" s="33">
        <v>549.11000000000001</v>
      </c>
      <c r="H81" s="34">
        <v>271.31999999999999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45">
      <c r="A83" s="29" t="s">
        <v>32</v>
      </c>
      <c r="B83" s="36"/>
      <c r="C83" s="37"/>
      <c r="D83" s="37"/>
      <c r="E83" s="39" t="s">
        <v>182</v>
      </c>
      <c r="F83" s="37"/>
      <c r="G83" s="37"/>
      <c r="H83" s="37"/>
      <c r="I83" s="37"/>
      <c r="J83" s="38"/>
    </row>
    <row r="84" ht="165">
      <c r="A84" s="29" t="s">
        <v>34</v>
      </c>
      <c r="B84" s="36"/>
      <c r="C84" s="37"/>
      <c r="D84" s="37"/>
      <c r="E84" s="31" t="s">
        <v>183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184</v>
      </c>
      <c r="D85" s="29" t="s">
        <v>27</v>
      </c>
      <c r="E85" s="31" t="s">
        <v>185</v>
      </c>
      <c r="F85" s="32" t="s">
        <v>68</v>
      </c>
      <c r="G85" s="33">
        <v>549.11000000000001</v>
      </c>
      <c r="H85" s="34">
        <v>349.55000000000001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45">
      <c r="A87" s="29" t="s">
        <v>32</v>
      </c>
      <c r="B87" s="36"/>
      <c r="C87" s="37"/>
      <c r="D87" s="37"/>
      <c r="E87" s="39" t="s">
        <v>182</v>
      </c>
      <c r="F87" s="37"/>
      <c r="G87" s="37"/>
      <c r="H87" s="37"/>
      <c r="I87" s="37"/>
      <c r="J87" s="38"/>
    </row>
    <row r="88" ht="165">
      <c r="A88" s="29" t="s">
        <v>34</v>
      </c>
      <c r="B88" s="36"/>
      <c r="C88" s="37"/>
      <c r="D88" s="37"/>
      <c r="E88" s="31" t="s">
        <v>183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186</v>
      </c>
      <c r="D89" s="29" t="s">
        <v>27</v>
      </c>
      <c r="E89" s="31" t="s">
        <v>187</v>
      </c>
      <c r="F89" s="32" t="s">
        <v>68</v>
      </c>
      <c r="G89" s="33">
        <v>283.10000000000002</v>
      </c>
      <c r="H89" s="34">
        <v>304.30000000000001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188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189</v>
      </c>
      <c r="F91" s="37"/>
      <c r="G91" s="37"/>
      <c r="H91" s="37"/>
      <c r="I91" s="37"/>
      <c r="J91" s="38"/>
    </row>
    <row r="92" ht="165">
      <c r="A92" s="29" t="s">
        <v>34</v>
      </c>
      <c r="B92" s="36"/>
      <c r="C92" s="37"/>
      <c r="D92" s="37"/>
      <c r="E92" s="31" t="s">
        <v>183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190</v>
      </c>
      <c r="D93" s="29" t="s">
        <v>27</v>
      </c>
      <c r="E93" s="31" t="s">
        <v>191</v>
      </c>
      <c r="F93" s="32" t="s">
        <v>68</v>
      </c>
      <c r="G93" s="33">
        <v>283.10000000000002</v>
      </c>
      <c r="H93" s="34">
        <v>6.9400000000000004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30</v>
      </c>
      <c r="B94" s="36"/>
      <c r="C94" s="37"/>
      <c r="D94" s="37"/>
      <c r="E94" s="31" t="s">
        <v>192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193</v>
      </c>
      <c r="F95" s="37"/>
      <c r="G95" s="37"/>
      <c r="H95" s="37"/>
      <c r="I95" s="37"/>
      <c r="J95" s="38"/>
    </row>
    <row r="96" ht="30">
      <c r="A96" s="29" t="s">
        <v>34</v>
      </c>
      <c r="B96" s="36"/>
      <c r="C96" s="37"/>
      <c r="D96" s="37"/>
      <c r="E96" s="31" t="s">
        <v>194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195</v>
      </c>
      <c r="D97" s="29" t="s">
        <v>27</v>
      </c>
      <c r="E97" s="31" t="s">
        <v>196</v>
      </c>
      <c r="F97" s="32" t="s">
        <v>197</v>
      </c>
      <c r="G97" s="33">
        <v>31.399999999999999</v>
      </c>
      <c r="H97" s="34">
        <v>126.3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30</v>
      </c>
      <c r="B98" s="36"/>
      <c r="C98" s="37"/>
      <c r="D98" s="37"/>
      <c r="E98" s="31" t="s">
        <v>198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199</v>
      </c>
      <c r="F99" s="37"/>
      <c r="G99" s="37"/>
      <c r="H99" s="37"/>
      <c r="I99" s="37"/>
      <c r="J99" s="38"/>
    </row>
    <row r="100" ht="45">
      <c r="A100" s="29" t="s">
        <v>34</v>
      </c>
      <c r="B100" s="36"/>
      <c r="C100" s="37"/>
      <c r="D100" s="37"/>
      <c r="E100" s="31" t="s">
        <v>200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88</v>
      </c>
      <c r="D101" s="26"/>
      <c r="E101" s="23" t="s">
        <v>89</v>
      </c>
      <c r="F101" s="26"/>
      <c r="G101" s="26"/>
      <c r="H101" s="26"/>
      <c r="I101" s="27">
        <f>SUMIFS(I102:I117,A102:A117,"P")</f>
        <v>0</v>
      </c>
      <c r="J101" s="28"/>
    </row>
    <row r="102" ht="30">
      <c r="A102" s="29" t="s">
        <v>25</v>
      </c>
      <c r="B102" s="29">
        <v>23</v>
      </c>
      <c r="C102" s="30" t="s">
        <v>201</v>
      </c>
      <c r="D102" s="29" t="s">
        <v>27</v>
      </c>
      <c r="E102" s="31" t="s">
        <v>202</v>
      </c>
      <c r="F102" s="32" t="s">
        <v>68</v>
      </c>
      <c r="G102" s="33">
        <v>18.5</v>
      </c>
      <c r="H102" s="34">
        <v>127.61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203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204</v>
      </c>
      <c r="F104" s="37"/>
      <c r="G104" s="37"/>
      <c r="H104" s="37"/>
      <c r="I104" s="37"/>
      <c r="J104" s="38"/>
    </row>
    <row r="105" ht="60">
      <c r="A105" s="29" t="s">
        <v>34</v>
      </c>
      <c r="B105" s="36"/>
      <c r="C105" s="37"/>
      <c r="D105" s="37"/>
      <c r="E105" s="31" t="s">
        <v>205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206</v>
      </c>
      <c r="D106" s="29" t="s">
        <v>27</v>
      </c>
      <c r="E106" s="31" t="s">
        <v>207</v>
      </c>
      <c r="F106" s="32" t="s">
        <v>68</v>
      </c>
      <c r="G106" s="33">
        <v>18.5</v>
      </c>
      <c r="H106" s="34">
        <v>423.72000000000003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208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209</v>
      </c>
      <c r="F108" s="37"/>
      <c r="G108" s="37"/>
      <c r="H108" s="37"/>
      <c r="I108" s="37"/>
      <c r="J108" s="38"/>
    </row>
    <row r="109" ht="60">
      <c r="A109" s="29" t="s">
        <v>34</v>
      </c>
      <c r="B109" s="36"/>
      <c r="C109" s="37"/>
      <c r="D109" s="37"/>
      <c r="E109" s="31" t="s">
        <v>205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210</v>
      </c>
      <c r="D110" s="29" t="s">
        <v>27</v>
      </c>
      <c r="E110" s="31" t="s">
        <v>211</v>
      </c>
      <c r="F110" s="32" t="s">
        <v>197</v>
      </c>
      <c r="G110" s="33">
        <v>12.5</v>
      </c>
      <c r="H110" s="34">
        <v>201.75999999999999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212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213</v>
      </c>
      <c r="F112" s="37"/>
      <c r="G112" s="37"/>
      <c r="H112" s="37"/>
      <c r="I112" s="37"/>
      <c r="J112" s="38"/>
    </row>
    <row r="113" ht="30">
      <c r="A113" s="29" t="s">
        <v>34</v>
      </c>
      <c r="B113" s="36"/>
      <c r="C113" s="37"/>
      <c r="D113" s="37"/>
      <c r="E113" s="31" t="s">
        <v>214</v>
      </c>
      <c r="F113" s="37"/>
      <c r="G113" s="37"/>
      <c r="H113" s="37"/>
      <c r="I113" s="37"/>
      <c r="J113" s="38"/>
    </row>
    <row r="114" ht="30">
      <c r="A114" s="29" t="s">
        <v>25</v>
      </c>
      <c r="B114" s="29">
        <v>26</v>
      </c>
      <c r="C114" s="30" t="s">
        <v>215</v>
      </c>
      <c r="D114" s="29" t="s">
        <v>27</v>
      </c>
      <c r="E114" s="31" t="s">
        <v>216</v>
      </c>
      <c r="F114" s="32" t="s">
        <v>197</v>
      </c>
      <c r="G114" s="33">
        <v>21</v>
      </c>
      <c r="H114" s="34">
        <v>6424.4099999999999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217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218</v>
      </c>
      <c r="F116" s="37"/>
      <c r="G116" s="37"/>
      <c r="H116" s="37"/>
      <c r="I116" s="37"/>
      <c r="J116" s="38"/>
    </row>
    <row r="117" ht="105">
      <c r="A117" s="29" t="s">
        <v>34</v>
      </c>
      <c r="B117" s="40"/>
      <c r="C117" s="41"/>
      <c r="D117" s="41"/>
      <c r="E117" s="31" t="s">
        <v>219</v>
      </c>
      <c r="F117" s="41"/>
      <c r="G117" s="41"/>
      <c r="H117" s="41"/>
      <c r="I117" s="41"/>
      <c r="J11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220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220</v>
      </c>
      <c r="D4" s="13"/>
      <c r="E4" s="14" t="s">
        <v>221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222</v>
      </c>
      <c r="D9" s="29" t="s">
        <v>27</v>
      </c>
      <c r="E9" s="31" t="s">
        <v>223</v>
      </c>
      <c r="F9" s="32" t="s">
        <v>38</v>
      </c>
      <c r="G9" s="33">
        <v>1</v>
      </c>
      <c r="H9" s="34">
        <v>300000</v>
      </c>
      <c r="I9" s="34">
        <f>ROUND(G9*H9,P4)</f>
        <v>0</v>
      </c>
      <c r="J9" s="29"/>
      <c r="O9" s="35">
        <f>I9*0.21</f>
        <v>0</v>
      </c>
      <c r="P9">
        <v>3</v>
      </c>
    </row>
    <row r="10" ht="285">
      <c r="A10" s="29" t="s">
        <v>30</v>
      </c>
      <c r="B10" s="36"/>
      <c r="C10" s="37"/>
      <c r="D10" s="37"/>
      <c r="E10" s="31" t="s">
        <v>224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40"/>
      <c r="C12" s="41"/>
      <c r="D12" s="41"/>
      <c r="E12" s="31" t="s">
        <v>225</v>
      </c>
      <c r="F12" s="41"/>
      <c r="G12" s="41"/>
      <c r="H12" s="41"/>
      <c r="I12" s="41"/>
      <c r="J1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226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226</v>
      </c>
      <c r="D4" s="13"/>
      <c r="E4" s="14" t="s">
        <v>227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64</v>
      </c>
      <c r="D8" s="26"/>
      <c r="E8" s="23" t="s">
        <v>65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228</v>
      </c>
      <c r="D9" s="29" t="s">
        <v>27</v>
      </c>
      <c r="E9" s="31" t="s">
        <v>229</v>
      </c>
      <c r="F9" s="32" t="s">
        <v>68</v>
      </c>
      <c r="G9" s="33">
        <v>2400</v>
      </c>
      <c r="H9" s="34">
        <v>76.189999999999998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230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231</v>
      </c>
      <c r="F11" s="37"/>
      <c r="G11" s="37"/>
      <c r="H11" s="37"/>
      <c r="I11" s="37"/>
      <c r="J11" s="38"/>
    </row>
    <row r="12" ht="90">
      <c r="A12" s="29" t="s">
        <v>34</v>
      </c>
      <c r="B12" s="36"/>
      <c r="C12" s="37"/>
      <c r="D12" s="37"/>
      <c r="E12" s="31" t="s">
        <v>82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160</v>
      </c>
      <c r="D13" s="26"/>
      <c r="E13" s="23" t="s">
        <v>161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232</v>
      </c>
      <c r="D14" s="29" t="s">
        <v>27</v>
      </c>
      <c r="E14" s="31" t="s">
        <v>233</v>
      </c>
      <c r="F14" s="32" t="s">
        <v>68</v>
      </c>
      <c r="G14" s="33">
        <v>400</v>
      </c>
      <c r="H14" s="34">
        <v>82.709999999999994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234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235</v>
      </c>
      <c r="F16" s="37"/>
      <c r="G16" s="37"/>
      <c r="H16" s="37"/>
      <c r="I16" s="37"/>
      <c r="J16" s="38"/>
    </row>
    <row r="17" ht="120">
      <c r="A17" s="29" t="s">
        <v>34</v>
      </c>
      <c r="B17" s="36"/>
      <c r="C17" s="37"/>
      <c r="D17" s="37"/>
      <c r="E17" s="31" t="s">
        <v>171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176</v>
      </c>
      <c r="D18" s="29"/>
      <c r="E18" s="31" t="s">
        <v>177</v>
      </c>
      <c r="F18" s="32" t="s">
        <v>68</v>
      </c>
      <c r="G18" s="33">
        <v>2400</v>
      </c>
      <c r="H18" s="34">
        <v>15.210000000000001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230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231</v>
      </c>
      <c r="F20" s="37"/>
      <c r="G20" s="37"/>
      <c r="H20" s="37"/>
      <c r="I20" s="37"/>
      <c r="J20" s="38"/>
    </row>
    <row r="21" ht="75">
      <c r="A21" s="29" t="s">
        <v>34</v>
      </c>
      <c r="B21" s="36"/>
      <c r="C21" s="37"/>
      <c r="D21" s="37"/>
      <c r="E21" s="31" t="s">
        <v>175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236</v>
      </c>
      <c r="D22" s="29" t="s">
        <v>27</v>
      </c>
      <c r="E22" s="31" t="s">
        <v>237</v>
      </c>
      <c r="F22" s="32" t="s">
        <v>68</v>
      </c>
      <c r="G22" s="33">
        <v>2400</v>
      </c>
      <c r="H22" s="34">
        <v>336.69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230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231</v>
      </c>
      <c r="F24" s="37"/>
      <c r="G24" s="37"/>
      <c r="H24" s="37"/>
      <c r="I24" s="37"/>
      <c r="J24" s="38"/>
    </row>
    <row r="25" ht="165">
      <c r="A25" s="29" t="s">
        <v>34</v>
      </c>
      <c r="B25" s="36"/>
      <c r="C25" s="37"/>
      <c r="D25" s="37"/>
      <c r="E25" s="31" t="s">
        <v>183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238</v>
      </c>
      <c r="D26" s="29" t="s">
        <v>27</v>
      </c>
      <c r="E26" s="31" t="s">
        <v>239</v>
      </c>
      <c r="F26" s="32" t="s">
        <v>79</v>
      </c>
      <c r="G26" s="33">
        <v>120</v>
      </c>
      <c r="H26" s="34">
        <v>8384.1499999999996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240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241</v>
      </c>
      <c r="F28" s="37"/>
      <c r="G28" s="37"/>
      <c r="H28" s="37"/>
      <c r="I28" s="37"/>
      <c r="J28" s="38"/>
    </row>
    <row r="29" ht="255">
      <c r="A29" s="29" t="s">
        <v>34</v>
      </c>
      <c r="B29" s="36"/>
      <c r="C29" s="37"/>
      <c r="D29" s="37"/>
      <c r="E29" s="31" t="s">
        <v>242</v>
      </c>
      <c r="F29" s="37"/>
      <c r="G29" s="37"/>
      <c r="H29" s="37"/>
      <c r="I29" s="37"/>
      <c r="J29" s="38"/>
    </row>
    <row r="30">
      <c r="A30" s="23" t="s">
        <v>22</v>
      </c>
      <c r="B30" s="44"/>
      <c r="C30" s="25" t="s">
        <v>88</v>
      </c>
      <c r="D30" s="45"/>
      <c r="E30" s="23" t="s">
        <v>89</v>
      </c>
      <c r="F30" s="45"/>
      <c r="G30" s="45"/>
      <c r="H30" s="45"/>
      <c r="I30" s="27">
        <f>SUMIFS(I30:I31,A30:A31,"P")</f>
        <v>0</v>
      </c>
      <c r="J30" s="46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243</v>
      </c>
      <c r="I3" s="16">
        <f>SUMIFS(I8:I412,A8:A412,"SD")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243</v>
      </c>
      <c r="D4" s="13"/>
      <c r="E4" s="14" t="s">
        <v>244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 t="s">
        <v>27</v>
      </c>
      <c r="E9" s="31" t="s">
        <v>97</v>
      </c>
      <c r="F9" s="32" t="s">
        <v>79</v>
      </c>
      <c r="G9" s="33">
        <v>259.47899999999998</v>
      </c>
      <c r="H9" s="34">
        <v>350.17000000000002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245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246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247</v>
      </c>
      <c r="D13" s="29" t="s">
        <v>27</v>
      </c>
      <c r="E13" s="31" t="s">
        <v>248</v>
      </c>
      <c r="F13" s="32" t="s">
        <v>249</v>
      </c>
      <c r="G13" s="33">
        <v>110.08</v>
      </c>
      <c r="H13" s="34">
        <v>288.38999999999999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250</v>
      </c>
      <c r="F14" s="37"/>
      <c r="G14" s="37"/>
      <c r="H14" s="37"/>
      <c r="I14" s="37"/>
      <c r="J14" s="38"/>
    </row>
    <row r="15" ht="45">
      <c r="A15" s="29" t="s">
        <v>32</v>
      </c>
      <c r="B15" s="36"/>
      <c r="C15" s="37"/>
      <c r="D15" s="37"/>
      <c r="E15" s="39" t="s">
        <v>251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252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253</v>
      </c>
      <c r="D17" s="29" t="s">
        <v>27</v>
      </c>
      <c r="E17" s="31" t="s">
        <v>254</v>
      </c>
      <c r="F17" s="32" t="s">
        <v>249</v>
      </c>
      <c r="G17" s="33">
        <v>55.200000000000003</v>
      </c>
      <c r="H17" s="34">
        <v>412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30">
      <c r="A18" s="29" t="s">
        <v>30</v>
      </c>
      <c r="B18" s="36"/>
      <c r="C18" s="37"/>
      <c r="D18" s="37"/>
      <c r="E18" s="31" t="s">
        <v>250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255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252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256</v>
      </c>
      <c r="D21" s="29" t="s">
        <v>27</v>
      </c>
      <c r="E21" s="31" t="s">
        <v>257</v>
      </c>
      <c r="F21" s="32" t="s">
        <v>249</v>
      </c>
      <c r="G21" s="33">
        <v>0.28000000000000003</v>
      </c>
      <c r="H21" s="34">
        <v>2619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30</v>
      </c>
      <c r="B22" s="36"/>
      <c r="C22" s="37"/>
      <c r="D22" s="37"/>
      <c r="E22" s="31" t="s">
        <v>258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259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252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101</v>
      </c>
      <c r="D25" s="29" t="s">
        <v>27</v>
      </c>
      <c r="E25" s="31" t="s">
        <v>102</v>
      </c>
      <c r="F25" s="32" t="s">
        <v>38</v>
      </c>
      <c r="G25" s="33">
        <v>1</v>
      </c>
      <c r="H25" s="34">
        <v>400000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35">
      <c r="A26" s="29" t="s">
        <v>30</v>
      </c>
      <c r="B26" s="36"/>
      <c r="C26" s="37"/>
      <c r="D26" s="37"/>
      <c r="E26" s="31" t="s">
        <v>260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104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261</v>
      </c>
      <c r="D29" s="29" t="s">
        <v>27</v>
      </c>
      <c r="E29" s="31" t="s">
        <v>262</v>
      </c>
      <c r="F29" s="32" t="s">
        <v>29</v>
      </c>
      <c r="G29" s="33">
        <v>3</v>
      </c>
      <c r="H29" s="34">
        <v>30000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263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264</v>
      </c>
      <c r="F31" s="37"/>
      <c r="G31" s="37"/>
      <c r="H31" s="37"/>
      <c r="I31" s="37"/>
      <c r="J31" s="38"/>
    </row>
    <row r="32" ht="120">
      <c r="A32" s="29" t="s">
        <v>34</v>
      </c>
      <c r="B32" s="36"/>
      <c r="C32" s="37"/>
      <c r="D32" s="37"/>
      <c r="E32" s="31" t="s">
        <v>265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266</v>
      </c>
      <c r="D33" s="29" t="s">
        <v>27</v>
      </c>
      <c r="E33" s="31" t="s">
        <v>267</v>
      </c>
      <c r="F33" s="32" t="s">
        <v>38</v>
      </c>
      <c r="G33" s="33">
        <v>1</v>
      </c>
      <c r="H33" s="34">
        <v>110000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268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35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269</v>
      </c>
      <c r="D37" s="29" t="s">
        <v>27</v>
      </c>
      <c r="E37" s="31" t="s">
        <v>270</v>
      </c>
      <c r="F37" s="32" t="s">
        <v>29</v>
      </c>
      <c r="G37" s="33">
        <v>1</v>
      </c>
      <c r="H37" s="34">
        <v>40000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271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35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51</v>
      </c>
      <c r="D41" s="29" t="s">
        <v>27</v>
      </c>
      <c r="E41" s="31" t="s">
        <v>52</v>
      </c>
      <c r="F41" s="32" t="s">
        <v>38</v>
      </c>
      <c r="G41" s="33">
        <v>1</v>
      </c>
      <c r="H41" s="34">
        <v>60000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272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35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273</v>
      </c>
      <c r="D45" s="29" t="s">
        <v>27</v>
      </c>
      <c r="E45" s="31" t="s">
        <v>274</v>
      </c>
      <c r="F45" s="32" t="s">
        <v>29</v>
      </c>
      <c r="G45" s="33">
        <v>1</v>
      </c>
      <c r="H45" s="34">
        <v>65000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45">
      <c r="A46" s="29" t="s">
        <v>30</v>
      </c>
      <c r="B46" s="36"/>
      <c r="C46" s="37"/>
      <c r="D46" s="37"/>
      <c r="E46" s="31" t="s">
        <v>275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90">
      <c r="A48" s="29" t="s">
        <v>34</v>
      </c>
      <c r="B48" s="36"/>
      <c r="C48" s="37"/>
      <c r="D48" s="37"/>
      <c r="E48" s="31" t="s">
        <v>276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277</v>
      </c>
      <c r="D49" s="29" t="s">
        <v>27</v>
      </c>
      <c r="E49" s="31" t="s">
        <v>278</v>
      </c>
      <c r="F49" s="32" t="s">
        <v>38</v>
      </c>
      <c r="G49" s="33">
        <v>1</v>
      </c>
      <c r="H49" s="34">
        <v>250000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30</v>
      </c>
      <c r="B50" s="36"/>
      <c r="C50" s="37"/>
      <c r="D50" s="37"/>
      <c r="E50" s="31" t="s">
        <v>279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30">
      <c r="A52" s="29" t="s">
        <v>34</v>
      </c>
      <c r="B52" s="36"/>
      <c r="C52" s="37"/>
      <c r="D52" s="37"/>
      <c r="E52" s="31" t="s">
        <v>280</v>
      </c>
      <c r="F52" s="37"/>
      <c r="G52" s="37"/>
      <c r="H52" s="37"/>
      <c r="I52" s="37"/>
      <c r="J52" s="38"/>
    </row>
    <row r="53">
      <c r="A53" s="23" t="s">
        <v>22</v>
      </c>
      <c r="B53" s="24"/>
      <c r="C53" s="25" t="s">
        <v>64</v>
      </c>
      <c r="D53" s="26"/>
      <c r="E53" s="23" t="s">
        <v>65</v>
      </c>
      <c r="F53" s="26"/>
      <c r="G53" s="26"/>
      <c r="H53" s="26"/>
      <c r="I53" s="27">
        <f>SUMIFS(I54:I121,A54:A121,"P")</f>
        <v>0</v>
      </c>
      <c r="J53" s="28"/>
    </row>
    <row r="54" ht="30">
      <c r="A54" s="29" t="s">
        <v>25</v>
      </c>
      <c r="B54" s="29">
        <v>12</v>
      </c>
      <c r="C54" s="30" t="s">
        <v>109</v>
      </c>
      <c r="D54" s="29" t="s">
        <v>27</v>
      </c>
      <c r="E54" s="31" t="s">
        <v>110</v>
      </c>
      <c r="F54" s="32" t="s">
        <v>79</v>
      </c>
      <c r="G54" s="33">
        <v>6</v>
      </c>
      <c r="H54" s="34">
        <v>3782.5300000000002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281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282</v>
      </c>
      <c r="F56" s="37"/>
      <c r="G56" s="37"/>
      <c r="H56" s="37"/>
      <c r="I56" s="37"/>
      <c r="J56" s="38"/>
    </row>
    <row r="57" ht="90">
      <c r="A57" s="29" t="s">
        <v>34</v>
      </c>
      <c r="B57" s="36"/>
      <c r="C57" s="37"/>
      <c r="D57" s="37"/>
      <c r="E57" s="31" t="s">
        <v>82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283</v>
      </c>
      <c r="D58" s="29" t="s">
        <v>27</v>
      </c>
      <c r="E58" s="31" t="s">
        <v>284</v>
      </c>
      <c r="F58" s="32" t="s">
        <v>285</v>
      </c>
      <c r="G58" s="33">
        <v>800</v>
      </c>
      <c r="H58" s="34">
        <v>110.70999999999999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286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287</v>
      </c>
      <c r="F60" s="37"/>
      <c r="G60" s="37"/>
      <c r="H60" s="37"/>
      <c r="I60" s="37"/>
      <c r="J60" s="38"/>
    </row>
    <row r="61" ht="45">
      <c r="A61" s="29" t="s">
        <v>34</v>
      </c>
      <c r="B61" s="36"/>
      <c r="C61" s="37"/>
      <c r="D61" s="37"/>
      <c r="E61" s="31" t="s">
        <v>288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289</v>
      </c>
      <c r="D62" s="29" t="s">
        <v>27</v>
      </c>
      <c r="E62" s="31" t="s">
        <v>290</v>
      </c>
      <c r="F62" s="32" t="s">
        <v>197</v>
      </c>
      <c r="G62" s="33">
        <v>38</v>
      </c>
      <c r="H62" s="34">
        <v>5458.1099999999997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291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292</v>
      </c>
      <c r="F64" s="37"/>
      <c r="G64" s="37"/>
      <c r="H64" s="37"/>
      <c r="I64" s="37"/>
      <c r="J64" s="38"/>
    </row>
    <row r="65" ht="45">
      <c r="A65" s="29" t="s">
        <v>34</v>
      </c>
      <c r="B65" s="36"/>
      <c r="C65" s="37"/>
      <c r="D65" s="37"/>
      <c r="E65" s="31" t="s">
        <v>293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294</v>
      </c>
      <c r="D66" s="29"/>
      <c r="E66" s="31" t="s">
        <v>295</v>
      </c>
      <c r="F66" s="32" t="s">
        <v>79</v>
      </c>
      <c r="G66" s="33">
        <v>49.649999999999999</v>
      </c>
      <c r="H66" s="34">
        <v>139.31999999999999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296</v>
      </c>
      <c r="F67" s="37"/>
      <c r="G67" s="37"/>
      <c r="H67" s="37"/>
      <c r="I67" s="37"/>
      <c r="J67" s="38"/>
    </row>
    <row r="68" ht="45">
      <c r="A68" s="29" t="s">
        <v>32</v>
      </c>
      <c r="B68" s="36"/>
      <c r="C68" s="37"/>
      <c r="D68" s="37"/>
      <c r="E68" s="39" t="s">
        <v>297</v>
      </c>
      <c r="F68" s="37"/>
      <c r="G68" s="37"/>
      <c r="H68" s="37"/>
      <c r="I68" s="37"/>
      <c r="J68" s="38"/>
    </row>
    <row r="69" ht="390">
      <c r="A69" s="29" t="s">
        <v>34</v>
      </c>
      <c r="B69" s="36"/>
      <c r="C69" s="37"/>
      <c r="D69" s="37"/>
      <c r="E69" s="31" t="s">
        <v>298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299</v>
      </c>
      <c r="D70" s="29" t="s">
        <v>27</v>
      </c>
      <c r="E70" s="31" t="s">
        <v>300</v>
      </c>
      <c r="F70" s="32" t="s">
        <v>79</v>
      </c>
      <c r="G70" s="33">
        <v>24</v>
      </c>
      <c r="H70" s="34">
        <v>3326.5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301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302</v>
      </c>
      <c r="F72" s="37"/>
      <c r="G72" s="37"/>
      <c r="H72" s="37"/>
      <c r="I72" s="37"/>
      <c r="J72" s="38"/>
    </row>
    <row r="73" ht="90">
      <c r="A73" s="29" t="s">
        <v>34</v>
      </c>
      <c r="B73" s="36"/>
      <c r="C73" s="37"/>
      <c r="D73" s="37"/>
      <c r="E73" s="31" t="s">
        <v>303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304</v>
      </c>
      <c r="D74" s="29" t="s">
        <v>27</v>
      </c>
      <c r="E74" s="31" t="s">
        <v>305</v>
      </c>
      <c r="F74" s="32" t="s">
        <v>79</v>
      </c>
      <c r="G74" s="33">
        <v>605</v>
      </c>
      <c r="H74" s="34">
        <v>315.26999999999998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60">
      <c r="A75" s="29" t="s">
        <v>30</v>
      </c>
      <c r="B75" s="36"/>
      <c r="C75" s="37"/>
      <c r="D75" s="37"/>
      <c r="E75" s="31" t="s">
        <v>306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307</v>
      </c>
      <c r="F76" s="37"/>
      <c r="G76" s="37"/>
      <c r="H76" s="37"/>
      <c r="I76" s="37"/>
      <c r="J76" s="38"/>
    </row>
    <row r="77" ht="405">
      <c r="A77" s="29" t="s">
        <v>34</v>
      </c>
      <c r="B77" s="36"/>
      <c r="C77" s="37"/>
      <c r="D77" s="37"/>
      <c r="E77" s="31" t="s">
        <v>308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309</v>
      </c>
      <c r="D78" s="29" t="s">
        <v>27</v>
      </c>
      <c r="E78" s="31" t="s">
        <v>310</v>
      </c>
      <c r="F78" s="32" t="s">
        <v>79</v>
      </c>
      <c r="G78" s="33">
        <v>30.899999999999999</v>
      </c>
      <c r="H78" s="34">
        <v>458.87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30</v>
      </c>
      <c r="B79" s="36"/>
      <c r="C79" s="37"/>
      <c r="D79" s="37"/>
      <c r="E79" s="31" t="s">
        <v>311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312</v>
      </c>
      <c r="F80" s="37"/>
      <c r="G80" s="37"/>
      <c r="H80" s="37"/>
      <c r="I80" s="37"/>
      <c r="J80" s="38"/>
    </row>
    <row r="81" ht="405">
      <c r="A81" s="29" t="s">
        <v>34</v>
      </c>
      <c r="B81" s="36"/>
      <c r="C81" s="37"/>
      <c r="D81" s="37"/>
      <c r="E81" s="31" t="s">
        <v>308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313</v>
      </c>
      <c r="D82" s="29" t="s">
        <v>27</v>
      </c>
      <c r="E82" s="31" t="s">
        <v>314</v>
      </c>
      <c r="F82" s="32" t="s">
        <v>79</v>
      </c>
      <c r="G82" s="33">
        <v>192</v>
      </c>
      <c r="H82" s="34">
        <v>89.599999999999994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30</v>
      </c>
      <c r="B83" s="36"/>
      <c r="C83" s="37"/>
      <c r="D83" s="37"/>
      <c r="E83" s="31" t="s">
        <v>315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316</v>
      </c>
      <c r="F84" s="37"/>
      <c r="G84" s="37"/>
      <c r="H84" s="37"/>
      <c r="I84" s="37"/>
      <c r="J84" s="38"/>
    </row>
    <row r="85" ht="345">
      <c r="A85" s="29" t="s">
        <v>34</v>
      </c>
      <c r="B85" s="36"/>
      <c r="C85" s="37"/>
      <c r="D85" s="37"/>
      <c r="E85" s="31" t="s">
        <v>317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122</v>
      </c>
      <c r="D86" s="29" t="s">
        <v>27</v>
      </c>
      <c r="E86" s="31" t="s">
        <v>123</v>
      </c>
      <c r="F86" s="32" t="s">
        <v>79</v>
      </c>
      <c r="G86" s="33">
        <v>259.47899999999998</v>
      </c>
      <c r="H86" s="34">
        <v>21.170000000000002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30</v>
      </c>
      <c r="B87" s="36"/>
      <c r="C87" s="37"/>
      <c r="D87" s="37"/>
      <c r="E87" s="31" t="s">
        <v>318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319</v>
      </c>
      <c r="F88" s="37"/>
      <c r="G88" s="37"/>
      <c r="H88" s="37"/>
      <c r="I88" s="37"/>
      <c r="J88" s="38"/>
    </row>
    <row r="89" ht="240">
      <c r="A89" s="29" t="s">
        <v>34</v>
      </c>
      <c r="B89" s="36"/>
      <c r="C89" s="37"/>
      <c r="D89" s="37"/>
      <c r="E89" s="31" t="s">
        <v>126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320</v>
      </c>
      <c r="D90" s="29"/>
      <c r="E90" s="31" t="s">
        <v>321</v>
      </c>
      <c r="F90" s="32" t="s">
        <v>79</v>
      </c>
      <c r="G90" s="33">
        <v>232.47</v>
      </c>
      <c r="H90" s="34">
        <v>195.56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322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323</v>
      </c>
      <c r="F92" s="37"/>
      <c r="G92" s="37"/>
      <c r="H92" s="37"/>
      <c r="I92" s="37"/>
      <c r="J92" s="38"/>
    </row>
    <row r="93" ht="300">
      <c r="A93" s="29" t="s">
        <v>34</v>
      </c>
      <c r="B93" s="36"/>
      <c r="C93" s="37"/>
      <c r="D93" s="37"/>
      <c r="E93" s="31" t="s">
        <v>324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325</v>
      </c>
      <c r="D94" s="29" t="s">
        <v>27</v>
      </c>
      <c r="E94" s="31" t="s">
        <v>326</v>
      </c>
      <c r="F94" s="32" t="s">
        <v>79</v>
      </c>
      <c r="G94" s="33">
        <v>86.215000000000003</v>
      </c>
      <c r="H94" s="34">
        <v>1006.21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327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328</v>
      </c>
      <c r="F96" s="37"/>
      <c r="G96" s="37"/>
      <c r="H96" s="37"/>
      <c r="I96" s="37"/>
      <c r="J96" s="38"/>
    </row>
    <row r="97" ht="300">
      <c r="A97" s="29" t="s">
        <v>34</v>
      </c>
      <c r="B97" s="36"/>
      <c r="C97" s="37"/>
      <c r="D97" s="37"/>
      <c r="E97" s="31" t="s">
        <v>329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330</v>
      </c>
      <c r="D98" s="29" t="s">
        <v>27</v>
      </c>
      <c r="E98" s="31" t="s">
        <v>331</v>
      </c>
      <c r="F98" s="32" t="s">
        <v>79</v>
      </c>
      <c r="G98" s="33">
        <v>3.48</v>
      </c>
      <c r="H98" s="34">
        <v>358.12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332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333</v>
      </c>
      <c r="F100" s="37"/>
      <c r="G100" s="37"/>
      <c r="H100" s="37"/>
      <c r="I100" s="37"/>
      <c r="J100" s="38"/>
    </row>
    <row r="101" ht="375">
      <c r="A101" s="29" t="s">
        <v>34</v>
      </c>
      <c r="B101" s="36"/>
      <c r="C101" s="37"/>
      <c r="D101" s="37"/>
      <c r="E101" s="31" t="s">
        <v>334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335</v>
      </c>
      <c r="D102" s="29" t="s">
        <v>27</v>
      </c>
      <c r="E102" s="31" t="s">
        <v>336</v>
      </c>
      <c r="F102" s="32" t="s">
        <v>79</v>
      </c>
      <c r="G102" s="33">
        <v>24.157</v>
      </c>
      <c r="H102" s="34">
        <v>1104.6300000000001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337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338</v>
      </c>
      <c r="F104" s="37"/>
      <c r="G104" s="37"/>
      <c r="H104" s="37"/>
      <c r="I104" s="37"/>
      <c r="J104" s="38"/>
    </row>
    <row r="105" ht="390">
      <c r="A105" s="29" t="s">
        <v>34</v>
      </c>
      <c r="B105" s="36"/>
      <c r="C105" s="37"/>
      <c r="D105" s="37"/>
      <c r="E105" s="31" t="s">
        <v>339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340</v>
      </c>
      <c r="D106" s="29" t="s">
        <v>27</v>
      </c>
      <c r="E106" s="31" t="s">
        <v>341</v>
      </c>
      <c r="F106" s="32" t="s">
        <v>79</v>
      </c>
      <c r="G106" s="33">
        <v>19.859999999999999</v>
      </c>
      <c r="H106" s="34">
        <v>274.75999999999999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342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343</v>
      </c>
      <c r="F108" s="37"/>
      <c r="G108" s="37"/>
      <c r="H108" s="37"/>
      <c r="I108" s="37"/>
      <c r="J108" s="38"/>
    </row>
    <row r="109" ht="45">
      <c r="A109" s="29" t="s">
        <v>34</v>
      </c>
      <c r="B109" s="36"/>
      <c r="C109" s="37"/>
      <c r="D109" s="37"/>
      <c r="E109" s="31" t="s">
        <v>344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345</v>
      </c>
      <c r="D110" s="29" t="s">
        <v>27</v>
      </c>
      <c r="E110" s="31" t="s">
        <v>346</v>
      </c>
      <c r="F110" s="32" t="s">
        <v>79</v>
      </c>
      <c r="G110" s="33">
        <v>29.789999999999999</v>
      </c>
      <c r="H110" s="34">
        <v>225.56999999999999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347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348</v>
      </c>
      <c r="F112" s="37"/>
      <c r="G112" s="37"/>
      <c r="H112" s="37"/>
      <c r="I112" s="37"/>
      <c r="J112" s="38"/>
    </row>
    <row r="113" ht="45">
      <c r="A113" s="29" t="s">
        <v>34</v>
      </c>
      <c r="B113" s="36"/>
      <c r="C113" s="37"/>
      <c r="D113" s="37"/>
      <c r="E113" s="31" t="s">
        <v>349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350</v>
      </c>
      <c r="D114" s="29" t="s">
        <v>27</v>
      </c>
      <c r="E114" s="31" t="s">
        <v>351</v>
      </c>
      <c r="F114" s="32" t="s">
        <v>68</v>
      </c>
      <c r="G114" s="33">
        <v>331</v>
      </c>
      <c r="H114" s="34">
        <v>29.350000000000001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352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353</v>
      </c>
      <c r="F116" s="37"/>
      <c r="G116" s="37"/>
      <c r="H116" s="37"/>
      <c r="I116" s="37"/>
      <c r="J116" s="38"/>
    </row>
    <row r="117" ht="30">
      <c r="A117" s="29" t="s">
        <v>34</v>
      </c>
      <c r="B117" s="36"/>
      <c r="C117" s="37"/>
      <c r="D117" s="37"/>
      <c r="E117" s="31" t="s">
        <v>354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355</v>
      </c>
      <c r="D118" s="29" t="s">
        <v>27</v>
      </c>
      <c r="E118" s="31" t="s">
        <v>356</v>
      </c>
      <c r="F118" s="32" t="s">
        <v>29</v>
      </c>
      <c r="G118" s="33">
        <v>10</v>
      </c>
      <c r="H118" s="34">
        <v>274.23000000000002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357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358</v>
      </c>
      <c r="F120" s="37"/>
      <c r="G120" s="37"/>
      <c r="H120" s="37"/>
      <c r="I120" s="37"/>
      <c r="J120" s="38"/>
    </row>
    <row r="121" ht="105">
      <c r="A121" s="29" t="s">
        <v>34</v>
      </c>
      <c r="B121" s="36"/>
      <c r="C121" s="37"/>
      <c r="D121" s="37"/>
      <c r="E121" s="31" t="s">
        <v>359</v>
      </c>
      <c r="F121" s="37"/>
      <c r="G121" s="37"/>
      <c r="H121" s="37"/>
      <c r="I121" s="37"/>
      <c r="J121" s="38"/>
    </row>
    <row r="122">
      <c r="A122" s="23" t="s">
        <v>22</v>
      </c>
      <c r="B122" s="24"/>
      <c r="C122" s="25" t="s">
        <v>141</v>
      </c>
      <c r="D122" s="26"/>
      <c r="E122" s="23" t="s">
        <v>142</v>
      </c>
      <c r="F122" s="26"/>
      <c r="G122" s="26"/>
      <c r="H122" s="26"/>
      <c r="I122" s="27">
        <f>SUMIFS(I123:I170,A123:A170,"P")</f>
        <v>0</v>
      </c>
      <c r="J122" s="28"/>
    </row>
    <row r="123">
      <c r="A123" s="29" t="s">
        <v>25</v>
      </c>
      <c r="B123" s="29">
        <v>29</v>
      </c>
      <c r="C123" s="30" t="s">
        <v>360</v>
      </c>
      <c r="D123" s="29" t="s">
        <v>27</v>
      </c>
      <c r="E123" s="31" t="s">
        <v>361</v>
      </c>
      <c r="F123" s="32" t="s">
        <v>79</v>
      </c>
      <c r="G123" s="33">
        <v>13.869999999999999</v>
      </c>
      <c r="H123" s="34">
        <v>3190.77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30</v>
      </c>
      <c r="B124" s="36"/>
      <c r="C124" s="37"/>
      <c r="D124" s="37"/>
      <c r="E124" s="31" t="s">
        <v>362</v>
      </c>
      <c r="F124" s="37"/>
      <c r="G124" s="37"/>
      <c r="H124" s="37"/>
      <c r="I124" s="37"/>
      <c r="J124" s="38"/>
    </row>
    <row r="125" ht="45">
      <c r="A125" s="29" t="s">
        <v>32</v>
      </c>
      <c r="B125" s="36"/>
      <c r="C125" s="37"/>
      <c r="D125" s="37"/>
      <c r="E125" s="39" t="s">
        <v>363</v>
      </c>
      <c r="F125" s="37"/>
      <c r="G125" s="37"/>
      <c r="H125" s="37"/>
      <c r="I125" s="37"/>
      <c r="J125" s="38"/>
    </row>
    <row r="126" ht="75">
      <c r="A126" s="29" t="s">
        <v>34</v>
      </c>
      <c r="B126" s="36"/>
      <c r="C126" s="37"/>
      <c r="D126" s="37"/>
      <c r="E126" s="31" t="s">
        <v>364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365</v>
      </c>
      <c r="D127" s="29" t="s">
        <v>27</v>
      </c>
      <c r="E127" s="31" t="s">
        <v>366</v>
      </c>
      <c r="F127" s="32" t="s">
        <v>79</v>
      </c>
      <c r="G127" s="33">
        <v>0.069000000000000006</v>
      </c>
      <c r="H127" s="34">
        <v>106656.88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30</v>
      </c>
      <c r="B128" s="36"/>
      <c r="C128" s="37"/>
      <c r="D128" s="37"/>
      <c r="E128" s="31" t="s">
        <v>367</v>
      </c>
      <c r="F128" s="37"/>
      <c r="G128" s="37"/>
      <c r="H128" s="37"/>
      <c r="I128" s="37"/>
      <c r="J128" s="38"/>
    </row>
    <row r="129" ht="45">
      <c r="A129" s="29" t="s">
        <v>32</v>
      </c>
      <c r="B129" s="36"/>
      <c r="C129" s="37"/>
      <c r="D129" s="37"/>
      <c r="E129" s="39" t="s">
        <v>368</v>
      </c>
      <c r="F129" s="37"/>
      <c r="G129" s="37"/>
      <c r="H129" s="37"/>
      <c r="I129" s="37"/>
      <c r="J129" s="38"/>
    </row>
    <row r="130" ht="75">
      <c r="A130" s="29" t="s">
        <v>34</v>
      </c>
      <c r="B130" s="36"/>
      <c r="C130" s="37"/>
      <c r="D130" s="37"/>
      <c r="E130" s="31" t="s">
        <v>364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369</v>
      </c>
      <c r="D131" s="29" t="s">
        <v>27</v>
      </c>
      <c r="E131" s="31" t="s">
        <v>370</v>
      </c>
      <c r="F131" s="32" t="s">
        <v>79</v>
      </c>
      <c r="G131" s="33">
        <v>71.248999999999995</v>
      </c>
      <c r="H131" s="34">
        <v>6065.9399999999996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30</v>
      </c>
      <c r="B132" s="36"/>
      <c r="C132" s="37"/>
      <c r="D132" s="37"/>
      <c r="E132" s="31" t="s">
        <v>371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372</v>
      </c>
      <c r="F133" s="37"/>
      <c r="G133" s="37"/>
      <c r="H133" s="37"/>
      <c r="I133" s="37"/>
      <c r="J133" s="38"/>
    </row>
    <row r="134" ht="409.5">
      <c r="A134" s="29" t="s">
        <v>34</v>
      </c>
      <c r="B134" s="36"/>
      <c r="C134" s="37"/>
      <c r="D134" s="37"/>
      <c r="E134" s="31" t="s">
        <v>373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374</v>
      </c>
      <c r="D135" s="29" t="s">
        <v>27</v>
      </c>
      <c r="E135" s="31" t="s">
        <v>375</v>
      </c>
      <c r="F135" s="32" t="s">
        <v>249</v>
      </c>
      <c r="G135" s="33">
        <v>7.125</v>
      </c>
      <c r="H135" s="34">
        <v>48858.839999999997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30</v>
      </c>
      <c r="B136" s="36"/>
      <c r="C136" s="37"/>
      <c r="D136" s="37"/>
      <c r="E136" s="31" t="s">
        <v>376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377</v>
      </c>
      <c r="F137" s="37"/>
      <c r="G137" s="37"/>
      <c r="H137" s="37"/>
      <c r="I137" s="37"/>
      <c r="J137" s="38"/>
    </row>
    <row r="138" ht="330">
      <c r="A138" s="29" t="s">
        <v>34</v>
      </c>
      <c r="B138" s="36"/>
      <c r="C138" s="37"/>
      <c r="D138" s="37"/>
      <c r="E138" s="31" t="s">
        <v>378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379</v>
      </c>
      <c r="D139" s="29" t="s">
        <v>27</v>
      </c>
      <c r="E139" s="31" t="s">
        <v>380</v>
      </c>
      <c r="F139" s="32" t="s">
        <v>249</v>
      </c>
      <c r="G139" s="33">
        <v>4.4640000000000004</v>
      </c>
      <c r="H139" s="34">
        <v>33286.919999999998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381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382</v>
      </c>
      <c r="F141" s="37"/>
      <c r="G141" s="37"/>
      <c r="H141" s="37"/>
      <c r="I141" s="37"/>
      <c r="J141" s="38"/>
    </row>
    <row r="142" ht="60">
      <c r="A142" s="29" t="s">
        <v>34</v>
      </c>
      <c r="B142" s="36"/>
      <c r="C142" s="37"/>
      <c r="D142" s="37"/>
      <c r="E142" s="31" t="s">
        <v>383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384</v>
      </c>
      <c r="D143" s="29" t="s">
        <v>27</v>
      </c>
      <c r="E143" s="31" t="s">
        <v>385</v>
      </c>
      <c r="F143" s="32" t="s">
        <v>68</v>
      </c>
      <c r="G143" s="33">
        <v>114</v>
      </c>
      <c r="H143" s="34">
        <v>1114.99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1" t="s">
        <v>381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386</v>
      </c>
      <c r="F145" s="37"/>
      <c r="G145" s="37"/>
      <c r="H145" s="37"/>
      <c r="I145" s="37"/>
      <c r="J145" s="38"/>
    </row>
    <row r="146" ht="30">
      <c r="A146" s="29" t="s">
        <v>34</v>
      </c>
      <c r="B146" s="36"/>
      <c r="C146" s="37"/>
      <c r="D146" s="37"/>
      <c r="E146" s="31" t="s">
        <v>387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388</v>
      </c>
      <c r="D147" s="29" t="s">
        <v>27</v>
      </c>
      <c r="E147" s="31" t="s">
        <v>389</v>
      </c>
      <c r="F147" s="32" t="s">
        <v>197</v>
      </c>
      <c r="G147" s="33">
        <v>70</v>
      </c>
      <c r="H147" s="34">
        <v>2733.77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390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391</v>
      </c>
      <c r="F149" s="37"/>
      <c r="G149" s="37"/>
      <c r="H149" s="37"/>
      <c r="I149" s="37"/>
      <c r="J149" s="38"/>
    </row>
    <row r="150" ht="225">
      <c r="A150" s="29" t="s">
        <v>34</v>
      </c>
      <c r="B150" s="36"/>
      <c r="C150" s="37"/>
      <c r="D150" s="37"/>
      <c r="E150" s="31" t="s">
        <v>392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393</v>
      </c>
      <c r="D151" s="29" t="s">
        <v>27</v>
      </c>
      <c r="E151" s="31" t="s">
        <v>394</v>
      </c>
      <c r="F151" s="32" t="s">
        <v>197</v>
      </c>
      <c r="G151" s="33">
        <v>42</v>
      </c>
      <c r="H151" s="34">
        <v>2972.5300000000002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390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395</v>
      </c>
      <c r="F153" s="37"/>
      <c r="G153" s="37"/>
      <c r="H153" s="37"/>
      <c r="I153" s="37"/>
      <c r="J153" s="38"/>
    </row>
    <row r="154" ht="225">
      <c r="A154" s="29" t="s">
        <v>34</v>
      </c>
      <c r="B154" s="36"/>
      <c r="C154" s="37"/>
      <c r="D154" s="37"/>
      <c r="E154" s="31" t="s">
        <v>392</v>
      </c>
      <c r="F154" s="37"/>
      <c r="G154" s="37"/>
      <c r="H154" s="37"/>
      <c r="I154" s="37"/>
      <c r="J154" s="38"/>
    </row>
    <row r="155">
      <c r="A155" s="29" t="s">
        <v>25</v>
      </c>
      <c r="B155" s="29">
        <v>37</v>
      </c>
      <c r="C155" s="30" t="s">
        <v>396</v>
      </c>
      <c r="D155" s="29" t="s">
        <v>27</v>
      </c>
      <c r="E155" s="31" t="s">
        <v>397</v>
      </c>
      <c r="F155" s="32" t="s">
        <v>79</v>
      </c>
      <c r="G155" s="33">
        <v>5.1200000000000001</v>
      </c>
      <c r="H155" s="34">
        <v>5060.9899999999998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398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399</v>
      </c>
      <c r="F157" s="37"/>
      <c r="G157" s="37"/>
      <c r="H157" s="37"/>
      <c r="I157" s="37"/>
      <c r="J157" s="38"/>
    </row>
    <row r="158" ht="409.5">
      <c r="A158" s="29" t="s">
        <v>34</v>
      </c>
      <c r="B158" s="36"/>
      <c r="C158" s="37"/>
      <c r="D158" s="37"/>
      <c r="E158" s="31" t="s">
        <v>400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401</v>
      </c>
      <c r="D159" s="29" t="s">
        <v>27</v>
      </c>
      <c r="E159" s="31" t="s">
        <v>402</v>
      </c>
      <c r="F159" s="32" t="s">
        <v>79</v>
      </c>
      <c r="G159" s="33">
        <v>53.630000000000003</v>
      </c>
      <c r="H159" s="34">
        <v>5244.0500000000002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403</v>
      </c>
      <c r="F160" s="37"/>
      <c r="G160" s="37"/>
      <c r="H160" s="37"/>
      <c r="I160" s="37"/>
      <c r="J160" s="38"/>
    </row>
    <row r="161" ht="45">
      <c r="A161" s="29" t="s">
        <v>32</v>
      </c>
      <c r="B161" s="36"/>
      <c r="C161" s="37"/>
      <c r="D161" s="37"/>
      <c r="E161" s="39" t="s">
        <v>404</v>
      </c>
      <c r="F161" s="37"/>
      <c r="G161" s="37"/>
      <c r="H161" s="37"/>
      <c r="I161" s="37"/>
      <c r="J161" s="38"/>
    </row>
    <row r="162" ht="409.5">
      <c r="A162" s="29" t="s">
        <v>34</v>
      </c>
      <c r="B162" s="36"/>
      <c r="C162" s="37"/>
      <c r="D162" s="37"/>
      <c r="E162" s="31" t="s">
        <v>400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405</v>
      </c>
      <c r="D163" s="29" t="s">
        <v>27</v>
      </c>
      <c r="E163" s="31" t="s">
        <v>406</v>
      </c>
      <c r="F163" s="32" t="s">
        <v>249</v>
      </c>
      <c r="G163" s="33">
        <v>8.0449999999999999</v>
      </c>
      <c r="H163" s="34">
        <v>40761.57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30</v>
      </c>
      <c r="B164" s="36"/>
      <c r="C164" s="37"/>
      <c r="D164" s="37"/>
      <c r="E164" s="31" t="s">
        <v>407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408</v>
      </c>
      <c r="F165" s="37"/>
      <c r="G165" s="37"/>
      <c r="H165" s="37"/>
      <c r="I165" s="37"/>
      <c r="J165" s="38"/>
    </row>
    <row r="166" ht="330">
      <c r="A166" s="29" t="s">
        <v>34</v>
      </c>
      <c r="B166" s="36"/>
      <c r="C166" s="37"/>
      <c r="D166" s="37"/>
      <c r="E166" s="31" t="s">
        <v>409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410</v>
      </c>
      <c r="D167" s="29" t="s">
        <v>27</v>
      </c>
      <c r="E167" s="31" t="s">
        <v>411</v>
      </c>
      <c r="F167" s="32" t="s">
        <v>68</v>
      </c>
      <c r="G167" s="33">
        <v>77.599999999999994</v>
      </c>
      <c r="H167" s="34">
        <v>150.91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412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413</v>
      </c>
      <c r="F169" s="37"/>
      <c r="G169" s="37"/>
      <c r="H169" s="37"/>
      <c r="I169" s="37"/>
      <c r="J169" s="38"/>
    </row>
    <row r="170" ht="120">
      <c r="A170" s="29" t="s">
        <v>34</v>
      </c>
      <c r="B170" s="36"/>
      <c r="C170" s="37"/>
      <c r="D170" s="37"/>
      <c r="E170" s="31" t="s">
        <v>414</v>
      </c>
      <c r="F170" s="37"/>
      <c r="G170" s="37"/>
      <c r="H170" s="37"/>
      <c r="I170" s="37"/>
      <c r="J170" s="38"/>
    </row>
    <row r="171">
      <c r="A171" s="23" t="s">
        <v>22</v>
      </c>
      <c r="B171" s="24"/>
      <c r="C171" s="25" t="s">
        <v>415</v>
      </c>
      <c r="D171" s="26"/>
      <c r="E171" s="23" t="s">
        <v>416</v>
      </c>
      <c r="F171" s="26"/>
      <c r="G171" s="26"/>
      <c r="H171" s="26"/>
      <c r="I171" s="27">
        <f>SUMIFS(I172:I199,A172:A199,"P")</f>
        <v>0</v>
      </c>
      <c r="J171" s="28"/>
    </row>
    <row r="172">
      <c r="A172" s="29" t="s">
        <v>25</v>
      </c>
      <c r="B172" s="29">
        <v>41</v>
      </c>
      <c r="C172" s="30" t="s">
        <v>417</v>
      </c>
      <c r="D172" s="29" t="s">
        <v>27</v>
      </c>
      <c r="E172" s="31" t="s">
        <v>418</v>
      </c>
      <c r="F172" s="32" t="s">
        <v>419</v>
      </c>
      <c r="G172" s="33">
        <v>23</v>
      </c>
      <c r="H172" s="34">
        <v>207.72999999999999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45">
      <c r="A173" s="29" t="s">
        <v>30</v>
      </c>
      <c r="B173" s="36"/>
      <c r="C173" s="37"/>
      <c r="D173" s="37"/>
      <c r="E173" s="31" t="s">
        <v>420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421</v>
      </c>
      <c r="F174" s="37"/>
      <c r="G174" s="37"/>
      <c r="H174" s="37"/>
      <c r="I174" s="37"/>
      <c r="J174" s="38"/>
    </row>
    <row r="175" ht="45">
      <c r="A175" s="29" t="s">
        <v>34</v>
      </c>
      <c r="B175" s="36"/>
      <c r="C175" s="37"/>
      <c r="D175" s="37"/>
      <c r="E175" s="31" t="s">
        <v>422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423</v>
      </c>
      <c r="D176" s="29" t="s">
        <v>27</v>
      </c>
      <c r="E176" s="31" t="s">
        <v>424</v>
      </c>
      <c r="F176" s="32" t="s">
        <v>79</v>
      </c>
      <c r="G176" s="33">
        <v>12.15</v>
      </c>
      <c r="H176" s="34">
        <v>16900.360000000001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425</v>
      </c>
      <c r="F177" s="37"/>
      <c r="G177" s="37"/>
      <c r="H177" s="37"/>
      <c r="I177" s="37"/>
      <c r="J177" s="38"/>
    </row>
    <row r="178" ht="45">
      <c r="A178" s="29" t="s">
        <v>32</v>
      </c>
      <c r="B178" s="36"/>
      <c r="C178" s="37"/>
      <c r="D178" s="37"/>
      <c r="E178" s="39" t="s">
        <v>426</v>
      </c>
      <c r="F178" s="37"/>
      <c r="G178" s="37"/>
      <c r="H178" s="37"/>
      <c r="I178" s="37"/>
      <c r="J178" s="38"/>
    </row>
    <row r="179" ht="409.5">
      <c r="A179" s="29" t="s">
        <v>34</v>
      </c>
      <c r="B179" s="36"/>
      <c r="C179" s="37"/>
      <c r="D179" s="37"/>
      <c r="E179" s="31" t="s">
        <v>427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428</v>
      </c>
      <c r="D180" s="29" t="s">
        <v>27</v>
      </c>
      <c r="E180" s="31" t="s">
        <v>429</v>
      </c>
      <c r="F180" s="32" t="s">
        <v>249</v>
      </c>
      <c r="G180" s="33">
        <v>1.7010000000000001</v>
      </c>
      <c r="H180" s="34">
        <v>41635.800000000003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30">
      <c r="A181" s="29" t="s">
        <v>30</v>
      </c>
      <c r="B181" s="36"/>
      <c r="C181" s="37"/>
      <c r="D181" s="37"/>
      <c r="E181" s="31" t="s">
        <v>430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431</v>
      </c>
      <c r="F182" s="37"/>
      <c r="G182" s="37"/>
      <c r="H182" s="37"/>
      <c r="I182" s="37"/>
      <c r="J182" s="38"/>
    </row>
    <row r="183" ht="300">
      <c r="A183" s="29" t="s">
        <v>34</v>
      </c>
      <c r="B183" s="36"/>
      <c r="C183" s="37"/>
      <c r="D183" s="37"/>
      <c r="E183" s="31" t="s">
        <v>432</v>
      </c>
      <c r="F183" s="37"/>
      <c r="G183" s="37"/>
      <c r="H183" s="37"/>
      <c r="I183" s="37"/>
      <c r="J183" s="38"/>
    </row>
    <row r="184">
      <c r="A184" s="29" t="s">
        <v>25</v>
      </c>
      <c r="B184" s="29">
        <v>44</v>
      </c>
      <c r="C184" s="30" t="s">
        <v>433</v>
      </c>
      <c r="D184" s="29" t="s">
        <v>27</v>
      </c>
      <c r="E184" s="31" t="s">
        <v>434</v>
      </c>
      <c r="F184" s="32" t="s">
        <v>79</v>
      </c>
      <c r="G184" s="33">
        <v>6.4000000000000004</v>
      </c>
      <c r="H184" s="34">
        <v>5381.0100000000002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31" t="s">
        <v>435</v>
      </c>
      <c r="F185" s="37"/>
      <c r="G185" s="37"/>
      <c r="H185" s="37"/>
      <c r="I185" s="37"/>
      <c r="J185" s="38"/>
    </row>
    <row r="186">
      <c r="A186" s="29" t="s">
        <v>32</v>
      </c>
      <c r="B186" s="36"/>
      <c r="C186" s="37"/>
      <c r="D186" s="37"/>
      <c r="E186" s="39" t="s">
        <v>436</v>
      </c>
      <c r="F186" s="37"/>
      <c r="G186" s="37"/>
      <c r="H186" s="37"/>
      <c r="I186" s="37"/>
      <c r="J186" s="38"/>
    </row>
    <row r="187" ht="75">
      <c r="A187" s="29" t="s">
        <v>34</v>
      </c>
      <c r="B187" s="36"/>
      <c r="C187" s="37"/>
      <c r="D187" s="37"/>
      <c r="E187" s="31" t="s">
        <v>437</v>
      </c>
      <c r="F187" s="37"/>
      <c r="G187" s="37"/>
      <c r="H187" s="37"/>
      <c r="I187" s="37"/>
      <c r="J187" s="38"/>
    </row>
    <row r="188">
      <c r="A188" s="29" t="s">
        <v>25</v>
      </c>
      <c r="B188" s="29">
        <v>45</v>
      </c>
      <c r="C188" s="30" t="s">
        <v>438</v>
      </c>
      <c r="D188" s="29" t="s">
        <v>27</v>
      </c>
      <c r="E188" s="31" t="s">
        <v>439</v>
      </c>
      <c r="F188" s="32" t="s">
        <v>79</v>
      </c>
      <c r="G188" s="33">
        <v>46.520000000000003</v>
      </c>
      <c r="H188" s="34">
        <v>9377.2800000000007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31" t="s">
        <v>440</v>
      </c>
      <c r="F189" s="37"/>
      <c r="G189" s="37"/>
      <c r="H189" s="37"/>
      <c r="I189" s="37"/>
      <c r="J189" s="38"/>
    </row>
    <row r="190" ht="45">
      <c r="A190" s="29" t="s">
        <v>32</v>
      </c>
      <c r="B190" s="36"/>
      <c r="C190" s="37"/>
      <c r="D190" s="37"/>
      <c r="E190" s="39" t="s">
        <v>441</v>
      </c>
      <c r="F190" s="37"/>
      <c r="G190" s="37"/>
      <c r="H190" s="37"/>
      <c r="I190" s="37"/>
      <c r="J190" s="38"/>
    </row>
    <row r="191" ht="409.5">
      <c r="A191" s="29" t="s">
        <v>34</v>
      </c>
      <c r="B191" s="36"/>
      <c r="C191" s="37"/>
      <c r="D191" s="37"/>
      <c r="E191" s="31" t="s">
        <v>159</v>
      </c>
      <c r="F191" s="37"/>
      <c r="G191" s="37"/>
      <c r="H191" s="37"/>
      <c r="I191" s="37"/>
      <c r="J191" s="38"/>
    </row>
    <row r="192">
      <c r="A192" s="29" t="s">
        <v>25</v>
      </c>
      <c r="B192" s="29">
        <v>46</v>
      </c>
      <c r="C192" s="30" t="s">
        <v>442</v>
      </c>
      <c r="D192" s="29" t="s">
        <v>27</v>
      </c>
      <c r="E192" s="31" t="s">
        <v>443</v>
      </c>
      <c r="F192" s="32" t="s">
        <v>249</v>
      </c>
      <c r="G192" s="33">
        <v>8.3740000000000006</v>
      </c>
      <c r="H192" s="34">
        <v>40874.370000000003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30">
      <c r="A193" s="29" t="s">
        <v>30</v>
      </c>
      <c r="B193" s="36"/>
      <c r="C193" s="37"/>
      <c r="D193" s="37"/>
      <c r="E193" s="31" t="s">
        <v>444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445</v>
      </c>
      <c r="F194" s="37"/>
      <c r="G194" s="37"/>
      <c r="H194" s="37"/>
      <c r="I194" s="37"/>
      <c r="J194" s="38"/>
    </row>
    <row r="195" ht="330">
      <c r="A195" s="29" t="s">
        <v>34</v>
      </c>
      <c r="B195" s="36"/>
      <c r="C195" s="37"/>
      <c r="D195" s="37"/>
      <c r="E195" s="31" t="s">
        <v>409</v>
      </c>
      <c r="F195" s="37"/>
      <c r="G195" s="37"/>
      <c r="H195" s="37"/>
      <c r="I195" s="37"/>
      <c r="J195" s="38"/>
    </row>
    <row r="196" ht="30">
      <c r="A196" s="29" t="s">
        <v>25</v>
      </c>
      <c r="B196" s="29">
        <v>47</v>
      </c>
      <c r="C196" s="30" t="s">
        <v>446</v>
      </c>
      <c r="D196" s="29" t="s">
        <v>27</v>
      </c>
      <c r="E196" s="31" t="s">
        <v>447</v>
      </c>
      <c r="F196" s="32" t="s">
        <v>249</v>
      </c>
      <c r="G196" s="33">
        <v>0.17499999999999999</v>
      </c>
      <c r="H196" s="34">
        <v>108090.56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31" t="s">
        <v>448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449</v>
      </c>
      <c r="F198" s="37"/>
      <c r="G198" s="37"/>
      <c r="H198" s="37"/>
      <c r="I198" s="37"/>
      <c r="J198" s="38"/>
    </row>
    <row r="199" ht="45">
      <c r="A199" s="29" t="s">
        <v>34</v>
      </c>
      <c r="B199" s="36"/>
      <c r="C199" s="37"/>
      <c r="D199" s="37"/>
      <c r="E199" s="31" t="s">
        <v>450</v>
      </c>
      <c r="F199" s="37"/>
      <c r="G199" s="37"/>
      <c r="H199" s="37"/>
      <c r="I199" s="37"/>
      <c r="J199" s="38"/>
    </row>
    <row r="200">
      <c r="A200" s="23" t="s">
        <v>22</v>
      </c>
      <c r="B200" s="24"/>
      <c r="C200" s="25" t="s">
        <v>153</v>
      </c>
      <c r="D200" s="26"/>
      <c r="E200" s="23" t="s">
        <v>154</v>
      </c>
      <c r="F200" s="26"/>
      <c r="G200" s="26"/>
      <c r="H200" s="26"/>
      <c r="I200" s="27">
        <f>SUMIFS(I201:I248,A201:A248,"P")</f>
        <v>0</v>
      </c>
      <c r="J200" s="28"/>
    </row>
    <row r="201">
      <c r="A201" s="29" t="s">
        <v>25</v>
      </c>
      <c r="B201" s="29">
        <v>48</v>
      </c>
      <c r="C201" s="30" t="s">
        <v>451</v>
      </c>
      <c r="D201" s="29" t="s">
        <v>27</v>
      </c>
      <c r="E201" s="31" t="s">
        <v>452</v>
      </c>
      <c r="F201" s="32" t="s">
        <v>79</v>
      </c>
      <c r="G201" s="33">
        <v>45.640000000000001</v>
      </c>
      <c r="H201" s="34">
        <v>13417.9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453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454</v>
      </c>
      <c r="F203" s="37"/>
      <c r="G203" s="37"/>
      <c r="H203" s="37"/>
      <c r="I203" s="37"/>
      <c r="J203" s="38"/>
    </row>
    <row r="204" ht="409.5">
      <c r="A204" s="29" t="s">
        <v>34</v>
      </c>
      <c r="B204" s="36"/>
      <c r="C204" s="37"/>
      <c r="D204" s="37"/>
      <c r="E204" s="31" t="s">
        <v>159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455</v>
      </c>
      <c r="D205" s="29" t="s">
        <v>27</v>
      </c>
      <c r="E205" s="31" t="s">
        <v>456</v>
      </c>
      <c r="F205" s="32" t="s">
        <v>249</v>
      </c>
      <c r="G205" s="33">
        <v>8.2149999999999999</v>
      </c>
      <c r="H205" s="34">
        <v>42334.949999999997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30">
      <c r="A206" s="29" t="s">
        <v>30</v>
      </c>
      <c r="B206" s="36"/>
      <c r="C206" s="37"/>
      <c r="D206" s="37"/>
      <c r="E206" s="31" t="s">
        <v>457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458</v>
      </c>
      <c r="F207" s="37"/>
      <c r="G207" s="37"/>
      <c r="H207" s="37"/>
      <c r="I207" s="37"/>
      <c r="J207" s="38"/>
    </row>
    <row r="208" ht="330">
      <c r="A208" s="29" t="s">
        <v>34</v>
      </c>
      <c r="B208" s="36"/>
      <c r="C208" s="37"/>
      <c r="D208" s="37"/>
      <c r="E208" s="31" t="s">
        <v>459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460</v>
      </c>
      <c r="D209" s="29" t="s">
        <v>27</v>
      </c>
      <c r="E209" s="31" t="s">
        <v>461</v>
      </c>
      <c r="F209" s="32" t="s">
        <v>79</v>
      </c>
      <c r="G209" s="33">
        <v>0.20300000000000001</v>
      </c>
      <c r="H209" s="34">
        <v>27740.130000000001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462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463</v>
      </c>
      <c r="F211" s="37"/>
      <c r="G211" s="37"/>
      <c r="H211" s="37"/>
      <c r="I211" s="37"/>
      <c r="J211" s="38"/>
    </row>
    <row r="212" ht="300">
      <c r="A212" s="29" t="s">
        <v>34</v>
      </c>
      <c r="B212" s="36"/>
      <c r="C212" s="37"/>
      <c r="D212" s="37"/>
      <c r="E212" s="31" t="s">
        <v>464</v>
      </c>
      <c r="F212" s="37"/>
      <c r="G212" s="37"/>
      <c r="H212" s="37"/>
      <c r="I212" s="37"/>
      <c r="J212" s="38"/>
    </row>
    <row r="213">
      <c r="A213" s="29" t="s">
        <v>25</v>
      </c>
      <c r="B213" s="29">
        <v>51</v>
      </c>
      <c r="C213" s="30" t="s">
        <v>155</v>
      </c>
      <c r="D213" s="29" t="s">
        <v>27</v>
      </c>
      <c r="E213" s="31" t="s">
        <v>465</v>
      </c>
      <c r="F213" s="32" t="s">
        <v>79</v>
      </c>
      <c r="G213" s="33">
        <v>21.300000000000001</v>
      </c>
      <c r="H213" s="34">
        <v>4242.3199999999997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466</v>
      </c>
      <c r="F214" s="37"/>
      <c r="G214" s="37"/>
      <c r="H214" s="37"/>
      <c r="I214" s="37"/>
      <c r="J214" s="38"/>
    </row>
    <row r="215" ht="45">
      <c r="A215" s="29" t="s">
        <v>32</v>
      </c>
      <c r="B215" s="36"/>
      <c r="C215" s="37"/>
      <c r="D215" s="37"/>
      <c r="E215" s="39" t="s">
        <v>467</v>
      </c>
      <c r="F215" s="37"/>
      <c r="G215" s="37"/>
      <c r="H215" s="37"/>
      <c r="I215" s="37"/>
      <c r="J215" s="38"/>
    </row>
    <row r="216" ht="409.5">
      <c r="A216" s="29" t="s">
        <v>34</v>
      </c>
      <c r="B216" s="36"/>
      <c r="C216" s="37"/>
      <c r="D216" s="37"/>
      <c r="E216" s="31" t="s">
        <v>468</v>
      </c>
      <c r="F216" s="37"/>
      <c r="G216" s="37"/>
      <c r="H216" s="37"/>
      <c r="I216" s="37"/>
      <c r="J216" s="38"/>
    </row>
    <row r="217">
      <c r="A217" s="29" t="s">
        <v>25</v>
      </c>
      <c r="B217" s="29">
        <v>52</v>
      </c>
      <c r="C217" s="30" t="s">
        <v>469</v>
      </c>
      <c r="D217" s="29" t="s">
        <v>27</v>
      </c>
      <c r="E217" s="31" t="s">
        <v>470</v>
      </c>
      <c r="F217" s="32" t="s">
        <v>79</v>
      </c>
      <c r="G217" s="33">
        <v>24.690000000000001</v>
      </c>
      <c r="H217" s="34">
        <v>4648.04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471</v>
      </c>
      <c r="F218" s="37"/>
      <c r="G218" s="37"/>
      <c r="H218" s="37"/>
      <c r="I218" s="37"/>
      <c r="J218" s="38"/>
    </row>
    <row r="219" ht="60">
      <c r="A219" s="29" t="s">
        <v>32</v>
      </c>
      <c r="B219" s="36"/>
      <c r="C219" s="37"/>
      <c r="D219" s="37"/>
      <c r="E219" s="39" t="s">
        <v>472</v>
      </c>
      <c r="F219" s="37"/>
      <c r="G219" s="37"/>
      <c r="H219" s="37"/>
      <c r="I219" s="37"/>
      <c r="J219" s="38"/>
    </row>
    <row r="220" ht="409.5">
      <c r="A220" s="29" t="s">
        <v>34</v>
      </c>
      <c r="B220" s="36"/>
      <c r="C220" s="37"/>
      <c r="D220" s="37"/>
      <c r="E220" s="31" t="s">
        <v>468</v>
      </c>
      <c r="F220" s="37"/>
      <c r="G220" s="37"/>
      <c r="H220" s="37"/>
      <c r="I220" s="37"/>
      <c r="J220" s="38"/>
    </row>
    <row r="221">
      <c r="A221" s="29" t="s">
        <v>25</v>
      </c>
      <c r="B221" s="29">
        <v>53</v>
      </c>
      <c r="C221" s="30" t="s">
        <v>473</v>
      </c>
      <c r="D221" s="29" t="s">
        <v>27</v>
      </c>
      <c r="E221" s="31" t="s">
        <v>474</v>
      </c>
      <c r="F221" s="32" t="s">
        <v>79</v>
      </c>
      <c r="G221" s="33">
        <v>5.1749999999999998</v>
      </c>
      <c r="H221" s="34">
        <v>1193.97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475</v>
      </c>
      <c r="F222" s="37"/>
      <c r="G222" s="37"/>
      <c r="H222" s="37"/>
      <c r="I222" s="37"/>
      <c r="J222" s="38"/>
    </row>
    <row r="223">
      <c r="A223" s="29" t="s">
        <v>32</v>
      </c>
      <c r="B223" s="36"/>
      <c r="C223" s="37"/>
      <c r="D223" s="37"/>
      <c r="E223" s="39" t="s">
        <v>476</v>
      </c>
      <c r="F223" s="37"/>
      <c r="G223" s="37"/>
      <c r="H223" s="37"/>
      <c r="I223" s="37"/>
      <c r="J223" s="38"/>
    </row>
    <row r="224" ht="60">
      <c r="A224" s="29" t="s">
        <v>34</v>
      </c>
      <c r="B224" s="36"/>
      <c r="C224" s="37"/>
      <c r="D224" s="37"/>
      <c r="E224" s="31" t="s">
        <v>147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477</v>
      </c>
      <c r="D225" s="29" t="s">
        <v>478</v>
      </c>
      <c r="E225" s="31" t="s">
        <v>479</v>
      </c>
      <c r="F225" s="32" t="s">
        <v>79</v>
      </c>
      <c r="G225" s="33">
        <v>23.280000000000001</v>
      </c>
      <c r="H225" s="34">
        <v>1083.8399999999999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30">
      <c r="A226" s="29" t="s">
        <v>30</v>
      </c>
      <c r="B226" s="36"/>
      <c r="C226" s="37"/>
      <c r="D226" s="37"/>
      <c r="E226" s="31" t="s">
        <v>480</v>
      </c>
      <c r="F226" s="37"/>
      <c r="G226" s="37"/>
      <c r="H226" s="37"/>
      <c r="I226" s="37"/>
      <c r="J226" s="38"/>
    </row>
    <row r="227">
      <c r="A227" s="29" t="s">
        <v>32</v>
      </c>
      <c r="B227" s="36"/>
      <c r="C227" s="37"/>
      <c r="D227" s="37"/>
      <c r="E227" s="39" t="s">
        <v>481</v>
      </c>
      <c r="F227" s="37"/>
      <c r="G227" s="37"/>
      <c r="H227" s="37"/>
      <c r="I227" s="37"/>
      <c r="J227" s="38"/>
    </row>
    <row r="228" ht="60">
      <c r="A228" s="29" t="s">
        <v>34</v>
      </c>
      <c r="B228" s="36"/>
      <c r="C228" s="37"/>
      <c r="D228" s="37"/>
      <c r="E228" s="31" t="s">
        <v>147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477</v>
      </c>
      <c r="D229" s="29" t="s">
        <v>482</v>
      </c>
      <c r="E229" s="31" t="s">
        <v>479</v>
      </c>
      <c r="F229" s="32" t="s">
        <v>79</v>
      </c>
      <c r="G229" s="33">
        <v>1.7250000000000001</v>
      </c>
      <c r="H229" s="34">
        <v>1083.8399999999999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483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484</v>
      </c>
      <c r="F231" s="37"/>
      <c r="G231" s="37"/>
      <c r="H231" s="37"/>
      <c r="I231" s="37"/>
      <c r="J231" s="38"/>
    </row>
    <row r="232" ht="60">
      <c r="A232" s="29" t="s">
        <v>34</v>
      </c>
      <c r="B232" s="36"/>
      <c r="C232" s="37"/>
      <c r="D232" s="37"/>
      <c r="E232" s="31" t="s">
        <v>147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485</v>
      </c>
      <c r="D233" s="29" t="s">
        <v>27</v>
      </c>
      <c r="E233" s="31" t="s">
        <v>486</v>
      </c>
      <c r="F233" s="32" t="s">
        <v>79</v>
      </c>
      <c r="G233" s="33">
        <v>28.420000000000002</v>
      </c>
      <c r="H233" s="34">
        <v>1293.46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75">
      <c r="A234" s="29" t="s">
        <v>30</v>
      </c>
      <c r="B234" s="36"/>
      <c r="C234" s="37"/>
      <c r="D234" s="37"/>
      <c r="E234" s="31" t="s">
        <v>487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488</v>
      </c>
      <c r="F235" s="37"/>
      <c r="G235" s="37"/>
      <c r="H235" s="37"/>
      <c r="I235" s="37"/>
      <c r="J235" s="38"/>
    </row>
    <row r="236" ht="60">
      <c r="A236" s="29" t="s">
        <v>34</v>
      </c>
      <c r="B236" s="36"/>
      <c r="C236" s="37"/>
      <c r="D236" s="37"/>
      <c r="E236" s="31" t="s">
        <v>147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489</v>
      </c>
      <c r="D237" s="29" t="s">
        <v>27</v>
      </c>
      <c r="E237" s="31" t="s">
        <v>490</v>
      </c>
      <c r="F237" s="32" t="s">
        <v>79</v>
      </c>
      <c r="G237" s="33">
        <v>30.620000000000001</v>
      </c>
      <c r="H237" s="34">
        <v>7252.5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30">
      <c r="A238" s="29" t="s">
        <v>30</v>
      </c>
      <c r="B238" s="36"/>
      <c r="C238" s="37"/>
      <c r="D238" s="37"/>
      <c r="E238" s="31" t="s">
        <v>491</v>
      </c>
      <c r="F238" s="37"/>
      <c r="G238" s="37"/>
      <c r="H238" s="37"/>
      <c r="I238" s="37"/>
      <c r="J238" s="38"/>
    </row>
    <row r="239" ht="45">
      <c r="A239" s="29" t="s">
        <v>32</v>
      </c>
      <c r="B239" s="36"/>
      <c r="C239" s="37"/>
      <c r="D239" s="37"/>
      <c r="E239" s="39" t="s">
        <v>492</v>
      </c>
      <c r="F239" s="37"/>
      <c r="G239" s="37"/>
      <c r="H239" s="37"/>
      <c r="I239" s="37"/>
      <c r="J239" s="38"/>
    </row>
    <row r="240" ht="150">
      <c r="A240" s="29" t="s">
        <v>34</v>
      </c>
      <c r="B240" s="36"/>
      <c r="C240" s="37"/>
      <c r="D240" s="37"/>
      <c r="E240" s="31" t="s">
        <v>493</v>
      </c>
      <c r="F240" s="37"/>
      <c r="G240" s="37"/>
      <c r="H240" s="37"/>
      <c r="I240" s="37"/>
      <c r="J240" s="38"/>
    </row>
    <row r="241">
      <c r="A241" s="29" t="s">
        <v>25</v>
      </c>
      <c r="B241" s="29">
        <v>58</v>
      </c>
      <c r="C241" s="30" t="s">
        <v>494</v>
      </c>
      <c r="D241" s="29" t="s">
        <v>27</v>
      </c>
      <c r="E241" s="31" t="s">
        <v>495</v>
      </c>
      <c r="F241" s="32" t="s">
        <v>68</v>
      </c>
      <c r="G241" s="33">
        <v>34.5</v>
      </c>
      <c r="H241" s="34">
        <v>952.63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30">
      <c r="A242" s="29" t="s">
        <v>30</v>
      </c>
      <c r="B242" s="36"/>
      <c r="C242" s="37"/>
      <c r="D242" s="37"/>
      <c r="E242" s="31" t="s">
        <v>496</v>
      </c>
      <c r="F242" s="37"/>
      <c r="G242" s="37"/>
      <c r="H242" s="37"/>
      <c r="I242" s="37"/>
      <c r="J242" s="38"/>
    </row>
    <row r="243">
      <c r="A243" s="29" t="s">
        <v>32</v>
      </c>
      <c r="B243" s="36"/>
      <c r="C243" s="37"/>
      <c r="D243" s="37"/>
      <c r="E243" s="39" t="s">
        <v>497</v>
      </c>
      <c r="F243" s="37"/>
      <c r="G243" s="37"/>
      <c r="H243" s="37"/>
      <c r="I243" s="37"/>
      <c r="J243" s="38"/>
    </row>
    <row r="244" ht="135">
      <c r="A244" s="29" t="s">
        <v>34</v>
      </c>
      <c r="B244" s="36"/>
      <c r="C244" s="37"/>
      <c r="D244" s="37"/>
      <c r="E244" s="31" t="s">
        <v>498</v>
      </c>
      <c r="F244" s="37"/>
      <c r="G244" s="37"/>
      <c r="H244" s="37"/>
      <c r="I244" s="37"/>
      <c r="J244" s="38"/>
    </row>
    <row r="245">
      <c r="A245" s="29" t="s">
        <v>25</v>
      </c>
      <c r="B245" s="29">
        <v>59</v>
      </c>
      <c r="C245" s="30" t="s">
        <v>499</v>
      </c>
      <c r="D245" s="29" t="s">
        <v>27</v>
      </c>
      <c r="E245" s="31" t="s">
        <v>500</v>
      </c>
      <c r="F245" s="32" t="s">
        <v>79</v>
      </c>
      <c r="G245" s="33">
        <v>4.4800000000000004</v>
      </c>
      <c r="H245" s="34">
        <v>8483.7700000000004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31" t="s">
        <v>501</v>
      </c>
      <c r="F246" s="37"/>
      <c r="G246" s="37"/>
      <c r="H246" s="37"/>
      <c r="I246" s="37"/>
      <c r="J246" s="38"/>
    </row>
    <row r="247" ht="45">
      <c r="A247" s="29" t="s">
        <v>32</v>
      </c>
      <c r="B247" s="36"/>
      <c r="C247" s="37"/>
      <c r="D247" s="37"/>
      <c r="E247" s="39" t="s">
        <v>502</v>
      </c>
      <c r="F247" s="37"/>
      <c r="G247" s="37"/>
      <c r="H247" s="37"/>
      <c r="I247" s="37"/>
      <c r="J247" s="38"/>
    </row>
    <row r="248" ht="409.5">
      <c r="A248" s="29" t="s">
        <v>34</v>
      </c>
      <c r="B248" s="36"/>
      <c r="C248" s="37"/>
      <c r="D248" s="37"/>
      <c r="E248" s="31" t="s">
        <v>503</v>
      </c>
      <c r="F248" s="37"/>
      <c r="G248" s="37"/>
      <c r="H248" s="37"/>
      <c r="I248" s="37"/>
      <c r="J248" s="38"/>
    </row>
    <row r="249">
      <c r="A249" s="23" t="s">
        <v>22</v>
      </c>
      <c r="B249" s="24"/>
      <c r="C249" s="25" t="s">
        <v>160</v>
      </c>
      <c r="D249" s="26"/>
      <c r="E249" s="23" t="s">
        <v>161</v>
      </c>
      <c r="F249" s="26"/>
      <c r="G249" s="26"/>
      <c r="H249" s="26"/>
      <c r="I249" s="27">
        <f>SUMIFS(I250:I269,A250:A269,"P")</f>
        <v>0</v>
      </c>
      <c r="J249" s="28"/>
    </row>
    <row r="250">
      <c r="A250" s="29" t="s">
        <v>25</v>
      </c>
      <c r="B250" s="29">
        <v>60</v>
      </c>
      <c r="C250" s="30" t="s">
        <v>176</v>
      </c>
      <c r="D250" s="29" t="s">
        <v>27</v>
      </c>
      <c r="E250" s="31" t="s">
        <v>177</v>
      </c>
      <c r="F250" s="32" t="s">
        <v>68</v>
      </c>
      <c r="G250" s="33">
        <v>104.3</v>
      </c>
      <c r="H250" s="34">
        <v>15.210000000000001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30">
      <c r="A251" s="29" t="s">
        <v>30</v>
      </c>
      <c r="B251" s="36"/>
      <c r="C251" s="37"/>
      <c r="D251" s="37"/>
      <c r="E251" s="31" t="s">
        <v>504</v>
      </c>
      <c r="F251" s="37"/>
      <c r="G251" s="37"/>
      <c r="H251" s="37"/>
      <c r="I251" s="37"/>
      <c r="J251" s="38"/>
    </row>
    <row r="252">
      <c r="A252" s="29" t="s">
        <v>32</v>
      </c>
      <c r="B252" s="36"/>
      <c r="C252" s="37"/>
      <c r="D252" s="37"/>
      <c r="E252" s="39" t="s">
        <v>505</v>
      </c>
      <c r="F252" s="37"/>
      <c r="G252" s="37"/>
      <c r="H252" s="37"/>
      <c r="I252" s="37"/>
      <c r="J252" s="38"/>
    </row>
    <row r="253" ht="75">
      <c r="A253" s="29" t="s">
        <v>34</v>
      </c>
      <c r="B253" s="36"/>
      <c r="C253" s="37"/>
      <c r="D253" s="37"/>
      <c r="E253" s="31" t="s">
        <v>175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180</v>
      </c>
      <c r="D254" s="29" t="s">
        <v>27</v>
      </c>
      <c r="E254" s="31" t="s">
        <v>181</v>
      </c>
      <c r="F254" s="32" t="s">
        <v>68</v>
      </c>
      <c r="G254" s="33">
        <v>52.149999999999999</v>
      </c>
      <c r="H254" s="34">
        <v>271.31999999999999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30">
      <c r="A255" s="29" t="s">
        <v>30</v>
      </c>
      <c r="B255" s="36"/>
      <c r="C255" s="37"/>
      <c r="D255" s="37"/>
      <c r="E255" s="31" t="s">
        <v>506</v>
      </c>
      <c r="F255" s="37"/>
      <c r="G255" s="37"/>
      <c r="H255" s="37"/>
      <c r="I255" s="37"/>
      <c r="J255" s="38"/>
    </row>
    <row r="256">
      <c r="A256" s="29" t="s">
        <v>32</v>
      </c>
      <c r="B256" s="36"/>
      <c r="C256" s="37"/>
      <c r="D256" s="37"/>
      <c r="E256" s="39" t="s">
        <v>507</v>
      </c>
      <c r="F256" s="37"/>
      <c r="G256" s="37"/>
      <c r="H256" s="37"/>
      <c r="I256" s="37"/>
      <c r="J256" s="38"/>
    </row>
    <row r="257" ht="165">
      <c r="A257" s="29" t="s">
        <v>34</v>
      </c>
      <c r="B257" s="36"/>
      <c r="C257" s="37"/>
      <c r="D257" s="37"/>
      <c r="E257" s="31" t="s">
        <v>183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508</v>
      </c>
      <c r="D258" s="29" t="s">
        <v>27</v>
      </c>
      <c r="E258" s="31" t="s">
        <v>509</v>
      </c>
      <c r="F258" s="32" t="s">
        <v>68</v>
      </c>
      <c r="G258" s="33">
        <v>52.149999999999999</v>
      </c>
      <c r="H258" s="34">
        <v>285.17000000000002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 ht="30">
      <c r="A259" s="29" t="s">
        <v>30</v>
      </c>
      <c r="B259" s="36"/>
      <c r="C259" s="37"/>
      <c r="D259" s="37"/>
      <c r="E259" s="31" t="s">
        <v>510</v>
      </c>
      <c r="F259" s="37"/>
      <c r="G259" s="37"/>
      <c r="H259" s="37"/>
      <c r="I259" s="37"/>
      <c r="J259" s="38"/>
    </row>
    <row r="260">
      <c r="A260" s="29" t="s">
        <v>32</v>
      </c>
      <c r="B260" s="36"/>
      <c r="C260" s="37"/>
      <c r="D260" s="37"/>
      <c r="E260" s="39" t="s">
        <v>507</v>
      </c>
      <c r="F260" s="37"/>
      <c r="G260" s="37"/>
      <c r="H260" s="37"/>
      <c r="I260" s="37"/>
      <c r="J260" s="38"/>
    </row>
    <row r="261" ht="165">
      <c r="A261" s="29" t="s">
        <v>34</v>
      </c>
      <c r="B261" s="36"/>
      <c r="C261" s="37"/>
      <c r="D261" s="37"/>
      <c r="E261" s="31" t="s">
        <v>183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511</v>
      </c>
      <c r="D262" s="29" t="s">
        <v>478</v>
      </c>
      <c r="E262" s="31" t="s">
        <v>512</v>
      </c>
      <c r="F262" s="32" t="s">
        <v>79</v>
      </c>
      <c r="G262" s="33">
        <v>3.097</v>
      </c>
      <c r="H262" s="34">
        <v>18512.200000000001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45">
      <c r="A263" s="29" t="s">
        <v>30</v>
      </c>
      <c r="B263" s="36"/>
      <c r="C263" s="37"/>
      <c r="D263" s="37"/>
      <c r="E263" s="31" t="s">
        <v>513</v>
      </c>
      <c r="F263" s="37"/>
      <c r="G263" s="37"/>
      <c r="H263" s="37"/>
      <c r="I263" s="37"/>
      <c r="J263" s="38"/>
    </row>
    <row r="264">
      <c r="A264" s="29" t="s">
        <v>32</v>
      </c>
      <c r="B264" s="36"/>
      <c r="C264" s="37"/>
      <c r="D264" s="37"/>
      <c r="E264" s="39" t="s">
        <v>514</v>
      </c>
      <c r="F264" s="37"/>
      <c r="G264" s="37"/>
      <c r="H264" s="37"/>
      <c r="I264" s="37"/>
      <c r="J264" s="38"/>
    </row>
    <row r="265" ht="165">
      <c r="A265" s="29" t="s">
        <v>34</v>
      </c>
      <c r="B265" s="36"/>
      <c r="C265" s="37"/>
      <c r="D265" s="37"/>
      <c r="E265" s="31" t="s">
        <v>183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511</v>
      </c>
      <c r="D266" s="29" t="s">
        <v>482</v>
      </c>
      <c r="E266" s="31" t="s">
        <v>512</v>
      </c>
      <c r="F266" s="32" t="s">
        <v>79</v>
      </c>
      <c r="G266" s="33">
        <v>0.90000000000000002</v>
      </c>
      <c r="H266" s="34">
        <v>18512.200000000001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 ht="30">
      <c r="A267" s="29" t="s">
        <v>30</v>
      </c>
      <c r="B267" s="36"/>
      <c r="C267" s="37"/>
      <c r="D267" s="37"/>
      <c r="E267" s="31" t="s">
        <v>515</v>
      </c>
      <c r="F267" s="37"/>
      <c r="G267" s="37"/>
      <c r="H267" s="37"/>
      <c r="I267" s="37"/>
      <c r="J267" s="38"/>
    </row>
    <row r="268">
      <c r="A268" s="29" t="s">
        <v>32</v>
      </c>
      <c r="B268" s="36"/>
      <c r="C268" s="37"/>
      <c r="D268" s="37"/>
      <c r="E268" s="39" t="s">
        <v>516</v>
      </c>
      <c r="F268" s="37"/>
      <c r="G268" s="37"/>
      <c r="H268" s="37"/>
      <c r="I268" s="37"/>
      <c r="J268" s="38"/>
    </row>
    <row r="269" ht="165">
      <c r="A269" s="29" t="s">
        <v>34</v>
      </c>
      <c r="B269" s="36"/>
      <c r="C269" s="37"/>
      <c r="D269" s="37"/>
      <c r="E269" s="31" t="s">
        <v>183</v>
      </c>
      <c r="F269" s="37"/>
      <c r="G269" s="37"/>
      <c r="H269" s="37"/>
      <c r="I269" s="37"/>
      <c r="J269" s="38"/>
    </row>
    <row r="270">
      <c r="A270" s="23" t="s">
        <v>22</v>
      </c>
      <c r="B270" s="24"/>
      <c r="C270" s="25" t="s">
        <v>517</v>
      </c>
      <c r="D270" s="26"/>
      <c r="E270" s="23" t="s">
        <v>518</v>
      </c>
      <c r="F270" s="26"/>
      <c r="G270" s="26"/>
      <c r="H270" s="26"/>
      <c r="I270" s="27">
        <f>SUMIFS(I271:I298,A271:A298,"P")</f>
        <v>0</v>
      </c>
      <c r="J270" s="28"/>
    </row>
    <row r="271" ht="30">
      <c r="A271" s="29" t="s">
        <v>25</v>
      </c>
      <c r="B271" s="29">
        <v>65</v>
      </c>
      <c r="C271" s="30" t="s">
        <v>519</v>
      </c>
      <c r="D271" s="29" t="s">
        <v>27</v>
      </c>
      <c r="E271" s="31" t="s">
        <v>520</v>
      </c>
      <c r="F271" s="32" t="s">
        <v>68</v>
      </c>
      <c r="G271" s="33">
        <v>77.099999999999994</v>
      </c>
      <c r="H271" s="34">
        <v>483.26999999999998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30">
      <c r="A272" s="29" t="s">
        <v>30</v>
      </c>
      <c r="B272" s="36"/>
      <c r="C272" s="37"/>
      <c r="D272" s="37"/>
      <c r="E272" s="31" t="s">
        <v>521</v>
      </c>
      <c r="F272" s="37"/>
      <c r="G272" s="37"/>
      <c r="H272" s="37"/>
      <c r="I272" s="37"/>
      <c r="J272" s="38"/>
    </row>
    <row r="273">
      <c r="A273" s="29" t="s">
        <v>32</v>
      </c>
      <c r="B273" s="36"/>
      <c r="C273" s="37"/>
      <c r="D273" s="37"/>
      <c r="E273" s="39" t="s">
        <v>522</v>
      </c>
      <c r="F273" s="37"/>
      <c r="G273" s="37"/>
      <c r="H273" s="37"/>
      <c r="I273" s="37"/>
      <c r="J273" s="38"/>
    </row>
    <row r="274" ht="270">
      <c r="A274" s="29" t="s">
        <v>34</v>
      </c>
      <c r="B274" s="36"/>
      <c r="C274" s="37"/>
      <c r="D274" s="37"/>
      <c r="E274" s="31" t="s">
        <v>523</v>
      </c>
      <c r="F274" s="37"/>
      <c r="G274" s="37"/>
      <c r="H274" s="37"/>
      <c r="I274" s="37"/>
      <c r="J274" s="38"/>
    </row>
    <row r="275" ht="30">
      <c r="A275" s="29" t="s">
        <v>25</v>
      </c>
      <c r="B275" s="29">
        <v>66</v>
      </c>
      <c r="C275" s="30" t="s">
        <v>524</v>
      </c>
      <c r="D275" s="29" t="s">
        <v>27</v>
      </c>
      <c r="E275" s="31" t="s">
        <v>525</v>
      </c>
      <c r="F275" s="32" t="s">
        <v>68</v>
      </c>
      <c r="G275" s="33">
        <v>56.299999999999997</v>
      </c>
      <c r="H275" s="34">
        <v>806.80999999999995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 ht="30">
      <c r="A276" s="29" t="s">
        <v>30</v>
      </c>
      <c r="B276" s="36"/>
      <c r="C276" s="37"/>
      <c r="D276" s="37"/>
      <c r="E276" s="31" t="s">
        <v>526</v>
      </c>
      <c r="F276" s="37"/>
      <c r="G276" s="37"/>
      <c r="H276" s="37"/>
      <c r="I276" s="37"/>
      <c r="J276" s="38"/>
    </row>
    <row r="277">
      <c r="A277" s="29" t="s">
        <v>32</v>
      </c>
      <c r="B277" s="36"/>
      <c r="C277" s="37"/>
      <c r="D277" s="37"/>
      <c r="E277" s="39" t="s">
        <v>527</v>
      </c>
      <c r="F277" s="37"/>
      <c r="G277" s="37"/>
      <c r="H277" s="37"/>
      <c r="I277" s="37"/>
      <c r="J277" s="38"/>
    </row>
    <row r="278" ht="300">
      <c r="A278" s="29" t="s">
        <v>34</v>
      </c>
      <c r="B278" s="36"/>
      <c r="C278" s="37"/>
      <c r="D278" s="37"/>
      <c r="E278" s="31" t="s">
        <v>528</v>
      </c>
      <c r="F278" s="37"/>
      <c r="G278" s="37"/>
      <c r="H278" s="37"/>
      <c r="I278" s="37"/>
      <c r="J278" s="38"/>
    </row>
    <row r="279">
      <c r="A279" s="29" t="s">
        <v>25</v>
      </c>
      <c r="B279" s="29">
        <v>67</v>
      </c>
      <c r="C279" s="30" t="s">
        <v>529</v>
      </c>
      <c r="D279" s="29" t="s">
        <v>27</v>
      </c>
      <c r="E279" s="31" t="s">
        <v>530</v>
      </c>
      <c r="F279" s="32" t="s">
        <v>68</v>
      </c>
      <c r="G279" s="33">
        <v>25.5</v>
      </c>
      <c r="H279" s="34">
        <v>283.79000000000002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30">
      <c r="A280" s="29" t="s">
        <v>30</v>
      </c>
      <c r="B280" s="36"/>
      <c r="C280" s="37"/>
      <c r="D280" s="37"/>
      <c r="E280" s="31" t="s">
        <v>531</v>
      </c>
      <c r="F280" s="37"/>
      <c r="G280" s="37"/>
      <c r="H280" s="37"/>
      <c r="I280" s="37"/>
      <c r="J280" s="38"/>
    </row>
    <row r="281">
      <c r="A281" s="29" t="s">
        <v>32</v>
      </c>
      <c r="B281" s="36"/>
      <c r="C281" s="37"/>
      <c r="D281" s="37"/>
      <c r="E281" s="39" t="s">
        <v>532</v>
      </c>
      <c r="F281" s="37"/>
      <c r="G281" s="37"/>
      <c r="H281" s="37"/>
      <c r="I281" s="37"/>
      <c r="J281" s="38"/>
    </row>
    <row r="282" ht="45">
      <c r="A282" s="29" t="s">
        <v>34</v>
      </c>
      <c r="B282" s="36"/>
      <c r="C282" s="37"/>
      <c r="D282" s="37"/>
      <c r="E282" s="31" t="s">
        <v>533</v>
      </c>
      <c r="F282" s="37"/>
      <c r="G282" s="37"/>
      <c r="H282" s="37"/>
      <c r="I282" s="37"/>
      <c r="J282" s="38"/>
    </row>
    <row r="283">
      <c r="A283" s="29" t="s">
        <v>25</v>
      </c>
      <c r="B283" s="29">
        <v>68</v>
      </c>
      <c r="C283" s="30" t="s">
        <v>534</v>
      </c>
      <c r="D283" s="29" t="s">
        <v>27</v>
      </c>
      <c r="E283" s="31" t="s">
        <v>535</v>
      </c>
      <c r="F283" s="32" t="s">
        <v>68</v>
      </c>
      <c r="G283" s="33">
        <v>77.099999999999994</v>
      </c>
      <c r="H283" s="34">
        <v>137.47999999999999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>
      <c r="A284" s="29" t="s">
        <v>30</v>
      </c>
      <c r="B284" s="36"/>
      <c r="C284" s="37"/>
      <c r="D284" s="37"/>
      <c r="E284" s="31" t="s">
        <v>536</v>
      </c>
      <c r="F284" s="37"/>
      <c r="G284" s="37"/>
      <c r="H284" s="37"/>
      <c r="I284" s="37"/>
      <c r="J284" s="38"/>
    </row>
    <row r="285">
      <c r="A285" s="29" t="s">
        <v>32</v>
      </c>
      <c r="B285" s="36"/>
      <c r="C285" s="37"/>
      <c r="D285" s="37"/>
      <c r="E285" s="39" t="s">
        <v>537</v>
      </c>
      <c r="F285" s="37"/>
      <c r="G285" s="37"/>
      <c r="H285" s="37"/>
      <c r="I285" s="37"/>
      <c r="J285" s="38"/>
    </row>
    <row r="286" ht="45">
      <c r="A286" s="29" t="s">
        <v>34</v>
      </c>
      <c r="B286" s="36"/>
      <c r="C286" s="37"/>
      <c r="D286" s="37"/>
      <c r="E286" s="31" t="s">
        <v>538</v>
      </c>
      <c r="F286" s="37"/>
      <c r="G286" s="37"/>
      <c r="H286" s="37"/>
      <c r="I286" s="37"/>
      <c r="J286" s="38"/>
    </row>
    <row r="287">
      <c r="A287" s="29" t="s">
        <v>25</v>
      </c>
      <c r="B287" s="29">
        <v>69</v>
      </c>
      <c r="C287" s="30" t="s">
        <v>539</v>
      </c>
      <c r="D287" s="29" t="s">
        <v>27</v>
      </c>
      <c r="E287" s="31" t="s">
        <v>540</v>
      </c>
      <c r="F287" s="32" t="s">
        <v>68</v>
      </c>
      <c r="G287" s="33">
        <v>32</v>
      </c>
      <c r="H287" s="34">
        <v>122.09</v>
      </c>
      <c r="I287" s="34">
        <f>ROUND(G287*H287,P4)</f>
        <v>0</v>
      </c>
      <c r="J287" s="29"/>
      <c r="O287" s="35">
        <f>I287*0.21</f>
        <v>0</v>
      </c>
      <c r="P287">
        <v>3</v>
      </c>
    </row>
    <row r="288">
      <c r="A288" s="29" t="s">
        <v>30</v>
      </c>
      <c r="B288" s="36"/>
      <c r="C288" s="37"/>
      <c r="D288" s="37"/>
      <c r="E288" s="31" t="s">
        <v>541</v>
      </c>
      <c r="F288" s="37"/>
      <c r="G288" s="37"/>
      <c r="H288" s="37"/>
      <c r="I288" s="37"/>
      <c r="J288" s="38"/>
    </row>
    <row r="289">
      <c r="A289" s="29" t="s">
        <v>32</v>
      </c>
      <c r="B289" s="36"/>
      <c r="C289" s="37"/>
      <c r="D289" s="37"/>
      <c r="E289" s="39" t="s">
        <v>542</v>
      </c>
      <c r="F289" s="37"/>
      <c r="G289" s="37"/>
      <c r="H289" s="37"/>
      <c r="I289" s="37"/>
      <c r="J289" s="38"/>
    </row>
    <row r="290" ht="105">
      <c r="A290" s="29" t="s">
        <v>34</v>
      </c>
      <c r="B290" s="36"/>
      <c r="C290" s="37"/>
      <c r="D290" s="37"/>
      <c r="E290" s="31" t="s">
        <v>543</v>
      </c>
      <c r="F290" s="37"/>
      <c r="G290" s="37"/>
      <c r="H290" s="37"/>
      <c r="I290" s="37"/>
      <c r="J290" s="38"/>
    </row>
    <row r="291">
      <c r="A291" s="29" t="s">
        <v>25</v>
      </c>
      <c r="B291" s="29">
        <v>70</v>
      </c>
      <c r="C291" s="30" t="s">
        <v>544</v>
      </c>
      <c r="D291" s="29" t="s">
        <v>27</v>
      </c>
      <c r="E291" s="31" t="s">
        <v>545</v>
      </c>
      <c r="F291" s="32" t="s">
        <v>68</v>
      </c>
      <c r="G291" s="33">
        <v>8.3200000000000003</v>
      </c>
      <c r="H291" s="34">
        <v>504.86000000000001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 ht="30">
      <c r="A292" s="29" t="s">
        <v>30</v>
      </c>
      <c r="B292" s="36"/>
      <c r="C292" s="37"/>
      <c r="D292" s="37"/>
      <c r="E292" s="31" t="s">
        <v>546</v>
      </c>
      <c r="F292" s="37"/>
      <c r="G292" s="37"/>
      <c r="H292" s="37"/>
      <c r="I292" s="37"/>
      <c r="J292" s="38"/>
    </row>
    <row r="293">
      <c r="A293" s="29" t="s">
        <v>32</v>
      </c>
      <c r="B293" s="36"/>
      <c r="C293" s="37"/>
      <c r="D293" s="37"/>
      <c r="E293" s="39" t="s">
        <v>547</v>
      </c>
      <c r="F293" s="37"/>
      <c r="G293" s="37"/>
      <c r="H293" s="37"/>
      <c r="I293" s="37"/>
      <c r="J293" s="38"/>
    </row>
    <row r="294" ht="60">
      <c r="A294" s="29" t="s">
        <v>34</v>
      </c>
      <c r="B294" s="36"/>
      <c r="C294" s="37"/>
      <c r="D294" s="37"/>
      <c r="E294" s="31" t="s">
        <v>548</v>
      </c>
      <c r="F294" s="37"/>
      <c r="G294" s="37"/>
      <c r="H294" s="37"/>
      <c r="I294" s="37"/>
      <c r="J294" s="38"/>
    </row>
    <row r="295">
      <c r="A295" s="29" t="s">
        <v>25</v>
      </c>
      <c r="B295" s="29">
        <v>71</v>
      </c>
      <c r="C295" s="30" t="s">
        <v>549</v>
      </c>
      <c r="D295" s="29" t="s">
        <v>27</v>
      </c>
      <c r="E295" s="31" t="s">
        <v>550</v>
      </c>
      <c r="F295" s="32" t="s">
        <v>68</v>
      </c>
      <c r="G295" s="33">
        <v>7.9450000000000003</v>
      </c>
      <c r="H295" s="34">
        <v>579.27999999999997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 ht="30">
      <c r="A296" s="29" t="s">
        <v>30</v>
      </c>
      <c r="B296" s="36"/>
      <c r="C296" s="37"/>
      <c r="D296" s="37"/>
      <c r="E296" s="31" t="s">
        <v>551</v>
      </c>
      <c r="F296" s="37"/>
      <c r="G296" s="37"/>
      <c r="H296" s="37"/>
      <c r="I296" s="37"/>
      <c r="J296" s="38"/>
    </row>
    <row r="297">
      <c r="A297" s="29" t="s">
        <v>32</v>
      </c>
      <c r="B297" s="36"/>
      <c r="C297" s="37"/>
      <c r="D297" s="37"/>
      <c r="E297" s="39" t="s">
        <v>552</v>
      </c>
      <c r="F297" s="37"/>
      <c r="G297" s="37"/>
      <c r="H297" s="37"/>
      <c r="I297" s="37"/>
      <c r="J297" s="38"/>
    </row>
    <row r="298" ht="60">
      <c r="A298" s="29" t="s">
        <v>34</v>
      </c>
      <c r="B298" s="36"/>
      <c r="C298" s="37"/>
      <c r="D298" s="37"/>
      <c r="E298" s="31" t="s">
        <v>548</v>
      </c>
      <c r="F298" s="37"/>
      <c r="G298" s="37"/>
      <c r="H298" s="37"/>
      <c r="I298" s="37"/>
      <c r="J298" s="38"/>
    </row>
    <row r="299">
      <c r="A299" s="23" t="s">
        <v>22</v>
      </c>
      <c r="B299" s="24"/>
      <c r="C299" s="25" t="s">
        <v>553</v>
      </c>
      <c r="D299" s="26"/>
      <c r="E299" s="23" t="s">
        <v>554</v>
      </c>
      <c r="F299" s="26"/>
      <c r="G299" s="26"/>
      <c r="H299" s="26"/>
      <c r="I299" s="27">
        <f>SUMIFS(I300:I339,A300:A339,"P")</f>
        <v>0</v>
      </c>
      <c r="J299" s="28"/>
    </row>
    <row r="300">
      <c r="A300" s="29" t="s">
        <v>25</v>
      </c>
      <c r="B300" s="29">
        <v>72</v>
      </c>
      <c r="C300" s="30" t="s">
        <v>555</v>
      </c>
      <c r="D300" s="29" t="s">
        <v>27</v>
      </c>
      <c r="E300" s="31" t="s">
        <v>556</v>
      </c>
      <c r="F300" s="32" t="s">
        <v>197</v>
      </c>
      <c r="G300" s="33">
        <v>9.5999999999999996</v>
      </c>
      <c r="H300" s="34">
        <v>434.63999999999999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 ht="30">
      <c r="A301" s="29" t="s">
        <v>30</v>
      </c>
      <c r="B301" s="36"/>
      <c r="C301" s="37"/>
      <c r="D301" s="37"/>
      <c r="E301" s="31" t="s">
        <v>557</v>
      </c>
      <c r="F301" s="37"/>
      <c r="G301" s="37"/>
      <c r="H301" s="37"/>
      <c r="I301" s="37"/>
      <c r="J301" s="38"/>
    </row>
    <row r="302" ht="45">
      <c r="A302" s="29" t="s">
        <v>32</v>
      </c>
      <c r="B302" s="36"/>
      <c r="C302" s="37"/>
      <c r="D302" s="37"/>
      <c r="E302" s="39" t="s">
        <v>558</v>
      </c>
      <c r="F302" s="37"/>
      <c r="G302" s="37"/>
      <c r="H302" s="37"/>
      <c r="I302" s="37"/>
      <c r="J302" s="38"/>
    </row>
    <row r="303" ht="330">
      <c r="A303" s="29" t="s">
        <v>34</v>
      </c>
      <c r="B303" s="36"/>
      <c r="C303" s="37"/>
      <c r="D303" s="37"/>
      <c r="E303" s="31" t="s">
        <v>559</v>
      </c>
      <c r="F303" s="37"/>
      <c r="G303" s="37"/>
      <c r="H303" s="37"/>
      <c r="I303" s="37"/>
      <c r="J303" s="38"/>
    </row>
    <row r="304">
      <c r="A304" s="29" t="s">
        <v>25</v>
      </c>
      <c r="B304" s="29">
        <v>73</v>
      </c>
      <c r="C304" s="30" t="s">
        <v>560</v>
      </c>
      <c r="D304" s="29" t="s">
        <v>27</v>
      </c>
      <c r="E304" s="31" t="s">
        <v>561</v>
      </c>
      <c r="F304" s="32" t="s">
        <v>197</v>
      </c>
      <c r="G304" s="33">
        <v>7.7999999999999998</v>
      </c>
      <c r="H304" s="34">
        <v>3627.9699999999998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 ht="30">
      <c r="A305" s="29" t="s">
        <v>30</v>
      </c>
      <c r="B305" s="36"/>
      <c r="C305" s="37"/>
      <c r="D305" s="37"/>
      <c r="E305" s="31" t="s">
        <v>562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563</v>
      </c>
      <c r="F306" s="37"/>
      <c r="G306" s="37"/>
      <c r="H306" s="37"/>
      <c r="I306" s="37"/>
      <c r="J306" s="38"/>
    </row>
    <row r="307" ht="330">
      <c r="A307" s="29" t="s">
        <v>34</v>
      </c>
      <c r="B307" s="36"/>
      <c r="C307" s="37"/>
      <c r="D307" s="37"/>
      <c r="E307" s="31" t="s">
        <v>559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564</v>
      </c>
      <c r="D308" s="29" t="s">
        <v>27</v>
      </c>
      <c r="E308" s="31" t="s">
        <v>565</v>
      </c>
      <c r="F308" s="32" t="s">
        <v>197</v>
      </c>
      <c r="G308" s="33">
        <v>8</v>
      </c>
      <c r="H308" s="34">
        <v>4472.4099999999999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 ht="45">
      <c r="A309" s="29" t="s">
        <v>30</v>
      </c>
      <c r="B309" s="36"/>
      <c r="C309" s="37"/>
      <c r="D309" s="37"/>
      <c r="E309" s="31" t="s">
        <v>566</v>
      </c>
      <c r="F309" s="37"/>
      <c r="G309" s="37"/>
      <c r="H309" s="37"/>
      <c r="I309" s="37"/>
      <c r="J309" s="38"/>
    </row>
    <row r="310">
      <c r="A310" s="29" t="s">
        <v>32</v>
      </c>
      <c r="B310" s="36"/>
      <c r="C310" s="37"/>
      <c r="D310" s="37"/>
      <c r="E310" s="39" t="s">
        <v>567</v>
      </c>
      <c r="F310" s="37"/>
      <c r="G310" s="37"/>
      <c r="H310" s="37"/>
      <c r="I310" s="37"/>
      <c r="J310" s="38"/>
    </row>
    <row r="311" ht="330">
      <c r="A311" s="29" t="s">
        <v>34</v>
      </c>
      <c r="B311" s="36"/>
      <c r="C311" s="37"/>
      <c r="D311" s="37"/>
      <c r="E311" s="31" t="s">
        <v>559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568</v>
      </c>
      <c r="D312" s="29" t="s">
        <v>27</v>
      </c>
      <c r="E312" s="31" t="s">
        <v>569</v>
      </c>
      <c r="F312" s="32" t="s">
        <v>197</v>
      </c>
      <c r="G312" s="33">
        <v>34.600000000000001</v>
      </c>
      <c r="H312" s="34">
        <v>352.60000000000002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 ht="30">
      <c r="A313" s="29" t="s">
        <v>30</v>
      </c>
      <c r="B313" s="36"/>
      <c r="C313" s="37"/>
      <c r="D313" s="37"/>
      <c r="E313" s="31" t="s">
        <v>570</v>
      </c>
      <c r="F313" s="37"/>
      <c r="G313" s="37"/>
      <c r="H313" s="37"/>
      <c r="I313" s="37"/>
      <c r="J313" s="38"/>
    </row>
    <row r="314" ht="45">
      <c r="A314" s="29" t="s">
        <v>32</v>
      </c>
      <c r="B314" s="36"/>
      <c r="C314" s="37"/>
      <c r="D314" s="37"/>
      <c r="E314" s="39" t="s">
        <v>571</v>
      </c>
      <c r="F314" s="37"/>
      <c r="G314" s="37"/>
      <c r="H314" s="37"/>
      <c r="I314" s="37"/>
      <c r="J314" s="38"/>
    </row>
    <row r="315" ht="315">
      <c r="A315" s="29" t="s">
        <v>34</v>
      </c>
      <c r="B315" s="36"/>
      <c r="C315" s="37"/>
      <c r="D315" s="37"/>
      <c r="E315" s="31" t="s">
        <v>572</v>
      </c>
      <c r="F315" s="37"/>
      <c r="G315" s="37"/>
      <c r="H315" s="37"/>
      <c r="I315" s="37"/>
      <c r="J315" s="38"/>
    </row>
    <row r="316">
      <c r="A316" s="29" t="s">
        <v>25</v>
      </c>
      <c r="B316" s="29">
        <v>76</v>
      </c>
      <c r="C316" s="30" t="s">
        <v>573</v>
      </c>
      <c r="D316" s="29" t="s">
        <v>478</v>
      </c>
      <c r="E316" s="31" t="s">
        <v>574</v>
      </c>
      <c r="F316" s="32" t="s">
        <v>197</v>
      </c>
      <c r="G316" s="33">
        <v>3</v>
      </c>
      <c r="H316" s="34">
        <v>435.63999999999999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 ht="30">
      <c r="A317" s="29" t="s">
        <v>30</v>
      </c>
      <c r="B317" s="36"/>
      <c r="C317" s="37"/>
      <c r="D317" s="37"/>
      <c r="E317" s="31" t="s">
        <v>575</v>
      </c>
      <c r="F317" s="37"/>
      <c r="G317" s="37"/>
      <c r="H317" s="37"/>
      <c r="I317" s="37"/>
      <c r="J317" s="38"/>
    </row>
    <row r="318">
      <c r="A318" s="29" t="s">
        <v>32</v>
      </c>
      <c r="B318" s="36"/>
      <c r="C318" s="37"/>
      <c r="D318" s="37"/>
      <c r="E318" s="39" t="s">
        <v>576</v>
      </c>
      <c r="F318" s="37"/>
      <c r="G318" s="37"/>
      <c r="H318" s="37"/>
      <c r="I318" s="37"/>
      <c r="J318" s="38"/>
    </row>
    <row r="319" ht="300">
      <c r="A319" s="29" t="s">
        <v>34</v>
      </c>
      <c r="B319" s="36"/>
      <c r="C319" s="37"/>
      <c r="D319" s="37"/>
      <c r="E319" s="31" t="s">
        <v>577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573</v>
      </c>
      <c r="D320" s="29" t="s">
        <v>482</v>
      </c>
      <c r="E320" s="31" t="s">
        <v>574</v>
      </c>
      <c r="F320" s="32" t="s">
        <v>197</v>
      </c>
      <c r="G320" s="33">
        <v>58</v>
      </c>
      <c r="H320" s="34">
        <v>435.63999999999999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30">
      <c r="A321" s="29" t="s">
        <v>30</v>
      </c>
      <c r="B321" s="36"/>
      <c r="C321" s="37"/>
      <c r="D321" s="37"/>
      <c r="E321" s="31" t="s">
        <v>578</v>
      </c>
      <c r="F321" s="37"/>
      <c r="G321" s="37"/>
      <c r="H321" s="37"/>
      <c r="I321" s="37"/>
      <c r="J321" s="38"/>
    </row>
    <row r="322">
      <c r="A322" s="29" t="s">
        <v>32</v>
      </c>
      <c r="B322" s="36"/>
      <c r="C322" s="37"/>
      <c r="D322" s="37"/>
      <c r="E322" s="39" t="s">
        <v>579</v>
      </c>
      <c r="F322" s="37"/>
      <c r="G322" s="37"/>
      <c r="H322" s="37"/>
      <c r="I322" s="37"/>
      <c r="J322" s="38"/>
    </row>
    <row r="323" ht="300">
      <c r="A323" s="29" t="s">
        <v>34</v>
      </c>
      <c r="B323" s="36"/>
      <c r="C323" s="37"/>
      <c r="D323" s="37"/>
      <c r="E323" s="31" t="s">
        <v>577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580</v>
      </c>
      <c r="D324" s="29" t="s">
        <v>27</v>
      </c>
      <c r="E324" s="31" t="s">
        <v>581</v>
      </c>
      <c r="F324" s="32" t="s">
        <v>197</v>
      </c>
      <c r="G324" s="33">
        <v>0.90000000000000002</v>
      </c>
      <c r="H324" s="34">
        <v>3356.6300000000001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>
      <c r="A325" s="29" t="s">
        <v>30</v>
      </c>
      <c r="B325" s="36"/>
      <c r="C325" s="37"/>
      <c r="D325" s="37"/>
      <c r="E325" s="31" t="s">
        <v>582</v>
      </c>
      <c r="F325" s="37"/>
      <c r="G325" s="37"/>
      <c r="H325" s="37"/>
      <c r="I325" s="37"/>
      <c r="J325" s="38"/>
    </row>
    <row r="326">
      <c r="A326" s="29" t="s">
        <v>32</v>
      </c>
      <c r="B326" s="36"/>
      <c r="C326" s="37"/>
      <c r="D326" s="37"/>
      <c r="E326" s="39" t="s">
        <v>583</v>
      </c>
      <c r="F326" s="37"/>
      <c r="G326" s="37"/>
      <c r="H326" s="37"/>
      <c r="I326" s="37"/>
      <c r="J326" s="38"/>
    </row>
    <row r="327" ht="300">
      <c r="A327" s="29" t="s">
        <v>34</v>
      </c>
      <c r="B327" s="36"/>
      <c r="C327" s="37"/>
      <c r="D327" s="37"/>
      <c r="E327" s="31" t="s">
        <v>577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584</v>
      </c>
      <c r="D328" s="29" t="s">
        <v>27</v>
      </c>
      <c r="E328" s="31" t="s">
        <v>585</v>
      </c>
      <c r="F328" s="32" t="s">
        <v>29</v>
      </c>
      <c r="G328" s="33">
        <v>1</v>
      </c>
      <c r="H328" s="34">
        <v>30649.419999999998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30</v>
      </c>
      <c r="B329" s="36"/>
      <c r="C329" s="37"/>
      <c r="D329" s="37"/>
      <c r="E329" s="31" t="s">
        <v>586</v>
      </c>
      <c r="F329" s="37"/>
      <c r="G329" s="37"/>
      <c r="H329" s="37"/>
      <c r="I329" s="37"/>
      <c r="J329" s="38"/>
    </row>
    <row r="330">
      <c r="A330" s="29" t="s">
        <v>32</v>
      </c>
      <c r="B330" s="36"/>
      <c r="C330" s="37"/>
      <c r="D330" s="37"/>
      <c r="E330" s="39" t="s">
        <v>33</v>
      </c>
      <c r="F330" s="37"/>
      <c r="G330" s="37"/>
      <c r="H330" s="37"/>
      <c r="I330" s="37"/>
      <c r="J330" s="38"/>
    </row>
    <row r="331" ht="345">
      <c r="A331" s="29" t="s">
        <v>34</v>
      </c>
      <c r="B331" s="36"/>
      <c r="C331" s="37"/>
      <c r="D331" s="37"/>
      <c r="E331" s="31" t="s">
        <v>587</v>
      </c>
      <c r="F331" s="37"/>
      <c r="G331" s="37"/>
      <c r="H331" s="37"/>
      <c r="I331" s="37"/>
      <c r="J331" s="38"/>
    </row>
    <row r="332">
      <c r="A332" s="29" t="s">
        <v>25</v>
      </c>
      <c r="B332" s="29">
        <v>80</v>
      </c>
      <c r="C332" s="30" t="s">
        <v>588</v>
      </c>
      <c r="D332" s="29" t="s">
        <v>27</v>
      </c>
      <c r="E332" s="31" t="s">
        <v>589</v>
      </c>
      <c r="F332" s="32" t="s">
        <v>29</v>
      </c>
      <c r="G332" s="33">
        <v>2</v>
      </c>
      <c r="H332" s="34">
        <v>11745.370000000001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>
      <c r="A333" s="29" t="s">
        <v>30</v>
      </c>
      <c r="B333" s="36"/>
      <c r="C333" s="37"/>
      <c r="D333" s="37"/>
      <c r="E333" s="31" t="s">
        <v>590</v>
      </c>
      <c r="F333" s="37"/>
      <c r="G333" s="37"/>
      <c r="H333" s="37"/>
      <c r="I333" s="37"/>
      <c r="J333" s="38"/>
    </row>
    <row r="334">
      <c r="A334" s="29" t="s">
        <v>32</v>
      </c>
      <c r="B334" s="36"/>
      <c r="C334" s="37"/>
      <c r="D334" s="37"/>
      <c r="E334" s="39" t="s">
        <v>57</v>
      </c>
      <c r="F334" s="37"/>
      <c r="G334" s="37"/>
      <c r="H334" s="37"/>
      <c r="I334" s="37"/>
      <c r="J334" s="38"/>
    </row>
    <row r="335" ht="90">
      <c r="A335" s="29" t="s">
        <v>34</v>
      </c>
      <c r="B335" s="36"/>
      <c r="C335" s="37"/>
      <c r="D335" s="37"/>
      <c r="E335" s="31" t="s">
        <v>591</v>
      </c>
      <c r="F335" s="37"/>
      <c r="G335" s="37"/>
      <c r="H335" s="37"/>
      <c r="I335" s="37"/>
      <c r="J335" s="38"/>
    </row>
    <row r="336">
      <c r="A336" s="29" t="s">
        <v>25</v>
      </c>
      <c r="B336" s="29">
        <v>81</v>
      </c>
      <c r="C336" s="30" t="s">
        <v>592</v>
      </c>
      <c r="D336" s="29" t="s">
        <v>27</v>
      </c>
      <c r="E336" s="31" t="s">
        <v>593</v>
      </c>
      <c r="F336" s="32" t="s">
        <v>79</v>
      </c>
      <c r="G336" s="33">
        <v>6.96</v>
      </c>
      <c r="H336" s="34">
        <v>4052.4099999999999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 ht="30">
      <c r="A337" s="29" t="s">
        <v>30</v>
      </c>
      <c r="B337" s="36"/>
      <c r="C337" s="37"/>
      <c r="D337" s="37"/>
      <c r="E337" s="31" t="s">
        <v>594</v>
      </c>
      <c r="F337" s="37"/>
      <c r="G337" s="37"/>
      <c r="H337" s="37"/>
      <c r="I337" s="37"/>
      <c r="J337" s="38"/>
    </row>
    <row r="338">
      <c r="A338" s="29" t="s">
        <v>32</v>
      </c>
      <c r="B338" s="36"/>
      <c r="C338" s="37"/>
      <c r="D338" s="37"/>
      <c r="E338" s="39" t="s">
        <v>595</v>
      </c>
      <c r="F338" s="37"/>
      <c r="G338" s="37"/>
      <c r="H338" s="37"/>
      <c r="I338" s="37"/>
      <c r="J338" s="38"/>
    </row>
    <row r="339" ht="409.5">
      <c r="A339" s="29" t="s">
        <v>34</v>
      </c>
      <c r="B339" s="36"/>
      <c r="C339" s="37"/>
      <c r="D339" s="37"/>
      <c r="E339" s="31" t="s">
        <v>159</v>
      </c>
      <c r="F339" s="37"/>
      <c r="G339" s="37"/>
      <c r="H339" s="37"/>
      <c r="I339" s="37"/>
      <c r="J339" s="38"/>
    </row>
    <row r="340">
      <c r="A340" s="23" t="s">
        <v>22</v>
      </c>
      <c r="B340" s="24"/>
      <c r="C340" s="25" t="s">
        <v>88</v>
      </c>
      <c r="D340" s="26"/>
      <c r="E340" s="23" t="s">
        <v>89</v>
      </c>
      <c r="F340" s="26"/>
      <c r="G340" s="26"/>
      <c r="H340" s="26"/>
      <c r="I340" s="27">
        <f>SUMIFS(I341:I412,A341:A412,"P")</f>
        <v>0</v>
      </c>
      <c r="J340" s="28"/>
    </row>
    <row r="341">
      <c r="A341" s="29" t="s">
        <v>25</v>
      </c>
      <c r="B341" s="29">
        <v>82</v>
      </c>
      <c r="C341" s="30" t="s">
        <v>596</v>
      </c>
      <c r="D341" s="29" t="s">
        <v>27</v>
      </c>
      <c r="E341" s="31" t="s">
        <v>597</v>
      </c>
      <c r="F341" s="32" t="s">
        <v>197</v>
      </c>
      <c r="G341" s="33">
        <v>7.2000000000000002</v>
      </c>
      <c r="H341" s="34">
        <v>3515.3400000000001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 ht="30">
      <c r="A342" s="29" t="s">
        <v>30</v>
      </c>
      <c r="B342" s="36"/>
      <c r="C342" s="37"/>
      <c r="D342" s="37"/>
      <c r="E342" s="31" t="s">
        <v>598</v>
      </c>
      <c r="F342" s="37"/>
      <c r="G342" s="37"/>
      <c r="H342" s="37"/>
      <c r="I342" s="37"/>
      <c r="J342" s="38"/>
    </row>
    <row r="343" ht="45">
      <c r="A343" s="29" t="s">
        <v>32</v>
      </c>
      <c r="B343" s="36"/>
      <c r="C343" s="37"/>
      <c r="D343" s="37"/>
      <c r="E343" s="39" t="s">
        <v>599</v>
      </c>
      <c r="F343" s="37"/>
      <c r="G343" s="37"/>
      <c r="H343" s="37"/>
      <c r="I343" s="37"/>
      <c r="J343" s="38"/>
    </row>
    <row r="344" ht="75">
      <c r="A344" s="29" t="s">
        <v>34</v>
      </c>
      <c r="B344" s="36"/>
      <c r="C344" s="37"/>
      <c r="D344" s="37"/>
      <c r="E344" s="31" t="s">
        <v>600</v>
      </c>
      <c r="F344" s="37"/>
      <c r="G344" s="37"/>
      <c r="H344" s="37"/>
      <c r="I344" s="37"/>
      <c r="J344" s="38"/>
    </row>
    <row r="345">
      <c r="A345" s="29" t="s">
        <v>25</v>
      </c>
      <c r="B345" s="29">
        <v>83</v>
      </c>
      <c r="C345" s="30" t="s">
        <v>601</v>
      </c>
      <c r="D345" s="29" t="s">
        <v>27</v>
      </c>
      <c r="E345" s="31" t="s">
        <v>602</v>
      </c>
      <c r="F345" s="32" t="s">
        <v>197</v>
      </c>
      <c r="G345" s="33">
        <v>23.100000000000001</v>
      </c>
      <c r="H345" s="34">
        <v>5992.8299999999999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31" t="s">
        <v>603</v>
      </c>
      <c r="F346" s="37"/>
      <c r="G346" s="37"/>
      <c r="H346" s="37"/>
      <c r="I346" s="37"/>
      <c r="J346" s="38"/>
    </row>
    <row r="347">
      <c r="A347" s="29" t="s">
        <v>32</v>
      </c>
      <c r="B347" s="36"/>
      <c r="C347" s="37"/>
      <c r="D347" s="37"/>
      <c r="E347" s="39" t="s">
        <v>604</v>
      </c>
      <c r="F347" s="37"/>
      <c r="G347" s="37"/>
      <c r="H347" s="37"/>
      <c r="I347" s="37"/>
      <c r="J347" s="38"/>
    </row>
    <row r="348" ht="75">
      <c r="A348" s="29" t="s">
        <v>34</v>
      </c>
      <c r="B348" s="36"/>
      <c r="C348" s="37"/>
      <c r="D348" s="37"/>
      <c r="E348" s="31" t="s">
        <v>605</v>
      </c>
      <c r="F348" s="37"/>
      <c r="G348" s="37"/>
      <c r="H348" s="37"/>
      <c r="I348" s="37"/>
      <c r="J348" s="38"/>
    </row>
    <row r="349">
      <c r="A349" s="29" t="s">
        <v>25</v>
      </c>
      <c r="B349" s="29">
        <v>84</v>
      </c>
      <c r="C349" s="30" t="s">
        <v>606</v>
      </c>
      <c r="D349" s="29" t="s">
        <v>27</v>
      </c>
      <c r="E349" s="31" t="s">
        <v>607</v>
      </c>
      <c r="F349" s="32" t="s">
        <v>29</v>
      </c>
      <c r="G349" s="33">
        <v>12</v>
      </c>
      <c r="H349" s="34">
        <v>1003.87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 ht="30">
      <c r="A350" s="29" t="s">
        <v>30</v>
      </c>
      <c r="B350" s="36"/>
      <c r="C350" s="37"/>
      <c r="D350" s="37"/>
      <c r="E350" s="31" t="s">
        <v>608</v>
      </c>
      <c r="F350" s="37"/>
      <c r="G350" s="37"/>
      <c r="H350" s="37"/>
      <c r="I350" s="37"/>
      <c r="J350" s="38"/>
    </row>
    <row r="351" ht="45">
      <c r="A351" s="29" t="s">
        <v>32</v>
      </c>
      <c r="B351" s="36"/>
      <c r="C351" s="37"/>
      <c r="D351" s="37"/>
      <c r="E351" s="39" t="s">
        <v>609</v>
      </c>
      <c r="F351" s="37"/>
      <c r="G351" s="37"/>
      <c r="H351" s="37"/>
      <c r="I351" s="37"/>
      <c r="J351" s="38"/>
    </row>
    <row r="352" ht="45">
      <c r="A352" s="29" t="s">
        <v>34</v>
      </c>
      <c r="B352" s="36"/>
      <c r="C352" s="37"/>
      <c r="D352" s="37"/>
      <c r="E352" s="31" t="s">
        <v>610</v>
      </c>
      <c r="F352" s="37"/>
      <c r="G352" s="37"/>
      <c r="H352" s="37"/>
      <c r="I352" s="37"/>
      <c r="J352" s="38"/>
    </row>
    <row r="353">
      <c r="A353" s="29" t="s">
        <v>25</v>
      </c>
      <c r="B353" s="29">
        <v>85</v>
      </c>
      <c r="C353" s="30" t="s">
        <v>611</v>
      </c>
      <c r="D353" s="29" t="s">
        <v>27</v>
      </c>
      <c r="E353" s="31" t="s">
        <v>612</v>
      </c>
      <c r="F353" s="32" t="s">
        <v>29</v>
      </c>
      <c r="G353" s="33">
        <v>2</v>
      </c>
      <c r="H353" s="34">
        <v>2387.6100000000001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30">
      <c r="A354" s="29" t="s">
        <v>30</v>
      </c>
      <c r="B354" s="36"/>
      <c r="C354" s="37"/>
      <c r="D354" s="37"/>
      <c r="E354" s="31" t="s">
        <v>613</v>
      </c>
      <c r="F354" s="37"/>
      <c r="G354" s="37"/>
      <c r="H354" s="37"/>
      <c r="I354" s="37"/>
      <c r="J354" s="38"/>
    </row>
    <row r="355">
      <c r="A355" s="29" t="s">
        <v>32</v>
      </c>
      <c r="B355" s="36"/>
      <c r="C355" s="37"/>
      <c r="D355" s="37"/>
      <c r="E355" s="39" t="s">
        <v>57</v>
      </c>
      <c r="F355" s="37"/>
      <c r="G355" s="37"/>
      <c r="H355" s="37"/>
      <c r="I355" s="37"/>
      <c r="J355" s="38"/>
    </row>
    <row r="356" ht="30">
      <c r="A356" s="29" t="s">
        <v>34</v>
      </c>
      <c r="B356" s="36"/>
      <c r="C356" s="37"/>
      <c r="D356" s="37"/>
      <c r="E356" s="31" t="s">
        <v>614</v>
      </c>
      <c r="F356" s="37"/>
      <c r="G356" s="37"/>
      <c r="H356" s="37"/>
      <c r="I356" s="37"/>
      <c r="J356" s="38"/>
    </row>
    <row r="357" ht="30">
      <c r="A357" s="29" t="s">
        <v>25</v>
      </c>
      <c r="B357" s="29">
        <v>86</v>
      </c>
      <c r="C357" s="30" t="s">
        <v>615</v>
      </c>
      <c r="D357" s="29" t="s">
        <v>27</v>
      </c>
      <c r="E357" s="31" t="s">
        <v>616</v>
      </c>
      <c r="F357" s="32" t="s">
        <v>197</v>
      </c>
      <c r="G357" s="33">
        <v>64.140000000000001</v>
      </c>
      <c r="H357" s="34">
        <v>457.39999999999998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 ht="30">
      <c r="A358" s="29" t="s">
        <v>30</v>
      </c>
      <c r="B358" s="36"/>
      <c r="C358" s="37"/>
      <c r="D358" s="37"/>
      <c r="E358" s="31" t="s">
        <v>617</v>
      </c>
      <c r="F358" s="37"/>
      <c r="G358" s="37"/>
      <c r="H358" s="37"/>
      <c r="I358" s="37"/>
      <c r="J358" s="38"/>
    </row>
    <row r="359" ht="45">
      <c r="A359" s="29" t="s">
        <v>32</v>
      </c>
      <c r="B359" s="36"/>
      <c r="C359" s="37"/>
      <c r="D359" s="37"/>
      <c r="E359" s="39" t="s">
        <v>618</v>
      </c>
      <c r="F359" s="37"/>
      <c r="G359" s="37"/>
      <c r="H359" s="37"/>
      <c r="I359" s="37"/>
      <c r="J359" s="38"/>
    </row>
    <row r="360" ht="60">
      <c r="A360" s="29" t="s">
        <v>34</v>
      </c>
      <c r="B360" s="36"/>
      <c r="C360" s="37"/>
      <c r="D360" s="37"/>
      <c r="E360" s="31" t="s">
        <v>619</v>
      </c>
      <c r="F360" s="37"/>
      <c r="G360" s="37"/>
      <c r="H360" s="37"/>
      <c r="I360" s="37"/>
      <c r="J360" s="38"/>
    </row>
    <row r="361" ht="30">
      <c r="A361" s="29" t="s">
        <v>25</v>
      </c>
      <c r="B361" s="29">
        <v>87</v>
      </c>
      <c r="C361" s="30" t="s">
        <v>620</v>
      </c>
      <c r="D361" s="29" t="s">
        <v>27</v>
      </c>
      <c r="E361" s="31" t="s">
        <v>621</v>
      </c>
      <c r="F361" s="32" t="s">
        <v>197</v>
      </c>
      <c r="G361" s="33">
        <v>18.699999999999999</v>
      </c>
      <c r="H361" s="34">
        <v>533.53999999999996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 ht="30">
      <c r="A362" s="29" t="s">
        <v>30</v>
      </c>
      <c r="B362" s="36"/>
      <c r="C362" s="37"/>
      <c r="D362" s="37"/>
      <c r="E362" s="31" t="s">
        <v>622</v>
      </c>
      <c r="F362" s="37"/>
      <c r="G362" s="37"/>
      <c r="H362" s="37"/>
      <c r="I362" s="37"/>
      <c r="J362" s="38"/>
    </row>
    <row r="363">
      <c r="A363" s="29" t="s">
        <v>32</v>
      </c>
      <c r="B363" s="36"/>
      <c r="C363" s="37"/>
      <c r="D363" s="37"/>
      <c r="E363" s="39" t="s">
        <v>623</v>
      </c>
      <c r="F363" s="37"/>
      <c r="G363" s="37"/>
      <c r="H363" s="37"/>
      <c r="I363" s="37"/>
      <c r="J363" s="38"/>
    </row>
    <row r="364" ht="60">
      <c r="A364" s="29" t="s">
        <v>34</v>
      </c>
      <c r="B364" s="36"/>
      <c r="C364" s="37"/>
      <c r="D364" s="37"/>
      <c r="E364" s="31" t="s">
        <v>619</v>
      </c>
      <c r="F364" s="37"/>
      <c r="G364" s="37"/>
      <c r="H364" s="37"/>
      <c r="I364" s="37"/>
      <c r="J364" s="38"/>
    </row>
    <row r="365">
      <c r="A365" s="29" t="s">
        <v>25</v>
      </c>
      <c r="B365" s="29">
        <v>88</v>
      </c>
      <c r="C365" s="30" t="s">
        <v>624</v>
      </c>
      <c r="D365" s="29" t="s">
        <v>27</v>
      </c>
      <c r="E365" s="31" t="s">
        <v>625</v>
      </c>
      <c r="F365" s="32" t="s">
        <v>197</v>
      </c>
      <c r="G365" s="33">
        <v>18.57</v>
      </c>
      <c r="H365" s="34">
        <v>132.38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 ht="30">
      <c r="A366" s="29" t="s">
        <v>30</v>
      </c>
      <c r="B366" s="36"/>
      <c r="C366" s="37"/>
      <c r="D366" s="37"/>
      <c r="E366" s="31" t="s">
        <v>626</v>
      </c>
      <c r="F366" s="37"/>
      <c r="G366" s="37"/>
      <c r="H366" s="37"/>
      <c r="I366" s="37"/>
      <c r="J366" s="38"/>
    </row>
    <row r="367">
      <c r="A367" s="29" t="s">
        <v>32</v>
      </c>
      <c r="B367" s="36"/>
      <c r="C367" s="37"/>
      <c r="D367" s="37"/>
      <c r="E367" s="39" t="s">
        <v>627</v>
      </c>
      <c r="F367" s="37"/>
      <c r="G367" s="37"/>
      <c r="H367" s="37"/>
      <c r="I367" s="37"/>
      <c r="J367" s="38"/>
    </row>
    <row r="368" ht="30">
      <c r="A368" s="29" t="s">
        <v>34</v>
      </c>
      <c r="B368" s="36"/>
      <c r="C368" s="37"/>
      <c r="D368" s="37"/>
      <c r="E368" s="31" t="s">
        <v>628</v>
      </c>
      <c r="F368" s="37"/>
      <c r="G368" s="37"/>
      <c r="H368" s="37"/>
      <c r="I368" s="37"/>
      <c r="J368" s="38"/>
    </row>
    <row r="369">
      <c r="A369" s="29" t="s">
        <v>25</v>
      </c>
      <c r="B369" s="29">
        <v>89</v>
      </c>
      <c r="C369" s="30" t="s">
        <v>629</v>
      </c>
      <c r="D369" s="29" t="s">
        <v>27</v>
      </c>
      <c r="E369" s="31" t="s">
        <v>630</v>
      </c>
      <c r="F369" s="32" t="s">
        <v>197</v>
      </c>
      <c r="G369" s="33">
        <v>60.07</v>
      </c>
      <c r="H369" s="34">
        <v>123.64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 ht="30">
      <c r="A370" s="29" t="s">
        <v>30</v>
      </c>
      <c r="B370" s="36"/>
      <c r="C370" s="37"/>
      <c r="D370" s="37"/>
      <c r="E370" s="31" t="s">
        <v>631</v>
      </c>
      <c r="F370" s="37"/>
      <c r="G370" s="37"/>
      <c r="H370" s="37"/>
      <c r="I370" s="37"/>
      <c r="J370" s="38"/>
    </row>
    <row r="371" ht="60">
      <c r="A371" s="29" t="s">
        <v>32</v>
      </c>
      <c r="B371" s="36"/>
      <c r="C371" s="37"/>
      <c r="D371" s="37"/>
      <c r="E371" s="39" t="s">
        <v>632</v>
      </c>
      <c r="F371" s="37"/>
      <c r="G371" s="37"/>
      <c r="H371" s="37"/>
      <c r="I371" s="37"/>
      <c r="J371" s="38"/>
    </row>
    <row r="372" ht="45">
      <c r="A372" s="29" t="s">
        <v>34</v>
      </c>
      <c r="B372" s="36"/>
      <c r="C372" s="37"/>
      <c r="D372" s="37"/>
      <c r="E372" s="31" t="s">
        <v>633</v>
      </c>
      <c r="F372" s="37"/>
      <c r="G372" s="37"/>
      <c r="H372" s="37"/>
      <c r="I372" s="37"/>
      <c r="J372" s="38"/>
    </row>
    <row r="373">
      <c r="A373" s="29" t="s">
        <v>25</v>
      </c>
      <c r="B373" s="29">
        <v>90</v>
      </c>
      <c r="C373" s="30" t="s">
        <v>634</v>
      </c>
      <c r="D373" s="29" t="s">
        <v>27</v>
      </c>
      <c r="E373" s="31" t="s">
        <v>635</v>
      </c>
      <c r="F373" s="32" t="s">
        <v>29</v>
      </c>
      <c r="G373" s="33">
        <v>4</v>
      </c>
      <c r="H373" s="34">
        <v>30694.650000000001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>
      <c r="A374" s="29" t="s">
        <v>30</v>
      </c>
      <c r="B374" s="36"/>
      <c r="C374" s="37"/>
      <c r="D374" s="37"/>
      <c r="E374" s="31" t="s">
        <v>636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637</v>
      </c>
      <c r="F375" s="37"/>
      <c r="G375" s="37"/>
      <c r="H375" s="37"/>
      <c r="I375" s="37"/>
      <c r="J375" s="38"/>
    </row>
    <row r="376" ht="150">
      <c r="A376" s="29" t="s">
        <v>34</v>
      </c>
      <c r="B376" s="36"/>
      <c r="C376" s="37"/>
      <c r="D376" s="37"/>
      <c r="E376" s="31" t="s">
        <v>638</v>
      </c>
      <c r="F376" s="37"/>
      <c r="G376" s="37"/>
      <c r="H376" s="37"/>
      <c r="I376" s="37"/>
      <c r="J376" s="38"/>
    </row>
    <row r="377" ht="30">
      <c r="A377" s="29" t="s">
        <v>25</v>
      </c>
      <c r="B377" s="29">
        <v>91</v>
      </c>
      <c r="C377" s="30" t="s">
        <v>639</v>
      </c>
      <c r="D377" s="29" t="s">
        <v>27</v>
      </c>
      <c r="E377" s="31" t="s">
        <v>640</v>
      </c>
      <c r="F377" s="32" t="s">
        <v>29</v>
      </c>
      <c r="G377" s="33">
        <v>14</v>
      </c>
      <c r="H377" s="34">
        <v>2190.4200000000001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>
      <c r="A378" s="29" t="s">
        <v>30</v>
      </c>
      <c r="B378" s="36"/>
      <c r="C378" s="37"/>
      <c r="D378" s="37"/>
      <c r="E378" s="31" t="s">
        <v>641</v>
      </c>
      <c r="F378" s="37"/>
      <c r="G378" s="37"/>
      <c r="H378" s="37"/>
      <c r="I378" s="37"/>
      <c r="J378" s="38"/>
    </row>
    <row r="379">
      <c r="A379" s="29" t="s">
        <v>32</v>
      </c>
      <c r="B379" s="36"/>
      <c r="C379" s="37"/>
      <c r="D379" s="37"/>
      <c r="E379" s="39" t="s">
        <v>642</v>
      </c>
      <c r="F379" s="37"/>
      <c r="G379" s="37"/>
      <c r="H379" s="37"/>
      <c r="I379" s="37"/>
      <c r="J379" s="38"/>
    </row>
    <row r="380" ht="75">
      <c r="A380" s="29" t="s">
        <v>34</v>
      </c>
      <c r="B380" s="36"/>
      <c r="C380" s="37"/>
      <c r="D380" s="37"/>
      <c r="E380" s="31" t="s">
        <v>643</v>
      </c>
      <c r="F380" s="37"/>
      <c r="G380" s="37"/>
      <c r="H380" s="37"/>
      <c r="I380" s="37"/>
      <c r="J380" s="38"/>
    </row>
    <row r="381" ht="30">
      <c r="A381" s="29" t="s">
        <v>25</v>
      </c>
      <c r="B381" s="29">
        <v>92</v>
      </c>
      <c r="C381" s="30" t="s">
        <v>644</v>
      </c>
      <c r="D381" s="29" t="s">
        <v>27</v>
      </c>
      <c r="E381" s="31" t="s">
        <v>645</v>
      </c>
      <c r="F381" s="32" t="s">
        <v>197</v>
      </c>
      <c r="G381" s="33">
        <v>15</v>
      </c>
      <c r="H381" s="34">
        <v>751.55999999999995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>
      <c r="A382" s="29" t="s">
        <v>30</v>
      </c>
      <c r="B382" s="36"/>
      <c r="C382" s="37"/>
      <c r="D382" s="37"/>
      <c r="E382" s="31" t="s">
        <v>646</v>
      </c>
      <c r="F382" s="37"/>
      <c r="G382" s="37"/>
      <c r="H382" s="37"/>
      <c r="I382" s="37"/>
      <c r="J382" s="38"/>
    </row>
    <row r="383">
      <c r="A383" s="29" t="s">
        <v>32</v>
      </c>
      <c r="B383" s="36"/>
      <c r="C383" s="37"/>
      <c r="D383" s="37"/>
      <c r="E383" s="39" t="s">
        <v>130</v>
      </c>
      <c r="F383" s="37"/>
      <c r="G383" s="37"/>
      <c r="H383" s="37"/>
      <c r="I383" s="37"/>
      <c r="J383" s="38"/>
    </row>
    <row r="384" ht="120">
      <c r="A384" s="29" t="s">
        <v>34</v>
      </c>
      <c r="B384" s="36"/>
      <c r="C384" s="37"/>
      <c r="D384" s="37"/>
      <c r="E384" s="31" t="s">
        <v>647</v>
      </c>
      <c r="F384" s="37"/>
      <c r="G384" s="37"/>
      <c r="H384" s="37"/>
      <c r="I384" s="37"/>
      <c r="J384" s="38"/>
    </row>
    <row r="385">
      <c r="A385" s="29" t="s">
        <v>25</v>
      </c>
      <c r="B385" s="29">
        <v>93</v>
      </c>
      <c r="C385" s="30" t="s">
        <v>648</v>
      </c>
      <c r="D385" s="29" t="s">
        <v>27</v>
      </c>
      <c r="E385" s="31" t="s">
        <v>649</v>
      </c>
      <c r="F385" s="32" t="s">
        <v>29</v>
      </c>
      <c r="G385" s="33">
        <v>1</v>
      </c>
      <c r="H385" s="34">
        <v>1990.79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>
      <c r="A386" s="29" t="s">
        <v>30</v>
      </c>
      <c r="B386" s="36"/>
      <c r="C386" s="37"/>
      <c r="D386" s="37"/>
      <c r="E386" s="31" t="s">
        <v>650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33</v>
      </c>
      <c r="F387" s="37"/>
      <c r="G387" s="37"/>
      <c r="H387" s="37"/>
      <c r="I387" s="37"/>
      <c r="J387" s="38"/>
    </row>
    <row r="388" ht="345">
      <c r="A388" s="29" t="s">
        <v>34</v>
      </c>
      <c r="B388" s="36"/>
      <c r="C388" s="37"/>
      <c r="D388" s="37"/>
      <c r="E388" s="31" t="s">
        <v>651</v>
      </c>
      <c r="F388" s="37"/>
      <c r="G388" s="37"/>
      <c r="H388" s="37"/>
      <c r="I388" s="37"/>
      <c r="J388" s="38"/>
    </row>
    <row r="389">
      <c r="A389" s="29" t="s">
        <v>25</v>
      </c>
      <c r="B389" s="29">
        <v>94</v>
      </c>
      <c r="C389" s="30" t="s">
        <v>652</v>
      </c>
      <c r="D389" s="29" t="s">
        <v>27</v>
      </c>
      <c r="E389" s="31" t="s">
        <v>653</v>
      </c>
      <c r="F389" s="32" t="s">
        <v>79</v>
      </c>
      <c r="G389" s="33">
        <v>24</v>
      </c>
      <c r="H389" s="34">
        <v>4490.6800000000003</v>
      </c>
      <c r="I389" s="34">
        <f>ROUND(G389*H389,P4)</f>
        <v>0</v>
      </c>
      <c r="J389" s="29"/>
      <c r="O389" s="35">
        <f>I389*0.21</f>
        <v>0</v>
      </c>
      <c r="P389">
        <v>3</v>
      </c>
    </row>
    <row r="390">
      <c r="A390" s="29" t="s">
        <v>30</v>
      </c>
      <c r="B390" s="36"/>
      <c r="C390" s="37"/>
      <c r="D390" s="37"/>
      <c r="E390" s="31" t="s">
        <v>654</v>
      </c>
      <c r="F390" s="37"/>
      <c r="G390" s="37"/>
      <c r="H390" s="37"/>
      <c r="I390" s="37"/>
      <c r="J390" s="38"/>
    </row>
    <row r="391" ht="45">
      <c r="A391" s="29" t="s">
        <v>32</v>
      </c>
      <c r="B391" s="36"/>
      <c r="C391" s="37"/>
      <c r="D391" s="37"/>
      <c r="E391" s="39" t="s">
        <v>655</v>
      </c>
      <c r="F391" s="37"/>
      <c r="G391" s="37"/>
      <c r="H391" s="37"/>
      <c r="I391" s="37"/>
      <c r="J391" s="38"/>
    </row>
    <row r="392" ht="150">
      <c r="A392" s="29" t="s">
        <v>34</v>
      </c>
      <c r="B392" s="36"/>
      <c r="C392" s="37"/>
      <c r="D392" s="37"/>
      <c r="E392" s="31" t="s">
        <v>656</v>
      </c>
      <c r="F392" s="37"/>
      <c r="G392" s="37"/>
      <c r="H392" s="37"/>
      <c r="I392" s="37"/>
      <c r="J392" s="38"/>
    </row>
    <row r="393">
      <c r="A393" s="29" t="s">
        <v>25</v>
      </c>
      <c r="B393" s="29">
        <v>95</v>
      </c>
      <c r="C393" s="30" t="s">
        <v>657</v>
      </c>
      <c r="D393" s="29" t="s">
        <v>27</v>
      </c>
      <c r="E393" s="31" t="s">
        <v>658</v>
      </c>
      <c r="F393" s="32" t="s">
        <v>79</v>
      </c>
      <c r="G393" s="33">
        <v>17.600000000000001</v>
      </c>
      <c r="H393" s="34">
        <v>4996.0699999999997</v>
      </c>
      <c r="I393" s="34">
        <f>ROUND(G393*H393,P4)</f>
        <v>0</v>
      </c>
      <c r="J393" s="29"/>
      <c r="O393" s="35">
        <f>I393*0.21</f>
        <v>0</v>
      </c>
      <c r="P393">
        <v>3</v>
      </c>
    </row>
    <row r="394">
      <c r="A394" s="29" t="s">
        <v>30</v>
      </c>
      <c r="B394" s="36"/>
      <c r="C394" s="37"/>
      <c r="D394" s="37"/>
      <c r="E394" s="31" t="s">
        <v>659</v>
      </c>
      <c r="F394" s="37"/>
      <c r="G394" s="37"/>
      <c r="H394" s="37"/>
      <c r="I394" s="37"/>
      <c r="J394" s="38"/>
    </row>
    <row r="395">
      <c r="A395" s="29" t="s">
        <v>32</v>
      </c>
      <c r="B395" s="36"/>
      <c r="C395" s="37"/>
      <c r="D395" s="37"/>
      <c r="E395" s="39" t="s">
        <v>660</v>
      </c>
      <c r="F395" s="37"/>
      <c r="G395" s="37"/>
      <c r="H395" s="37"/>
      <c r="I395" s="37"/>
      <c r="J395" s="38"/>
    </row>
    <row r="396" ht="150">
      <c r="A396" s="29" t="s">
        <v>34</v>
      </c>
      <c r="B396" s="36"/>
      <c r="C396" s="37"/>
      <c r="D396" s="37"/>
      <c r="E396" s="31" t="s">
        <v>656</v>
      </c>
      <c r="F396" s="37"/>
      <c r="G396" s="37"/>
      <c r="H396" s="37"/>
      <c r="I396" s="37"/>
      <c r="J396" s="38"/>
    </row>
    <row r="397">
      <c r="A397" s="29" t="s">
        <v>25</v>
      </c>
      <c r="B397" s="29">
        <v>96</v>
      </c>
      <c r="C397" s="30" t="s">
        <v>661</v>
      </c>
      <c r="D397" s="29" t="s">
        <v>27</v>
      </c>
      <c r="E397" s="31" t="s">
        <v>662</v>
      </c>
      <c r="F397" s="32" t="s">
        <v>79</v>
      </c>
      <c r="G397" s="33">
        <v>29</v>
      </c>
      <c r="H397" s="34">
        <v>6851.46</v>
      </c>
      <c r="I397" s="34">
        <f>ROUND(G397*H397,P4)</f>
        <v>0</v>
      </c>
      <c r="J397" s="29"/>
      <c r="O397" s="35">
        <f>I397*0.21</f>
        <v>0</v>
      </c>
      <c r="P397">
        <v>3</v>
      </c>
    </row>
    <row r="398">
      <c r="A398" s="29" t="s">
        <v>30</v>
      </c>
      <c r="B398" s="36"/>
      <c r="C398" s="37"/>
      <c r="D398" s="37"/>
      <c r="E398" s="31" t="s">
        <v>663</v>
      </c>
      <c r="F398" s="37"/>
      <c r="G398" s="37"/>
      <c r="H398" s="37"/>
      <c r="I398" s="37"/>
      <c r="J398" s="38"/>
    </row>
    <row r="399">
      <c r="A399" s="29" t="s">
        <v>32</v>
      </c>
      <c r="B399" s="36"/>
      <c r="C399" s="37"/>
      <c r="D399" s="37"/>
      <c r="E399" s="39" t="s">
        <v>664</v>
      </c>
      <c r="F399" s="37"/>
      <c r="G399" s="37"/>
      <c r="H399" s="37"/>
      <c r="I399" s="37"/>
      <c r="J399" s="38"/>
    </row>
    <row r="400" ht="150">
      <c r="A400" s="29" t="s">
        <v>34</v>
      </c>
      <c r="B400" s="36"/>
      <c r="C400" s="37"/>
      <c r="D400" s="37"/>
      <c r="E400" s="31" t="s">
        <v>656</v>
      </c>
      <c r="F400" s="37"/>
      <c r="G400" s="37"/>
      <c r="H400" s="37"/>
      <c r="I400" s="37"/>
      <c r="J400" s="38"/>
    </row>
    <row r="401">
      <c r="A401" s="29" t="s">
        <v>25</v>
      </c>
      <c r="B401" s="29">
        <v>97</v>
      </c>
      <c r="C401" s="30" t="s">
        <v>665</v>
      </c>
      <c r="D401" s="29" t="s">
        <v>27</v>
      </c>
      <c r="E401" s="31" t="s">
        <v>666</v>
      </c>
      <c r="F401" s="32" t="s">
        <v>249</v>
      </c>
      <c r="G401" s="33">
        <v>1.706</v>
      </c>
      <c r="H401" s="34">
        <v>6118.1599999999999</v>
      </c>
      <c r="I401" s="34">
        <f>ROUND(G401*H401,P4)</f>
        <v>0</v>
      </c>
      <c r="J401" s="29"/>
      <c r="O401" s="35">
        <f>I401*0.21</f>
        <v>0</v>
      </c>
      <c r="P401">
        <v>3</v>
      </c>
    </row>
    <row r="402" ht="60">
      <c r="A402" s="29" t="s">
        <v>30</v>
      </c>
      <c r="B402" s="36"/>
      <c r="C402" s="37"/>
      <c r="D402" s="37"/>
      <c r="E402" s="31" t="s">
        <v>667</v>
      </c>
      <c r="F402" s="37"/>
      <c r="G402" s="37"/>
      <c r="H402" s="37"/>
      <c r="I402" s="37"/>
      <c r="J402" s="38"/>
    </row>
    <row r="403" ht="45">
      <c r="A403" s="29" t="s">
        <v>32</v>
      </c>
      <c r="B403" s="36"/>
      <c r="C403" s="37"/>
      <c r="D403" s="37"/>
      <c r="E403" s="39" t="s">
        <v>668</v>
      </c>
      <c r="F403" s="37"/>
      <c r="G403" s="37"/>
      <c r="H403" s="37"/>
      <c r="I403" s="37"/>
      <c r="J403" s="38"/>
    </row>
    <row r="404" ht="150">
      <c r="A404" s="29" t="s">
        <v>34</v>
      </c>
      <c r="B404" s="36"/>
      <c r="C404" s="37"/>
      <c r="D404" s="37"/>
      <c r="E404" s="31" t="s">
        <v>669</v>
      </c>
      <c r="F404" s="37"/>
      <c r="G404" s="37"/>
      <c r="H404" s="37"/>
      <c r="I404" s="37"/>
      <c r="J404" s="38"/>
    </row>
    <row r="405">
      <c r="A405" s="29" t="s">
        <v>25</v>
      </c>
      <c r="B405" s="29">
        <v>98</v>
      </c>
      <c r="C405" s="30" t="s">
        <v>670</v>
      </c>
      <c r="D405" s="29" t="s">
        <v>27</v>
      </c>
      <c r="E405" s="31" t="s">
        <v>671</v>
      </c>
      <c r="F405" s="32" t="s">
        <v>197</v>
      </c>
      <c r="G405" s="33">
        <v>23</v>
      </c>
      <c r="H405" s="34">
        <v>147.81</v>
      </c>
      <c r="I405" s="34">
        <f>ROUND(G405*H405,P4)</f>
        <v>0</v>
      </c>
      <c r="J405" s="29"/>
      <c r="O405" s="35">
        <f>I405*0.21</f>
        <v>0</v>
      </c>
      <c r="P405">
        <v>3</v>
      </c>
    </row>
    <row r="406">
      <c r="A406" s="29" t="s">
        <v>30</v>
      </c>
      <c r="B406" s="36"/>
      <c r="C406" s="37"/>
      <c r="D406" s="37"/>
      <c r="E406" s="31" t="s">
        <v>672</v>
      </c>
      <c r="F406" s="37"/>
      <c r="G406" s="37"/>
      <c r="H406" s="37"/>
      <c r="I406" s="37"/>
      <c r="J406" s="38"/>
    </row>
    <row r="407">
      <c r="A407" s="29" t="s">
        <v>32</v>
      </c>
      <c r="B407" s="36"/>
      <c r="C407" s="37"/>
      <c r="D407" s="37"/>
      <c r="E407" s="39" t="s">
        <v>673</v>
      </c>
      <c r="F407" s="37"/>
      <c r="G407" s="37"/>
      <c r="H407" s="37"/>
      <c r="I407" s="37"/>
      <c r="J407" s="38"/>
    </row>
    <row r="408" ht="180">
      <c r="A408" s="29" t="s">
        <v>34</v>
      </c>
      <c r="B408" s="36"/>
      <c r="C408" s="37"/>
      <c r="D408" s="37"/>
      <c r="E408" s="31" t="s">
        <v>674</v>
      </c>
      <c r="F408" s="37"/>
      <c r="G408" s="37"/>
      <c r="H408" s="37"/>
      <c r="I408" s="37"/>
      <c r="J408" s="38"/>
    </row>
    <row r="409">
      <c r="A409" s="29" t="s">
        <v>25</v>
      </c>
      <c r="B409" s="29">
        <v>99</v>
      </c>
      <c r="C409" s="30" t="s">
        <v>675</v>
      </c>
      <c r="D409" s="29" t="s">
        <v>27</v>
      </c>
      <c r="E409" s="31" t="s">
        <v>676</v>
      </c>
      <c r="F409" s="32" t="s">
        <v>68</v>
      </c>
      <c r="G409" s="33">
        <v>40</v>
      </c>
      <c r="H409" s="34">
        <v>195.31</v>
      </c>
      <c r="I409" s="34">
        <f>ROUND(G409*H409,P4)</f>
        <v>0</v>
      </c>
      <c r="J409" s="29"/>
      <c r="O409" s="35">
        <f>I409*0.21</f>
        <v>0</v>
      </c>
      <c r="P409">
        <v>3</v>
      </c>
    </row>
    <row r="410">
      <c r="A410" s="29" t="s">
        <v>30</v>
      </c>
      <c r="B410" s="36"/>
      <c r="C410" s="37"/>
      <c r="D410" s="37"/>
      <c r="E410" s="43" t="s">
        <v>27</v>
      </c>
      <c r="F410" s="37"/>
      <c r="G410" s="37"/>
      <c r="H410" s="37"/>
      <c r="I410" s="37"/>
      <c r="J410" s="38"/>
    </row>
    <row r="411">
      <c r="A411" s="29" t="s">
        <v>32</v>
      </c>
      <c r="B411" s="36"/>
      <c r="C411" s="37"/>
      <c r="D411" s="37"/>
      <c r="E411" s="39" t="s">
        <v>677</v>
      </c>
      <c r="F411" s="37"/>
      <c r="G411" s="37"/>
      <c r="H411" s="37"/>
      <c r="I411" s="37"/>
      <c r="J411" s="38"/>
    </row>
    <row r="412" ht="165">
      <c r="A412" s="29" t="s">
        <v>34</v>
      </c>
      <c r="B412" s="40"/>
      <c r="C412" s="41"/>
      <c r="D412" s="41"/>
      <c r="E412" s="31" t="s">
        <v>678</v>
      </c>
      <c r="F412" s="41"/>
      <c r="G412" s="41"/>
      <c r="H412" s="41"/>
      <c r="I412" s="41"/>
      <c r="J41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679</v>
      </c>
      <c r="I3" s="16">
        <f>SUMIFS(I8:I125,A8:A125,"SD")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679</v>
      </c>
      <c r="D4" s="13"/>
      <c r="E4" s="14" t="s">
        <v>680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/>
      <c r="E9" s="31" t="s">
        <v>97</v>
      </c>
      <c r="F9" s="32" t="s">
        <v>79</v>
      </c>
      <c r="G9" s="33">
        <v>37.643999999999998</v>
      </c>
      <c r="H9" s="34">
        <v>350.17000000000002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681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682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683</v>
      </c>
      <c r="D13" s="29" t="s">
        <v>27</v>
      </c>
      <c r="E13" s="31" t="s">
        <v>97</v>
      </c>
      <c r="F13" s="32" t="s">
        <v>249</v>
      </c>
      <c r="G13" s="33">
        <v>0.20300000000000001</v>
      </c>
      <c r="H13" s="34">
        <v>3000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684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685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100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64</v>
      </c>
      <c r="D17" s="26"/>
      <c r="E17" s="23" t="s">
        <v>65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25</v>
      </c>
      <c r="B18" s="29">
        <v>3</v>
      </c>
      <c r="C18" s="30" t="s">
        <v>309</v>
      </c>
      <c r="D18" s="29" t="s">
        <v>27</v>
      </c>
      <c r="E18" s="31" t="s">
        <v>310</v>
      </c>
      <c r="F18" s="32" t="s">
        <v>79</v>
      </c>
      <c r="G18" s="33">
        <v>166.97999999999999</v>
      </c>
      <c r="H18" s="34">
        <v>458.87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686</v>
      </c>
      <c r="F19" s="37"/>
      <c r="G19" s="37"/>
      <c r="H19" s="37"/>
      <c r="I19" s="37"/>
      <c r="J19" s="38"/>
    </row>
    <row r="20" ht="45">
      <c r="A20" s="29" t="s">
        <v>32</v>
      </c>
      <c r="B20" s="36"/>
      <c r="C20" s="37"/>
      <c r="D20" s="37"/>
      <c r="E20" s="39" t="s">
        <v>687</v>
      </c>
      <c r="F20" s="37"/>
      <c r="G20" s="37"/>
      <c r="H20" s="37"/>
      <c r="I20" s="37"/>
      <c r="J20" s="38"/>
    </row>
    <row r="21" ht="405">
      <c r="A21" s="29" t="s">
        <v>34</v>
      </c>
      <c r="B21" s="36"/>
      <c r="C21" s="37"/>
      <c r="D21" s="37"/>
      <c r="E21" s="31" t="s">
        <v>308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122</v>
      </c>
      <c r="D22" s="29" t="s">
        <v>27</v>
      </c>
      <c r="E22" s="31" t="s">
        <v>123</v>
      </c>
      <c r="F22" s="32" t="s">
        <v>79</v>
      </c>
      <c r="G22" s="33">
        <v>22.824000000000002</v>
      </c>
      <c r="H22" s="34">
        <v>21.170000000000002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688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689</v>
      </c>
      <c r="F24" s="37"/>
      <c r="G24" s="37"/>
      <c r="H24" s="37"/>
      <c r="I24" s="37"/>
      <c r="J24" s="38"/>
    </row>
    <row r="25" ht="240">
      <c r="A25" s="29" t="s">
        <v>34</v>
      </c>
      <c r="B25" s="36"/>
      <c r="C25" s="37"/>
      <c r="D25" s="37"/>
      <c r="E25" s="31" t="s">
        <v>126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320</v>
      </c>
      <c r="D26" s="29" t="s">
        <v>27</v>
      </c>
      <c r="E26" s="31" t="s">
        <v>690</v>
      </c>
      <c r="F26" s="32" t="s">
        <v>79</v>
      </c>
      <c r="G26" s="33">
        <v>144.15600000000001</v>
      </c>
      <c r="H26" s="34">
        <v>195.56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691</v>
      </c>
      <c r="F27" s="37"/>
      <c r="G27" s="37"/>
      <c r="H27" s="37"/>
      <c r="I27" s="37"/>
      <c r="J27" s="38"/>
    </row>
    <row r="28" ht="45">
      <c r="A28" s="29" t="s">
        <v>32</v>
      </c>
      <c r="B28" s="36"/>
      <c r="C28" s="37"/>
      <c r="D28" s="37"/>
      <c r="E28" s="39" t="s">
        <v>692</v>
      </c>
      <c r="F28" s="37"/>
      <c r="G28" s="37"/>
      <c r="H28" s="37"/>
      <c r="I28" s="37"/>
      <c r="J28" s="38"/>
    </row>
    <row r="29" ht="300">
      <c r="A29" s="29" t="s">
        <v>34</v>
      </c>
      <c r="B29" s="36"/>
      <c r="C29" s="37"/>
      <c r="D29" s="37"/>
      <c r="E29" s="31" t="s">
        <v>693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335</v>
      </c>
      <c r="D30" s="29" t="s">
        <v>27</v>
      </c>
      <c r="E30" s="31" t="s">
        <v>336</v>
      </c>
      <c r="F30" s="32" t="s">
        <v>79</v>
      </c>
      <c r="G30" s="33">
        <v>22.824000000000002</v>
      </c>
      <c r="H30" s="34">
        <v>1104.6300000000001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694</v>
      </c>
      <c r="F32" s="37"/>
      <c r="G32" s="37"/>
      <c r="H32" s="37"/>
      <c r="I32" s="37"/>
      <c r="J32" s="38"/>
    </row>
    <row r="33" ht="390">
      <c r="A33" s="29" t="s">
        <v>34</v>
      </c>
      <c r="B33" s="36"/>
      <c r="C33" s="37"/>
      <c r="D33" s="37"/>
      <c r="E33" s="31" t="s">
        <v>339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141</v>
      </c>
      <c r="D34" s="26"/>
      <c r="E34" s="23" t="s">
        <v>142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25</v>
      </c>
      <c r="B35" s="29">
        <v>7</v>
      </c>
      <c r="C35" s="30" t="s">
        <v>695</v>
      </c>
      <c r="D35" s="29" t="s">
        <v>27</v>
      </c>
      <c r="E35" s="31" t="s">
        <v>696</v>
      </c>
      <c r="F35" s="32" t="s">
        <v>197</v>
      </c>
      <c r="G35" s="33">
        <v>31.699999999999999</v>
      </c>
      <c r="H35" s="34">
        <v>347.01999999999998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30</v>
      </c>
      <c r="B36" s="36"/>
      <c r="C36" s="37"/>
      <c r="D36" s="37"/>
      <c r="E36" s="31" t="s">
        <v>697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698</v>
      </c>
      <c r="F37" s="37"/>
      <c r="G37" s="37"/>
      <c r="H37" s="37"/>
      <c r="I37" s="37"/>
      <c r="J37" s="38"/>
    </row>
    <row r="38" ht="195">
      <c r="A38" s="29" t="s">
        <v>34</v>
      </c>
      <c r="B38" s="36"/>
      <c r="C38" s="37"/>
      <c r="D38" s="37"/>
      <c r="E38" s="31" t="s">
        <v>699</v>
      </c>
      <c r="F38" s="37"/>
      <c r="G38" s="37"/>
      <c r="H38" s="37"/>
      <c r="I38" s="37"/>
      <c r="J38" s="38"/>
    </row>
    <row r="39">
      <c r="A39" s="23" t="s">
        <v>22</v>
      </c>
      <c r="B39" s="24"/>
      <c r="C39" s="25" t="s">
        <v>153</v>
      </c>
      <c r="D39" s="26"/>
      <c r="E39" s="23" t="s">
        <v>154</v>
      </c>
      <c r="F39" s="26"/>
      <c r="G39" s="26"/>
      <c r="H39" s="26"/>
      <c r="I39" s="27">
        <f>SUMIFS(I40:I47,A40:A47,"P")</f>
        <v>0</v>
      </c>
      <c r="J39" s="28"/>
    </row>
    <row r="40">
      <c r="A40" s="29" t="s">
        <v>25</v>
      </c>
      <c r="B40" s="29">
        <v>8</v>
      </c>
      <c r="C40" s="30" t="s">
        <v>700</v>
      </c>
      <c r="D40" s="29" t="s">
        <v>27</v>
      </c>
      <c r="E40" s="31" t="s">
        <v>701</v>
      </c>
      <c r="F40" s="32" t="s">
        <v>79</v>
      </c>
      <c r="G40" s="33">
        <v>0.041000000000000002</v>
      </c>
      <c r="H40" s="34">
        <v>4483.1999999999998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702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703</v>
      </c>
      <c r="F42" s="37"/>
      <c r="G42" s="37"/>
      <c r="H42" s="37"/>
      <c r="I42" s="37"/>
      <c r="J42" s="38"/>
    </row>
    <row r="43" ht="409.5">
      <c r="A43" s="29" t="s">
        <v>34</v>
      </c>
      <c r="B43" s="36"/>
      <c r="C43" s="37"/>
      <c r="D43" s="37"/>
      <c r="E43" s="31" t="s">
        <v>159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704</v>
      </c>
      <c r="D44" s="29" t="s">
        <v>27</v>
      </c>
      <c r="E44" s="31" t="s">
        <v>705</v>
      </c>
      <c r="F44" s="32" t="s">
        <v>79</v>
      </c>
      <c r="G44" s="33">
        <v>0.17599999999999999</v>
      </c>
      <c r="H44" s="34">
        <v>5518.1099999999997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3" t="s">
        <v>27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706</v>
      </c>
      <c r="F46" s="37"/>
      <c r="G46" s="37"/>
      <c r="H46" s="37"/>
      <c r="I46" s="37"/>
      <c r="J46" s="38"/>
    </row>
    <row r="47" ht="360">
      <c r="A47" s="29" t="s">
        <v>34</v>
      </c>
      <c r="B47" s="36"/>
      <c r="C47" s="37"/>
      <c r="D47" s="37"/>
      <c r="E47" s="31" t="s">
        <v>707</v>
      </c>
      <c r="F47" s="37"/>
      <c r="G47" s="37"/>
      <c r="H47" s="37"/>
      <c r="I47" s="37"/>
      <c r="J47" s="38"/>
    </row>
    <row r="48">
      <c r="A48" s="23" t="s">
        <v>22</v>
      </c>
      <c r="B48" s="24"/>
      <c r="C48" s="25" t="s">
        <v>553</v>
      </c>
      <c r="D48" s="26"/>
      <c r="E48" s="23" t="s">
        <v>554</v>
      </c>
      <c r="F48" s="26"/>
      <c r="G48" s="26"/>
      <c r="H48" s="26"/>
      <c r="I48" s="27">
        <f>SUMIFS(I49:I112,A49:A112,"P")</f>
        <v>0</v>
      </c>
      <c r="J48" s="28"/>
    </row>
    <row r="49">
      <c r="A49" s="29" t="s">
        <v>25</v>
      </c>
      <c r="B49" s="29">
        <v>10</v>
      </c>
      <c r="C49" s="30" t="s">
        <v>708</v>
      </c>
      <c r="D49" s="29" t="s">
        <v>27</v>
      </c>
      <c r="E49" s="31" t="s">
        <v>709</v>
      </c>
      <c r="F49" s="32" t="s">
        <v>197</v>
      </c>
      <c r="G49" s="33">
        <v>6.9000000000000004</v>
      </c>
      <c r="H49" s="34">
        <v>2498.5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710</v>
      </c>
      <c r="F51" s="37"/>
      <c r="G51" s="37"/>
      <c r="H51" s="37"/>
      <c r="I51" s="37"/>
      <c r="J51" s="38"/>
    </row>
    <row r="52" ht="315">
      <c r="A52" s="29" t="s">
        <v>34</v>
      </c>
      <c r="B52" s="36"/>
      <c r="C52" s="37"/>
      <c r="D52" s="37"/>
      <c r="E52" s="31" t="s">
        <v>711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712</v>
      </c>
      <c r="D53" s="29" t="s">
        <v>27</v>
      </c>
      <c r="E53" s="31" t="s">
        <v>713</v>
      </c>
      <c r="F53" s="32" t="s">
        <v>197</v>
      </c>
      <c r="G53" s="33">
        <v>6.2999999999999998</v>
      </c>
      <c r="H53" s="34">
        <v>3794.52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714</v>
      </c>
      <c r="F55" s="37"/>
      <c r="G55" s="37"/>
      <c r="H55" s="37"/>
      <c r="I55" s="37"/>
      <c r="J55" s="38"/>
    </row>
    <row r="56" ht="315">
      <c r="A56" s="29" t="s">
        <v>34</v>
      </c>
      <c r="B56" s="36"/>
      <c r="C56" s="37"/>
      <c r="D56" s="37"/>
      <c r="E56" s="31" t="s">
        <v>711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715</v>
      </c>
      <c r="D57" s="29" t="s">
        <v>27</v>
      </c>
      <c r="E57" s="31" t="s">
        <v>716</v>
      </c>
      <c r="F57" s="32" t="s">
        <v>197</v>
      </c>
      <c r="G57" s="33">
        <v>31.399999999999999</v>
      </c>
      <c r="H57" s="34">
        <v>353.98000000000002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717</v>
      </c>
      <c r="F59" s="37"/>
      <c r="G59" s="37"/>
      <c r="H59" s="37"/>
      <c r="I59" s="37"/>
      <c r="J59" s="38"/>
    </row>
    <row r="60" ht="330">
      <c r="A60" s="29" t="s">
        <v>34</v>
      </c>
      <c r="B60" s="36"/>
      <c r="C60" s="37"/>
      <c r="D60" s="37"/>
      <c r="E60" s="31" t="s">
        <v>718</v>
      </c>
      <c r="F60" s="37"/>
      <c r="G60" s="37"/>
      <c r="H60" s="37"/>
      <c r="I60" s="37"/>
      <c r="J60" s="38"/>
    </row>
    <row r="61" ht="30">
      <c r="A61" s="29" t="s">
        <v>25</v>
      </c>
      <c r="B61" s="29">
        <v>13</v>
      </c>
      <c r="C61" s="30" t="s">
        <v>719</v>
      </c>
      <c r="D61" s="29" t="s">
        <v>27</v>
      </c>
      <c r="E61" s="31" t="s">
        <v>720</v>
      </c>
      <c r="F61" s="32" t="s">
        <v>197</v>
      </c>
      <c r="G61" s="33">
        <v>31.800000000000001</v>
      </c>
      <c r="H61" s="34">
        <v>570.72000000000003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721</v>
      </c>
      <c r="F63" s="37"/>
      <c r="G63" s="37"/>
      <c r="H63" s="37"/>
      <c r="I63" s="37"/>
      <c r="J63" s="38"/>
    </row>
    <row r="64" ht="330">
      <c r="A64" s="29" t="s">
        <v>34</v>
      </c>
      <c r="B64" s="36"/>
      <c r="C64" s="37"/>
      <c r="D64" s="37"/>
      <c r="E64" s="31" t="s">
        <v>718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722</v>
      </c>
      <c r="D65" s="29" t="s">
        <v>27</v>
      </c>
      <c r="E65" s="31" t="s">
        <v>723</v>
      </c>
      <c r="F65" s="32" t="s">
        <v>197</v>
      </c>
      <c r="G65" s="33">
        <v>6.9000000000000004</v>
      </c>
      <c r="H65" s="34">
        <v>235.71000000000001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710</v>
      </c>
      <c r="F67" s="37"/>
      <c r="G67" s="37"/>
      <c r="H67" s="37"/>
      <c r="I67" s="37"/>
      <c r="J67" s="38"/>
    </row>
    <row r="68" ht="60">
      <c r="A68" s="29" t="s">
        <v>34</v>
      </c>
      <c r="B68" s="36"/>
      <c r="C68" s="37"/>
      <c r="D68" s="37"/>
      <c r="E68" s="31" t="s">
        <v>724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725</v>
      </c>
      <c r="D69" s="29" t="s">
        <v>27</v>
      </c>
      <c r="E69" s="31" t="s">
        <v>726</v>
      </c>
      <c r="F69" s="32" t="s">
        <v>197</v>
      </c>
      <c r="G69" s="33">
        <v>6.2999999999999998</v>
      </c>
      <c r="H69" s="34">
        <v>717.05999999999995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714</v>
      </c>
      <c r="F71" s="37"/>
      <c r="G71" s="37"/>
      <c r="H71" s="37"/>
      <c r="I71" s="37"/>
      <c r="J71" s="38"/>
    </row>
    <row r="72" ht="60">
      <c r="A72" s="29" t="s">
        <v>34</v>
      </c>
      <c r="B72" s="36"/>
      <c r="C72" s="37"/>
      <c r="D72" s="37"/>
      <c r="E72" s="31" t="s">
        <v>724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727</v>
      </c>
      <c r="D73" s="29" t="s">
        <v>27</v>
      </c>
      <c r="E73" s="31" t="s">
        <v>728</v>
      </c>
      <c r="F73" s="32" t="s">
        <v>29</v>
      </c>
      <c r="G73" s="33">
        <v>1</v>
      </c>
      <c r="H73" s="34">
        <v>13764.950000000001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729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33</v>
      </c>
      <c r="F75" s="37"/>
      <c r="G75" s="37"/>
      <c r="H75" s="37"/>
      <c r="I75" s="37"/>
      <c r="J75" s="38"/>
    </row>
    <row r="76" ht="45">
      <c r="A76" s="29" t="s">
        <v>34</v>
      </c>
      <c r="B76" s="36"/>
      <c r="C76" s="37"/>
      <c r="D76" s="37"/>
      <c r="E76" s="31" t="s">
        <v>730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731</v>
      </c>
      <c r="D77" s="29" t="s">
        <v>27</v>
      </c>
      <c r="E77" s="31" t="s">
        <v>732</v>
      </c>
      <c r="F77" s="32" t="s">
        <v>29</v>
      </c>
      <c r="G77" s="33">
        <v>1</v>
      </c>
      <c r="H77" s="34">
        <v>2241.3800000000001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30</v>
      </c>
      <c r="B78" s="36"/>
      <c r="C78" s="37"/>
      <c r="D78" s="37"/>
      <c r="E78" s="31" t="s">
        <v>733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33</v>
      </c>
      <c r="F79" s="37"/>
      <c r="G79" s="37"/>
      <c r="H79" s="37"/>
      <c r="I79" s="37"/>
      <c r="J79" s="38"/>
    </row>
    <row r="80" ht="45">
      <c r="A80" s="29" t="s">
        <v>34</v>
      </c>
      <c r="B80" s="36"/>
      <c r="C80" s="37"/>
      <c r="D80" s="37"/>
      <c r="E80" s="31" t="s">
        <v>730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734</v>
      </c>
      <c r="D81" s="29" t="s">
        <v>27</v>
      </c>
      <c r="E81" s="31" t="s">
        <v>735</v>
      </c>
      <c r="F81" s="32" t="s">
        <v>197</v>
      </c>
      <c r="G81" s="33">
        <v>63.200000000000003</v>
      </c>
      <c r="H81" s="34">
        <v>23.260000000000002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736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737</v>
      </c>
      <c r="F83" s="37"/>
      <c r="G83" s="37"/>
      <c r="H83" s="37"/>
      <c r="I83" s="37"/>
      <c r="J83" s="38"/>
    </row>
    <row r="84" ht="60">
      <c r="A84" s="29" t="s">
        <v>34</v>
      </c>
      <c r="B84" s="36"/>
      <c r="C84" s="37"/>
      <c r="D84" s="37"/>
      <c r="E84" s="31" t="s">
        <v>738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739</v>
      </c>
      <c r="D85" s="29" t="s">
        <v>27</v>
      </c>
      <c r="E85" s="31" t="s">
        <v>740</v>
      </c>
      <c r="F85" s="32" t="s">
        <v>197</v>
      </c>
      <c r="G85" s="33">
        <v>63.200000000000003</v>
      </c>
      <c r="H85" s="34">
        <v>23.260000000000002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741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737</v>
      </c>
      <c r="F87" s="37"/>
      <c r="G87" s="37"/>
      <c r="H87" s="37"/>
      <c r="I87" s="37"/>
      <c r="J87" s="38"/>
    </row>
    <row r="88" ht="45">
      <c r="A88" s="29" t="s">
        <v>34</v>
      </c>
      <c r="B88" s="36"/>
      <c r="C88" s="37"/>
      <c r="D88" s="37"/>
      <c r="E88" s="31" t="s">
        <v>742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743</v>
      </c>
      <c r="D89" s="29" t="s">
        <v>27</v>
      </c>
      <c r="E89" s="31" t="s">
        <v>744</v>
      </c>
      <c r="F89" s="32" t="s">
        <v>29</v>
      </c>
      <c r="G89" s="33">
        <v>2</v>
      </c>
      <c r="H89" s="34">
        <v>2628.8000000000002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745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57</v>
      </c>
      <c r="F91" s="37"/>
      <c r="G91" s="37"/>
      <c r="H91" s="37"/>
      <c r="I91" s="37"/>
      <c r="J91" s="38"/>
    </row>
    <row r="92" ht="60">
      <c r="A92" s="29" t="s">
        <v>34</v>
      </c>
      <c r="B92" s="36"/>
      <c r="C92" s="37"/>
      <c r="D92" s="37"/>
      <c r="E92" s="31" t="s">
        <v>746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747</v>
      </c>
      <c r="D93" s="29" t="s">
        <v>27</v>
      </c>
      <c r="E93" s="31" t="s">
        <v>748</v>
      </c>
      <c r="F93" s="32" t="s">
        <v>29</v>
      </c>
      <c r="G93" s="33">
        <v>2</v>
      </c>
      <c r="H93" s="34">
        <v>2974.3499999999999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745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57</v>
      </c>
      <c r="F95" s="37"/>
      <c r="G95" s="37"/>
      <c r="H95" s="37"/>
      <c r="I95" s="37"/>
      <c r="J95" s="38"/>
    </row>
    <row r="96" ht="60">
      <c r="A96" s="29" t="s">
        <v>34</v>
      </c>
      <c r="B96" s="36"/>
      <c r="C96" s="37"/>
      <c r="D96" s="37"/>
      <c r="E96" s="31" t="s">
        <v>746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749</v>
      </c>
      <c r="D97" s="29" t="s">
        <v>27</v>
      </c>
      <c r="E97" s="31" t="s">
        <v>750</v>
      </c>
      <c r="F97" s="32" t="s">
        <v>197</v>
      </c>
      <c r="G97" s="33">
        <v>31.399999999999999</v>
      </c>
      <c r="H97" s="34">
        <v>111.06999999999999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717</v>
      </c>
      <c r="F99" s="37"/>
      <c r="G99" s="37"/>
      <c r="H99" s="37"/>
      <c r="I99" s="37"/>
      <c r="J99" s="38"/>
    </row>
    <row r="100" ht="75">
      <c r="A100" s="29" t="s">
        <v>34</v>
      </c>
      <c r="B100" s="36"/>
      <c r="C100" s="37"/>
      <c r="D100" s="37"/>
      <c r="E100" s="31" t="s">
        <v>751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752</v>
      </c>
      <c r="D101" s="29" t="s">
        <v>27</v>
      </c>
      <c r="E101" s="31" t="s">
        <v>753</v>
      </c>
      <c r="F101" s="32" t="s">
        <v>197</v>
      </c>
      <c r="G101" s="33">
        <v>31.800000000000001</v>
      </c>
      <c r="H101" s="34">
        <v>111.06999999999999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721</v>
      </c>
      <c r="F103" s="37"/>
      <c r="G103" s="37"/>
      <c r="H103" s="37"/>
      <c r="I103" s="37"/>
      <c r="J103" s="38"/>
    </row>
    <row r="104" ht="75">
      <c r="A104" s="29" t="s">
        <v>34</v>
      </c>
      <c r="B104" s="36"/>
      <c r="C104" s="37"/>
      <c r="D104" s="37"/>
      <c r="E104" s="31" t="s">
        <v>751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754</v>
      </c>
      <c r="D105" s="29" t="s">
        <v>27</v>
      </c>
      <c r="E105" s="31" t="s">
        <v>755</v>
      </c>
      <c r="F105" s="32" t="s">
        <v>197</v>
      </c>
      <c r="G105" s="33">
        <v>31.399999999999999</v>
      </c>
      <c r="H105" s="34">
        <v>93.75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717</v>
      </c>
      <c r="F107" s="37"/>
      <c r="G107" s="37"/>
      <c r="H107" s="37"/>
      <c r="I107" s="37"/>
      <c r="J107" s="38"/>
    </row>
    <row r="108" ht="30">
      <c r="A108" s="29" t="s">
        <v>34</v>
      </c>
      <c r="B108" s="36"/>
      <c r="C108" s="37"/>
      <c r="D108" s="37"/>
      <c r="E108" s="31" t="s">
        <v>756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757</v>
      </c>
      <c r="D109" s="29" t="s">
        <v>27</v>
      </c>
      <c r="E109" s="31" t="s">
        <v>758</v>
      </c>
      <c r="F109" s="32" t="s">
        <v>197</v>
      </c>
      <c r="G109" s="33">
        <v>31.800000000000001</v>
      </c>
      <c r="H109" s="34">
        <v>141.22999999999999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721</v>
      </c>
      <c r="F111" s="37"/>
      <c r="G111" s="37"/>
      <c r="H111" s="37"/>
      <c r="I111" s="37"/>
      <c r="J111" s="38"/>
    </row>
    <row r="112" ht="30">
      <c r="A112" s="29" t="s">
        <v>34</v>
      </c>
      <c r="B112" s="36"/>
      <c r="C112" s="37"/>
      <c r="D112" s="37"/>
      <c r="E112" s="31" t="s">
        <v>756</v>
      </c>
      <c r="F112" s="37"/>
      <c r="G112" s="37"/>
      <c r="H112" s="37"/>
      <c r="I112" s="37"/>
      <c r="J112" s="38"/>
    </row>
    <row r="113">
      <c r="A113" s="23" t="s">
        <v>22</v>
      </c>
      <c r="B113" s="24"/>
      <c r="C113" s="25" t="s">
        <v>88</v>
      </c>
      <c r="D113" s="26"/>
      <c r="E113" s="23" t="s">
        <v>89</v>
      </c>
      <c r="F113" s="26"/>
      <c r="G113" s="26"/>
      <c r="H113" s="26"/>
      <c r="I113" s="27">
        <f>SUMIFS(I114:I125,A114:A125,"P")</f>
        <v>0</v>
      </c>
      <c r="J113" s="28"/>
    </row>
    <row r="114">
      <c r="A114" s="29" t="s">
        <v>25</v>
      </c>
      <c r="B114" s="29">
        <v>26</v>
      </c>
      <c r="C114" s="30" t="s">
        <v>759</v>
      </c>
      <c r="D114" s="29" t="s">
        <v>27</v>
      </c>
      <c r="E114" s="31" t="s">
        <v>760</v>
      </c>
      <c r="F114" s="32" t="s">
        <v>29</v>
      </c>
      <c r="G114" s="33">
        <v>3</v>
      </c>
      <c r="H114" s="34">
        <v>1899.25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264</v>
      </c>
      <c r="F116" s="37"/>
      <c r="G116" s="37"/>
      <c r="H116" s="37"/>
      <c r="I116" s="37"/>
      <c r="J116" s="38"/>
    </row>
    <row r="117" ht="45">
      <c r="A117" s="29" t="s">
        <v>34</v>
      </c>
      <c r="B117" s="36"/>
      <c r="C117" s="37"/>
      <c r="D117" s="37"/>
      <c r="E117" s="31" t="s">
        <v>742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761</v>
      </c>
      <c r="D118" s="29" t="s">
        <v>27</v>
      </c>
      <c r="E118" s="31" t="s">
        <v>762</v>
      </c>
      <c r="F118" s="32" t="s">
        <v>197</v>
      </c>
      <c r="G118" s="33">
        <v>24.899999999999999</v>
      </c>
      <c r="H118" s="34">
        <v>413.82999999999998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763</v>
      </c>
      <c r="F120" s="37"/>
      <c r="G120" s="37"/>
      <c r="H120" s="37"/>
      <c r="I120" s="37"/>
      <c r="J120" s="38"/>
    </row>
    <row r="121" ht="105">
      <c r="A121" s="29" t="s">
        <v>34</v>
      </c>
      <c r="B121" s="36"/>
      <c r="C121" s="37"/>
      <c r="D121" s="37"/>
      <c r="E121" s="31" t="s">
        <v>764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765</v>
      </c>
      <c r="D122" s="29" t="s">
        <v>27</v>
      </c>
      <c r="E122" s="31" t="s">
        <v>766</v>
      </c>
      <c r="F122" s="32" t="s">
        <v>197</v>
      </c>
      <c r="G122" s="33">
        <v>25.600000000000001</v>
      </c>
      <c r="H122" s="34">
        <v>807.10000000000002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767</v>
      </c>
      <c r="F124" s="37"/>
      <c r="G124" s="37"/>
      <c r="H124" s="37"/>
      <c r="I124" s="37"/>
      <c r="J124" s="38"/>
    </row>
    <row r="125" ht="105">
      <c r="A125" s="29" t="s">
        <v>34</v>
      </c>
      <c r="B125" s="40"/>
      <c r="C125" s="41"/>
      <c r="D125" s="41"/>
      <c r="E125" s="31" t="s">
        <v>764</v>
      </c>
      <c r="F125" s="41"/>
      <c r="G125" s="41"/>
      <c r="H125" s="41"/>
      <c r="I125" s="41"/>
      <c r="J1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768</v>
      </c>
      <c r="I3" s="16">
        <f>SUMIFS(I8:I105,A8:A105,"SD")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768</v>
      </c>
      <c r="D4" s="13"/>
      <c r="E4" s="14" t="s">
        <v>769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 t="s">
        <v>27</v>
      </c>
      <c r="E9" s="31" t="s">
        <v>97</v>
      </c>
      <c r="F9" s="32" t="s">
        <v>79</v>
      </c>
      <c r="G9" s="33">
        <v>8.5559999999999992</v>
      </c>
      <c r="H9" s="34">
        <v>350.17000000000002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770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247</v>
      </c>
      <c r="D13" s="29" t="s">
        <v>27</v>
      </c>
      <c r="E13" s="31" t="s">
        <v>248</v>
      </c>
      <c r="F13" s="32" t="s">
        <v>249</v>
      </c>
      <c r="G13" s="33">
        <v>0.442</v>
      </c>
      <c r="H13" s="34">
        <v>288.38999999999999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771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772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252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64</v>
      </c>
      <c r="D17" s="26"/>
      <c r="E17" s="23" t="s">
        <v>65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304</v>
      </c>
      <c r="D18" s="29" t="s">
        <v>27</v>
      </c>
      <c r="E18" s="31" t="s">
        <v>305</v>
      </c>
      <c r="F18" s="32" t="s">
        <v>79</v>
      </c>
      <c r="G18" s="33">
        <v>1.2</v>
      </c>
      <c r="H18" s="34">
        <v>315.26999999999998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773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774</v>
      </c>
      <c r="F20" s="37"/>
      <c r="G20" s="37"/>
      <c r="H20" s="37"/>
      <c r="I20" s="37"/>
      <c r="J20" s="38"/>
    </row>
    <row r="21" ht="405">
      <c r="A21" s="29" t="s">
        <v>34</v>
      </c>
      <c r="B21" s="36"/>
      <c r="C21" s="37"/>
      <c r="D21" s="37"/>
      <c r="E21" s="31" t="s">
        <v>308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309</v>
      </c>
      <c r="D22" s="29" t="s">
        <v>27</v>
      </c>
      <c r="E22" s="31" t="s">
        <v>310</v>
      </c>
      <c r="F22" s="32" t="s">
        <v>79</v>
      </c>
      <c r="G22" s="33">
        <v>36.780000000000001</v>
      </c>
      <c r="H22" s="34">
        <v>458.87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775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776</v>
      </c>
      <c r="F24" s="37"/>
      <c r="G24" s="37"/>
      <c r="H24" s="37"/>
      <c r="I24" s="37"/>
      <c r="J24" s="38"/>
    </row>
    <row r="25" ht="405">
      <c r="A25" s="29" t="s">
        <v>34</v>
      </c>
      <c r="B25" s="36"/>
      <c r="C25" s="37"/>
      <c r="D25" s="37"/>
      <c r="E25" s="31" t="s">
        <v>308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122</v>
      </c>
      <c r="D26" s="29" t="s">
        <v>27</v>
      </c>
      <c r="E26" s="31" t="s">
        <v>123</v>
      </c>
      <c r="F26" s="32" t="s">
        <v>79</v>
      </c>
      <c r="G26" s="33">
        <v>8.5559999999999992</v>
      </c>
      <c r="H26" s="34">
        <v>21.170000000000002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688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777</v>
      </c>
      <c r="F28" s="37"/>
      <c r="G28" s="37"/>
      <c r="H28" s="37"/>
      <c r="I28" s="37"/>
      <c r="J28" s="38"/>
    </row>
    <row r="29" ht="240">
      <c r="A29" s="29" t="s">
        <v>34</v>
      </c>
      <c r="B29" s="36"/>
      <c r="C29" s="37"/>
      <c r="D29" s="37"/>
      <c r="E29" s="31" t="s">
        <v>126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320</v>
      </c>
      <c r="D30" s="29" t="s">
        <v>27</v>
      </c>
      <c r="E30" s="31" t="s">
        <v>690</v>
      </c>
      <c r="F30" s="32" t="s">
        <v>79</v>
      </c>
      <c r="G30" s="33">
        <v>29.423999999999999</v>
      </c>
      <c r="H30" s="34">
        <v>195.56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778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779</v>
      </c>
      <c r="F32" s="37"/>
      <c r="G32" s="37"/>
      <c r="H32" s="37"/>
      <c r="I32" s="37"/>
      <c r="J32" s="38"/>
    </row>
    <row r="33" ht="300">
      <c r="A33" s="29" t="s">
        <v>34</v>
      </c>
      <c r="B33" s="36"/>
      <c r="C33" s="37"/>
      <c r="D33" s="37"/>
      <c r="E33" s="31" t="s">
        <v>693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325</v>
      </c>
      <c r="D34" s="29" t="s">
        <v>27</v>
      </c>
      <c r="E34" s="31" t="s">
        <v>326</v>
      </c>
      <c r="F34" s="32" t="s">
        <v>79</v>
      </c>
      <c r="G34" s="33">
        <v>7.3559999999999999</v>
      </c>
      <c r="H34" s="34">
        <v>1006.21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780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781</v>
      </c>
      <c r="F36" s="37"/>
      <c r="G36" s="37"/>
      <c r="H36" s="37"/>
      <c r="I36" s="37"/>
      <c r="J36" s="38"/>
    </row>
    <row r="37" ht="300">
      <c r="A37" s="29" t="s">
        <v>34</v>
      </c>
      <c r="B37" s="36"/>
      <c r="C37" s="37"/>
      <c r="D37" s="37"/>
      <c r="E37" s="31" t="s">
        <v>329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153</v>
      </c>
      <c r="D38" s="26"/>
      <c r="E38" s="23" t="s">
        <v>154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25</v>
      </c>
      <c r="B39" s="29">
        <v>8</v>
      </c>
      <c r="C39" s="30" t="s">
        <v>782</v>
      </c>
      <c r="D39" s="29" t="s">
        <v>27</v>
      </c>
      <c r="E39" s="31" t="s">
        <v>783</v>
      </c>
      <c r="F39" s="32" t="s">
        <v>79</v>
      </c>
      <c r="G39" s="33">
        <v>0.76800000000000002</v>
      </c>
      <c r="H39" s="34">
        <v>5847.75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784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785</v>
      </c>
      <c r="F41" s="37"/>
      <c r="G41" s="37"/>
      <c r="H41" s="37"/>
      <c r="I41" s="37"/>
      <c r="J41" s="38"/>
    </row>
    <row r="42" ht="360">
      <c r="A42" s="29" t="s">
        <v>34</v>
      </c>
      <c r="B42" s="36"/>
      <c r="C42" s="37"/>
      <c r="D42" s="37"/>
      <c r="E42" s="31" t="s">
        <v>707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517</v>
      </c>
      <c r="D43" s="26"/>
      <c r="E43" s="23" t="s">
        <v>518</v>
      </c>
      <c r="F43" s="26"/>
      <c r="G43" s="26"/>
      <c r="H43" s="26"/>
      <c r="I43" s="27">
        <f>SUMIFS(I44:I91,A44:A91,"P")</f>
        <v>0</v>
      </c>
      <c r="J43" s="28"/>
    </row>
    <row r="44" ht="30">
      <c r="A44" s="29" t="s">
        <v>25</v>
      </c>
      <c r="B44" s="29">
        <v>9</v>
      </c>
      <c r="C44" s="30" t="s">
        <v>786</v>
      </c>
      <c r="D44" s="29" t="s">
        <v>27</v>
      </c>
      <c r="E44" s="31" t="s">
        <v>787</v>
      </c>
      <c r="F44" s="32" t="s">
        <v>29</v>
      </c>
      <c r="G44" s="33">
        <v>1</v>
      </c>
      <c r="H44" s="34">
        <v>22.030000000000001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3" t="s">
        <v>27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33</v>
      </c>
      <c r="F46" s="37"/>
      <c r="G46" s="37"/>
      <c r="H46" s="37"/>
      <c r="I46" s="37"/>
      <c r="J46" s="38"/>
    </row>
    <row r="47" ht="90">
      <c r="A47" s="29" t="s">
        <v>34</v>
      </c>
      <c r="B47" s="36"/>
      <c r="C47" s="37"/>
      <c r="D47" s="37"/>
      <c r="E47" s="31" t="s">
        <v>788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789</v>
      </c>
      <c r="D48" s="29" t="s">
        <v>27</v>
      </c>
      <c r="E48" s="31" t="s">
        <v>790</v>
      </c>
      <c r="F48" s="32" t="s">
        <v>197</v>
      </c>
      <c r="G48" s="33">
        <v>61.299999999999997</v>
      </c>
      <c r="H48" s="34">
        <v>16.399999999999999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791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792</v>
      </c>
      <c r="F50" s="37"/>
      <c r="G50" s="37"/>
      <c r="H50" s="37"/>
      <c r="I50" s="37"/>
      <c r="J50" s="38"/>
    </row>
    <row r="51" ht="105">
      <c r="A51" s="29" t="s">
        <v>34</v>
      </c>
      <c r="B51" s="36"/>
      <c r="C51" s="37"/>
      <c r="D51" s="37"/>
      <c r="E51" s="31" t="s">
        <v>793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794</v>
      </c>
      <c r="D52" s="29" t="s">
        <v>27</v>
      </c>
      <c r="E52" s="31" t="s">
        <v>795</v>
      </c>
      <c r="F52" s="32" t="s">
        <v>197</v>
      </c>
      <c r="G52" s="33">
        <v>1</v>
      </c>
      <c r="H52" s="34">
        <v>115.69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796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33</v>
      </c>
      <c r="F54" s="37"/>
      <c r="G54" s="37"/>
      <c r="H54" s="37"/>
      <c r="I54" s="37"/>
      <c r="J54" s="38"/>
    </row>
    <row r="55" ht="120">
      <c r="A55" s="29" t="s">
        <v>34</v>
      </c>
      <c r="B55" s="36"/>
      <c r="C55" s="37"/>
      <c r="D55" s="37"/>
      <c r="E55" s="31" t="s">
        <v>797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798</v>
      </c>
      <c r="D56" s="29" t="s">
        <v>27</v>
      </c>
      <c r="E56" s="31" t="s">
        <v>799</v>
      </c>
      <c r="F56" s="32" t="s">
        <v>197</v>
      </c>
      <c r="G56" s="33">
        <v>63.299999999999997</v>
      </c>
      <c r="H56" s="34">
        <v>84.890000000000001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800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801</v>
      </c>
      <c r="F58" s="37"/>
      <c r="G58" s="37"/>
      <c r="H58" s="37"/>
      <c r="I58" s="37"/>
      <c r="J58" s="38"/>
    </row>
    <row r="59" ht="150">
      <c r="A59" s="29" t="s">
        <v>34</v>
      </c>
      <c r="B59" s="36"/>
      <c r="C59" s="37"/>
      <c r="D59" s="37"/>
      <c r="E59" s="31" t="s">
        <v>802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803</v>
      </c>
      <c r="D60" s="29" t="s">
        <v>27</v>
      </c>
      <c r="E60" s="31" t="s">
        <v>804</v>
      </c>
      <c r="F60" s="32" t="s">
        <v>197</v>
      </c>
      <c r="G60" s="33">
        <v>63.299999999999997</v>
      </c>
      <c r="H60" s="34">
        <v>527.46000000000004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801</v>
      </c>
      <c r="F62" s="37"/>
      <c r="G62" s="37"/>
      <c r="H62" s="37"/>
      <c r="I62" s="37"/>
      <c r="J62" s="38"/>
    </row>
    <row r="63" ht="105">
      <c r="A63" s="29" t="s">
        <v>34</v>
      </c>
      <c r="B63" s="36"/>
      <c r="C63" s="37"/>
      <c r="D63" s="37"/>
      <c r="E63" s="31" t="s">
        <v>805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806</v>
      </c>
      <c r="D64" s="29" t="s">
        <v>27</v>
      </c>
      <c r="E64" s="31" t="s">
        <v>807</v>
      </c>
      <c r="F64" s="32" t="s">
        <v>197</v>
      </c>
      <c r="G64" s="33">
        <v>16</v>
      </c>
      <c r="H64" s="34">
        <v>46.049999999999997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3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808</v>
      </c>
      <c r="F66" s="37"/>
      <c r="G66" s="37"/>
      <c r="H66" s="37"/>
      <c r="I66" s="37"/>
      <c r="J66" s="38"/>
    </row>
    <row r="67" ht="90">
      <c r="A67" s="29" t="s">
        <v>34</v>
      </c>
      <c r="B67" s="36"/>
      <c r="C67" s="37"/>
      <c r="D67" s="37"/>
      <c r="E67" s="31" t="s">
        <v>809</v>
      </c>
      <c r="F67" s="37"/>
      <c r="G67" s="37"/>
      <c r="H67" s="37"/>
      <c r="I67" s="37"/>
      <c r="J67" s="38"/>
    </row>
    <row r="68" ht="30">
      <c r="A68" s="29" t="s">
        <v>25</v>
      </c>
      <c r="B68" s="29">
        <v>15</v>
      </c>
      <c r="C68" s="30" t="s">
        <v>810</v>
      </c>
      <c r="D68" s="29" t="s">
        <v>27</v>
      </c>
      <c r="E68" s="31" t="s">
        <v>811</v>
      </c>
      <c r="F68" s="32" t="s">
        <v>29</v>
      </c>
      <c r="G68" s="33">
        <v>1</v>
      </c>
      <c r="H68" s="34">
        <v>80855.190000000002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43" t="s">
        <v>27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33</v>
      </c>
      <c r="F70" s="37"/>
      <c r="G70" s="37"/>
      <c r="H70" s="37"/>
      <c r="I70" s="37"/>
      <c r="J70" s="38"/>
    </row>
    <row r="71" ht="135">
      <c r="A71" s="29" t="s">
        <v>34</v>
      </c>
      <c r="B71" s="36"/>
      <c r="C71" s="37"/>
      <c r="D71" s="37"/>
      <c r="E71" s="31" t="s">
        <v>812</v>
      </c>
      <c r="F71" s="37"/>
      <c r="G71" s="37"/>
      <c r="H71" s="37"/>
      <c r="I71" s="37"/>
      <c r="J71" s="38"/>
    </row>
    <row r="72" ht="30">
      <c r="A72" s="29" t="s">
        <v>25</v>
      </c>
      <c r="B72" s="29">
        <v>16</v>
      </c>
      <c r="C72" s="30" t="s">
        <v>813</v>
      </c>
      <c r="D72" s="29" t="s">
        <v>27</v>
      </c>
      <c r="E72" s="31" t="s">
        <v>814</v>
      </c>
      <c r="F72" s="32" t="s">
        <v>29</v>
      </c>
      <c r="G72" s="33">
        <v>1</v>
      </c>
      <c r="H72" s="34">
        <v>2369.4899999999998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33</v>
      </c>
      <c r="F74" s="37"/>
      <c r="G74" s="37"/>
      <c r="H74" s="37"/>
      <c r="I74" s="37"/>
      <c r="J74" s="38"/>
    </row>
    <row r="75" ht="120">
      <c r="A75" s="29" t="s">
        <v>34</v>
      </c>
      <c r="B75" s="36"/>
      <c r="C75" s="37"/>
      <c r="D75" s="37"/>
      <c r="E75" s="31" t="s">
        <v>815</v>
      </c>
      <c r="F75" s="37"/>
      <c r="G75" s="37"/>
      <c r="H75" s="37"/>
      <c r="I75" s="37"/>
      <c r="J75" s="38"/>
    </row>
    <row r="76" ht="30">
      <c r="A76" s="29" t="s">
        <v>25</v>
      </c>
      <c r="B76" s="29">
        <v>17</v>
      </c>
      <c r="C76" s="30" t="s">
        <v>816</v>
      </c>
      <c r="D76" s="29" t="s">
        <v>27</v>
      </c>
      <c r="E76" s="31" t="s">
        <v>817</v>
      </c>
      <c r="F76" s="32" t="s">
        <v>29</v>
      </c>
      <c r="G76" s="33">
        <v>1</v>
      </c>
      <c r="H76" s="34">
        <v>7350.3400000000001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33</v>
      </c>
      <c r="F78" s="37"/>
      <c r="G78" s="37"/>
      <c r="H78" s="37"/>
      <c r="I78" s="37"/>
      <c r="J78" s="38"/>
    </row>
    <row r="79" ht="105">
      <c r="A79" s="29" t="s">
        <v>34</v>
      </c>
      <c r="B79" s="36"/>
      <c r="C79" s="37"/>
      <c r="D79" s="37"/>
      <c r="E79" s="31" t="s">
        <v>818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819</v>
      </c>
      <c r="D80" s="29" t="s">
        <v>27</v>
      </c>
      <c r="E80" s="31" t="s">
        <v>820</v>
      </c>
      <c r="F80" s="32" t="s">
        <v>29</v>
      </c>
      <c r="G80" s="33">
        <v>1</v>
      </c>
      <c r="H80" s="34">
        <v>3895.3299999999999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33</v>
      </c>
      <c r="F82" s="37"/>
      <c r="G82" s="37"/>
      <c r="H82" s="37"/>
      <c r="I82" s="37"/>
      <c r="J82" s="38"/>
    </row>
    <row r="83" ht="135">
      <c r="A83" s="29" t="s">
        <v>34</v>
      </c>
      <c r="B83" s="36"/>
      <c r="C83" s="37"/>
      <c r="D83" s="37"/>
      <c r="E83" s="31" t="s">
        <v>821</v>
      </c>
      <c r="F83" s="37"/>
      <c r="G83" s="37"/>
      <c r="H83" s="37"/>
      <c r="I83" s="37"/>
      <c r="J83" s="38"/>
    </row>
    <row r="84" ht="30">
      <c r="A84" s="29" t="s">
        <v>25</v>
      </c>
      <c r="B84" s="29">
        <v>19</v>
      </c>
      <c r="C84" s="30" t="s">
        <v>822</v>
      </c>
      <c r="D84" s="29" t="s">
        <v>27</v>
      </c>
      <c r="E84" s="31" t="s">
        <v>823</v>
      </c>
      <c r="F84" s="32" t="s">
        <v>29</v>
      </c>
      <c r="G84" s="33">
        <v>1</v>
      </c>
      <c r="H84" s="34">
        <v>418.63999999999999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3" t="s">
        <v>27</v>
      </c>
      <c r="F85" s="37"/>
      <c r="G85" s="37"/>
      <c r="H85" s="37"/>
      <c r="I85" s="37"/>
      <c r="J85" s="38"/>
    </row>
    <row r="86">
      <c r="A86" s="29" t="s">
        <v>32</v>
      </c>
      <c r="B86" s="36"/>
      <c r="C86" s="37"/>
      <c r="D86" s="37"/>
      <c r="E86" s="39" t="s">
        <v>33</v>
      </c>
      <c r="F86" s="37"/>
      <c r="G86" s="37"/>
      <c r="H86" s="37"/>
      <c r="I86" s="37"/>
      <c r="J86" s="38"/>
    </row>
    <row r="87" ht="135">
      <c r="A87" s="29" t="s">
        <v>34</v>
      </c>
      <c r="B87" s="36"/>
      <c r="C87" s="37"/>
      <c r="D87" s="37"/>
      <c r="E87" s="31" t="s">
        <v>821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824</v>
      </c>
      <c r="D88" s="29" t="s">
        <v>27</v>
      </c>
      <c r="E88" s="31" t="s">
        <v>825</v>
      </c>
      <c r="F88" s="32" t="s">
        <v>29</v>
      </c>
      <c r="G88" s="33">
        <v>1</v>
      </c>
      <c r="H88" s="34">
        <v>373.75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33</v>
      </c>
      <c r="F90" s="37"/>
      <c r="G90" s="37"/>
      <c r="H90" s="37"/>
      <c r="I90" s="37"/>
      <c r="J90" s="38"/>
    </row>
    <row r="91" ht="135">
      <c r="A91" s="29" t="s">
        <v>34</v>
      </c>
      <c r="B91" s="36"/>
      <c r="C91" s="37"/>
      <c r="D91" s="37"/>
      <c r="E91" s="31" t="s">
        <v>821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553</v>
      </c>
      <c r="D92" s="26"/>
      <c r="E92" s="23" t="s">
        <v>554</v>
      </c>
      <c r="F92" s="26"/>
      <c r="G92" s="26"/>
      <c r="H92" s="26"/>
      <c r="I92" s="27">
        <f>SUMIFS(I93:I100,A93:A100,"P")</f>
        <v>0</v>
      </c>
      <c r="J92" s="28"/>
    </row>
    <row r="93">
      <c r="A93" s="29" t="s">
        <v>25</v>
      </c>
      <c r="B93" s="29">
        <v>21</v>
      </c>
      <c r="C93" s="30" t="s">
        <v>826</v>
      </c>
      <c r="D93" s="29" t="s">
        <v>27</v>
      </c>
      <c r="E93" s="31" t="s">
        <v>827</v>
      </c>
      <c r="F93" s="32" t="s">
        <v>197</v>
      </c>
      <c r="G93" s="33">
        <v>63.299999999999997</v>
      </c>
      <c r="H93" s="34">
        <v>128.19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828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801</v>
      </c>
      <c r="F95" s="37"/>
      <c r="G95" s="37"/>
      <c r="H95" s="37"/>
      <c r="I95" s="37"/>
      <c r="J95" s="38"/>
    </row>
    <row r="96" ht="300">
      <c r="A96" s="29" t="s">
        <v>34</v>
      </c>
      <c r="B96" s="36"/>
      <c r="C96" s="37"/>
      <c r="D96" s="37"/>
      <c r="E96" s="31" t="s">
        <v>577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829</v>
      </c>
      <c r="D97" s="29" t="s">
        <v>27</v>
      </c>
      <c r="E97" s="31" t="s">
        <v>830</v>
      </c>
      <c r="F97" s="32" t="s">
        <v>197</v>
      </c>
      <c r="G97" s="33">
        <v>16</v>
      </c>
      <c r="H97" s="34">
        <v>300.11000000000001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831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808</v>
      </c>
      <c r="F99" s="37"/>
      <c r="G99" s="37"/>
      <c r="H99" s="37"/>
      <c r="I99" s="37"/>
      <c r="J99" s="38"/>
    </row>
    <row r="100" ht="300">
      <c r="A100" s="29" t="s">
        <v>34</v>
      </c>
      <c r="B100" s="36"/>
      <c r="C100" s="37"/>
      <c r="D100" s="37"/>
      <c r="E100" s="31" t="s">
        <v>577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88</v>
      </c>
      <c r="D101" s="26"/>
      <c r="E101" s="23" t="s">
        <v>89</v>
      </c>
      <c r="F101" s="26"/>
      <c r="G101" s="26"/>
      <c r="H101" s="26"/>
      <c r="I101" s="27">
        <f>SUMIFS(I102:I105,A102:A105,"P")</f>
        <v>0</v>
      </c>
      <c r="J101" s="28"/>
    </row>
    <row r="102">
      <c r="A102" s="29" t="s">
        <v>25</v>
      </c>
      <c r="B102" s="29">
        <v>23</v>
      </c>
      <c r="C102" s="30" t="s">
        <v>832</v>
      </c>
      <c r="D102" s="29" t="s">
        <v>27</v>
      </c>
      <c r="E102" s="31" t="s">
        <v>833</v>
      </c>
      <c r="F102" s="32" t="s">
        <v>79</v>
      </c>
      <c r="G102" s="33">
        <v>0.192</v>
      </c>
      <c r="H102" s="34">
        <v>5126.71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834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835</v>
      </c>
      <c r="F104" s="37"/>
      <c r="G104" s="37"/>
      <c r="H104" s="37"/>
      <c r="I104" s="37"/>
      <c r="J104" s="38"/>
    </row>
    <row r="105" ht="135">
      <c r="A105" s="29" t="s">
        <v>34</v>
      </c>
      <c r="B105" s="40"/>
      <c r="C105" s="41"/>
      <c r="D105" s="41"/>
      <c r="E105" s="31" t="s">
        <v>836</v>
      </c>
      <c r="F105" s="41"/>
      <c r="G105" s="41"/>
      <c r="H105" s="41"/>
      <c r="I105" s="41"/>
      <c r="J10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837</v>
      </c>
      <c r="I3" s="16">
        <f>SUMIFS(I8:I74,A8:A74,"SD")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837</v>
      </c>
      <c r="D4" s="13"/>
      <c r="E4" s="14" t="s">
        <v>838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96</v>
      </c>
      <c r="D9" s="29" t="s">
        <v>27</v>
      </c>
      <c r="E9" s="31" t="s">
        <v>97</v>
      </c>
      <c r="F9" s="32" t="s">
        <v>79</v>
      </c>
      <c r="G9" s="33">
        <v>5.2800000000000002</v>
      </c>
      <c r="H9" s="34">
        <v>350.17000000000002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839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100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64</v>
      </c>
      <c r="D13" s="26"/>
      <c r="E13" s="23" t="s">
        <v>65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309</v>
      </c>
      <c r="D14" s="29" t="s">
        <v>27</v>
      </c>
      <c r="E14" s="31" t="s">
        <v>310</v>
      </c>
      <c r="F14" s="32" t="s">
        <v>79</v>
      </c>
      <c r="G14" s="33">
        <v>35.439999999999998</v>
      </c>
      <c r="H14" s="34">
        <v>458.87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840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841</v>
      </c>
      <c r="F16" s="37"/>
      <c r="G16" s="37"/>
      <c r="H16" s="37"/>
      <c r="I16" s="37"/>
      <c r="J16" s="38"/>
    </row>
    <row r="17" ht="405">
      <c r="A17" s="29" t="s">
        <v>34</v>
      </c>
      <c r="B17" s="36"/>
      <c r="C17" s="37"/>
      <c r="D17" s="37"/>
      <c r="E17" s="31" t="s">
        <v>308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122</v>
      </c>
      <c r="D18" s="29" t="s">
        <v>27</v>
      </c>
      <c r="E18" s="31" t="s">
        <v>123</v>
      </c>
      <c r="F18" s="32" t="s">
        <v>79</v>
      </c>
      <c r="G18" s="33">
        <v>5.2800000000000002</v>
      </c>
      <c r="H18" s="34">
        <v>21.170000000000002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842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843</v>
      </c>
      <c r="F20" s="37"/>
      <c r="G20" s="37"/>
      <c r="H20" s="37"/>
      <c r="I20" s="37"/>
      <c r="J20" s="38"/>
    </row>
    <row r="21" ht="240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320</v>
      </c>
      <c r="D22" s="29" t="s">
        <v>27</v>
      </c>
      <c r="E22" s="31" t="s">
        <v>690</v>
      </c>
      <c r="F22" s="32" t="s">
        <v>79</v>
      </c>
      <c r="G22" s="33">
        <v>30.16</v>
      </c>
      <c r="H22" s="34">
        <v>195.56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844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845</v>
      </c>
      <c r="F24" s="37"/>
      <c r="G24" s="37"/>
      <c r="H24" s="37"/>
      <c r="I24" s="37"/>
      <c r="J24" s="38"/>
    </row>
    <row r="25" ht="300">
      <c r="A25" s="29" t="s">
        <v>34</v>
      </c>
      <c r="B25" s="36"/>
      <c r="C25" s="37"/>
      <c r="D25" s="37"/>
      <c r="E25" s="31" t="s">
        <v>693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335</v>
      </c>
      <c r="D26" s="29" t="s">
        <v>27</v>
      </c>
      <c r="E26" s="31" t="s">
        <v>336</v>
      </c>
      <c r="F26" s="32" t="s">
        <v>79</v>
      </c>
      <c r="G26" s="33">
        <v>5.2800000000000002</v>
      </c>
      <c r="H26" s="34">
        <v>1104.6300000000001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846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847</v>
      </c>
      <c r="F28" s="37"/>
      <c r="G28" s="37"/>
      <c r="H28" s="37"/>
      <c r="I28" s="37"/>
      <c r="J28" s="38"/>
    </row>
    <row r="29" ht="390">
      <c r="A29" s="29" t="s">
        <v>34</v>
      </c>
      <c r="B29" s="36"/>
      <c r="C29" s="37"/>
      <c r="D29" s="37"/>
      <c r="E29" s="31" t="s">
        <v>339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517</v>
      </c>
      <c r="D30" s="26"/>
      <c r="E30" s="23" t="s">
        <v>518</v>
      </c>
      <c r="F30" s="26"/>
      <c r="G30" s="26"/>
      <c r="H30" s="26"/>
      <c r="I30" s="27">
        <f>SUMIFS(I31:I74,A31:A74,"P")</f>
        <v>0</v>
      </c>
      <c r="J30" s="28"/>
    </row>
    <row r="31">
      <c r="A31" s="29" t="s">
        <v>25</v>
      </c>
      <c r="B31" s="29">
        <v>6</v>
      </c>
      <c r="C31" s="30" t="s">
        <v>848</v>
      </c>
      <c r="D31" s="29" t="s">
        <v>27</v>
      </c>
      <c r="E31" s="31" t="s">
        <v>849</v>
      </c>
      <c r="F31" s="32" t="s">
        <v>197</v>
      </c>
      <c r="G31" s="33">
        <v>20</v>
      </c>
      <c r="H31" s="34">
        <v>218.47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30</v>
      </c>
      <c r="B32" s="36"/>
      <c r="C32" s="37"/>
      <c r="D32" s="37"/>
      <c r="E32" s="31" t="s">
        <v>850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851</v>
      </c>
      <c r="F33" s="37"/>
      <c r="G33" s="37"/>
      <c r="H33" s="37"/>
      <c r="I33" s="37"/>
      <c r="J33" s="38"/>
    </row>
    <row r="34" ht="90">
      <c r="A34" s="29" t="s">
        <v>34</v>
      </c>
      <c r="B34" s="36"/>
      <c r="C34" s="37"/>
      <c r="D34" s="37"/>
      <c r="E34" s="31" t="s">
        <v>852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789</v>
      </c>
      <c r="D35" s="29" t="s">
        <v>27</v>
      </c>
      <c r="E35" s="31" t="s">
        <v>790</v>
      </c>
      <c r="F35" s="32" t="s">
        <v>197</v>
      </c>
      <c r="G35" s="33">
        <v>33</v>
      </c>
      <c r="H35" s="34">
        <v>16.399999999999999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3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853</v>
      </c>
      <c r="F37" s="37"/>
      <c r="G37" s="37"/>
      <c r="H37" s="37"/>
      <c r="I37" s="37"/>
      <c r="J37" s="38"/>
    </row>
    <row r="38" ht="105">
      <c r="A38" s="29" t="s">
        <v>34</v>
      </c>
      <c r="B38" s="36"/>
      <c r="C38" s="37"/>
      <c r="D38" s="37"/>
      <c r="E38" s="31" t="s">
        <v>793</v>
      </c>
      <c r="F38" s="37"/>
      <c r="G38" s="37"/>
      <c r="H38" s="37"/>
      <c r="I38" s="37"/>
      <c r="J38" s="38"/>
    </row>
    <row r="39" ht="30">
      <c r="A39" s="29" t="s">
        <v>25</v>
      </c>
      <c r="B39" s="29">
        <v>8</v>
      </c>
      <c r="C39" s="30" t="s">
        <v>854</v>
      </c>
      <c r="D39" s="29" t="s">
        <v>27</v>
      </c>
      <c r="E39" s="31" t="s">
        <v>855</v>
      </c>
      <c r="F39" s="32" t="s">
        <v>197</v>
      </c>
      <c r="G39" s="33">
        <v>33</v>
      </c>
      <c r="H39" s="34">
        <v>112.78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856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853</v>
      </c>
      <c r="F41" s="37"/>
      <c r="G41" s="37"/>
      <c r="H41" s="37"/>
      <c r="I41" s="37"/>
      <c r="J41" s="38"/>
    </row>
    <row r="42" ht="105">
      <c r="A42" s="29" t="s">
        <v>34</v>
      </c>
      <c r="B42" s="36"/>
      <c r="C42" s="37"/>
      <c r="D42" s="37"/>
      <c r="E42" s="31" t="s">
        <v>805</v>
      </c>
      <c r="F42" s="37"/>
      <c r="G42" s="37"/>
      <c r="H42" s="37"/>
      <c r="I42" s="37"/>
      <c r="J42" s="38"/>
    </row>
    <row r="43" ht="30">
      <c r="A43" s="29" t="s">
        <v>25</v>
      </c>
      <c r="B43" s="29">
        <v>9</v>
      </c>
      <c r="C43" s="30" t="s">
        <v>857</v>
      </c>
      <c r="D43" s="29" t="s">
        <v>27</v>
      </c>
      <c r="E43" s="31" t="s">
        <v>858</v>
      </c>
      <c r="F43" s="32" t="s">
        <v>29</v>
      </c>
      <c r="G43" s="33">
        <v>2</v>
      </c>
      <c r="H43" s="34">
        <v>534.26999999999998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859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57</v>
      </c>
      <c r="F45" s="37"/>
      <c r="G45" s="37"/>
      <c r="H45" s="37"/>
      <c r="I45" s="37"/>
      <c r="J45" s="38"/>
    </row>
    <row r="46" ht="120">
      <c r="A46" s="29" t="s">
        <v>34</v>
      </c>
      <c r="B46" s="36"/>
      <c r="C46" s="37"/>
      <c r="D46" s="37"/>
      <c r="E46" s="31" t="s">
        <v>860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861</v>
      </c>
      <c r="D47" s="29" t="s">
        <v>27</v>
      </c>
      <c r="E47" s="31" t="s">
        <v>862</v>
      </c>
      <c r="F47" s="32" t="s">
        <v>197</v>
      </c>
      <c r="G47" s="33">
        <v>288</v>
      </c>
      <c r="H47" s="34">
        <v>36.469999999999999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863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864</v>
      </c>
      <c r="F49" s="37"/>
      <c r="G49" s="37"/>
      <c r="H49" s="37"/>
      <c r="I49" s="37"/>
      <c r="J49" s="38"/>
    </row>
    <row r="50" ht="150">
      <c r="A50" s="29" t="s">
        <v>34</v>
      </c>
      <c r="B50" s="36"/>
      <c r="C50" s="37"/>
      <c r="D50" s="37"/>
      <c r="E50" s="31" t="s">
        <v>865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866</v>
      </c>
      <c r="D51" s="29" t="s">
        <v>27</v>
      </c>
      <c r="E51" s="31" t="s">
        <v>867</v>
      </c>
      <c r="F51" s="32" t="s">
        <v>197</v>
      </c>
      <c r="G51" s="33">
        <v>288</v>
      </c>
      <c r="H51" s="34">
        <v>38.57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868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869</v>
      </c>
      <c r="F53" s="37"/>
      <c r="G53" s="37"/>
      <c r="H53" s="37"/>
      <c r="I53" s="37"/>
      <c r="J53" s="38"/>
    </row>
    <row r="54" ht="180">
      <c r="A54" s="29" t="s">
        <v>34</v>
      </c>
      <c r="B54" s="36"/>
      <c r="C54" s="37"/>
      <c r="D54" s="37"/>
      <c r="E54" s="31" t="s">
        <v>870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871</v>
      </c>
      <c r="D55" s="29" t="s">
        <v>27</v>
      </c>
      <c r="E55" s="31" t="s">
        <v>872</v>
      </c>
      <c r="F55" s="32" t="s">
        <v>197</v>
      </c>
      <c r="G55" s="33">
        <v>99</v>
      </c>
      <c r="H55" s="34">
        <v>93.980000000000004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30</v>
      </c>
      <c r="B56" s="36"/>
      <c r="C56" s="37"/>
      <c r="D56" s="37"/>
      <c r="E56" s="31" t="s">
        <v>873</v>
      </c>
      <c r="F56" s="37"/>
      <c r="G56" s="37"/>
      <c r="H56" s="37"/>
      <c r="I56" s="37"/>
      <c r="J56" s="38"/>
    </row>
    <row r="57" ht="45">
      <c r="A57" s="29" t="s">
        <v>32</v>
      </c>
      <c r="B57" s="36"/>
      <c r="C57" s="37"/>
      <c r="D57" s="37"/>
      <c r="E57" s="39" t="s">
        <v>874</v>
      </c>
      <c r="F57" s="37"/>
      <c r="G57" s="37"/>
      <c r="H57" s="37"/>
      <c r="I57" s="37"/>
      <c r="J57" s="38"/>
    </row>
    <row r="58" ht="225">
      <c r="A58" s="29" t="s">
        <v>34</v>
      </c>
      <c r="B58" s="36"/>
      <c r="C58" s="37"/>
      <c r="D58" s="37"/>
      <c r="E58" s="31" t="s">
        <v>875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876</v>
      </c>
      <c r="D59" s="29" t="s">
        <v>27</v>
      </c>
      <c r="E59" s="31" t="s">
        <v>877</v>
      </c>
      <c r="F59" s="32" t="s">
        <v>878</v>
      </c>
      <c r="G59" s="33">
        <v>3</v>
      </c>
      <c r="H59" s="34">
        <v>5090.3199999999997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879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264</v>
      </c>
      <c r="F61" s="37"/>
      <c r="G61" s="37"/>
      <c r="H61" s="37"/>
      <c r="I61" s="37"/>
      <c r="J61" s="38"/>
    </row>
    <row r="62" ht="165">
      <c r="A62" s="29" t="s">
        <v>34</v>
      </c>
      <c r="B62" s="36"/>
      <c r="C62" s="37"/>
      <c r="D62" s="37"/>
      <c r="E62" s="31" t="s">
        <v>880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881</v>
      </c>
      <c r="D63" s="29" t="s">
        <v>27</v>
      </c>
      <c r="E63" s="31" t="s">
        <v>882</v>
      </c>
      <c r="F63" s="32" t="s">
        <v>197</v>
      </c>
      <c r="G63" s="33">
        <v>288</v>
      </c>
      <c r="H63" s="34">
        <v>5.3799999999999999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883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864</v>
      </c>
      <c r="F65" s="37"/>
      <c r="G65" s="37"/>
      <c r="H65" s="37"/>
      <c r="I65" s="37"/>
      <c r="J65" s="38"/>
    </row>
    <row r="66" ht="165">
      <c r="A66" s="29" t="s">
        <v>34</v>
      </c>
      <c r="B66" s="36"/>
      <c r="C66" s="37"/>
      <c r="D66" s="37"/>
      <c r="E66" s="31" t="s">
        <v>884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885</v>
      </c>
      <c r="D67" s="29" t="s">
        <v>27</v>
      </c>
      <c r="E67" s="31" t="s">
        <v>886</v>
      </c>
      <c r="F67" s="32" t="s">
        <v>29</v>
      </c>
      <c r="G67" s="33">
        <v>6</v>
      </c>
      <c r="H67" s="34">
        <v>249.28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3" t="s">
        <v>27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887</v>
      </c>
      <c r="F69" s="37"/>
      <c r="G69" s="37"/>
      <c r="H69" s="37"/>
      <c r="I69" s="37"/>
      <c r="J69" s="38"/>
    </row>
    <row r="70" ht="180">
      <c r="A70" s="29" t="s">
        <v>34</v>
      </c>
      <c r="B70" s="36"/>
      <c r="C70" s="37"/>
      <c r="D70" s="37"/>
      <c r="E70" s="31" t="s">
        <v>888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889</v>
      </c>
      <c r="D71" s="29" t="s">
        <v>27</v>
      </c>
      <c r="E71" s="31" t="s">
        <v>890</v>
      </c>
      <c r="F71" s="32" t="s">
        <v>29</v>
      </c>
      <c r="G71" s="33">
        <v>3</v>
      </c>
      <c r="H71" s="34">
        <v>11941.82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264</v>
      </c>
      <c r="F73" s="37"/>
      <c r="G73" s="37"/>
      <c r="H73" s="37"/>
      <c r="I73" s="37"/>
      <c r="J73" s="38"/>
    </row>
    <row r="74" ht="180">
      <c r="A74" s="29" t="s">
        <v>34</v>
      </c>
      <c r="B74" s="40"/>
      <c r="C74" s="41"/>
      <c r="D74" s="41"/>
      <c r="E74" s="31" t="s">
        <v>888</v>
      </c>
      <c r="F74" s="41"/>
      <c r="G74" s="41"/>
      <c r="H74" s="41"/>
      <c r="I74" s="41"/>
      <c r="J7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 Mikolášková</dc:creator>
  <cp:lastModifiedBy>Jitka Mikolášková</cp:lastModifiedBy>
  <dcterms:created xsi:type="dcterms:W3CDTF">2025-05-15T08:37:06Z</dcterms:created>
  <dcterms:modified xsi:type="dcterms:W3CDTF">2025-05-15T08:37:09Z</dcterms:modified>
</cp:coreProperties>
</file>