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Abc\17102_115_Revnice-Vizina\Kooperace\Ksus\Pro_ksus\250625-dotaz 3-9_oprava soupisu\"/>
    </mc:Choice>
  </mc:AlternateContent>
  <xr:revisionPtr revIDLastSave="0" documentId="13_ncr:1_{FC27D954-F315-4351-B736-8C2A9E214430}" xr6:coauthVersionLast="47" xr6:coauthVersionMax="47" xr10:uidLastSave="{00000000-0000-0000-0000-000000000000}"/>
  <bookViews>
    <workbookView xWindow="-120" yWindow="-120" windowWidth="29040" windowHeight="17520" xr2:uid="{00000000-000D-0000-FFFF-FFFF00000000}"/>
  </bookViews>
  <sheets>
    <sheet name="Rekapitulace" sheetId="40" r:id="rId1"/>
    <sheet name="000" sheetId="2" r:id="rId2"/>
    <sheet name="102" sheetId="3" r:id="rId3"/>
    <sheet name="113" sheetId="4" r:id="rId4"/>
    <sheet name="125.1" sheetId="5" r:id="rId5"/>
    <sheet name="125.2" sheetId="6" r:id="rId6"/>
    <sheet name="126" sheetId="7" r:id="rId7"/>
    <sheet name="172" sheetId="8" r:id="rId8"/>
    <sheet name="221" sheetId="9" r:id="rId9"/>
    <sheet name="222" sheetId="10" r:id="rId10"/>
    <sheet name="231" sheetId="11" r:id="rId11"/>
    <sheet name="232" sheetId="12" r:id="rId12"/>
    <sheet name="321" sheetId="13" r:id="rId13"/>
    <sheet name="322" sheetId="14" r:id="rId14"/>
    <sheet name="323" sheetId="15" r:id="rId15"/>
    <sheet name="324" sheetId="16" r:id="rId16"/>
    <sheet name="325" sheetId="17" r:id="rId17"/>
    <sheet name="326" sheetId="18" r:id="rId18"/>
    <sheet name="327" sheetId="19" r:id="rId19"/>
    <sheet name="331" sheetId="20" r:id="rId20"/>
    <sheet name="332" sheetId="21" r:id="rId21"/>
    <sheet name="340.1" sheetId="22" r:id="rId22"/>
    <sheet name="340.2" sheetId="23" r:id="rId23"/>
    <sheet name="340.3" sheetId="24" r:id="rId24"/>
    <sheet name="340.4" sheetId="25" r:id="rId25"/>
    <sheet name="340.5" sheetId="26" r:id="rId26"/>
    <sheet name="340.6" sheetId="27" r:id="rId27"/>
    <sheet name="340.7" sheetId="28" r:id="rId28"/>
    <sheet name="340.8" sheetId="29" r:id="rId29"/>
    <sheet name="411" sheetId="30" r:id="rId30"/>
    <sheet name="441SO 441" sheetId="31" r:id="rId31"/>
    <sheet name="442SO 442" sheetId="32" r:id="rId32"/>
    <sheet name="443SO 443" sheetId="33" r:id="rId33"/>
    <sheet name="444SO 444" sheetId="34" r:id="rId34"/>
    <sheet name="461" sheetId="35" r:id="rId35"/>
    <sheet name="462" sheetId="36" r:id="rId36"/>
    <sheet name="463" sheetId="37" r:id="rId37"/>
    <sheet name="481SO 481" sheetId="38" r:id="rId38"/>
    <sheet name="801" sheetId="39" r:id="rId3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5" i="40" l="1"/>
  <c r="D44" i="40"/>
  <c r="D43" i="40"/>
  <c r="D38" i="40"/>
  <c r="I84" i="39"/>
  <c r="I85" i="39"/>
  <c r="O85" i="39" s="1"/>
  <c r="I80" i="39"/>
  <c r="O80" i="39" s="1"/>
  <c r="O76" i="39"/>
  <c r="I76" i="39"/>
  <c r="I75" i="39" s="1"/>
  <c r="I71" i="39"/>
  <c r="O71" i="39" s="1"/>
  <c r="I67" i="39"/>
  <c r="O67" i="39" s="1"/>
  <c r="O63" i="39"/>
  <c r="I63" i="39"/>
  <c r="I59" i="39"/>
  <c r="O59" i="39" s="1"/>
  <c r="I55" i="39"/>
  <c r="O55" i="39" s="1"/>
  <c r="I50" i="39"/>
  <c r="O50" i="39" s="1"/>
  <c r="O46" i="39"/>
  <c r="I46" i="39"/>
  <c r="I42" i="39"/>
  <c r="O42" i="39" s="1"/>
  <c r="O38" i="39"/>
  <c r="I38" i="39"/>
  <c r="I34" i="39"/>
  <c r="O34" i="39" s="1"/>
  <c r="O30" i="39"/>
  <c r="I30" i="39"/>
  <c r="O26" i="39"/>
  <c r="I26" i="39"/>
  <c r="I22" i="39"/>
  <c r="O22" i="39" s="1"/>
  <c r="I18" i="39"/>
  <c r="O18" i="39" s="1"/>
  <c r="O14" i="39"/>
  <c r="I14" i="39"/>
  <c r="I9" i="39"/>
  <c r="I8" i="39" s="1"/>
  <c r="O146" i="38"/>
  <c r="I146" i="38"/>
  <c r="I145" i="38" s="1"/>
  <c r="O141" i="38"/>
  <c r="I141" i="38"/>
  <c r="I137" i="38"/>
  <c r="O137" i="38" s="1"/>
  <c r="I133" i="38"/>
  <c r="I132" i="38" s="1"/>
  <c r="O128" i="38"/>
  <c r="I128" i="38"/>
  <c r="I124" i="38"/>
  <c r="O124" i="38" s="1"/>
  <c r="I120" i="38"/>
  <c r="O120" i="38" s="1"/>
  <c r="O116" i="38"/>
  <c r="I116" i="38"/>
  <c r="I112" i="38"/>
  <c r="O112" i="38" s="1"/>
  <c r="O108" i="38"/>
  <c r="I108" i="38"/>
  <c r="O104" i="38"/>
  <c r="I104" i="38"/>
  <c r="O101" i="38"/>
  <c r="I101" i="38"/>
  <c r="O98" i="38"/>
  <c r="I98" i="38"/>
  <c r="I94" i="38"/>
  <c r="O94" i="38" s="1"/>
  <c r="I90" i="38"/>
  <c r="O90" i="38" s="1"/>
  <c r="O86" i="38"/>
  <c r="I86" i="38"/>
  <c r="I82" i="38"/>
  <c r="O82" i="38" s="1"/>
  <c r="O78" i="38"/>
  <c r="I78" i="38"/>
  <c r="O74" i="38"/>
  <c r="I74" i="38"/>
  <c r="O70" i="38"/>
  <c r="I70" i="38"/>
  <c r="O66" i="38"/>
  <c r="I66" i="38"/>
  <c r="I62" i="38"/>
  <c r="O62" i="38" s="1"/>
  <c r="I58" i="38"/>
  <c r="O58" i="38" s="1"/>
  <c r="O54" i="38"/>
  <c r="I54" i="38"/>
  <c r="I53" i="38" s="1"/>
  <c r="I48" i="38"/>
  <c r="O49" i="38"/>
  <c r="I49" i="38"/>
  <c r="I43" i="38"/>
  <c r="O44" i="38"/>
  <c r="I44" i="38"/>
  <c r="O39" i="38"/>
  <c r="I39" i="38"/>
  <c r="I35" i="38"/>
  <c r="O35" i="38" s="1"/>
  <c r="O31" i="38"/>
  <c r="I31" i="38"/>
  <c r="I27" i="38"/>
  <c r="O27" i="38" s="1"/>
  <c r="O23" i="38"/>
  <c r="I23" i="38"/>
  <c r="O19" i="38"/>
  <c r="I19" i="38"/>
  <c r="O14" i="38"/>
  <c r="I14" i="38"/>
  <c r="O10" i="38"/>
  <c r="I10" i="38"/>
  <c r="I9" i="38" s="1"/>
  <c r="I3" i="37"/>
  <c r="C45" i="40" s="1"/>
  <c r="E45" i="40" s="1"/>
  <c r="I3" i="36"/>
  <c r="C44" i="40" s="1"/>
  <c r="E44" i="40" s="1"/>
  <c r="I3" i="35"/>
  <c r="C43" i="40" s="1"/>
  <c r="E43" i="40" s="1"/>
  <c r="I181" i="34"/>
  <c r="O181" i="34" s="1"/>
  <c r="O177" i="34"/>
  <c r="I177" i="34"/>
  <c r="I172" i="34" s="1"/>
  <c r="O173" i="34"/>
  <c r="I173" i="34"/>
  <c r="O168" i="34"/>
  <c r="I168" i="34"/>
  <c r="O164" i="34"/>
  <c r="I164" i="34"/>
  <c r="I159" i="34" s="1"/>
  <c r="O160" i="34"/>
  <c r="I160" i="34"/>
  <c r="O155" i="34"/>
  <c r="I155" i="34"/>
  <c r="I151" i="34"/>
  <c r="O151" i="34" s="1"/>
  <c r="O147" i="34"/>
  <c r="I147" i="34"/>
  <c r="O144" i="34"/>
  <c r="I144" i="34"/>
  <c r="O140" i="34"/>
  <c r="I140" i="34"/>
  <c r="I136" i="34"/>
  <c r="O136" i="34" s="1"/>
  <c r="O132" i="34"/>
  <c r="I132" i="34"/>
  <c r="I128" i="34"/>
  <c r="O128" i="34" s="1"/>
  <c r="O125" i="34"/>
  <c r="I125" i="34"/>
  <c r="I122" i="34"/>
  <c r="O122" i="34" s="1"/>
  <c r="O118" i="34"/>
  <c r="I118" i="34"/>
  <c r="O115" i="34"/>
  <c r="I115" i="34"/>
  <c r="O112" i="34"/>
  <c r="I112" i="34"/>
  <c r="I108" i="34"/>
  <c r="O108" i="34" s="1"/>
  <c r="O104" i="34"/>
  <c r="I104" i="34"/>
  <c r="I100" i="34"/>
  <c r="O100" i="34" s="1"/>
  <c r="O96" i="34"/>
  <c r="I96" i="34"/>
  <c r="I92" i="34"/>
  <c r="O92" i="34" s="1"/>
  <c r="O88" i="34"/>
  <c r="I88" i="34"/>
  <c r="O84" i="34"/>
  <c r="I84" i="34"/>
  <c r="O80" i="34"/>
  <c r="I80" i="34"/>
  <c r="I76" i="34"/>
  <c r="O76" i="34" s="1"/>
  <c r="O72" i="34"/>
  <c r="I72" i="34"/>
  <c r="I68" i="34"/>
  <c r="O68" i="34" s="1"/>
  <c r="I62" i="34"/>
  <c r="I63" i="34"/>
  <c r="O63" i="34" s="1"/>
  <c r="I57" i="34"/>
  <c r="O58" i="34"/>
  <c r="I58" i="34"/>
  <c r="I52" i="34"/>
  <c r="I53" i="34"/>
  <c r="O53" i="34" s="1"/>
  <c r="I48" i="34"/>
  <c r="O48" i="34" s="1"/>
  <c r="O44" i="34"/>
  <c r="I44" i="34"/>
  <c r="I43" i="34" s="1"/>
  <c r="I39" i="34"/>
  <c r="O39" i="34" s="1"/>
  <c r="I35" i="34"/>
  <c r="O35" i="34" s="1"/>
  <c r="O31" i="34"/>
  <c r="I31" i="34"/>
  <c r="I27" i="34"/>
  <c r="O27" i="34" s="1"/>
  <c r="I23" i="34"/>
  <c r="O23" i="34" s="1"/>
  <c r="O19" i="34"/>
  <c r="I19" i="34"/>
  <c r="I9" i="34"/>
  <c r="O14" i="34"/>
  <c r="I14" i="34"/>
  <c r="I10" i="34"/>
  <c r="O10" i="34" s="1"/>
  <c r="I161" i="33"/>
  <c r="O161" i="33" s="1"/>
  <c r="O157" i="33"/>
  <c r="I157" i="33"/>
  <c r="I156" i="33" s="1"/>
  <c r="I143" i="33"/>
  <c r="I152" i="33"/>
  <c r="O152" i="33" s="1"/>
  <c r="O148" i="33"/>
  <c r="I148" i="33"/>
  <c r="O144" i="33"/>
  <c r="I144" i="33"/>
  <c r="I139" i="33"/>
  <c r="O139" i="33" s="1"/>
  <c r="O135" i="33"/>
  <c r="I135" i="33"/>
  <c r="I131" i="33"/>
  <c r="O131" i="33" s="1"/>
  <c r="O128" i="33"/>
  <c r="I128" i="33"/>
  <c r="O124" i="33"/>
  <c r="I124" i="33"/>
  <c r="O120" i="33"/>
  <c r="I120" i="33"/>
  <c r="I116" i="33"/>
  <c r="O116" i="33" s="1"/>
  <c r="O113" i="33"/>
  <c r="I113" i="33"/>
  <c r="I109" i="33"/>
  <c r="O109" i="33" s="1"/>
  <c r="O105" i="33"/>
  <c r="I105" i="33"/>
  <c r="I101" i="33"/>
  <c r="O101" i="33" s="1"/>
  <c r="O97" i="33"/>
  <c r="I97" i="33"/>
  <c r="O93" i="33"/>
  <c r="I93" i="33"/>
  <c r="O89" i="33"/>
  <c r="I89" i="33"/>
  <c r="I85" i="33"/>
  <c r="O85" i="33" s="1"/>
  <c r="O81" i="33"/>
  <c r="I81" i="33"/>
  <c r="I78" i="33"/>
  <c r="O78" i="33" s="1"/>
  <c r="O74" i="33"/>
  <c r="I74" i="33"/>
  <c r="I70" i="33"/>
  <c r="O70" i="33" s="1"/>
  <c r="O66" i="33"/>
  <c r="I66" i="33"/>
  <c r="O62" i="33"/>
  <c r="I62" i="33"/>
  <c r="O58" i="33"/>
  <c r="I58" i="33"/>
  <c r="I54" i="33"/>
  <c r="I48" i="33"/>
  <c r="O49" i="33"/>
  <c r="I49" i="33"/>
  <c r="I43" i="33"/>
  <c r="O44" i="33"/>
  <c r="I44" i="33"/>
  <c r="O39" i="33"/>
  <c r="I39" i="33"/>
  <c r="I35" i="33"/>
  <c r="O35" i="33" s="1"/>
  <c r="I31" i="33"/>
  <c r="O31" i="33" s="1"/>
  <c r="O27" i="33"/>
  <c r="I27" i="33"/>
  <c r="O23" i="33"/>
  <c r="I23" i="33"/>
  <c r="I18" i="33" s="1"/>
  <c r="O19" i="33"/>
  <c r="I19" i="33"/>
  <c r="O14" i="33"/>
  <c r="I14" i="33"/>
  <c r="I10" i="33"/>
  <c r="I148" i="32"/>
  <c r="O153" i="32"/>
  <c r="I153" i="32"/>
  <c r="I149" i="32"/>
  <c r="O149" i="32" s="1"/>
  <c r="O144" i="32"/>
  <c r="I144" i="32"/>
  <c r="I139" i="32" s="1"/>
  <c r="O140" i="32"/>
  <c r="I140" i="32"/>
  <c r="O136" i="32"/>
  <c r="I136" i="32"/>
  <c r="I132" i="32"/>
  <c r="O132" i="32" s="1"/>
  <c r="O128" i="32"/>
  <c r="I128" i="32"/>
  <c r="O124" i="32"/>
  <c r="I124" i="32"/>
  <c r="I121" i="32"/>
  <c r="O121" i="32" s="1"/>
  <c r="I117" i="32"/>
  <c r="O117" i="32" s="1"/>
  <c r="O113" i="32"/>
  <c r="I113" i="32"/>
  <c r="I110" i="32"/>
  <c r="O110" i="32" s="1"/>
  <c r="O106" i="32"/>
  <c r="I106" i="32"/>
  <c r="I102" i="32"/>
  <c r="O102" i="32" s="1"/>
  <c r="O98" i="32"/>
  <c r="I98" i="32"/>
  <c r="O94" i="32"/>
  <c r="I94" i="32"/>
  <c r="I90" i="32"/>
  <c r="O90" i="32" s="1"/>
  <c r="I86" i="32"/>
  <c r="O86" i="32" s="1"/>
  <c r="O82" i="32"/>
  <c r="I82" i="32"/>
  <c r="I78" i="32"/>
  <c r="O78" i="32" s="1"/>
  <c r="O74" i="32"/>
  <c r="I74" i="32"/>
  <c r="I70" i="32"/>
  <c r="O70" i="32" s="1"/>
  <c r="O66" i="32"/>
  <c r="I66" i="32"/>
  <c r="O62" i="32"/>
  <c r="I62" i="32"/>
  <c r="I58" i="32"/>
  <c r="O58" i="32" s="1"/>
  <c r="I54" i="32"/>
  <c r="I48" i="32"/>
  <c r="O49" i="32"/>
  <c r="I49" i="32"/>
  <c r="I43" i="32"/>
  <c r="O44" i="32"/>
  <c r="I44" i="32"/>
  <c r="O39" i="32"/>
  <c r="I39" i="32"/>
  <c r="I35" i="32"/>
  <c r="O35" i="32" s="1"/>
  <c r="I31" i="32"/>
  <c r="O31" i="32" s="1"/>
  <c r="I27" i="32"/>
  <c r="O27" i="32" s="1"/>
  <c r="O23" i="32"/>
  <c r="I23" i="32"/>
  <c r="I18" i="32" s="1"/>
  <c r="O19" i="32"/>
  <c r="I19" i="32"/>
  <c r="O14" i="32"/>
  <c r="I14" i="32"/>
  <c r="I10" i="32"/>
  <c r="O200" i="31"/>
  <c r="I200" i="31"/>
  <c r="I196" i="31"/>
  <c r="O196" i="31" s="1"/>
  <c r="I192" i="31"/>
  <c r="I178" i="31"/>
  <c r="I187" i="31"/>
  <c r="O187" i="31" s="1"/>
  <c r="O183" i="31"/>
  <c r="I183" i="31"/>
  <c r="I179" i="31"/>
  <c r="O179" i="31" s="1"/>
  <c r="O174" i="31"/>
  <c r="I174" i="31"/>
  <c r="O170" i="31"/>
  <c r="I170" i="31"/>
  <c r="I166" i="31"/>
  <c r="O166" i="31" s="1"/>
  <c r="I163" i="31"/>
  <c r="O163" i="31" s="1"/>
  <c r="O159" i="31"/>
  <c r="I159" i="31"/>
  <c r="I155" i="31"/>
  <c r="O155" i="31" s="1"/>
  <c r="O152" i="31"/>
  <c r="I152" i="31"/>
  <c r="I148" i="31"/>
  <c r="O148" i="31" s="1"/>
  <c r="O144" i="31"/>
  <c r="I144" i="31"/>
  <c r="O140" i="31"/>
  <c r="I140" i="31"/>
  <c r="I136" i="31"/>
  <c r="O136" i="31" s="1"/>
  <c r="I132" i="31"/>
  <c r="O132" i="31" s="1"/>
  <c r="O128" i="31"/>
  <c r="I128" i="31"/>
  <c r="I124" i="31"/>
  <c r="O124" i="31" s="1"/>
  <c r="O120" i="31"/>
  <c r="I120" i="31"/>
  <c r="I116" i="31"/>
  <c r="O116" i="31" s="1"/>
  <c r="O112" i="31"/>
  <c r="I112" i="31"/>
  <c r="O108" i="31"/>
  <c r="I108" i="31"/>
  <c r="I104" i="31"/>
  <c r="O104" i="31" s="1"/>
  <c r="I100" i="31"/>
  <c r="O100" i="31" s="1"/>
  <c r="O96" i="31"/>
  <c r="I96" i="31"/>
  <c r="I92" i="31"/>
  <c r="O92" i="31" s="1"/>
  <c r="O88" i="31"/>
  <c r="I88" i="31"/>
  <c r="I84" i="31"/>
  <c r="O84" i="31" s="1"/>
  <c r="O80" i="31"/>
  <c r="I80" i="31"/>
  <c r="O76" i="31"/>
  <c r="I76" i="31"/>
  <c r="I72" i="31"/>
  <c r="O72" i="31" s="1"/>
  <c r="O67" i="31"/>
  <c r="I67" i="31"/>
  <c r="I62" i="31" s="1"/>
  <c r="I63" i="31"/>
  <c r="O63" i="31" s="1"/>
  <c r="I57" i="31"/>
  <c r="O58" i="31"/>
  <c r="I58" i="31"/>
  <c r="I53" i="31"/>
  <c r="I52" i="31" s="1"/>
  <c r="I43" i="31"/>
  <c r="O48" i="31"/>
  <c r="I48" i="31"/>
  <c r="I44" i="31"/>
  <c r="O44" i="31" s="1"/>
  <c r="O39" i="31"/>
  <c r="I39" i="31"/>
  <c r="I35" i="31"/>
  <c r="O35" i="31" s="1"/>
  <c r="O31" i="31"/>
  <c r="I31" i="31"/>
  <c r="I27" i="31"/>
  <c r="O27" i="31" s="1"/>
  <c r="I23" i="31"/>
  <c r="O23" i="31" s="1"/>
  <c r="I19" i="31"/>
  <c r="O19" i="31" s="1"/>
  <c r="I14" i="31"/>
  <c r="O14" i="31" s="1"/>
  <c r="I10" i="31"/>
  <c r="I3" i="30"/>
  <c r="C38" i="40" s="1"/>
  <c r="E38" i="40" s="1"/>
  <c r="O146" i="29"/>
  <c r="I146" i="29"/>
  <c r="I142" i="29"/>
  <c r="O142" i="29" s="1"/>
  <c r="O138" i="29"/>
  <c r="I138" i="29"/>
  <c r="I134" i="29"/>
  <c r="O134" i="29" s="1"/>
  <c r="O130" i="29"/>
  <c r="I130" i="29"/>
  <c r="I129" i="29" s="1"/>
  <c r="I125" i="29"/>
  <c r="O125" i="29" s="1"/>
  <c r="O121" i="29"/>
  <c r="I121" i="29"/>
  <c r="I117" i="29"/>
  <c r="O117" i="29" s="1"/>
  <c r="O113" i="29"/>
  <c r="I113" i="29"/>
  <c r="I109" i="29"/>
  <c r="O109" i="29" s="1"/>
  <c r="O105" i="29"/>
  <c r="I105" i="29"/>
  <c r="O101" i="29"/>
  <c r="I101" i="29"/>
  <c r="I97" i="29"/>
  <c r="O97" i="29" s="1"/>
  <c r="I93" i="29"/>
  <c r="O93" i="29" s="1"/>
  <c r="O89" i="29"/>
  <c r="I89" i="29"/>
  <c r="I85" i="29"/>
  <c r="O85" i="29" s="1"/>
  <c r="O81" i="29"/>
  <c r="I81" i="29"/>
  <c r="I77" i="29"/>
  <c r="O77" i="29" s="1"/>
  <c r="O73" i="29"/>
  <c r="I73" i="29"/>
  <c r="O69" i="29"/>
  <c r="I69" i="29"/>
  <c r="I64" i="29"/>
  <c r="O64" i="29" s="1"/>
  <c r="O60" i="29"/>
  <c r="I60" i="29"/>
  <c r="I51" i="29" s="1"/>
  <c r="I56" i="29"/>
  <c r="O56" i="29" s="1"/>
  <c r="O52" i="29"/>
  <c r="I52" i="29"/>
  <c r="I47" i="29"/>
  <c r="I21" i="29"/>
  <c r="I42" i="29"/>
  <c r="O42" i="29" s="1"/>
  <c r="I38" i="29"/>
  <c r="O38" i="29" s="1"/>
  <c r="I34" i="29"/>
  <c r="O34" i="29" s="1"/>
  <c r="O30" i="29"/>
  <c r="I30" i="29"/>
  <c r="I26" i="29"/>
  <c r="O26" i="29" s="1"/>
  <c r="O22" i="29"/>
  <c r="I22" i="29"/>
  <c r="I17" i="29"/>
  <c r="O17" i="29" s="1"/>
  <c r="O13" i="29"/>
  <c r="I13" i="29"/>
  <c r="O9" i="29"/>
  <c r="I9" i="29"/>
  <c r="I8" i="29" s="1"/>
  <c r="I170" i="28"/>
  <c r="O170" i="28" s="1"/>
  <c r="O166" i="28"/>
  <c r="I166" i="28"/>
  <c r="I162" i="28"/>
  <c r="I157" i="28" s="1"/>
  <c r="O158" i="28"/>
  <c r="I158" i="28"/>
  <c r="I153" i="28"/>
  <c r="O153" i="28" s="1"/>
  <c r="I149" i="28"/>
  <c r="O149" i="28" s="1"/>
  <c r="I145" i="28"/>
  <c r="O145" i="28" s="1"/>
  <c r="I141" i="28"/>
  <c r="O141" i="28" s="1"/>
  <c r="O137" i="28"/>
  <c r="I137" i="28"/>
  <c r="I133" i="28"/>
  <c r="O133" i="28" s="1"/>
  <c r="O129" i="28"/>
  <c r="I129" i="28"/>
  <c r="I125" i="28"/>
  <c r="O125" i="28" s="1"/>
  <c r="I121" i="28"/>
  <c r="O121" i="28" s="1"/>
  <c r="I117" i="28"/>
  <c r="O117" i="28" s="1"/>
  <c r="I113" i="28"/>
  <c r="O113" i="28" s="1"/>
  <c r="I109" i="28"/>
  <c r="O109" i="28" s="1"/>
  <c r="O105" i="28"/>
  <c r="I105" i="28"/>
  <c r="I101" i="28"/>
  <c r="O101" i="28" s="1"/>
  <c r="O97" i="28"/>
  <c r="I97" i="28"/>
  <c r="I93" i="28"/>
  <c r="O93" i="28" s="1"/>
  <c r="O89" i="28"/>
  <c r="I89" i="28"/>
  <c r="I85" i="28"/>
  <c r="O85" i="28" s="1"/>
  <c r="I81" i="28"/>
  <c r="I76" i="28"/>
  <c r="O76" i="28" s="1"/>
  <c r="O72" i="28"/>
  <c r="I72" i="28"/>
  <c r="I68" i="28"/>
  <c r="I63" i="28" s="1"/>
  <c r="O64" i="28"/>
  <c r="I64" i="28"/>
  <c r="I59" i="28"/>
  <c r="I58" i="28" s="1"/>
  <c r="O54" i="28"/>
  <c r="I54" i="28"/>
  <c r="O50" i="28"/>
  <c r="I50" i="28"/>
  <c r="I46" i="28"/>
  <c r="O46" i="28" s="1"/>
  <c r="O42" i="28"/>
  <c r="I42" i="28"/>
  <c r="I38" i="28"/>
  <c r="O38" i="28" s="1"/>
  <c r="O34" i="28"/>
  <c r="I34" i="28"/>
  <c r="I30" i="28"/>
  <c r="O30" i="28" s="1"/>
  <c r="O26" i="28"/>
  <c r="I26" i="28"/>
  <c r="O22" i="28"/>
  <c r="I22" i="28"/>
  <c r="I17" i="28"/>
  <c r="O17" i="28" s="1"/>
  <c r="O13" i="28"/>
  <c r="I13" i="28"/>
  <c r="I8" i="28" s="1"/>
  <c r="I9" i="28"/>
  <c r="O9" i="28" s="1"/>
  <c r="I100" i="27"/>
  <c r="I101" i="27"/>
  <c r="O101" i="27" s="1"/>
  <c r="O96" i="27"/>
  <c r="I96" i="27"/>
  <c r="O92" i="27"/>
  <c r="I92" i="27"/>
  <c r="O88" i="27"/>
  <c r="I88" i="27"/>
  <c r="I84" i="27"/>
  <c r="O84" i="27" s="1"/>
  <c r="O80" i="27"/>
  <c r="I80" i="27"/>
  <c r="I76" i="27"/>
  <c r="O76" i="27" s="1"/>
  <c r="O72" i="27"/>
  <c r="I72" i="27"/>
  <c r="I68" i="27"/>
  <c r="O68" i="27" s="1"/>
  <c r="O64" i="27"/>
  <c r="I64" i="27"/>
  <c r="O60" i="27"/>
  <c r="I60" i="27"/>
  <c r="O56" i="27"/>
  <c r="I56" i="27"/>
  <c r="I52" i="27"/>
  <c r="O52" i="27" s="1"/>
  <c r="O48" i="27"/>
  <c r="I48" i="27"/>
  <c r="I44" i="27"/>
  <c r="O44" i="27" s="1"/>
  <c r="I38" i="27"/>
  <c r="I39" i="27"/>
  <c r="O39" i="27" s="1"/>
  <c r="I13" i="27"/>
  <c r="O34" i="27"/>
  <c r="I34" i="27"/>
  <c r="O30" i="27"/>
  <c r="I30" i="27"/>
  <c r="O26" i="27"/>
  <c r="I26" i="27"/>
  <c r="I22" i="27"/>
  <c r="O22" i="27" s="1"/>
  <c r="O18" i="27"/>
  <c r="I18" i="27"/>
  <c r="I14" i="27"/>
  <c r="O14" i="27" s="1"/>
  <c r="I8" i="27"/>
  <c r="I9" i="27"/>
  <c r="O9" i="27" s="1"/>
  <c r="I116" i="26"/>
  <c r="I117" i="26"/>
  <c r="O117" i="26" s="1"/>
  <c r="O112" i="26"/>
  <c r="I112" i="26"/>
  <c r="I108" i="26"/>
  <c r="O108" i="26" s="1"/>
  <c r="O104" i="26"/>
  <c r="I104" i="26"/>
  <c r="I100" i="26"/>
  <c r="O100" i="26" s="1"/>
  <c r="O96" i="26"/>
  <c r="I96" i="26"/>
  <c r="I92" i="26"/>
  <c r="O92" i="26" s="1"/>
  <c r="O88" i="26"/>
  <c r="I88" i="26"/>
  <c r="O84" i="26"/>
  <c r="I84" i="26"/>
  <c r="O80" i="26"/>
  <c r="I80" i="26"/>
  <c r="I76" i="26"/>
  <c r="O76" i="26" s="1"/>
  <c r="O72" i="26"/>
  <c r="I72" i="26"/>
  <c r="I68" i="26"/>
  <c r="O68" i="26" s="1"/>
  <c r="O64" i="26"/>
  <c r="I64" i="26"/>
  <c r="I60" i="26"/>
  <c r="O60" i="26" s="1"/>
  <c r="O56" i="26"/>
  <c r="I56" i="26"/>
  <c r="O52" i="26"/>
  <c r="I52" i="26"/>
  <c r="O48" i="26"/>
  <c r="I48" i="26"/>
  <c r="I44" i="26"/>
  <c r="I38" i="26"/>
  <c r="I39" i="26"/>
  <c r="O39" i="26" s="1"/>
  <c r="O34" i="26"/>
  <c r="I34" i="26"/>
  <c r="I30" i="26"/>
  <c r="O30" i="26" s="1"/>
  <c r="O26" i="26"/>
  <c r="I26" i="26"/>
  <c r="O22" i="26"/>
  <c r="I22" i="26"/>
  <c r="O18" i="26"/>
  <c r="I18" i="26"/>
  <c r="I14" i="26"/>
  <c r="I8" i="26"/>
  <c r="I9" i="26"/>
  <c r="O9" i="26" s="1"/>
  <c r="I124" i="25"/>
  <c r="O125" i="25"/>
  <c r="I125" i="25"/>
  <c r="O120" i="25"/>
  <c r="I120" i="25"/>
  <c r="O116" i="25"/>
  <c r="I116" i="25"/>
  <c r="O112" i="25"/>
  <c r="I112" i="25"/>
  <c r="I108" i="25"/>
  <c r="O108" i="25" s="1"/>
  <c r="O104" i="25"/>
  <c r="I104" i="25"/>
  <c r="I100" i="25"/>
  <c r="O100" i="25" s="1"/>
  <c r="O96" i="25"/>
  <c r="I96" i="25"/>
  <c r="I92" i="25"/>
  <c r="O92" i="25" s="1"/>
  <c r="O88" i="25"/>
  <c r="I88" i="25"/>
  <c r="O84" i="25"/>
  <c r="I84" i="25"/>
  <c r="O80" i="25"/>
  <c r="I80" i="25"/>
  <c r="I76" i="25"/>
  <c r="O76" i="25" s="1"/>
  <c r="O72" i="25"/>
  <c r="I72" i="25"/>
  <c r="I68" i="25"/>
  <c r="O68" i="25" s="1"/>
  <c r="O64" i="25"/>
  <c r="I64" i="25"/>
  <c r="I60" i="25"/>
  <c r="O60" i="25" s="1"/>
  <c r="O56" i="25"/>
  <c r="I56" i="25"/>
  <c r="O52" i="25"/>
  <c r="I52" i="25"/>
  <c r="O48" i="25"/>
  <c r="I48" i="25"/>
  <c r="I44" i="25"/>
  <c r="O44" i="25" s="1"/>
  <c r="I38" i="25"/>
  <c r="I39" i="25"/>
  <c r="O39" i="25" s="1"/>
  <c r="O34" i="25"/>
  <c r="I34" i="25"/>
  <c r="I30" i="25"/>
  <c r="O30" i="25" s="1"/>
  <c r="O26" i="25"/>
  <c r="I26" i="25"/>
  <c r="O22" i="25"/>
  <c r="I22" i="25"/>
  <c r="O18" i="25"/>
  <c r="I18" i="25"/>
  <c r="I14" i="25"/>
  <c r="I8" i="25"/>
  <c r="I9" i="25"/>
  <c r="O9" i="25" s="1"/>
  <c r="O222" i="24"/>
  <c r="I222" i="24"/>
  <c r="I218" i="24"/>
  <c r="I217" i="24" s="1"/>
  <c r="O213" i="24"/>
  <c r="I213" i="24"/>
  <c r="O209" i="24"/>
  <c r="I209" i="24"/>
  <c r="I205" i="24"/>
  <c r="O205" i="24" s="1"/>
  <c r="O201" i="24"/>
  <c r="I201" i="24"/>
  <c r="I197" i="24"/>
  <c r="O197" i="24" s="1"/>
  <c r="O193" i="24"/>
  <c r="I193" i="24"/>
  <c r="I189" i="24"/>
  <c r="O189" i="24" s="1"/>
  <c r="O185" i="24"/>
  <c r="I185" i="24"/>
  <c r="O181" i="24"/>
  <c r="I181" i="24"/>
  <c r="O177" i="24"/>
  <c r="I177" i="24"/>
  <c r="I173" i="24"/>
  <c r="O173" i="24" s="1"/>
  <c r="O169" i="24"/>
  <c r="I169" i="24"/>
  <c r="I165" i="24"/>
  <c r="O165" i="24" s="1"/>
  <c r="O161" i="24"/>
  <c r="I161" i="24"/>
  <c r="I157" i="24"/>
  <c r="O157" i="24" s="1"/>
  <c r="O153" i="24"/>
  <c r="I153" i="24"/>
  <c r="O149" i="24"/>
  <c r="I149" i="24"/>
  <c r="O145" i="24"/>
  <c r="I145" i="24"/>
  <c r="I141" i="24"/>
  <c r="O141" i="24" s="1"/>
  <c r="O137" i="24"/>
  <c r="I137" i="24"/>
  <c r="I133" i="24"/>
  <c r="O133" i="24" s="1"/>
  <c r="O129" i="24"/>
  <c r="I129" i="24"/>
  <c r="I125" i="24"/>
  <c r="O125" i="24" s="1"/>
  <c r="O121" i="24"/>
  <c r="I121" i="24"/>
  <c r="O117" i="24"/>
  <c r="I117" i="24"/>
  <c r="O113" i="24"/>
  <c r="I113" i="24"/>
  <c r="I109" i="24"/>
  <c r="O109" i="24" s="1"/>
  <c r="O105" i="24"/>
  <c r="I105" i="24"/>
  <c r="I101" i="24"/>
  <c r="O101" i="24" s="1"/>
  <c r="O97" i="24"/>
  <c r="I97" i="24"/>
  <c r="I93" i="24"/>
  <c r="O93" i="24" s="1"/>
  <c r="O89" i="24"/>
  <c r="I89" i="24"/>
  <c r="O85" i="24"/>
  <c r="I85" i="24"/>
  <c r="O81" i="24"/>
  <c r="I81" i="24"/>
  <c r="I77" i="24"/>
  <c r="O73" i="24"/>
  <c r="I73" i="24"/>
  <c r="I69" i="24"/>
  <c r="O69" i="24" s="1"/>
  <c r="O65" i="24"/>
  <c r="I65" i="24"/>
  <c r="I60" i="24"/>
  <c r="I59" i="24" s="1"/>
  <c r="O55" i="24"/>
  <c r="I55" i="24"/>
  <c r="O51" i="24"/>
  <c r="I51" i="24"/>
  <c r="I47" i="24"/>
  <c r="I42" i="24"/>
  <c r="O42" i="24" s="1"/>
  <c r="O38" i="24"/>
  <c r="I38" i="24"/>
  <c r="O34" i="24"/>
  <c r="I34" i="24"/>
  <c r="I30" i="24"/>
  <c r="O30" i="24" s="1"/>
  <c r="I26" i="24"/>
  <c r="I22" i="24"/>
  <c r="O22" i="24" s="1"/>
  <c r="I18" i="24"/>
  <c r="O18" i="24" s="1"/>
  <c r="I8" i="24"/>
  <c r="O13" i="24"/>
  <c r="I13" i="24"/>
  <c r="I9" i="24"/>
  <c r="O9" i="24" s="1"/>
  <c r="I129" i="23"/>
  <c r="I124" i="23"/>
  <c r="O124" i="23" s="1"/>
  <c r="I120" i="23"/>
  <c r="O120" i="23" s="1"/>
  <c r="I116" i="23"/>
  <c r="O116" i="23" s="1"/>
  <c r="O112" i="23"/>
  <c r="I112" i="23"/>
  <c r="I108" i="23"/>
  <c r="O108" i="23" s="1"/>
  <c r="O104" i="23"/>
  <c r="I104" i="23"/>
  <c r="O100" i="23"/>
  <c r="I100" i="23"/>
  <c r="O96" i="23"/>
  <c r="I96" i="23"/>
  <c r="I92" i="23"/>
  <c r="O92" i="23" s="1"/>
  <c r="I88" i="23"/>
  <c r="O88" i="23" s="1"/>
  <c r="I84" i="23"/>
  <c r="O84" i="23" s="1"/>
  <c r="O80" i="23"/>
  <c r="I80" i="23"/>
  <c r="I76" i="23"/>
  <c r="O76" i="23" s="1"/>
  <c r="O72" i="23"/>
  <c r="I72" i="23"/>
  <c r="O68" i="23"/>
  <c r="I68" i="23"/>
  <c r="O64" i="23"/>
  <c r="I64" i="23"/>
  <c r="I60" i="23"/>
  <c r="O60" i="23" s="1"/>
  <c r="I56" i="23"/>
  <c r="O56" i="23" s="1"/>
  <c r="I52" i="23"/>
  <c r="O52" i="23" s="1"/>
  <c r="O48" i="23"/>
  <c r="I48" i="23"/>
  <c r="I44" i="23"/>
  <c r="O44" i="23" s="1"/>
  <c r="I38" i="23"/>
  <c r="O39" i="23"/>
  <c r="I39" i="23"/>
  <c r="O34" i="23"/>
  <c r="I34" i="23"/>
  <c r="I30" i="23"/>
  <c r="O30" i="23" s="1"/>
  <c r="I26" i="23"/>
  <c r="O26" i="23" s="1"/>
  <c r="I22" i="23"/>
  <c r="O22" i="23" s="1"/>
  <c r="O18" i="23"/>
  <c r="I18" i="23"/>
  <c r="I14" i="23"/>
  <c r="I8" i="23"/>
  <c r="O9" i="23"/>
  <c r="I9" i="23"/>
  <c r="I148" i="22"/>
  <c r="O149" i="22"/>
  <c r="I149" i="22"/>
  <c r="I144" i="22"/>
  <c r="O144" i="22" s="1"/>
  <c r="I140" i="22"/>
  <c r="O140" i="22" s="1"/>
  <c r="O136" i="22"/>
  <c r="I136" i="22"/>
  <c r="I132" i="22"/>
  <c r="O132" i="22" s="1"/>
  <c r="O128" i="22"/>
  <c r="I128" i="22"/>
  <c r="O124" i="22"/>
  <c r="I124" i="22"/>
  <c r="I120" i="22"/>
  <c r="O120" i="22" s="1"/>
  <c r="I116" i="22"/>
  <c r="O116" i="22" s="1"/>
  <c r="I112" i="22"/>
  <c r="O112" i="22" s="1"/>
  <c r="I108" i="22"/>
  <c r="O108" i="22" s="1"/>
  <c r="O104" i="22"/>
  <c r="I104" i="22"/>
  <c r="I100" i="22"/>
  <c r="O100" i="22" s="1"/>
  <c r="O96" i="22"/>
  <c r="I96" i="22"/>
  <c r="O92" i="22"/>
  <c r="I92" i="22"/>
  <c r="I88" i="22"/>
  <c r="O88" i="22" s="1"/>
  <c r="I84" i="22"/>
  <c r="O84" i="22" s="1"/>
  <c r="I80" i="22"/>
  <c r="O80" i="22" s="1"/>
  <c r="I76" i="22"/>
  <c r="O76" i="22" s="1"/>
  <c r="O72" i="22"/>
  <c r="I72" i="22"/>
  <c r="I68" i="22"/>
  <c r="O68" i="22" s="1"/>
  <c r="O64" i="22"/>
  <c r="I64" i="22"/>
  <c r="O60" i="22"/>
  <c r="I60" i="22"/>
  <c r="O56" i="22"/>
  <c r="I56" i="22"/>
  <c r="I52" i="22"/>
  <c r="O52" i="22" s="1"/>
  <c r="I48" i="22"/>
  <c r="O48" i="22" s="1"/>
  <c r="I44" i="22"/>
  <c r="O44" i="22" s="1"/>
  <c r="I38" i="22"/>
  <c r="O39" i="22"/>
  <c r="I39" i="22"/>
  <c r="O34" i="22"/>
  <c r="I34" i="22"/>
  <c r="O30" i="22"/>
  <c r="I30" i="22"/>
  <c r="I26" i="22"/>
  <c r="O26" i="22" s="1"/>
  <c r="I22" i="22"/>
  <c r="O22" i="22" s="1"/>
  <c r="I18" i="22"/>
  <c r="O18" i="22" s="1"/>
  <c r="I14" i="22"/>
  <c r="O14" i="22" s="1"/>
  <c r="I8" i="22"/>
  <c r="O9" i="22"/>
  <c r="I9" i="22"/>
  <c r="O98" i="21"/>
  <c r="I98" i="21"/>
  <c r="I94" i="21"/>
  <c r="I89" i="21"/>
  <c r="O89" i="21" s="1"/>
  <c r="I85" i="21"/>
  <c r="O85" i="21" s="1"/>
  <c r="I81" i="21"/>
  <c r="O81" i="21" s="1"/>
  <c r="O77" i="21"/>
  <c r="I77" i="21"/>
  <c r="I73" i="21"/>
  <c r="O73" i="21" s="1"/>
  <c r="O69" i="21"/>
  <c r="I69" i="21"/>
  <c r="I64" i="21"/>
  <c r="I59" i="21"/>
  <c r="O59" i="21" s="1"/>
  <c r="I55" i="21"/>
  <c r="O55" i="21" s="1"/>
  <c r="I50" i="21"/>
  <c r="O50" i="21" s="1"/>
  <c r="O46" i="21"/>
  <c r="I46" i="21"/>
  <c r="I42" i="21"/>
  <c r="O42" i="21" s="1"/>
  <c r="O38" i="21"/>
  <c r="I38" i="21"/>
  <c r="I34" i="21"/>
  <c r="O34" i="21" s="1"/>
  <c r="O30" i="21"/>
  <c r="I30" i="21"/>
  <c r="O26" i="21"/>
  <c r="I26" i="21"/>
  <c r="O22" i="21"/>
  <c r="I22" i="21"/>
  <c r="I18" i="21"/>
  <c r="I8" i="21"/>
  <c r="I13" i="21"/>
  <c r="O13" i="21" s="1"/>
  <c r="O9" i="21"/>
  <c r="I9" i="21"/>
  <c r="O68" i="20"/>
  <c r="I68" i="20"/>
  <c r="I64" i="20"/>
  <c r="O64" i="20" s="1"/>
  <c r="O60" i="20"/>
  <c r="I60" i="20"/>
  <c r="I56" i="20"/>
  <c r="O56" i="20" s="1"/>
  <c r="O52" i="20"/>
  <c r="I52" i="20"/>
  <c r="I48" i="20"/>
  <c r="O43" i="20"/>
  <c r="I43" i="20"/>
  <c r="I39" i="20"/>
  <c r="I34" i="20"/>
  <c r="O34" i="20" s="1"/>
  <c r="O30" i="20"/>
  <c r="I30" i="20"/>
  <c r="I26" i="20"/>
  <c r="O26" i="20" s="1"/>
  <c r="O22" i="20"/>
  <c r="I22" i="20"/>
  <c r="I18" i="20"/>
  <c r="O18" i="20" s="1"/>
  <c r="O14" i="20"/>
  <c r="I14" i="20"/>
  <c r="I9" i="20"/>
  <c r="O133" i="19"/>
  <c r="I133" i="19"/>
  <c r="O129" i="19"/>
  <c r="I129" i="19"/>
  <c r="I125" i="19"/>
  <c r="O121" i="19"/>
  <c r="I121" i="19"/>
  <c r="O116" i="19"/>
  <c r="I116" i="19"/>
  <c r="O112" i="19"/>
  <c r="I112" i="19"/>
  <c r="O108" i="19"/>
  <c r="I108" i="19"/>
  <c r="I104" i="19"/>
  <c r="O104" i="19" s="1"/>
  <c r="O100" i="19"/>
  <c r="I100" i="19"/>
  <c r="I96" i="19"/>
  <c r="O96" i="19" s="1"/>
  <c r="O92" i="19"/>
  <c r="I92" i="19"/>
  <c r="I88" i="19"/>
  <c r="O88" i="19" s="1"/>
  <c r="O84" i="19"/>
  <c r="I84" i="19"/>
  <c r="O80" i="19"/>
  <c r="I80" i="19"/>
  <c r="I76" i="19"/>
  <c r="O76" i="19" s="1"/>
  <c r="O72" i="19"/>
  <c r="I72" i="19"/>
  <c r="O68" i="19"/>
  <c r="I68" i="19"/>
  <c r="I64" i="19"/>
  <c r="O64" i="19" s="1"/>
  <c r="I60" i="19"/>
  <c r="O60" i="19" s="1"/>
  <c r="I56" i="19"/>
  <c r="O56" i="19" s="1"/>
  <c r="I50" i="19"/>
  <c r="O51" i="19"/>
  <c r="I51" i="19"/>
  <c r="I46" i="19"/>
  <c r="O46" i="19" s="1"/>
  <c r="O42" i="19"/>
  <c r="I42" i="19"/>
  <c r="O38" i="19"/>
  <c r="I38" i="19"/>
  <c r="I34" i="19"/>
  <c r="O34" i="19" s="1"/>
  <c r="I30" i="19"/>
  <c r="O30" i="19" s="1"/>
  <c r="I26" i="19"/>
  <c r="O26" i="19" s="1"/>
  <c r="O22" i="19"/>
  <c r="I22" i="19"/>
  <c r="O18" i="19"/>
  <c r="I18" i="19"/>
  <c r="I8" i="19"/>
  <c r="O13" i="19"/>
  <c r="I13" i="19"/>
  <c r="O9" i="19"/>
  <c r="I9" i="19"/>
  <c r="I89" i="18"/>
  <c r="O84" i="18"/>
  <c r="I84" i="18"/>
  <c r="O80" i="18"/>
  <c r="I80" i="18"/>
  <c r="O76" i="18"/>
  <c r="I76" i="18"/>
  <c r="I72" i="18"/>
  <c r="O72" i="18" s="1"/>
  <c r="I68" i="18"/>
  <c r="O68" i="18" s="1"/>
  <c r="O64" i="18"/>
  <c r="I64" i="18"/>
  <c r="I60" i="18"/>
  <c r="O60" i="18" s="1"/>
  <c r="O56" i="18"/>
  <c r="I56" i="18"/>
  <c r="I50" i="18"/>
  <c r="I51" i="18"/>
  <c r="O51" i="18" s="1"/>
  <c r="O46" i="18"/>
  <c r="I46" i="18"/>
  <c r="I42" i="18"/>
  <c r="O42" i="18" s="1"/>
  <c r="I38" i="18"/>
  <c r="O38" i="18" s="1"/>
  <c r="O34" i="18"/>
  <c r="I34" i="18"/>
  <c r="I30" i="18"/>
  <c r="O30" i="18" s="1"/>
  <c r="O26" i="18"/>
  <c r="I26" i="18"/>
  <c r="O22" i="18"/>
  <c r="I22" i="18"/>
  <c r="O18" i="18"/>
  <c r="I18" i="18"/>
  <c r="I17" i="18" s="1"/>
  <c r="I13" i="18"/>
  <c r="O13" i="18" s="1"/>
  <c r="I9" i="18"/>
  <c r="O159" i="17"/>
  <c r="I159" i="17"/>
  <c r="I155" i="17"/>
  <c r="O155" i="17" s="1"/>
  <c r="O151" i="17"/>
  <c r="I151" i="17"/>
  <c r="I142" i="17" s="1"/>
  <c r="I147" i="17"/>
  <c r="O147" i="17" s="1"/>
  <c r="O143" i="17"/>
  <c r="I143" i="17"/>
  <c r="O138" i="17"/>
  <c r="I138" i="17"/>
  <c r="I134" i="17"/>
  <c r="O134" i="17" s="1"/>
  <c r="O130" i="17"/>
  <c r="I130" i="17"/>
  <c r="I126" i="17"/>
  <c r="O126" i="17" s="1"/>
  <c r="I122" i="17"/>
  <c r="O122" i="17" s="1"/>
  <c r="O118" i="17"/>
  <c r="I118" i="17"/>
  <c r="O114" i="17"/>
  <c r="I114" i="17"/>
  <c r="O110" i="17"/>
  <c r="I110" i="17"/>
  <c r="I106" i="17"/>
  <c r="O106" i="17" s="1"/>
  <c r="O102" i="17"/>
  <c r="I102" i="17"/>
  <c r="O98" i="17"/>
  <c r="I98" i="17"/>
  <c r="I94" i="17"/>
  <c r="O94" i="17" s="1"/>
  <c r="I90" i="17"/>
  <c r="O90" i="17" s="1"/>
  <c r="O86" i="17"/>
  <c r="I86" i="17"/>
  <c r="I80" i="17"/>
  <c r="O81" i="17"/>
  <c r="I81" i="17"/>
  <c r="I76" i="17"/>
  <c r="O76" i="17" s="1"/>
  <c r="I72" i="17"/>
  <c r="O72" i="17" s="1"/>
  <c r="O68" i="17"/>
  <c r="I68" i="17"/>
  <c r="I64" i="17"/>
  <c r="O64" i="17" s="1"/>
  <c r="O60" i="17"/>
  <c r="I60" i="17"/>
  <c r="I54" i="17"/>
  <c r="I55" i="17"/>
  <c r="O55" i="17" s="1"/>
  <c r="O50" i="17"/>
  <c r="I50" i="17"/>
  <c r="I46" i="17"/>
  <c r="O46" i="17" s="1"/>
  <c r="I42" i="17"/>
  <c r="O42" i="17" s="1"/>
  <c r="O38" i="17"/>
  <c r="I38" i="17"/>
  <c r="I34" i="17"/>
  <c r="O34" i="17" s="1"/>
  <c r="O30" i="17"/>
  <c r="I30" i="17"/>
  <c r="O26" i="17"/>
  <c r="I26" i="17"/>
  <c r="O22" i="17"/>
  <c r="I22" i="17"/>
  <c r="O18" i="17"/>
  <c r="I18" i="17"/>
  <c r="I13" i="17"/>
  <c r="I8" i="17" s="1"/>
  <c r="O9" i="17"/>
  <c r="I9" i="17"/>
  <c r="I141" i="16"/>
  <c r="O141" i="16" s="1"/>
  <c r="I137" i="16"/>
  <c r="O137" i="16" s="1"/>
  <c r="I133" i="16"/>
  <c r="O133" i="16" s="1"/>
  <c r="O129" i="16"/>
  <c r="I129" i="16"/>
  <c r="I125" i="16"/>
  <c r="O125" i="16" s="1"/>
  <c r="I121" i="16"/>
  <c r="O116" i="16"/>
  <c r="I116" i="16"/>
  <c r="I112" i="16"/>
  <c r="O112" i="16" s="1"/>
  <c r="I108" i="16"/>
  <c r="O108" i="16" s="1"/>
  <c r="O104" i="16"/>
  <c r="I104" i="16"/>
  <c r="O100" i="16"/>
  <c r="I100" i="16"/>
  <c r="I96" i="16"/>
  <c r="O96" i="16" s="1"/>
  <c r="I92" i="16"/>
  <c r="O92" i="16" s="1"/>
  <c r="O88" i="16"/>
  <c r="I88" i="16"/>
  <c r="O84" i="16"/>
  <c r="I84" i="16"/>
  <c r="I80" i="16"/>
  <c r="O80" i="16" s="1"/>
  <c r="I76" i="16"/>
  <c r="I67" i="16" s="1"/>
  <c r="O72" i="16"/>
  <c r="I72" i="16"/>
  <c r="O68" i="16"/>
  <c r="I68" i="16"/>
  <c r="I63" i="16"/>
  <c r="O63" i="16" s="1"/>
  <c r="O59" i="16"/>
  <c r="I59" i="16"/>
  <c r="O55" i="16"/>
  <c r="I55" i="16"/>
  <c r="I50" i="16" s="1"/>
  <c r="O51" i="16"/>
  <c r="I51" i="16"/>
  <c r="I46" i="16"/>
  <c r="O46" i="16" s="1"/>
  <c r="O42" i="16"/>
  <c r="I42" i="16"/>
  <c r="O38" i="16"/>
  <c r="I38" i="16"/>
  <c r="O34" i="16"/>
  <c r="I34" i="16"/>
  <c r="O30" i="16"/>
  <c r="I30" i="16"/>
  <c r="O26" i="16"/>
  <c r="I26" i="16"/>
  <c r="O22" i="16"/>
  <c r="I22" i="16"/>
  <c r="I18" i="16"/>
  <c r="O18" i="16" s="1"/>
  <c r="I13" i="16"/>
  <c r="I8" i="16" s="1"/>
  <c r="I9" i="16"/>
  <c r="O9" i="16" s="1"/>
  <c r="I102" i="15"/>
  <c r="O102" i="15" s="1"/>
  <c r="I98" i="15"/>
  <c r="O98" i="15" s="1"/>
  <c r="O94" i="15"/>
  <c r="I94" i="15"/>
  <c r="O90" i="15"/>
  <c r="I90" i="15"/>
  <c r="I86" i="15"/>
  <c r="O86" i="15" s="1"/>
  <c r="O82" i="15"/>
  <c r="I82" i="15"/>
  <c r="I78" i="15"/>
  <c r="O78" i="15" s="1"/>
  <c r="O74" i="15"/>
  <c r="I74" i="15"/>
  <c r="I70" i="15"/>
  <c r="O70" i="15" s="1"/>
  <c r="I66" i="15"/>
  <c r="O66" i="15" s="1"/>
  <c r="O62" i="15"/>
  <c r="I62" i="15"/>
  <c r="I57" i="15"/>
  <c r="I56" i="15" s="1"/>
  <c r="I52" i="15"/>
  <c r="O52" i="15" s="1"/>
  <c r="I46" i="15"/>
  <c r="O47" i="15"/>
  <c r="I47" i="15"/>
  <c r="I42" i="15"/>
  <c r="O42" i="15" s="1"/>
  <c r="I38" i="15"/>
  <c r="O38" i="15" s="1"/>
  <c r="O34" i="15"/>
  <c r="I34" i="15"/>
  <c r="O30" i="15"/>
  <c r="I30" i="15"/>
  <c r="I26" i="15"/>
  <c r="O26" i="15" s="1"/>
  <c r="I22" i="15"/>
  <c r="O22" i="15" s="1"/>
  <c r="I18" i="15"/>
  <c r="O18" i="15" s="1"/>
  <c r="O14" i="15"/>
  <c r="I14" i="15"/>
  <c r="I9" i="15"/>
  <c r="I8" i="15" s="1"/>
  <c r="I96" i="14"/>
  <c r="O101" i="14"/>
  <c r="I101" i="14"/>
  <c r="I97" i="14"/>
  <c r="O97" i="14" s="1"/>
  <c r="I92" i="14"/>
  <c r="O92" i="14" s="1"/>
  <c r="I88" i="14"/>
  <c r="O88" i="14" s="1"/>
  <c r="O84" i="14"/>
  <c r="I84" i="14"/>
  <c r="I80" i="14"/>
  <c r="O80" i="14" s="1"/>
  <c r="I76" i="14"/>
  <c r="O76" i="14" s="1"/>
  <c r="O72" i="14"/>
  <c r="I72" i="14"/>
  <c r="O68" i="14"/>
  <c r="I68" i="14"/>
  <c r="I64" i="14"/>
  <c r="O64" i="14" s="1"/>
  <c r="I60" i="14"/>
  <c r="O60" i="14" s="1"/>
  <c r="I56" i="14"/>
  <c r="O56" i="14" s="1"/>
  <c r="I50" i="14"/>
  <c r="O51" i="14"/>
  <c r="I51" i="14"/>
  <c r="I46" i="14"/>
  <c r="O46" i="14" s="1"/>
  <c r="O42" i="14"/>
  <c r="I42" i="14"/>
  <c r="O38" i="14"/>
  <c r="I38" i="14"/>
  <c r="I34" i="14"/>
  <c r="I17" i="14" s="1"/>
  <c r="O30" i="14"/>
  <c r="I30" i="14"/>
  <c r="I26" i="14"/>
  <c r="O26" i="14" s="1"/>
  <c r="O22" i="14"/>
  <c r="I22" i="14"/>
  <c r="I18" i="14"/>
  <c r="O18" i="14" s="1"/>
  <c r="I13" i="14"/>
  <c r="I8" i="14" s="1"/>
  <c r="O9" i="14"/>
  <c r="I9" i="14"/>
  <c r="I81" i="13"/>
  <c r="O86" i="13"/>
  <c r="I86" i="13"/>
  <c r="O82" i="13"/>
  <c r="I82" i="13"/>
  <c r="O77" i="13"/>
  <c r="I77" i="13"/>
  <c r="I73" i="13"/>
  <c r="O73" i="13" s="1"/>
  <c r="I69" i="13"/>
  <c r="O69" i="13" s="1"/>
  <c r="O65" i="13"/>
  <c r="I65" i="13"/>
  <c r="O61" i="13"/>
  <c r="I61" i="13"/>
  <c r="I57" i="13"/>
  <c r="O57" i="13" s="1"/>
  <c r="I53" i="13"/>
  <c r="I52" i="13" s="1"/>
  <c r="I48" i="13"/>
  <c r="I43" i="13"/>
  <c r="O38" i="13"/>
  <c r="I38" i="13"/>
  <c r="O34" i="13"/>
  <c r="I34" i="13"/>
  <c r="I30" i="13"/>
  <c r="O30" i="13" s="1"/>
  <c r="O26" i="13"/>
  <c r="I26" i="13"/>
  <c r="O22" i="13"/>
  <c r="I22" i="13"/>
  <c r="I18" i="13"/>
  <c r="O18" i="13" s="1"/>
  <c r="I13" i="13"/>
  <c r="O13" i="13" s="1"/>
  <c r="O9" i="13"/>
  <c r="I9" i="13"/>
  <c r="I100" i="12"/>
  <c r="O105" i="12"/>
  <c r="I105" i="12"/>
  <c r="I101" i="12"/>
  <c r="O101" i="12" s="1"/>
  <c r="I95" i="12"/>
  <c r="O96" i="12"/>
  <c r="I96" i="12"/>
  <c r="I90" i="12"/>
  <c r="O91" i="12"/>
  <c r="I91" i="12"/>
  <c r="O86" i="12"/>
  <c r="I86" i="12"/>
  <c r="I85" i="12" s="1"/>
  <c r="I80" i="12"/>
  <c r="O81" i="12"/>
  <c r="I81" i="12"/>
  <c r="I76" i="12"/>
  <c r="O76" i="12" s="1"/>
  <c r="O72" i="12"/>
  <c r="I72" i="12"/>
  <c r="I67" i="12"/>
  <c r="O67" i="12" s="1"/>
  <c r="O63" i="12"/>
  <c r="I63" i="12"/>
  <c r="I58" i="12"/>
  <c r="O58" i="12" s="1"/>
  <c r="I54" i="12"/>
  <c r="O54" i="12" s="1"/>
  <c r="O50" i="12"/>
  <c r="I50" i="12"/>
  <c r="I46" i="12"/>
  <c r="O46" i="12" s="1"/>
  <c r="O42" i="12"/>
  <c r="I42" i="12"/>
  <c r="I38" i="12"/>
  <c r="O38" i="12" s="1"/>
  <c r="I34" i="12"/>
  <c r="O34" i="12" s="1"/>
  <c r="O30" i="12"/>
  <c r="I30" i="12"/>
  <c r="O26" i="12"/>
  <c r="I26" i="12"/>
  <c r="I22" i="12"/>
  <c r="I8" i="12"/>
  <c r="O17" i="12"/>
  <c r="I17" i="12"/>
  <c r="O13" i="12"/>
  <c r="I13" i="12"/>
  <c r="I9" i="12"/>
  <c r="O9" i="12" s="1"/>
  <c r="O109" i="11"/>
  <c r="I109" i="11"/>
  <c r="I105" i="11"/>
  <c r="O105" i="11" s="1"/>
  <c r="I100" i="11"/>
  <c r="I99" i="11" s="1"/>
  <c r="I94" i="11"/>
  <c r="O95" i="11"/>
  <c r="I95" i="11"/>
  <c r="I89" i="11"/>
  <c r="O90" i="11"/>
  <c r="I90" i="11"/>
  <c r="I85" i="11"/>
  <c r="I84" i="11" s="1"/>
  <c r="O80" i="11"/>
  <c r="I80" i="11"/>
  <c r="I76" i="11"/>
  <c r="I75" i="11" s="1"/>
  <c r="I71" i="11"/>
  <c r="O71" i="11" s="1"/>
  <c r="O67" i="11"/>
  <c r="I67" i="11"/>
  <c r="O62" i="11"/>
  <c r="I62" i="11"/>
  <c r="I58" i="11"/>
  <c r="O58" i="11" s="1"/>
  <c r="O54" i="11"/>
  <c r="I54" i="11"/>
  <c r="O50" i="11"/>
  <c r="I50" i="11"/>
  <c r="I46" i="11"/>
  <c r="O46" i="11" s="1"/>
  <c r="I42" i="11"/>
  <c r="O42" i="11" s="1"/>
  <c r="O38" i="11"/>
  <c r="I38" i="11"/>
  <c r="I34" i="11"/>
  <c r="O34" i="11" s="1"/>
  <c r="I30" i="11"/>
  <c r="I25" i="11" s="1"/>
  <c r="O26" i="11"/>
  <c r="I26" i="11"/>
  <c r="I8" i="11"/>
  <c r="O21" i="11"/>
  <c r="I21" i="11"/>
  <c r="I17" i="11"/>
  <c r="O17" i="11" s="1"/>
  <c r="I13" i="11"/>
  <c r="O13" i="11" s="1"/>
  <c r="O9" i="11"/>
  <c r="I9" i="11"/>
  <c r="I214" i="10"/>
  <c r="O214" i="10" s="1"/>
  <c r="I210" i="10"/>
  <c r="O210" i="10" s="1"/>
  <c r="I206" i="10"/>
  <c r="O206" i="10" s="1"/>
  <c r="O202" i="10"/>
  <c r="I202" i="10"/>
  <c r="I198" i="10"/>
  <c r="I188" i="10"/>
  <c r="I193" i="10"/>
  <c r="O193" i="10" s="1"/>
  <c r="O189" i="10"/>
  <c r="I189" i="10"/>
  <c r="O184" i="10"/>
  <c r="I184" i="10"/>
  <c r="I180" i="10"/>
  <c r="O180" i="10" s="1"/>
  <c r="I176" i="10"/>
  <c r="O176" i="10" s="1"/>
  <c r="O172" i="10"/>
  <c r="I172" i="10"/>
  <c r="I168" i="10"/>
  <c r="O168" i="10" s="1"/>
  <c r="I164" i="10"/>
  <c r="O164" i="10" s="1"/>
  <c r="O160" i="10"/>
  <c r="I160" i="10"/>
  <c r="I155" i="10"/>
  <c r="I150" i="10"/>
  <c r="O150" i="10" s="1"/>
  <c r="I146" i="10"/>
  <c r="I141" i="10" s="1"/>
  <c r="O142" i="10"/>
  <c r="I142" i="10"/>
  <c r="O137" i="10"/>
  <c r="I137" i="10"/>
  <c r="O133" i="10"/>
  <c r="I133" i="10"/>
  <c r="O129" i="10"/>
  <c r="I129" i="10"/>
  <c r="I125" i="10"/>
  <c r="O125" i="10" s="1"/>
  <c r="I121" i="10"/>
  <c r="O121" i="10" s="1"/>
  <c r="I117" i="10"/>
  <c r="O117" i="10" s="1"/>
  <c r="O113" i="10"/>
  <c r="I113" i="10"/>
  <c r="O109" i="10"/>
  <c r="I109" i="10"/>
  <c r="I105" i="10"/>
  <c r="I75" i="10"/>
  <c r="O100" i="10"/>
  <c r="I100" i="10"/>
  <c r="O96" i="10"/>
  <c r="I96" i="10"/>
  <c r="O92" i="10"/>
  <c r="I92" i="10"/>
  <c r="I88" i="10"/>
  <c r="O88" i="10" s="1"/>
  <c r="I84" i="10"/>
  <c r="O84" i="10" s="1"/>
  <c r="O80" i="10"/>
  <c r="I80" i="10"/>
  <c r="I76" i="10"/>
  <c r="O76" i="10" s="1"/>
  <c r="O71" i="10"/>
  <c r="I71" i="10"/>
  <c r="O67" i="10"/>
  <c r="I67" i="10"/>
  <c r="I63" i="10"/>
  <c r="O63" i="10" s="1"/>
  <c r="I59" i="10"/>
  <c r="I50" i="10" s="1"/>
  <c r="I55" i="10"/>
  <c r="O55" i="10" s="1"/>
  <c r="I51" i="10"/>
  <c r="O51" i="10" s="1"/>
  <c r="I46" i="10"/>
  <c r="O46" i="10" s="1"/>
  <c r="I42" i="10"/>
  <c r="O42" i="10" s="1"/>
  <c r="I38" i="10"/>
  <c r="O38" i="10" s="1"/>
  <c r="O34" i="10"/>
  <c r="I34" i="10"/>
  <c r="O30" i="10"/>
  <c r="I30" i="10"/>
  <c r="I26" i="10"/>
  <c r="O26" i="10" s="1"/>
  <c r="O22" i="10"/>
  <c r="I22" i="10"/>
  <c r="O17" i="10"/>
  <c r="I17" i="10"/>
  <c r="O13" i="10"/>
  <c r="I13" i="10"/>
  <c r="I9" i="10"/>
  <c r="I8" i="10" s="1"/>
  <c r="I152" i="9"/>
  <c r="O152" i="9" s="1"/>
  <c r="I148" i="9"/>
  <c r="O148" i="9" s="1"/>
  <c r="O144" i="9"/>
  <c r="I144" i="9"/>
  <c r="I140" i="9"/>
  <c r="O140" i="9" s="1"/>
  <c r="O136" i="9"/>
  <c r="I136" i="9"/>
  <c r="I132" i="9"/>
  <c r="I127" i="9"/>
  <c r="I122" i="9" s="1"/>
  <c r="O123" i="9"/>
  <c r="I123" i="9"/>
  <c r="I118" i="9"/>
  <c r="O118" i="9" s="1"/>
  <c r="O114" i="9"/>
  <c r="I114" i="9"/>
  <c r="I110" i="9"/>
  <c r="I101" i="9" s="1"/>
  <c r="O106" i="9"/>
  <c r="I106" i="9"/>
  <c r="I102" i="9"/>
  <c r="O102" i="9" s="1"/>
  <c r="I97" i="9"/>
  <c r="O97" i="9" s="1"/>
  <c r="O93" i="9"/>
  <c r="I93" i="9"/>
  <c r="O89" i="9"/>
  <c r="I89" i="9"/>
  <c r="O85" i="9"/>
  <c r="I85" i="9"/>
  <c r="I81" i="9"/>
  <c r="I76" i="9" s="1"/>
  <c r="O77" i="9"/>
  <c r="I77" i="9"/>
  <c r="I72" i="9"/>
  <c r="O72" i="9" s="1"/>
  <c r="I68" i="9"/>
  <c r="O68" i="9" s="1"/>
  <c r="I64" i="9"/>
  <c r="O64" i="9" s="1"/>
  <c r="I60" i="9"/>
  <c r="O60" i="9" s="1"/>
  <c r="I56" i="9"/>
  <c r="O56" i="9" s="1"/>
  <c r="I52" i="9"/>
  <c r="O52" i="9" s="1"/>
  <c r="O48" i="9"/>
  <c r="I48" i="9"/>
  <c r="I43" i="9"/>
  <c r="O43" i="9" s="1"/>
  <c r="O39" i="9"/>
  <c r="I39" i="9"/>
  <c r="I35" i="9"/>
  <c r="I30" i="9"/>
  <c r="O30" i="9" s="1"/>
  <c r="I26" i="9"/>
  <c r="O26" i="9" s="1"/>
  <c r="I22" i="9"/>
  <c r="I21" i="9" s="1"/>
  <c r="I17" i="9"/>
  <c r="I8" i="9" s="1"/>
  <c r="I13" i="9"/>
  <c r="O13" i="9" s="1"/>
  <c r="I9" i="9"/>
  <c r="O9" i="9" s="1"/>
  <c r="I3" i="8"/>
  <c r="C16" i="40" s="1"/>
  <c r="E16" i="40" s="1"/>
  <c r="I8" i="8"/>
  <c r="O9" i="8"/>
  <c r="D16" i="40" s="1"/>
  <c r="I9" i="8"/>
  <c r="I121" i="7"/>
  <c r="O121" i="7" s="1"/>
  <c r="I117" i="7"/>
  <c r="O117" i="7" s="1"/>
  <c r="O113" i="7"/>
  <c r="I113" i="7"/>
  <c r="O109" i="7"/>
  <c r="I109" i="7"/>
  <c r="I105" i="7"/>
  <c r="I104" i="7" s="1"/>
  <c r="I99" i="7"/>
  <c r="I100" i="7"/>
  <c r="O100" i="7" s="1"/>
  <c r="I95" i="7"/>
  <c r="O95" i="7" s="1"/>
  <c r="I91" i="7"/>
  <c r="O91" i="7" s="1"/>
  <c r="I87" i="7"/>
  <c r="O87" i="7" s="1"/>
  <c r="O83" i="7"/>
  <c r="I83" i="7"/>
  <c r="I82" i="7" s="1"/>
  <c r="O78" i="7"/>
  <c r="I78" i="7"/>
  <c r="I74" i="7"/>
  <c r="O74" i="7" s="1"/>
  <c r="I70" i="7"/>
  <c r="O70" i="7" s="1"/>
  <c r="I66" i="7"/>
  <c r="O66" i="7" s="1"/>
  <c r="O62" i="7"/>
  <c r="I62" i="7"/>
  <c r="O58" i="7"/>
  <c r="I58" i="7"/>
  <c r="I54" i="7"/>
  <c r="O54" i="7" s="1"/>
  <c r="I50" i="7"/>
  <c r="O50" i="7" s="1"/>
  <c r="O46" i="7"/>
  <c r="I46" i="7"/>
  <c r="I42" i="7"/>
  <c r="I29" i="7" s="1"/>
  <c r="I38" i="7"/>
  <c r="O38" i="7" s="1"/>
  <c r="I34" i="7"/>
  <c r="O34" i="7" s="1"/>
  <c r="O30" i="7"/>
  <c r="I30" i="7"/>
  <c r="I25" i="7"/>
  <c r="O25" i="7" s="1"/>
  <c r="O21" i="7"/>
  <c r="I21" i="7"/>
  <c r="O17" i="7"/>
  <c r="I17" i="7"/>
  <c r="I13" i="7"/>
  <c r="I8" i="7" s="1"/>
  <c r="I3" i="7" s="1"/>
  <c r="C15" i="40" s="1"/>
  <c r="O9" i="7"/>
  <c r="I9" i="7"/>
  <c r="I357" i="6"/>
  <c r="O357" i="6" s="1"/>
  <c r="I353" i="6"/>
  <c r="O353" i="6" s="1"/>
  <c r="I349" i="6"/>
  <c r="O349" i="6" s="1"/>
  <c r="O345" i="6"/>
  <c r="I345" i="6"/>
  <c r="O341" i="6"/>
  <c r="I341" i="6"/>
  <c r="I337" i="6"/>
  <c r="O337" i="6" s="1"/>
  <c r="O333" i="6"/>
  <c r="I333" i="6"/>
  <c r="I329" i="6"/>
  <c r="O329" i="6" s="1"/>
  <c r="I325" i="6"/>
  <c r="O325" i="6" s="1"/>
  <c r="I321" i="6"/>
  <c r="O321" i="6" s="1"/>
  <c r="I317" i="6"/>
  <c r="O317" i="6" s="1"/>
  <c r="O313" i="6"/>
  <c r="I313" i="6"/>
  <c r="O309" i="6"/>
  <c r="I309" i="6"/>
  <c r="I305" i="6"/>
  <c r="O305" i="6" s="1"/>
  <c r="O301" i="6"/>
  <c r="I301" i="6"/>
  <c r="I297" i="6"/>
  <c r="O297" i="6" s="1"/>
  <c r="I293" i="6"/>
  <c r="O293" i="6" s="1"/>
  <c r="I289" i="6"/>
  <c r="O289" i="6" s="1"/>
  <c r="I285" i="6"/>
  <c r="O285" i="6" s="1"/>
  <c r="O281" i="6"/>
  <c r="I281" i="6"/>
  <c r="I280" i="6" s="1"/>
  <c r="O276" i="6"/>
  <c r="I276" i="6"/>
  <c r="I272" i="6"/>
  <c r="I255" i="6" s="1"/>
  <c r="I268" i="6"/>
  <c r="O268" i="6" s="1"/>
  <c r="I264" i="6"/>
  <c r="O264" i="6" s="1"/>
  <c r="O260" i="6"/>
  <c r="I260" i="6"/>
  <c r="I256" i="6"/>
  <c r="O256" i="6" s="1"/>
  <c r="I250" i="6"/>
  <c r="O251" i="6"/>
  <c r="I251" i="6"/>
  <c r="O246" i="6"/>
  <c r="I246" i="6"/>
  <c r="I242" i="6"/>
  <c r="O242" i="6" s="1"/>
  <c r="I238" i="6"/>
  <c r="O238" i="6" s="1"/>
  <c r="I234" i="6"/>
  <c r="O234" i="6" s="1"/>
  <c r="O230" i="6"/>
  <c r="I230" i="6"/>
  <c r="I226" i="6"/>
  <c r="O226" i="6" s="1"/>
  <c r="I222" i="6"/>
  <c r="O222" i="6" s="1"/>
  <c r="I218" i="6"/>
  <c r="O218" i="6" s="1"/>
  <c r="O214" i="6"/>
  <c r="I214" i="6"/>
  <c r="I210" i="6"/>
  <c r="O210" i="6" s="1"/>
  <c r="I206" i="6"/>
  <c r="O206" i="6" s="1"/>
  <c r="I202" i="6"/>
  <c r="O202" i="6" s="1"/>
  <c r="O198" i="6"/>
  <c r="I198" i="6"/>
  <c r="I194" i="6"/>
  <c r="O194" i="6" s="1"/>
  <c r="I190" i="6"/>
  <c r="O190" i="6" s="1"/>
  <c r="I186" i="6"/>
  <c r="O186" i="6" s="1"/>
  <c r="O182" i="6"/>
  <c r="I182" i="6"/>
  <c r="I178" i="6"/>
  <c r="I161" i="6" s="1"/>
  <c r="I174" i="6"/>
  <c r="O174" i="6" s="1"/>
  <c r="I170" i="6"/>
  <c r="O170" i="6" s="1"/>
  <c r="O166" i="6"/>
  <c r="I166" i="6"/>
  <c r="I162" i="6"/>
  <c r="O162" i="6" s="1"/>
  <c r="I152" i="6"/>
  <c r="O157" i="6"/>
  <c r="I157" i="6"/>
  <c r="O153" i="6"/>
  <c r="I153" i="6"/>
  <c r="I148" i="6"/>
  <c r="O148" i="6" s="1"/>
  <c r="I144" i="6"/>
  <c r="O144" i="6" s="1"/>
  <c r="I140" i="6"/>
  <c r="O140" i="6" s="1"/>
  <c r="I135" i="6"/>
  <c r="O135" i="6" s="1"/>
  <c r="I131" i="6"/>
  <c r="O131" i="6" s="1"/>
  <c r="O127" i="6"/>
  <c r="I127" i="6"/>
  <c r="I126" i="6" s="1"/>
  <c r="O122" i="6"/>
  <c r="I122" i="6"/>
  <c r="I118" i="6"/>
  <c r="O118" i="6" s="1"/>
  <c r="I114" i="6"/>
  <c r="O114" i="6" s="1"/>
  <c r="I110" i="6"/>
  <c r="O110" i="6" s="1"/>
  <c r="O106" i="6"/>
  <c r="I106" i="6"/>
  <c r="I102" i="6"/>
  <c r="O102" i="6" s="1"/>
  <c r="I98" i="6"/>
  <c r="O98" i="6" s="1"/>
  <c r="I94" i="6"/>
  <c r="O94" i="6" s="1"/>
  <c r="O90" i="6"/>
  <c r="I90" i="6"/>
  <c r="I86" i="6"/>
  <c r="O86" i="6" s="1"/>
  <c r="I82" i="6"/>
  <c r="O82" i="6" s="1"/>
  <c r="I78" i="6"/>
  <c r="O78" i="6" s="1"/>
  <c r="O74" i="6"/>
  <c r="I74" i="6"/>
  <c r="I70" i="6"/>
  <c r="O70" i="6" s="1"/>
  <c r="I66" i="6"/>
  <c r="O66" i="6" s="1"/>
  <c r="I62" i="6"/>
  <c r="O62" i="6" s="1"/>
  <c r="O58" i="6"/>
  <c r="I58" i="6"/>
  <c r="I54" i="6"/>
  <c r="O54" i="6" s="1"/>
  <c r="I50" i="6"/>
  <c r="O50" i="6" s="1"/>
  <c r="I46" i="6"/>
  <c r="O46" i="6" s="1"/>
  <c r="O42" i="6"/>
  <c r="I42" i="6"/>
  <c r="I38" i="6"/>
  <c r="O38" i="6" s="1"/>
  <c r="I34" i="6"/>
  <c r="O34" i="6" s="1"/>
  <c r="I30" i="6"/>
  <c r="I25" i="6" s="1"/>
  <c r="O26" i="6"/>
  <c r="I26" i="6"/>
  <c r="I8" i="6"/>
  <c r="O21" i="6"/>
  <c r="I21" i="6"/>
  <c r="I17" i="6"/>
  <c r="O17" i="6" s="1"/>
  <c r="I13" i="6"/>
  <c r="O13" i="6" s="1"/>
  <c r="I9" i="6"/>
  <c r="O9" i="6" s="1"/>
  <c r="O296" i="5"/>
  <c r="I296" i="5"/>
  <c r="O292" i="5"/>
  <c r="I292" i="5"/>
  <c r="I288" i="5"/>
  <c r="O288" i="5" s="1"/>
  <c r="O284" i="5"/>
  <c r="I284" i="5"/>
  <c r="I280" i="5"/>
  <c r="O280" i="5" s="1"/>
  <c r="I276" i="5"/>
  <c r="O276" i="5" s="1"/>
  <c r="I272" i="5"/>
  <c r="O272" i="5" s="1"/>
  <c r="I268" i="5"/>
  <c r="O268" i="5" s="1"/>
  <c r="O264" i="5"/>
  <c r="I264" i="5"/>
  <c r="O260" i="5"/>
  <c r="I260" i="5"/>
  <c r="I256" i="5"/>
  <c r="O256" i="5" s="1"/>
  <c r="O252" i="5"/>
  <c r="I252" i="5"/>
  <c r="I248" i="5"/>
  <c r="O248" i="5" s="1"/>
  <c r="I244" i="5"/>
  <c r="O244" i="5" s="1"/>
  <c r="I240" i="5"/>
  <c r="O240" i="5" s="1"/>
  <c r="I236" i="5"/>
  <c r="O236" i="5" s="1"/>
  <c r="I231" i="5"/>
  <c r="O231" i="5" s="1"/>
  <c r="O227" i="5"/>
  <c r="I227" i="5"/>
  <c r="I223" i="5"/>
  <c r="I218" i="5" s="1"/>
  <c r="I219" i="5"/>
  <c r="O219" i="5" s="1"/>
  <c r="I214" i="5"/>
  <c r="I213" i="5" s="1"/>
  <c r="I209" i="5"/>
  <c r="O209" i="5" s="1"/>
  <c r="I205" i="5"/>
  <c r="O205" i="5" s="1"/>
  <c r="I201" i="5"/>
  <c r="O201" i="5" s="1"/>
  <c r="O197" i="5"/>
  <c r="I197" i="5"/>
  <c r="I193" i="5"/>
  <c r="O193" i="5" s="1"/>
  <c r="I189" i="5"/>
  <c r="O189" i="5" s="1"/>
  <c r="I185" i="5"/>
  <c r="O185" i="5" s="1"/>
  <c r="O181" i="5"/>
  <c r="I181" i="5"/>
  <c r="I177" i="5"/>
  <c r="O177" i="5" s="1"/>
  <c r="I173" i="5"/>
  <c r="O173" i="5" s="1"/>
  <c r="I169" i="5"/>
  <c r="O169" i="5" s="1"/>
  <c r="O165" i="5"/>
  <c r="I165" i="5"/>
  <c r="I161" i="5"/>
  <c r="O161" i="5" s="1"/>
  <c r="I157" i="5"/>
  <c r="O157" i="5" s="1"/>
  <c r="I153" i="5"/>
  <c r="O153" i="5" s="1"/>
  <c r="O149" i="5"/>
  <c r="I149" i="5"/>
  <c r="I145" i="5"/>
  <c r="O145" i="5" s="1"/>
  <c r="I141" i="5"/>
  <c r="O141" i="5" s="1"/>
  <c r="I137" i="5"/>
  <c r="O137" i="5" s="1"/>
  <c r="O133" i="5"/>
  <c r="I133" i="5"/>
  <c r="I129" i="5"/>
  <c r="O129" i="5" s="1"/>
  <c r="I125" i="5"/>
  <c r="O125" i="5" s="1"/>
  <c r="I121" i="5"/>
  <c r="O121" i="5" s="1"/>
  <c r="O117" i="5"/>
  <c r="I117" i="5"/>
  <c r="I113" i="5"/>
  <c r="O113" i="5" s="1"/>
  <c r="I109" i="5"/>
  <c r="I108" i="5" s="1"/>
  <c r="I103" i="5"/>
  <c r="O104" i="5"/>
  <c r="I104" i="5"/>
  <c r="I99" i="5"/>
  <c r="O99" i="5" s="1"/>
  <c r="I95" i="5"/>
  <c r="O95" i="5" s="1"/>
  <c r="I91" i="5"/>
  <c r="O91" i="5" s="1"/>
  <c r="I86" i="5"/>
  <c r="O86" i="5" s="1"/>
  <c r="I82" i="5"/>
  <c r="O82" i="5" s="1"/>
  <c r="O78" i="5"/>
  <c r="I78" i="5"/>
  <c r="O74" i="5"/>
  <c r="I74" i="5"/>
  <c r="I70" i="5"/>
  <c r="O70" i="5" s="1"/>
  <c r="O66" i="5"/>
  <c r="I66" i="5"/>
  <c r="I62" i="5"/>
  <c r="O62" i="5" s="1"/>
  <c r="I58" i="5"/>
  <c r="O58" i="5" s="1"/>
  <c r="I54" i="5"/>
  <c r="O54" i="5" s="1"/>
  <c r="I50" i="5"/>
  <c r="O50" i="5" s="1"/>
  <c r="O46" i="5"/>
  <c r="I46" i="5"/>
  <c r="O42" i="5"/>
  <c r="I42" i="5"/>
  <c r="I38" i="5"/>
  <c r="I25" i="5" s="1"/>
  <c r="O34" i="5"/>
  <c r="I34" i="5"/>
  <c r="I30" i="5"/>
  <c r="O30" i="5" s="1"/>
  <c r="I26" i="5"/>
  <c r="O26" i="5" s="1"/>
  <c r="I21" i="5"/>
  <c r="O21" i="5" s="1"/>
  <c r="I17" i="5"/>
  <c r="O17" i="5" s="1"/>
  <c r="I13" i="5"/>
  <c r="O13" i="5" s="1"/>
  <c r="O9" i="5"/>
  <c r="I9" i="5"/>
  <c r="I8" i="5" s="1"/>
  <c r="I233" i="4"/>
  <c r="O233" i="4" s="1"/>
  <c r="I229" i="4"/>
  <c r="O229" i="4" s="1"/>
  <c r="O225" i="4"/>
  <c r="I225" i="4"/>
  <c r="I221" i="4"/>
  <c r="O221" i="4" s="1"/>
  <c r="I217" i="4"/>
  <c r="O217" i="4" s="1"/>
  <c r="I213" i="4"/>
  <c r="O213" i="4" s="1"/>
  <c r="O209" i="4"/>
  <c r="I209" i="4"/>
  <c r="I205" i="4"/>
  <c r="O205" i="4" s="1"/>
  <c r="I201" i="4"/>
  <c r="O201" i="4" s="1"/>
  <c r="I197" i="4"/>
  <c r="O197" i="4" s="1"/>
  <c r="O193" i="4"/>
  <c r="I193" i="4"/>
  <c r="I189" i="4"/>
  <c r="O189" i="4" s="1"/>
  <c r="I185" i="4"/>
  <c r="O185" i="4" s="1"/>
  <c r="I181" i="4"/>
  <c r="O181" i="4" s="1"/>
  <c r="O177" i="4"/>
  <c r="I177" i="4"/>
  <c r="I173" i="4"/>
  <c r="I148" i="4" s="1"/>
  <c r="I169" i="4"/>
  <c r="O169" i="4" s="1"/>
  <c r="I165" i="4"/>
  <c r="O165" i="4" s="1"/>
  <c r="O161" i="4"/>
  <c r="I161" i="4"/>
  <c r="I157" i="4"/>
  <c r="O157" i="4" s="1"/>
  <c r="I153" i="4"/>
  <c r="O153" i="4" s="1"/>
  <c r="I149" i="4"/>
  <c r="O149" i="4" s="1"/>
  <c r="I144" i="4"/>
  <c r="I135" i="4" s="1"/>
  <c r="O140" i="4"/>
  <c r="I140" i="4"/>
  <c r="I136" i="4"/>
  <c r="O136" i="4" s="1"/>
  <c r="O131" i="4"/>
  <c r="I131" i="4"/>
  <c r="I127" i="4"/>
  <c r="O127" i="4" s="1"/>
  <c r="I123" i="4"/>
  <c r="O123" i="4" s="1"/>
  <c r="I119" i="4"/>
  <c r="O119" i="4" s="1"/>
  <c r="O115" i="4"/>
  <c r="I115" i="4"/>
  <c r="I111" i="4"/>
  <c r="O111" i="4" s="1"/>
  <c r="I107" i="4"/>
  <c r="O107" i="4" s="1"/>
  <c r="I103" i="4"/>
  <c r="O103" i="4" s="1"/>
  <c r="O99" i="4"/>
  <c r="I99" i="4"/>
  <c r="I95" i="4"/>
  <c r="O95" i="4" s="1"/>
  <c r="I91" i="4"/>
  <c r="O91" i="4" s="1"/>
  <c r="I87" i="4"/>
  <c r="I86" i="4" s="1"/>
  <c r="I82" i="4"/>
  <c r="O82" i="4" s="1"/>
  <c r="O78" i="4"/>
  <c r="I78" i="4"/>
  <c r="I74" i="4"/>
  <c r="O74" i="4" s="1"/>
  <c r="I70" i="4"/>
  <c r="O70" i="4" s="1"/>
  <c r="I66" i="4"/>
  <c r="O66" i="4" s="1"/>
  <c r="I62" i="4"/>
  <c r="O62" i="4" s="1"/>
  <c r="O58" i="4"/>
  <c r="I58" i="4"/>
  <c r="O54" i="4"/>
  <c r="I54" i="4"/>
  <c r="I50" i="4"/>
  <c r="O50" i="4" s="1"/>
  <c r="O46" i="4"/>
  <c r="I46" i="4"/>
  <c r="I42" i="4"/>
  <c r="O42" i="4" s="1"/>
  <c r="I38" i="4"/>
  <c r="O38" i="4" s="1"/>
  <c r="I34" i="4"/>
  <c r="O34" i="4" s="1"/>
  <c r="I30" i="4"/>
  <c r="O30" i="4" s="1"/>
  <c r="O26" i="4"/>
  <c r="I26" i="4"/>
  <c r="I25" i="4" s="1"/>
  <c r="O21" i="4"/>
  <c r="I21" i="4"/>
  <c r="I17" i="4"/>
  <c r="I8" i="4" s="1"/>
  <c r="I13" i="4"/>
  <c r="O13" i="4" s="1"/>
  <c r="I9" i="4"/>
  <c r="O9" i="4" s="1"/>
  <c r="I380" i="3"/>
  <c r="O380" i="3" s="1"/>
  <c r="I376" i="3"/>
  <c r="O376" i="3" s="1"/>
  <c r="I372" i="3"/>
  <c r="O372" i="3" s="1"/>
  <c r="O368" i="3"/>
  <c r="I368" i="3"/>
  <c r="I364" i="3"/>
  <c r="O364" i="3" s="1"/>
  <c r="I360" i="3"/>
  <c r="O360" i="3" s="1"/>
  <c r="I356" i="3"/>
  <c r="O356" i="3" s="1"/>
  <c r="O352" i="3"/>
  <c r="I352" i="3"/>
  <c r="I348" i="3"/>
  <c r="O348" i="3" s="1"/>
  <c r="I344" i="3"/>
  <c r="O344" i="3" s="1"/>
  <c r="I340" i="3"/>
  <c r="O340" i="3" s="1"/>
  <c r="O336" i="3"/>
  <c r="I336" i="3"/>
  <c r="I332" i="3"/>
  <c r="O332" i="3" s="1"/>
  <c r="I328" i="3"/>
  <c r="O328" i="3" s="1"/>
  <c r="I324" i="3"/>
  <c r="O324" i="3" s="1"/>
  <c r="O320" i="3"/>
  <c r="I320" i="3"/>
  <c r="I316" i="3"/>
  <c r="O316" i="3" s="1"/>
  <c r="I312" i="3"/>
  <c r="O312" i="3" s="1"/>
  <c r="I308" i="3"/>
  <c r="O308" i="3" s="1"/>
  <c r="O304" i="3"/>
  <c r="I304" i="3"/>
  <c r="I300" i="3"/>
  <c r="O300" i="3" s="1"/>
  <c r="I296" i="3"/>
  <c r="O296" i="3" s="1"/>
  <c r="I292" i="3"/>
  <c r="O292" i="3" s="1"/>
  <c r="O288" i="3"/>
  <c r="I288" i="3"/>
  <c r="I287" i="3" s="1"/>
  <c r="I283" i="3"/>
  <c r="O283" i="3" s="1"/>
  <c r="O279" i="3"/>
  <c r="I279" i="3"/>
  <c r="O275" i="3"/>
  <c r="I275" i="3"/>
  <c r="I271" i="3"/>
  <c r="O271" i="3" s="1"/>
  <c r="O267" i="3"/>
  <c r="I267" i="3"/>
  <c r="I263" i="3"/>
  <c r="O263" i="3" s="1"/>
  <c r="I259" i="3"/>
  <c r="O259" i="3" s="1"/>
  <c r="I255" i="3"/>
  <c r="I254" i="3" s="1"/>
  <c r="I250" i="3"/>
  <c r="I249" i="3" s="1"/>
  <c r="O245" i="3"/>
  <c r="I245" i="3"/>
  <c r="I241" i="3"/>
  <c r="O241" i="3" s="1"/>
  <c r="O237" i="3"/>
  <c r="I237" i="3"/>
  <c r="I233" i="3"/>
  <c r="O233" i="3" s="1"/>
  <c r="I229" i="3"/>
  <c r="O229" i="3" s="1"/>
  <c r="I225" i="3"/>
  <c r="O225" i="3" s="1"/>
  <c r="I221" i="3"/>
  <c r="O221" i="3" s="1"/>
  <c r="O217" i="3"/>
  <c r="I217" i="3"/>
  <c r="O213" i="3"/>
  <c r="I213" i="3"/>
  <c r="I209" i="3"/>
  <c r="I196" i="3" s="1"/>
  <c r="O205" i="3"/>
  <c r="I205" i="3"/>
  <c r="I201" i="3"/>
  <c r="O201" i="3" s="1"/>
  <c r="I197" i="3"/>
  <c r="O197" i="3" s="1"/>
  <c r="I192" i="3"/>
  <c r="O192" i="3" s="1"/>
  <c r="I188" i="3"/>
  <c r="O188" i="3" s="1"/>
  <c r="I184" i="3"/>
  <c r="I183" i="3" s="1"/>
  <c r="I179" i="3"/>
  <c r="I166" i="3" s="1"/>
  <c r="O175" i="3"/>
  <c r="I175" i="3"/>
  <c r="I171" i="3"/>
  <c r="O171" i="3" s="1"/>
  <c r="I167" i="3"/>
  <c r="O167" i="3" s="1"/>
  <c r="I162" i="3"/>
  <c r="O162" i="3" s="1"/>
  <c r="I158" i="3"/>
  <c r="O158" i="3" s="1"/>
  <c r="I154" i="3"/>
  <c r="O154" i="3" s="1"/>
  <c r="O150" i="3"/>
  <c r="I150" i="3"/>
  <c r="I146" i="3"/>
  <c r="O146" i="3" s="1"/>
  <c r="I142" i="3"/>
  <c r="O142" i="3" s="1"/>
  <c r="I138" i="3"/>
  <c r="O138" i="3" s="1"/>
  <c r="O134" i="3"/>
  <c r="I134" i="3"/>
  <c r="I130" i="3"/>
  <c r="O130" i="3" s="1"/>
  <c r="I126" i="3"/>
  <c r="O126" i="3" s="1"/>
  <c r="I122" i="3"/>
  <c r="O122" i="3" s="1"/>
  <c r="O118" i="3"/>
  <c r="I118" i="3"/>
  <c r="I114" i="3"/>
  <c r="O114" i="3" s="1"/>
  <c r="I110" i="3"/>
  <c r="O110" i="3" s="1"/>
  <c r="I106" i="3"/>
  <c r="O106" i="3" s="1"/>
  <c r="O102" i="3"/>
  <c r="I102" i="3"/>
  <c r="I98" i="3"/>
  <c r="O98" i="3" s="1"/>
  <c r="I94" i="3"/>
  <c r="O94" i="3" s="1"/>
  <c r="I90" i="3"/>
  <c r="O90" i="3" s="1"/>
  <c r="O86" i="3"/>
  <c r="I86" i="3"/>
  <c r="I82" i="3"/>
  <c r="O82" i="3" s="1"/>
  <c r="I78" i="3"/>
  <c r="O78" i="3" s="1"/>
  <c r="I74" i="3"/>
  <c r="O74" i="3" s="1"/>
  <c r="O70" i="3"/>
  <c r="I70" i="3"/>
  <c r="I66" i="3"/>
  <c r="O66" i="3" s="1"/>
  <c r="I62" i="3"/>
  <c r="O62" i="3" s="1"/>
  <c r="I58" i="3"/>
  <c r="O58" i="3" s="1"/>
  <c r="O54" i="3"/>
  <c r="I54" i="3"/>
  <c r="I50" i="3"/>
  <c r="O50" i="3" s="1"/>
  <c r="I46" i="3"/>
  <c r="O46" i="3" s="1"/>
  <c r="I42" i="3"/>
  <c r="O42" i="3" s="1"/>
  <c r="O38" i="3"/>
  <c r="I38" i="3"/>
  <c r="I34" i="3"/>
  <c r="O34" i="3" s="1"/>
  <c r="I30" i="3"/>
  <c r="I29" i="3" s="1"/>
  <c r="O25" i="3"/>
  <c r="I25" i="3"/>
  <c r="I21" i="3"/>
  <c r="I8" i="3" s="1"/>
  <c r="O17" i="3"/>
  <c r="I17" i="3"/>
  <c r="I13" i="3"/>
  <c r="O13" i="3" s="1"/>
  <c r="I9" i="3"/>
  <c r="O9" i="3" s="1"/>
  <c r="I57" i="2"/>
  <c r="O57" i="2" s="1"/>
  <c r="O53" i="2"/>
  <c r="I53" i="2"/>
  <c r="O49" i="2"/>
  <c r="I49" i="2"/>
  <c r="I45" i="2"/>
  <c r="O45" i="2" s="1"/>
  <c r="O41" i="2"/>
  <c r="I41" i="2"/>
  <c r="I37" i="2"/>
  <c r="O37" i="2" s="1"/>
  <c r="I33" i="2"/>
  <c r="O33" i="2" s="1"/>
  <c r="I29" i="2"/>
  <c r="O29" i="2" s="1"/>
  <c r="I25" i="2"/>
  <c r="O25" i="2" s="1"/>
  <c r="O21" i="2"/>
  <c r="I21" i="2"/>
  <c r="O17" i="2"/>
  <c r="I17" i="2"/>
  <c r="I13" i="2"/>
  <c r="I8" i="2" s="1"/>
  <c r="I3" i="2" s="1"/>
  <c r="C10" i="40" s="1"/>
  <c r="O9" i="2"/>
  <c r="I9" i="2"/>
  <c r="I3" i="3" l="1"/>
  <c r="C11" i="40" s="1"/>
  <c r="E10" i="40"/>
  <c r="I3" i="4"/>
  <c r="C12" i="40" s="1"/>
  <c r="I3" i="14"/>
  <c r="C22" i="40" s="1"/>
  <c r="D20" i="40"/>
  <c r="O223" i="5"/>
  <c r="I3" i="23"/>
  <c r="C31" i="40" s="1"/>
  <c r="O60" i="24"/>
  <c r="O218" i="24"/>
  <c r="O17" i="4"/>
  <c r="D12" i="40" s="1"/>
  <c r="O85" i="11"/>
  <c r="I17" i="13"/>
  <c r="I55" i="18"/>
  <c r="O13" i="2"/>
  <c r="O21" i="3"/>
  <c r="O179" i="3"/>
  <c r="O209" i="3"/>
  <c r="O144" i="4"/>
  <c r="O38" i="5"/>
  <c r="I90" i="5"/>
  <c r="I3" i="5" s="1"/>
  <c r="C13" i="40" s="1"/>
  <c r="E13" i="40" s="1"/>
  <c r="I139" i="6"/>
  <c r="I3" i="6" s="1"/>
  <c r="C14" i="40" s="1"/>
  <c r="O13" i="7"/>
  <c r="D15" i="40" s="1"/>
  <c r="E15" i="40" s="1"/>
  <c r="O105" i="7"/>
  <c r="I47" i="9"/>
  <c r="O81" i="9"/>
  <c r="I42" i="13"/>
  <c r="O43" i="13"/>
  <c r="O34" i="14"/>
  <c r="D22" i="40" s="1"/>
  <c r="I88" i="18"/>
  <c r="O89" i="18"/>
  <c r="I68" i="21"/>
  <c r="I13" i="23"/>
  <c r="O59" i="28"/>
  <c r="D36" i="40" s="1"/>
  <c r="D10" i="40"/>
  <c r="O173" i="4"/>
  <c r="O178" i="6"/>
  <c r="O272" i="6"/>
  <c r="O42" i="7"/>
  <c r="O110" i="9"/>
  <c r="O59" i="10"/>
  <c r="O198" i="10"/>
  <c r="I197" i="10"/>
  <c r="D13" i="40"/>
  <c r="I8" i="13"/>
  <c r="I3" i="13" s="1"/>
  <c r="C21" i="40" s="1"/>
  <c r="E21" i="40" s="1"/>
  <c r="I47" i="13"/>
  <c r="O48" i="13"/>
  <c r="O94" i="21"/>
  <c r="I93" i="21"/>
  <c r="O26" i="24"/>
  <c r="I17" i="24"/>
  <c r="I43" i="25"/>
  <c r="O10" i="33"/>
  <c r="D41" i="40" s="1"/>
  <c r="I9" i="33"/>
  <c r="I3" i="33" s="1"/>
  <c r="C41" i="40" s="1"/>
  <c r="E41" i="40" s="1"/>
  <c r="D21" i="40"/>
  <c r="D27" i="40"/>
  <c r="D33" i="40"/>
  <c r="I21" i="28"/>
  <c r="I3" i="28" s="1"/>
  <c r="C36" i="40" s="1"/>
  <c r="E36" i="40" s="1"/>
  <c r="I191" i="31"/>
  <c r="O192" i="31"/>
  <c r="D42" i="40"/>
  <c r="O184" i="3"/>
  <c r="O87" i="4"/>
  <c r="O30" i="6"/>
  <c r="D14" i="40" s="1"/>
  <c r="O17" i="9"/>
  <c r="D17" i="40" s="1"/>
  <c r="O30" i="11"/>
  <c r="D19" i="40" s="1"/>
  <c r="O53" i="13"/>
  <c r="O9" i="15"/>
  <c r="D23" i="40" s="1"/>
  <c r="D29" i="40"/>
  <c r="I3" i="25"/>
  <c r="C33" i="40" s="1"/>
  <c r="E33" i="40" s="1"/>
  <c r="I43" i="26"/>
  <c r="O44" i="26"/>
  <c r="D35" i="40"/>
  <c r="I104" i="10"/>
  <c r="I13" i="15"/>
  <c r="I3" i="15" s="1"/>
  <c r="C23" i="40" s="1"/>
  <c r="E23" i="40" s="1"/>
  <c r="O14" i="25"/>
  <c r="I13" i="25"/>
  <c r="O54" i="33"/>
  <c r="I53" i="33"/>
  <c r="O30" i="3"/>
  <c r="D11" i="40" s="1"/>
  <c r="O250" i="3"/>
  <c r="O109" i="5"/>
  <c r="I235" i="5"/>
  <c r="I64" i="24"/>
  <c r="O77" i="24"/>
  <c r="I21" i="12"/>
  <c r="I3" i="12" s="1"/>
  <c r="C20" i="40" s="1"/>
  <c r="E20" i="40" s="1"/>
  <c r="I51" i="15"/>
  <c r="I17" i="19"/>
  <c r="I3" i="19" s="1"/>
  <c r="C27" i="40" s="1"/>
  <c r="E27" i="40" s="1"/>
  <c r="O39" i="20"/>
  <c r="I38" i="20"/>
  <c r="I17" i="21"/>
  <c r="O18" i="21"/>
  <c r="I54" i="21"/>
  <c r="O10" i="32"/>
  <c r="I9" i="32"/>
  <c r="O22" i="12"/>
  <c r="I63" i="21"/>
  <c r="I3" i="21" s="1"/>
  <c r="C29" i="40" s="1"/>
  <c r="E29" i="40" s="1"/>
  <c r="O64" i="21"/>
  <c r="O14" i="26"/>
  <c r="D34" i="40" s="1"/>
  <c r="I13" i="26"/>
  <c r="I80" i="28"/>
  <c r="I120" i="19"/>
  <c r="O125" i="19"/>
  <c r="I13" i="20"/>
  <c r="D30" i="40"/>
  <c r="O22" i="9"/>
  <c r="O13" i="14"/>
  <c r="O255" i="3"/>
  <c r="O127" i="9"/>
  <c r="O146" i="10"/>
  <c r="I66" i="11"/>
  <c r="I3" i="11" s="1"/>
  <c r="C19" i="40" s="1"/>
  <c r="E19" i="40" s="1"/>
  <c r="O100" i="11"/>
  <c r="I61" i="15"/>
  <c r="O13" i="17"/>
  <c r="D25" i="40" s="1"/>
  <c r="O54" i="32"/>
  <c r="I53" i="32"/>
  <c r="I3" i="39"/>
  <c r="C47" i="40" s="1"/>
  <c r="E47" i="40" s="1"/>
  <c r="O76" i="16"/>
  <c r="I85" i="17"/>
  <c r="I47" i="20"/>
  <c r="I43" i="22"/>
  <c r="I43" i="23"/>
  <c r="I46" i="24"/>
  <c r="I3" i="24" s="1"/>
  <c r="C32" i="40" s="1"/>
  <c r="E32" i="40" s="1"/>
  <c r="O47" i="24"/>
  <c r="I43" i="27"/>
  <c r="I3" i="27" s="1"/>
  <c r="C35" i="40" s="1"/>
  <c r="E35" i="40" s="1"/>
  <c r="I13" i="39"/>
  <c r="I46" i="29"/>
  <c r="I3" i="29" s="1"/>
  <c r="C37" i="40" s="1"/>
  <c r="O47" i="29"/>
  <c r="D37" i="40" s="1"/>
  <c r="O9" i="10"/>
  <c r="O214" i="5"/>
  <c r="I131" i="9"/>
  <c r="O76" i="11"/>
  <c r="I128" i="23"/>
  <c r="O129" i="23"/>
  <c r="I34" i="9"/>
  <c r="I3" i="9" s="1"/>
  <c r="C17" i="40" s="1"/>
  <c r="O132" i="9"/>
  <c r="I8" i="20"/>
  <c r="I3" i="20" s="1"/>
  <c r="C28" i="40" s="1"/>
  <c r="O9" i="20"/>
  <c r="D32" i="40"/>
  <c r="I18" i="38"/>
  <c r="I3" i="38" s="1"/>
  <c r="C46" i="40" s="1"/>
  <c r="O105" i="10"/>
  <c r="O35" i="9"/>
  <c r="I154" i="10"/>
  <c r="O155" i="10"/>
  <c r="I62" i="12"/>
  <c r="I55" i="14"/>
  <c r="O13" i="16"/>
  <c r="D24" i="40" s="1"/>
  <c r="I120" i="16"/>
  <c r="I17" i="17"/>
  <c r="I8" i="18"/>
  <c r="I3" i="18" s="1"/>
  <c r="C26" i="40" s="1"/>
  <c r="E26" i="40" s="1"/>
  <c r="I68" i="29"/>
  <c r="I9" i="31"/>
  <c r="O10" i="31"/>
  <c r="O53" i="31"/>
  <c r="I71" i="31"/>
  <c r="I21" i="10"/>
  <c r="I3" i="10" s="1"/>
  <c r="C18" i="40" s="1"/>
  <c r="I159" i="10"/>
  <c r="I104" i="11"/>
  <c r="I71" i="12"/>
  <c r="O121" i="16"/>
  <c r="I59" i="17"/>
  <c r="I3" i="17" s="1"/>
  <c r="C25" i="40" s="1"/>
  <c r="E25" i="40" s="1"/>
  <c r="O9" i="18"/>
  <c r="D26" i="40" s="1"/>
  <c r="I67" i="34"/>
  <c r="O9" i="39"/>
  <c r="D47" i="40" s="1"/>
  <c r="I55" i="19"/>
  <c r="I13" i="22"/>
  <c r="I3" i="22" s="1"/>
  <c r="C30" i="40" s="1"/>
  <c r="E30" i="40" s="1"/>
  <c r="O68" i="28"/>
  <c r="O162" i="28"/>
  <c r="I18" i="34"/>
  <c r="I3" i="34" s="1"/>
  <c r="C42" i="40" s="1"/>
  <c r="E42" i="40" s="1"/>
  <c r="I54" i="39"/>
  <c r="O48" i="20"/>
  <c r="O14" i="23"/>
  <c r="D31" i="40" s="1"/>
  <c r="I17" i="16"/>
  <c r="I3" i="16" s="1"/>
  <c r="C24" i="40" s="1"/>
  <c r="E24" i="40" s="1"/>
  <c r="I18" i="31"/>
  <c r="O133" i="38"/>
  <c r="D46" i="40" s="1"/>
  <c r="O57" i="15"/>
  <c r="O81" i="28"/>
  <c r="E37" i="40" l="1"/>
  <c r="E46" i="40"/>
  <c r="E17" i="40"/>
  <c r="E14" i="40"/>
  <c r="D18" i="40"/>
  <c r="E18" i="40" s="1"/>
  <c r="E22" i="40"/>
  <c r="I3" i="26"/>
  <c r="C34" i="40" s="1"/>
  <c r="E34" i="40" s="1"/>
  <c r="E12" i="40"/>
  <c r="E31" i="40"/>
  <c r="I3" i="31"/>
  <c r="C39" i="40" s="1"/>
  <c r="D28" i="40"/>
  <c r="E28" i="40" s="1"/>
  <c r="D39" i="40"/>
  <c r="D40" i="40"/>
  <c r="E11" i="40"/>
  <c r="I3" i="32"/>
  <c r="C40" i="40" s="1"/>
  <c r="E40" i="40" s="1"/>
  <c r="C7" i="40" l="1"/>
  <c r="E39" i="40"/>
  <c r="C6" i="40"/>
</calcChain>
</file>

<file path=xl/sharedStrings.xml><?xml version="1.0" encoding="utf-8"?>
<sst xmlns="http://schemas.openxmlformats.org/spreadsheetml/2006/main" count="15776" uniqueCount="2599">
  <si>
    <t>EstiCon</t>
  </si>
  <si>
    <t xml:space="preserve">Firma: </t>
  </si>
  <si>
    <t>Rekapitulace ceny</t>
  </si>
  <si>
    <t>Stavba: 5/17102 - II/115 Řevnice - Vižina, rekonstrukce - 2. etapa</t>
  </si>
  <si>
    <t>Celková cena bez DPH:</t>
  </si>
  <si>
    <t>Celková cena s DPH:</t>
  </si>
  <si>
    <t>Objekt</t>
  </si>
  <si>
    <t>Popis</t>
  </si>
  <si>
    <t>Cena bez DPH</t>
  </si>
  <si>
    <t>DPH</t>
  </si>
  <si>
    <t>Cena s DPH</t>
  </si>
  <si>
    <t>000</t>
  </si>
  <si>
    <t>Všeobecné položky</t>
  </si>
  <si>
    <t>102</t>
  </si>
  <si>
    <t>Rekonstrukce silnic II. a III. tříd</t>
  </si>
  <si>
    <t>113</t>
  </si>
  <si>
    <t>Rekonstrukce MK</t>
  </si>
  <si>
    <t>125.1</t>
  </si>
  <si>
    <t>Rekonstrukce chodníků a sjezdů - uznatelné náklady</t>
  </si>
  <si>
    <t>125.2</t>
  </si>
  <si>
    <t>Rekonstrukce chodníků a sjezdů - neuznatelné náklady</t>
  </si>
  <si>
    <t>126</t>
  </si>
  <si>
    <t>Chodníky na náměstí</t>
  </si>
  <si>
    <t>172</t>
  </si>
  <si>
    <t>Dopravní opatření</t>
  </si>
  <si>
    <t>221</t>
  </si>
  <si>
    <t>Rekonstrukce mostu ev. č. 115-011a</t>
  </si>
  <si>
    <t>222</t>
  </si>
  <si>
    <t>Rekonstrukce mostu ev. č. 115-012</t>
  </si>
  <si>
    <t>231</t>
  </si>
  <si>
    <t>Opěrná zeď v km 0,925 – 0,945</t>
  </si>
  <si>
    <t>232</t>
  </si>
  <si>
    <t>Opěrná zeď v km 0,960 – 0,990</t>
  </si>
  <si>
    <t>321</t>
  </si>
  <si>
    <t>Rekonstrukce vpustí Pražská</t>
  </si>
  <si>
    <t>322</t>
  </si>
  <si>
    <t>Oprava kanalizace Tyršova</t>
  </si>
  <si>
    <t>323</t>
  </si>
  <si>
    <t>Dešťová kanalizace náměstí</t>
  </si>
  <si>
    <t>324</t>
  </si>
  <si>
    <t>Dešťová kanalizace Komenského</t>
  </si>
  <si>
    <t>325</t>
  </si>
  <si>
    <t>Dešťová kanalizace Komenského - Švabinského</t>
  </si>
  <si>
    <t>326</t>
  </si>
  <si>
    <t>Dešťová kanalizace Švabinského - Příčná</t>
  </si>
  <si>
    <t>327</t>
  </si>
  <si>
    <t>Dešťová kanalizace Příčná-konec obce</t>
  </si>
  <si>
    <t>331</t>
  </si>
  <si>
    <t>Doplnění vodovodních a kanalizačních přípojek</t>
  </si>
  <si>
    <t>332</t>
  </si>
  <si>
    <t>Ochrana splaškové kanalizace v km 0,961</t>
  </si>
  <si>
    <t>340.1</t>
  </si>
  <si>
    <t>Oprava (obnova) vodovodu -  řad A</t>
  </si>
  <si>
    <t>340.2</t>
  </si>
  <si>
    <t>Oprava (obnova) vodovodu -  řad B</t>
  </si>
  <si>
    <t>340.3</t>
  </si>
  <si>
    <t>Oprava (obnova) vodovodu -  řad C</t>
  </si>
  <si>
    <t>340.4</t>
  </si>
  <si>
    <t>Oprava (obnova) vodovodu -  řad D</t>
  </si>
  <si>
    <t>340.5</t>
  </si>
  <si>
    <t>Oprava (obnova) vodovodu -  řad E</t>
  </si>
  <si>
    <t>340.6</t>
  </si>
  <si>
    <t>Oprava (obnova) vodovodu -  řad F</t>
  </si>
  <si>
    <t>340.7</t>
  </si>
  <si>
    <t>Oprava (obnova) vodovodu -  řad G</t>
  </si>
  <si>
    <t>340.8</t>
  </si>
  <si>
    <t>Oprava (obnova) vodovodu -  řad H</t>
  </si>
  <si>
    <t>411</t>
  </si>
  <si>
    <t>Přeložka kabelů NN ČEZ km 0,837</t>
  </si>
  <si>
    <t>SO 441</t>
  </si>
  <si>
    <t>Rekonstrukce VO Pražská (km 0,0-0,5)</t>
  </si>
  <si>
    <t>SO 442</t>
  </si>
  <si>
    <t>Rekonstrukce VO náměstí (km 0,5-0,7)</t>
  </si>
  <si>
    <t>SO 443</t>
  </si>
  <si>
    <t>Rekonstrukce VO Komenského-Čs. armády (km 0,7-1,8)</t>
  </si>
  <si>
    <t>SO 444</t>
  </si>
  <si>
    <t>Osvětlení přechodu pro chodce</t>
  </si>
  <si>
    <t>461</t>
  </si>
  <si>
    <t>Přeložka SEK CETIN Pražská – Sádecká</t>
  </si>
  <si>
    <t>462</t>
  </si>
  <si>
    <t>Přeložky SEK CETIN Komenského (úsek Mníšecká - Čs. armády)</t>
  </si>
  <si>
    <t>463</t>
  </si>
  <si>
    <t>Úprava nadzemních účastnických vedení SEK CETIN ul. Čs. Armády</t>
  </si>
  <si>
    <t>SO 481</t>
  </si>
  <si>
    <t>Přeložka SSZ výjezdu HZS</t>
  </si>
  <si>
    <t>801</t>
  </si>
  <si>
    <t>Výsadba stromů na náměstí</t>
  </si>
  <si>
    <t>Soupis prací objektu</t>
  </si>
  <si>
    <t>S</t>
  </si>
  <si>
    <t>Stavba:</t>
  </si>
  <si>
    <t>5/17102</t>
  </si>
  <si>
    <t>II/115 Řevnice - Vižina, rekonstrukce - 2. etapa</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</si>
  <si>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</si>
  <si>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</si>
  <si>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</si>
  <si>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</si>
  <si>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</si>
  <si>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</si>
  <si>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</si>
  <si>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</si>
  <si>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</si>
  <si>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</si>
  <si>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</si>
  <si>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</si>
  <si>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</si>
  <si>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</si>
  <si>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</si>
  <si>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</si>
  <si>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</si>
  <si>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02720</t>
  </si>
  <si>
    <t/>
  </si>
  <si>
    <t>POMOC PRÁCE ZŘÍZ NEBO ZAJIŠŤ REGULACI A OCHRANU DOPRAVY</t>
  </si>
  <si>
    <t>KPL</t>
  </si>
  <si>
    <t>PP</t>
  </si>
  <si>
    <t>- návrh, projednání, vyřízení stanovení přechodného dopravního značení - tj. zajištění inženýrské činnosti pro projednání DIO</t>
  </si>
  <si>
    <t>VV</t>
  </si>
  <si>
    <t>1 = 1,000 [A]</t>
  </si>
  <si>
    <t>TS</t>
  </si>
  <si>
    <t>zahrnuje veškeré náklady spojené s objednatelem požadovanými zařízeními</t>
  </si>
  <si>
    <t>02730</t>
  </si>
  <si>
    <t>POMOC PRÁCE ZŘÍZ NEBO ZAJIŠŤ OCHRANU INŽENÝRSKÝCH SÍTÍ</t>
  </si>
  <si>
    <t>- průzkum a vytyčení průběhu stávajících inž. sítí vč. úhrady za vytyčení správci sítí,  
- případná ochrana sítí při stavbě a odpovědnost za jejich porušení během výstavby 
- součástí je rovněž případná obnova propadlých vyjádření.</t>
  </si>
  <si>
    <t>02799</t>
  </si>
  <si>
    <t>R</t>
  </si>
  <si>
    <t>OSTATNÍ POŽADAVKY - OPRAVY OBJÍZDNÝCH TRAS</t>
  </si>
  <si>
    <t>Oprava vozovek objízdných tras - oprava výtluků, krytových vrstev, olámané okraje,…. 
Ocenit částkou 6 mil. Kč bez DPH.
Položka bude čerpána pouze se souhlasem a v rozsahu dle požadavku objednatele a TDI. 
Kalkulace rozpočtu „oprav objízdných tras“ bude v maximální možné míře vycházet z nabídkového rozpočtu.</t>
  </si>
  <si>
    <t>02851</t>
  </si>
  <si>
    <t>PRŮZKUMNÉ PRÁCE DIAGNOSTIKY KONSTRUKCÍ NA POVRCHU</t>
  </si>
  <si>
    <t>Průzkum konstrukce ponechané zdi v km cca  0,960 vlevo - bude sloužit jako podklad pro rozsah sanace řešené v rámci SO 222..</t>
  </si>
  <si>
    <t>zahrnuje veškeré náklady spojené s objednatelem požadovanými pracemi</t>
  </si>
  <si>
    <t>02911</t>
  </si>
  <si>
    <t>OSTATNÍ POŽADAVKY - GEODETICKÉ ZAMĚŘENÍ</t>
  </si>
  <si>
    <t>HM</t>
  </si>
  <si>
    <t>- geodetické zaměření před zahájením stavby - napojovací body
- zhotovení HVPB bodů s nucenou centrací a výškovými značkami (mikrosíť) pro geodetické práce na stavbě zdí a mostů, včetně přikotvení na vytyčovací síť celé stavby.
- veškeré vytyčovací práce</t>
  </si>
  <si>
    <t>02940</t>
  </si>
  <si>
    <t>OSTATNÍ POŽADAVKY - VYPRACOVÁNÍ DOKUMENTACE</t>
  </si>
  <si>
    <t>RDS</t>
  </si>
  <si>
    <t>02944</t>
  </si>
  <si>
    <t>OSTAT POŽADAVKY - DOKUMENTACE SKUTEČ PROVEDENÍ V DIGIT FORMĚ</t>
  </si>
  <si>
    <t>Geodetické zaměření skutečného provedení stavby vč. vyhotovení dokumentace, vč. příp. tištěné formy, dle požadavku objednatele / dle SOD.</t>
  </si>
  <si>
    <t>02945</t>
  </si>
  <si>
    <t>OSTAT POŽADAVKY - GEOMETRICKÝ PLÁN</t>
  </si>
  <si>
    <t>Po stavbě.</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</si>
  <si>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</si>
  <si>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02950</t>
  </si>
  <si>
    <t>a</t>
  </si>
  <si>
    <t>OSTATNÍ POŽADAVKY - POSUDKY, KONTROLY, REVIZNÍ ZPRÁVY</t>
  </si>
  <si>
    <t>pasportizace sousedních ploch:
před začátkem stavby a po dokončení stavby + 1x měsíčně během stavby - CD</t>
  </si>
  <si>
    <t>b</t>
  </si>
  <si>
    <t>KM</t>
  </si>
  <si>
    <t>pasportizace objízdných tras:
celková délka OT v 6-ti etapách: 10,54 km
CD</t>
  </si>
  <si>
    <t>10,54 = 10,540 [A]</t>
  </si>
  <si>
    <t>02960</t>
  </si>
  <si>
    <t>OSTATNÍ POŽADAVKY - ODBORNÝ DOZOR</t>
  </si>
  <si>
    <t>Archeologický dohled, bude čerpáno dle požadavku TDI.</t>
  </si>
  <si>
    <t>zahrnuje veškeré náklady spojené s objednatelem požadovaným dozorem</t>
  </si>
  <si>
    <t>02990</t>
  </si>
  <si>
    <t>OSTATNÍ POŽADAVKY - INFORMAČNÍ TABULE</t>
  </si>
  <si>
    <t>pronájem, montáž, demontáž
3x info tabule</t>
  </si>
  <si>
    <t>3 = 3,000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</si>
  <si>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</si>
  <si>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</si>
  <si>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</si>
  <si>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 skládky staveniště 
- oplocení staveniště 
- čištění okolních komunikací od znečištění stavbou 
- ostatní</t>
  </si>
  <si>
    <t>zahrnuje objednatelem povolené náklady na pořízení (event. pronájem), provozování, udržování a likvidaci zhotovitelova zařízení</t>
  </si>
  <si>
    <t>014101</t>
  </si>
  <si>
    <t>POPLATKY ZA SKLÁDKU</t>
  </si>
  <si>
    <t>M3</t>
  </si>
  <si>
    <t>zemina viz pol. 11130, 12931, 129945, 129957, 132738, 17120a</t>
  </si>
  <si>
    <t>844,58 = 844,580 [A]</t>
  </si>
  <si>
    <t>zahrnuje veškeré poplatky provozovateli skládky související s uložením odpadu na skládce.</t>
  </si>
  <si>
    <t>asf. stmelený podklad vozovky viz pol. 113338</t>
  </si>
  <si>
    <t>814,56 = 814,560 [A]</t>
  </si>
  <si>
    <t>c</t>
  </si>
  <si>
    <t>nestmelený podklad vozovky viz pol. 113328a,b,c</t>
  </si>
  <si>
    <t>4331,56 = 4331,560 [A]</t>
  </si>
  <si>
    <t>014102</t>
  </si>
  <si>
    <t>T</t>
  </si>
  <si>
    <t>betononová suť viz pol. 113348, 113458, 113524, 97614
obj. hm. 2,3 t/m3</t>
  </si>
  <si>
    <t>3793,64 = 3793,640 [A]</t>
  </si>
  <si>
    <t>014211</t>
  </si>
  <si>
    <t>POPLATKY ZA ZEMNÍK - ORNICE</t>
  </si>
  <si>
    <t>nedostatek ornice tl. 0,10 m viz pol. 18221</t>
  </si>
  <si>
    <t>142,50 = 142,500 [A]</t>
  </si>
  <si>
    <t>zahrnuje veškeré poplatky majiteli zemníku související s nákupem zeminy (nikoliv s otvírkou zemníku)</t>
  </si>
  <si>
    <t>1</t>
  </si>
  <si>
    <t>Zemní práce</t>
  </si>
  <si>
    <t>11120</t>
  </si>
  <si>
    <t>ODSTRANĚNÍ KŘOVIN</t>
  </si>
  <si>
    <t>M2</t>
  </si>
  <si>
    <t>2022_OTSKP</t>
  </si>
  <si>
    <t>odstranění křovin a stromů do průměru 100 mm, doprava dřevin na předepsanou vzdálenost, štěpka - odkup zhotovitelem. 
- v Úseku č.2 
Plocha zjištěna planimetrováním. 
výpočet viz "Výkaz výměr SO 102 - Vozovky"</t>
  </si>
  <si>
    <t>1425 = 1425,000 [A]</t>
  </si>
  <si>
    <t>odstranění křovin a stromů do průměru 100 mm
doprava dřevin bez ohledu na vzdálenost
spálení na hromadách nebo štěpkování</t>
  </si>
  <si>
    <t>11130</t>
  </si>
  <si>
    <t>SEJMUTÍ DRNU</t>
  </si>
  <si>
    <t>tl. 100 mm, vč. odvozu a uložení na skládku do 20 km 
- odstranění stávajících zpevněných konstrukcí vozovky
- konstrukce C - sanace propadlých okrajů v Úseku č.2 
- odláždění vtoku a výtoku propustků pod sjezdy
výpočet viz "Výkaz výměr SO 102 - Vozovky"</t>
  </si>
  <si>
    <t>1834,70 = 1834,700 [A]</t>
  </si>
  <si>
    <t>včetně vodorovné dopravy  a uložení na skládku</t>
  </si>
  <si>
    <t>113138</t>
  </si>
  <si>
    <t>ODSTRANĚNÍ KRYTU ZPEVNĚNÝCH PLOCH S ASFALT POJIVEM, ODVOZ DO 20KM</t>
  </si>
  <si>
    <t>tl. 50 mm, odkup zhotovitelem minimálně za cenu 50 Kč/t bez DPH, s odběrem v místě bourání.
- odstranění stávajících zpevněných konstrukcí vozovky - kryt stáv. chodníku. 
výpočet viz "Výkaz výměr SO 102 - Vozovky"</t>
  </si>
  <si>
    <t>5,75 = 5,750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</si>
  <si>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</si>
  <si>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113188</t>
  </si>
  <si>
    <t>ODSTRANĚNÍ KRYTU ZPEVNĚNÝCH PLOCH Z DLAŽDIC, ODVOZ DO 20KM</t>
  </si>
  <si>
    <t>tl. 60 mm, odvoz na místo určené objednatelem.
- odstranění stávajících zpevněných konstrukcí vozovky - kryt stáv. chodníku. 
výpočet viz "Výkaz výměr SO 102 - Vozovky"</t>
  </si>
  <si>
    <t>0,26 = 0,260 [A]</t>
  </si>
  <si>
    <t>113328</t>
  </si>
  <si>
    <t>ODSTRAN PODKL ZPEVNĚNÝCH PLOCH Z KAMENIVA NESTMEL, ODVOZ DO 20KM</t>
  </si>
  <si>
    <t>vč. odvozu a uložení na skládku. Část v množství dle pol. 21450 odvést na meziskládku - využití do sanace. 
- odstranění stávajících zpevněných konstrukcí vozovky - vozovka, chodník, štět
výpočet viz "Výkaz výměr SO 102 - Vozovky"</t>
  </si>
  <si>
    <t>4096,82 = 4096,820 [A]</t>
  </si>
  <si>
    <t>tl. 150 mm
štět - odhad výskytu 10% plochy krytu - plocha viz pol. 574B44. Odvoz na skládku.
výpočet viz "Výkaz výměr SO 102 - Vozovky"</t>
  </si>
  <si>
    <t>206,43 = 206,430 [A]</t>
  </si>
  <si>
    <t>tl. 150 mm
vybourání podkladu pod štětem v tl. 250 mm - odhad výskytu 10% plochy krytu - plocha viz pol. 574B44. Odvoz na skládku.
výpočet viz "Výkaz výměr SO 102 - Vozovky"</t>
  </si>
  <si>
    <t>113338</t>
  </si>
  <si>
    <t>ODSTRAN PODKL ZPEVNĚNÝCH PLOCH S ASFALT POJIVEM, ODVOZ DO 20KM</t>
  </si>
  <si>
    <t>vč. odvozu a uložení na skládku 
- bourání stávajících konstrukce vozovky
výpočet viz "Výkaz výměr SO 102 - Vozovky"</t>
  </si>
  <si>
    <t>113348</t>
  </si>
  <si>
    <t>ODSTRAN PODKL ZPEVNĚNÝCH PLOCH S CEM POJIVEM, ODVOZ DO 20KM</t>
  </si>
  <si>
    <t>vč. odvozu a uložení na skládku 
- odstranění stávajících zpevněných konstrukcí vozovky
výpočet viz "Výkaz výměr SO 102 - Vozovky"</t>
  </si>
  <si>
    <t>1629,12 = 1629,120 [A]</t>
  </si>
  <si>
    <t>113438</t>
  </si>
  <si>
    <t>ODSTRAN KRYTU ZPEVNĚNÝCH PLOCH S ASFALT POJIVEM VČET PODKLADU, ODVOZ DO 20KM</t>
  </si>
  <si>
    <t>vč. odvozu a uložení na skládku 
- sjezdy
výpočet viz "Výkaz výměr SO 102 - Vozovky"</t>
  </si>
  <si>
    <t>2,00 = 2,000 [A]</t>
  </si>
  <si>
    <t>113458</t>
  </si>
  <si>
    <t>ODSTRAN KRYTU ZPEVNĚNÝCH PLOCH Z BETONU VČET PODKLADU, ODVOZ DO 20KM</t>
  </si>
  <si>
    <t>2,50 = 2,500 [A]</t>
  </si>
  <si>
    <t>113524</t>
  </si>
  <si>
    <t>ODSTRANĚNÍ CHODNÍKOVÝCH A SILNIČNÍCH OBRUBNÍKŮ BETONOVÝCH, ODVOZ DO 5KM</t>
  </si>
  <si>
    <t>M</t>
  </si>
  <si>
    <t>20 km, silniční, odvoz na skládku
výpočet viz "Výkaz výměr SO 102 - Vozovky"</t>
  </si>
  <si>
    <t>116,00 = 116,000 [A]</t>
  </si>
  <si>
    <t>113534</t>
  </si>
  <si>
    <t>ODSTRANĚNÍ CHODNÍKOVÝCH KAMENNÝCH OBRUBNÍKŮ, ODVOZ DO 5KM</t>
  </si>
  <si>
    <t>silniční, odvoz na místo určené objednatelem
výpočet viz "Výkaz výměr SO 102 - Vozovky"</t>
  </si>
  <si>
    <t>47,00 = 47,000 [A]</t>
  </si>
  <si>
    <t>11372</t>
  </si>
  <si>
    <t>FRÉZOVÁNÍ ZPEVNĚNÝCH PLOCH ASFALTOVÝCH</t>
  </si>
  <si>
    <t>tl. 0,05 m
část využita do sjezdů z R-materiálu a na zpev. krajnic - mn. dle pol. 567306 a 56963, zbytek odkup zhotovitelem minimálně za cenu 50 Kč/t bez DPH, s odběrem v místě frézování.
- odstranění stávajících zpevněných konstrukcí vozovky 
výpočet viz "Výkaz výměr SO 102 - Vozovky"</t>
  </si>
  <si>
    <t>678,80 = 678,800 [A]</t>
  </si>
  <si>
    <t>123738</t>
  </si>
  <si>
    <t>ODKOP PRO SPOD STAVBU SILNIC A ŽELEZNIC TŘ. I, ODVOZ DO 20KM</t>
  </si>
  <si>
    <t>odvoz na skládku - uložení na skládku viz pol. 17120a
- odkop NK v Úseku č.2 
- odkopy pod zelenými plochami
- odkop pod stáv. chodníkem
výpočet viz "Výkaz výměr SO 102 - Vozovky"</t>
  </si>
  <si>
    <t>314,62 = 314,620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</si>
  <si>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</si>
  <si>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konstrukce C - výkop pro sanaci propadlých okrajů v Úseku č.2, odvoz na skládku - uložení na skládku viz pol. 17120a
výpočet viz "Výkaz výměr SO 102 - Vozovky"</t>
  </si>
  <si>
    <t>178,13 = 178,130 [A]</t>
  </si>
  <si>
    <t>tl. 0,25 m, odvoz na skládku - uložení na skládku viz pol. 17120a
- stáv. nezpevněné sjezdy, tl. 0,25 m,
výpočet viz "Výkaz výměr SO 102 - Vozovky"</t>
  </si>
  <si>
    <t>5,00 = 5,000 [A]</t>
  </si>
  <si>
    <t>d</t>
  </si>
  <si>
    <t>tl. 0,20 m, odvoz na skládku - uložení na skládku viz pol. 17120a
- pro lože dlažby okolo propustků pod sjezdy
výpočet viz "Výkaz výměr SO 102 - Vozovky"</t>
  </si>
  <si>
    <t>3,40 = 3,400 [A]</t>
  </si>
  <si>
    <t>12573</t>
  </si>
  <si>
    <t>VYKOPÁVKY ZE ZEMNÍKŮ A SKLÁDEK TŘ. I</t>
  </si>
  <si>
    <t>pro DK dle pol. 17310</t>
  </si>
  <si>
    <t>509,60 = 509,600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</si>
  <si>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</si>
  <si>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 přípojka štěrbinové vpusti
pro zpětný zásyp rýhy dle pol. 17411</t>
  </si>
  <si>
    <t>12,75 = 12,750 [A]</t>
  </si>
  <si>
    <t>12931</t>
  </si>
  <si>
    <t>ČIŠTĚNÍ PŘÍKOPŮ OD NÁNOSU DO 0,25M3/M</t>
  </si>
  <si>
    <t>vč. odvozu a uložení na skládku do 20 km
výpočet viz "Výkaz výměr SO 102 - Vozovky"</t>
  </si>
  <si>
    <t>595,00 = 595,000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</si>
  <si>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</si>
  <si>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129945</t>
  </si>
  <si>
    <t>ČIŠTĚNÍ POTRUBÍ DN DO 300MM</t>
  </si>
  <si>
    <t>vč. odvozu a uložení na skládku do 20 km 
- propust pod účel. komunikací v km 2,020 vpravo
Délka změřena ze situace.</t>
  </si>
  <si>
    <t>10,80 = 10,800 [A]</t>
  </si>
  <si>
    <t>129957</t>
  </si>
  <si>
    <t>ČIŠTĚNÍ POTRUBÍ DN DO 500MM</t>
  </si>
  <si>
    <t>vč. odvozu a uložení na skládku do 20 km
- propust pod sjezdem v km 1,7129 vlevo
Délka změřena ze situace.</t>
  </si>
  <si>
    <t>5,50 = 5,500 [A]</t>
  </si>
  <si>
    <t>132738</t>
  </si>
  <si>
    <t>HLOUBENÍ RÝH ŠÍŘ DO 2M PAŽ I NEPAŽ TŘ. I, ODVOZ DO 20KM</t>
  </si>
  <si>
    <t>- přípojka štěrbinové vpusti
Vhodná zemina, včetně odvozu a uložení na meziskládku viz pol. 17120b pro zpětný zásyp.
výpočet viz "Výkaz výměr SO 102 - Kanalizace"</t>
  </si>
  <si>
    <t>19,89 = 19,890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</si>
  <si>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</si>
  <si>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</si>
  <si>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</si>
  <si>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dosypávka pod nové konstrukce - odhad množství. 
Lze využít materiál ze stavby. Musí však splňovat podmímky vhodnosti dle ČSN 73 6133, kap.4.</t>
  </si>
  <si>
    <t>20,00 = 20,000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</si>
  <si>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</si>
  <si>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</si>
  <si>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</si>
  <si>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 zemina k odvozu na skládku v množství dle pol. 123738a+123738b+123738c+123738d+(132738-17411)</t>
  </si>
  <si>
    <t>508,29 = 508,290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</si>
  <si>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</si>
  <si>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přípojka štěrbinové vpusti
- zemina z pol. 132738 v množství dle pol. 17411</t>
  </si>
  <si>
    <t>17310</t>
  </si>
  <si>
    <t>ZEMNÍ KRAJNICE A DOSYPÁVKY SE ZHUTNĚNÍM</t>
  </si>
  <si>
    <t>výpočet viz "Výkaz výměr SO 102 - Vozovky"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</si>
  <si>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</si>
  <si>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</si>
  <si>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</si>
  <si>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 přípojka štěrbinové vpusti
Dovoz z meziskládky, dle pol. 12573b
Požadavky a výsledné parametry dle ČSN 736133. Kompletní provedení včetně případného nákupu a dodávky potřebných materiálů, včetně všech souvisejících prací (např. natěžení, dopravy, uložení, hutnění, atp.). 
výpočet viz "Výkaz výměr SO 102 - Kanalizace"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</si>
  <si>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</si>
  <si>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</si>
  <si>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</si>
  <si>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 přípojka štěrbinové vpusti
ŠP (drcené kamenivo) fr. 8/16 mm.
výpočet viz "Výkaz výměr SO 102 - Kanalizace"</t>
  </si>
  <si>
    <t>8,81 = 8,810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</si>
  <si>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</si>
  <si>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</si>
  <si>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</si>
  <si>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 konstrukce B 
- sjezdy
- odtok ze ŠV
výpočet viz "Výkaz výměr SO 102 - Vozovky" a "Výkaz výměr SO 102 - Kanalizace"</t>
  </si>
  <si>
    <t>17033,30 = 17033,300 [A]</t>
  </si>
  <si>
    <t>položka zahrnuje úpravu pláně včetně vyrovnání výškových rozdílů. Míru zhutnění určuje projekt.</t>
  </si>
  <si>
    <t>18221</t>
  </si>
  <si>
    <t>ROZPROSTŘENÍ ORNICE VE SVAHU V TL DO 0,10M</t>
  </si>
  <si>
    <t>- svahy podél Úseku č.2  
výpočet viz "Výkaz výměr SO 102 - Vozovky"</t>
  </si>
  <si>
    <t>1425,00 = 1425,000 [A]</t>
  </si>
  <si>
    <t>položka zahrnuje:
nutné přemístění ornice z dočasných skládek vzdálených do 50m
rozprostření ornice v předepsané tloušťce ve svahu přes 1:5</t>
  </si>
  <si>
    <t>18241</t>
  </si>
  <si>
    <t>ZALOŽENÍ TRÁVNÍKU RUČNÍM VÝSEVEM</t>
  </si>
  <si>
    <t>viz pol. 18221</t>
  </si>
  <si>
    <t>Zahrnuje dodání předepsané travní směsi, její výsev na ornici, zalévání, první pokosení, to vše bez ohledu na sklon terénu</t>
  </si>
  <si>
    <t>18247</t>
  </si>
  <si>
    <t>OŠETŘOVÁNÍ TRÁVNÍKU</t>
  </si>
  <si>
    <t>2x pol. 18241</t>
  </si>
  <si>
    <t>2850,00 = 2850,000 [A]</t>
  </si>
  <si>
    <t>Zahrnuje pokosení se shrabáním, naložení shrabků na dopravní prostředek, s odvozem a se složením, to vše bez ohledu na sklon terénu
zahrnuje nutné zalití a hnojení</t>
  </si>
  <si>
    <t>2</t>
  </si>
  <si>
    <t>Základy</t>
  </si>
  <si>
    <t>21197</t>
  </si>
  <si>
    <t>OPLÁŠTĚNÍ ODVODŇOVACÍCH ŽEBER Z GEOTEXTILIE</t>
  </si>
  <si>
    <t>filtrační geotextilie 400 g/m2 okolo trativodů, přesahy nejsou zahrnuty do výměry (min. pevnost proti protlačení 3.0 kN)
výpočet viz "Výkaz výměr SO 102 - Vozovky"</t>
  </si>
  <si>
    <t>3049.80 = 3049,800 [A]</t>
  </si>
  <si>
    <t>položka zahrnuje dodávku předepsané geotextilie, mimostaveništní a vnitrostaveništní dopravu a její uložení včetně potřebných přesahů (nezapočítávají se do výměry)</t>
  </si>
  <si>
    <t>212035</t>
  </si>
  <si>
    <t>TRATIVODY KOMPLET Z TRUB NEKOV DN DO 150MM, RÝHA TŘ I</t>
  </si>
  <si>
    <t>- nová drenáž, trubky PP DN 150, SN 8
výpočet viz "Výkaz výměr SO 102 - Vozovky"</t>
  </si>
  <si>
    <t>2346,0 = 2346,000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</si>
  <si>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</si>
  <si>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21450</t>
  </si>
  <si>
    <t>SANAČNÍ VRSTVY Z KAMENIVA</t>
  </si>
  <si>
    <t>tl. 0,50 m, dovoz z meziskládky - viz pol. 113328a, vč. naložení 
- konstrukce C - sanace propadlých okrajů v Úseku č.2  
výpočet viz "Výkaz výměr SO 102 - Vozovky"</t>
  </si>
  <si>
    <t>položka zahrnuje dodávku předepsaného kameniva, mimostaveništní a vnitrostaveništní dopravu a jeho uložení
není-li v zadávací dokumentaci uvedeno jinak, jedná se o nakupovaný materiál</t>
  </si>
  <si>
    <t>289971</t>
  </si>
  <si>
    <t>OPLÁŠTĚNÍ (ZPEVNĚNÍ) Z GEOTEXTILIE</t>
  </si>
  <si>
    <t>Separační geotextilie okolo sanace podloží v Úseku č.2, TP 10/10kN/m, min. pevnost proti protlačení 3kN, vč. úpravy podkladu
výpočet viz "Výkaz výměr SO 102 - Vozovky"</t>
  </si>
  <si>
    <t>641,25 = 641,250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</si>
  <si>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</si>
  <si>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</si>
  <si>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</si>
  <si>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451314</t>
  </si>
  <si>
    <t>PODKLADNÍ A VÝPLŇOVÉ VRSTVY Z PROSTÉHO BETONU C25/30</t>
  </si>
  <si>
    <t>beton C 20/25n-XF3 tl. 0,10 m 
- lože pod štěrbinový žlab
výpočet viz "Výkaz výměr SO 102  - Vozovky"</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</si>
  <si>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</si>
  <si>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</si>
  <si>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</si>
  <si>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 přípojka štěrbinové vpusti
jemnozrnný nesoudržný materiál zrnitost max. 8 mm, 
se zhutněním, včetně dovozu ze zemníku, natěžení a poplatku za natěžení</t>
  </si>
  <si>
    <t>1,87 = 1,870 [A]</t>
  </si>
  <si>
    <t>465512</t>
  </si>
  <si>
    <t>DLAŽBY Z LOMOVÉHO KAMENE NA MC</t>
  </si>
  <si>
    <t>dovoz z meziskládky (použití dlažby z rigolu odstraňovaného v rámci SO 125 NN pol. 113298)
- vtok a výtok propustků umístěných pod sjezdy
- bet. lože tl. 0,10 m, vč. vyspárování maltou M25-XF4 
výpočet viz "Výkaz výměr SO 102 - Vozovky"</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</si>
  <si>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</si>
  <si>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</si>
  <si>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</si>
  <si>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56330</t>
  </si>
  <si>
    <t>VOZOVKOVÉ VRSTVY ZE ŠTĚRKODRTI</t>
  </si>
  <si>
    <t>ŠDA fr. 0/32, O tl. 170 mm
- konstrukce B
výpočet viz "Výkaz výměr SO 102 - Vozovky"</t>
  </si>
  <si>
    <t>2886,60 = 2886,600 [A]</t>
  </si>
  <si>
    <t>- dodání kameniva předepsané kvality a zrnitosti
- rozprostření a zhutnění vrstvy v předepsané tloušťce
- zřízení vrstvy bez rozlišení šířky, pokládání vrstvy po etapách
- nezahrnuje postřiky, nátěry</t>
  </si>
  <si>
    <t>ŠDA fr. 0/32, tl. 150 mm
- doplnění vrstvy po vybourání podkladu pod štětem - viz pol. 113328b
výpočet viz "Výkaz výměr SO 102 - Vozovky"</t>
  </si>
  <si>
    <t>56333</t>
  </si>
  <si>
    <t>VOZOVKOVÉ VRSTVY ZE ŠTĚRKODRTI TL. DO 150MM</t>
  </si>
  <si>
    <t>ŠDA fr. 0/32, tl. 150 mm
Konstrukce B
výpočet viz "Výkaz výměr SO 102 - Vozovky"</t>
  </si>
  <si>
    <t>15414 = 15414,000 [A]</t>
  </si>
  <si>
    <t>567306</t>
  </si>
  <si>
    <t>VRSTVY PRO OBNOVU A OPRAVY Z RECYKLOVANÉHO MATERIÁLU</t>
  </si>
  <si>
    <t>R-materiál tl. 0,25 m, fr. 0/22, dovoz vyfrézovaného materiálu z meziskládky zhotovitele
- sjezdy
množství viz pol. 113438+113458+123738c
Pozn.: Bude provedeno zaměření každé asfaltové vrstvy zvlášť. Fakturace bude provedena na základě skutečnosti.</t>
  </si>
  <si>
    <t>9,50 = 9,500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</si>
  <si>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</si>
  <si>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</si>
  <si>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</si>
  <si>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fr. 0/22, tl. 0,15 m (mat. z pol. 11372)
- Úsek č.2 
výpočet viz "Výkaz výměr SO 102 - Vozovky"</t>
  </si>
  <si>
    <t>475,00 = 475,000 [A]</t>
  </si>
  <si>
    <t>572123</t>
  </si>
  <si>
    <t>INFILTRAČNÍ POSTŘIK Z EMULZE DO 1,0KG/M2</t>
  </si>
  <si>
    <t>PI-CP, C 50 BP 5, mn. 1,00 kg/m2
- konstrukce B
výpočet viz "Výkaz výměr SO 102 - Vozovky"</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</si>
  <si>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</si>
  <si>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</si>
  <si>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</si>
  <si>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PS-CP, C 60 BP 5, mn. 0,40kg/m2
- konstrukce B
výpočet viz "Výkaz výměr SO 102 - Vozovky"</t>
  </si>
  <si>
    <t>27784 = 27784,000 [A]</t>
  </si>
  <si>
    <t>572741</t>
  </si>
  <si>
    <t>DVOUVRSTVÝ ASFALTOVÝ NÁTĚR DO 2,0KG/M2</t>
  </si>
  <si>
    <t>DN, na hospodářské sjezdy z R-mat viz pol. 567306/0,25 m, 
dvouvrstvý nátěr se zadrcením kameniva viz. pol. č. 57622
výpočet viz "Výkaz výměr SO 102 - Vozovky"</t>
  </si>
  <si>
    <t>38,00 = 38,000 [A]</t>
  </si>
  <si>
    <t>- dodání všech předepsaných materiálů pro nátěry v předepsaném množství
- provedení dle předepsaného technologického předpisu
- zřízení vrstvy bez rozlišení šířky, pokládání vrstvy po etapách
- úpravu napojení, ukončení</t>
  </si>
  <si>
    <t>574B44</t>
  </si>
  <si>
    <t>ASFALTOVÝ BETON PRO OBRUSNÉ VRSTVY MODIFIK ACO 11+, 11S TL. 50MM</t>
  </si>
  <si>
    <t>ACO 11+
- konstrukce B
výpočet viz "Výkaz výměr SO 102 - Vozovky"
Pozn.: Bude provedeno zaměření každé asfaltové vrstvy zvlášť. Fakturace bude provedena na základě skutečnosti.</t>
  </si>
  <si>
    <t>13762,00 = 13762,000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</si>
  <si>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</si>
  <si>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574D56</t>
  </si>
  <si>
    <t>ASFALTOVÝ BETON PRO LOŽNÍ VRSTVY MODIFIK ACL 16+, 16S TL. 60MM</t>
  </si>
  <si>
    <t>ACL 16+
- konstrukce B
výpočet viz "Výkaz výměr SO 102 - Vozovky"
Pozn.: Bude provedeno zaměření každé asfaltové vrstvy zvlášť. Fakturace bude provedena na základě skutečnosti.</t>
  </si>
  <si>
    <t>13835,00 = 13835,000 [A]</t>
  </si>
  <si>
    <t>574E46</t>
  </si>
  <si>
    <t>ASFALTOVÝ BETON PRO PODKLADNÍ VRSTVY ACP 16+, 16S TL. 50MM</t>
  </si>
  <si>
    <t>ACP 16+
Konstrukce B
výpočet viz "Výkaz výměr SO 102 - Vozovky"
Pozn.: Bude provedeno zaměření každé asfaltové vrstvy zvlášť. Fakturace bude provedena na základě skutečnosti.</t>
  </si>
  <si>
    <t>13949,00 = 13949,000 [A]</t>
  </si>
  <si>
    <t>57621</t>
  </si>
  <si>
    <t>POSYP KAMENIVEM DRCENÝM 5KG/M2</t>
  </si>
  <si>
    <t>fr. 2/4, 3 kg/m2, dle pol. 572123
výpočet viz "Výkaz výměr SO 102 - Vozovky"</t>
  </si>
  <si>
    <t>15414,00 = 15414,000 [A]</t>
  </si>
  <si>
    <t>- dodání kameniva předepsané kvality a zrnitosti
- posyp předepsaným množstvím</t>
  </si>
  <si>
    <t>57622</t>
  </si>
  <si>
    <t>POSYP KAMENIVEM DRCENÝM 10KG/M2</t>
  </si>
  <si>
    <t>povrch hospodářských sjezdů - zadrcení 2 vrstev kameniva do nátěru viz pol. 572741
1. vrstva kameniva fr. 8-11 
2. vrstva kameniva fr. 4-8
2x pol. 572741</t>
  </si>
  <si>
    <t>76,00 = 76,000 [A]</t>
  </si>
  <si>
    <t>7</t>
  </si>
  <si>
    <t>Přidružená stavební výroba</t>
  </si>
  <si>
    <t>711111</t>
  </si>
  <si>
    <t>IZOLACE BĚŽNÝCH KONSTRUKCÍ PROTI ZEMNÍ VLHKOSTI ASFALTOVÝMI NÁTĚRY</t>
  </si>
  <si>
    <t>nátěr štěrbin
výpočet viz "Výkaz výměr SO 102 - Vozovky"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</si>
  <si>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</si>
  <si>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t>
  </si>
  <si>
    <t>Potrubí</t>
  </si>
  <si>
    <t>87433</t>
  </si>
  <si>
    <t>POTRUBÍ Z TRUB PLASTOVÝCH ODPADNÍCH DN DO 150MM</t>
  </si>
  <si>
    <t>- přípojka štěrbinové vpusti DN 150, plastová SN 12, včetně potřebných tvarovek 
výpočet viz "Výkaz výměr SO 102 - Kanalizace"</t>
  </si>
  <si>
    <t>17,00 = 17,000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</si>
  <si>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</si>
  <si>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89536</t>
  </si>
  <si>
    <t>DRENÁŽNÍ VÝUSŤ Z PROST BETONU</t>
  </si>
  <si>
    <t>KUS</t>
  </si>
  <si>
    <t>- vyústění přípojky ŠV v km 2,010</t>
  </si>
  <si>
    <t>1,00 = 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</si>
  <si>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</si>
  <si>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897626</t>
  </si>
  <si>
    <t>VPUSŤ ŠTĚRBINOVÝCH ŽLABŮ Z BETON DÍLCŮ SV. ŠÍŘKY DO 400MM</t>
  </si>
  <si>
    <t>Osazení zkráceného koše na bahno. Šachta DIN 4052 s košem na bahno TZD-Q400/500/1000 s odpadem DN 150 ze skruže TBV-Q450/295/5b z výtokem TBV - Q450/330/1a. Přesah překryt dvěma dodávanými výsečemi.
vč. veškeré práce nutné pro zřízení těchto konstrukcí, včetně zemních prací a lože.</t>
  </si>
  <si>
    <t>položka zahrnuje dodávku a osazení předepsaného dílce včetně mříže
nezahrnuje předepsané podkladní konstrukce</t>
  </si>
  <si>
    <t>897726</t>
  </si>
  <si>
    <t>ČISTÍCÍ KUSY ŠTĚRBIN ŽLABŮ Z BETON DÍLCŮ SV. ŠÍŘKY DO 400MM</t>
  </si>
  <si>
    <t>vč. veškeré práce nutné pro zřízení těchto konstrukcí, včetně zemních prací, lože
viz "SO 102 Výkaz výměr - odvodnění"</t>
  </si>
  <si>
    <t>položka zahrnuje dodávku a osazení předepsaného dílce
nezahrnuje předepsané podkladní konstrukce</t>
  </si>
  <si>
    <t>89921</t>
  </si>
  <si>
    <t>VÝŠKOVÁ ÚPRAVA POKLOPŮ</t>
  </si>
  <si>
    <t>kanalizační poklopy na stáv. splaškové kanalizaci
odečteno ze zaměření</t>
  </si>
  <si>
    <t>37,00 = 37,000 [A]</t>
  </si>
  <si>
    <t>- položka výškové úpravy zahrnuje všechny nutné práce a materiály pro zvýšení nebo snížení zařízení (včetně nutné úpravy stávajícího povrchu vozovky nebo chodníku).</t>
  </si>
  <si>
    <t>89923</t>
  </si>
  <si>
    <t>VÝŠKOVÁ ÚPRAVA KRYCÍCH HRNCŮ</t>
  </si>
  <si>
    <t>krycí hrnce stávajícího plynovodu
odečteno ze zaměření</t>
  </si>
  <si>
    <t>899632</t>
  </si>
  <si>
    <t>ZKOUŠKA VODOTĚSNOSTI POTRUBÍ DN DO 150MM</t>
  </si>
  <si>
    <t>dle pol. 87433</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</si>
  <si>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</si>
  <si>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</si>
  <si>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</si>
  <si>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</si>
  <si>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t>
  </si>
  <si>
    <t>Ostatní konstrukce a práce</t>
  </si>
  <si>
    <t>91228</t>
  </si>
  <si>
    <t>SMĚROVÉ SLOUPKY Z PLAST HMOT VČETNĚ ODRAZNÉHO PÁSKU</t>
  </si>
  <si>
    <t>nové bílé
výpočet viz výpočet viz "SO 102 - Specifikace Dzn"</t>
  </si>
  <si>
    <t>3.00 = 3,000 [A]</t>
  </si>
  <si>
    <t>položka zahrnuje:
- dodání a osazení sloupku včetně nutných zemních prací
- vnitrostaveništní a mimostaveništní doprava
- odrazky plastové nebo z retroreflexní fólie</t>
  </si>
  <si>
    <t>nové červené u sjezdů a účel kom.
výpočet viz výpočet viz "SO 102 - Specifikace Dzn"</t>
  </si>
  <si>
    <t>8,00 = 8,000 [A]</t>
  </si>
  <si>
    <t>912283</t>
  </si>
  <si>
    <t>SMĚROVÉ SLOUPKY Z PLAST HMOT - DEMONTÁŽ A ODVOZ</t>
  </si>
  <si>
    <t>odvoz na KSÚS
výpočet viz výpočet viz "SO 102 - Specifikace Dzn"</t>
  </si>
  <si>
    <t>23,00 = 23,000 [A]</t>
  </si>
  <si>
    <t>položka zahrnuje demontáž stávajícího sloupku, jeho odvoz do skladu nebo na skládku</t>
  </si>
  <si>
    <t>914131</t>
  </si>
  <si>
    <t>DOPRAVNÍ ZNAČKY ZÁKLADNÍ VELIKOSTI OCELOVÉ FÓLIE TŘ 2 - DODÁVKA A MONTÁŽ</t>
  </si>
  <si>
    <t>vč. upevňovacího materiálu buď na ocel. sloupky nebo sloupy VO.
Konkr. počet viz "SO 102 - Specifikace Dzn".</t>
  </si>
  <si>
    <t>56 = 56,000 [A]</t>
  </si>
  <si>
    <t>položka zahrnuje:
- dodávku a montáž značek v požadovaném provedení</t>
  </si>
  <si>
    <t>Před přechody pro chodce u ul. Švabinského a ul. Příčná. Cena stanovena odborným odhadem.
Značky IP6 budou uchyceny na sloupy VO a doplněny dvojicí výstražných světel LED200M-B2 se zabudovaným blikačem a zálohovaným zdrojem NZZ-12 pro napájení ze sítě veřejného osvětlení.
Vč. upevňovacího materiálu.
Konkr. počet viz "SO 102 - Specifikace Dzn".</t>
  </si>
  <si>
    <t>4,00 = 4,000 [A]</t>
  </si>
  <si>
    <t>914132</t>
  </si>
  <si>
    <t>DOPRAVNÍ ZNAČKY ZÁKLADNÍ VELIKOSTI OCELOVÉ FÓLIE TŘ 2 - MONTÁŽ S PŘEMÍSTĚNÍM</t>
  </si>
  <si>
    <t>dovoz z meziskládky pro opětovné osazení
Konkr. počet viz "SO 102 - Specifikace Dzn".</t>
  </si>
  <si>
    <t>60,00 = 60,000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</si>
  <si>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</si>
  <si>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</si>
  <si>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</si>
  <si>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trvalé odstranění 
Konkr. počet viz "SO 102 - Specifikace Dzn".</t>
  </si>
  <si>
    <t>62,00 = 62,000 [A]</t>
  </si>
  <si>
    <t>Položka zahrnuje odstranění, demontáž a odklizení materiálu s odvozem na předepsané místo</t>
  </si>
  <si>
    <t>odvoz na meziskládku pro opětovné osazení
Konkr. počet viz "SO 102 - Specifikace Dzn".</t>
  </si>
  <si>
    <t>914432</t>
  </si>
  <si>
    <t>DOPRAVNÍ ZNAČKY 100X150CM OCELOVÉ FÓLIE TŘ 2 - MONTÁŽ S PŘEMÍSTĚNÍM</t>
  </si>
  <si>
    <t>914433</t>
  </si>
  <si>
    <t>DOPRAVNÍ ZNAČKY 100X150CM OCELOVÉ FÓLIE TŘ 2 - DEMONTÁŽ</t>
  </si>
  <si>
    <t>trvalé odstranění 
výpočet viz výpočet viz "SO 102 - Specifikace Dzn"</t>
  </si>
  <si>
    <t>914921</t>
  </si>
  <si>
    <t>SLOUPKY A STOJKY DOPRAVNÍCH ZNAČEK Z OCEL TRUBEK DO PATKY - DODÁVKA A MONTÁŽ</t>
  </si>
  <si>
    <t>sloupky a upevňovací zařízení včetně jejich osazení (betonová patka, zemní práce) 
Konkr. počet viz "SO 102 - Specifikace Dzn".</t>
  </si>
  <si>
    <t>29,00 = 29,000 [A]</t>
  </si>
  <si>
    <t>položka zahrnuje:
- sloupky a upevňovací zařízení včetně jejich osazení (betonová patka, zemní práce)</t>
  </si>
  <si>
    <t>914922</t>
  </si>
  <si>
    <t>SLOUPKY A STOJKY DZ Z OCEL TRUBEK DO PATKY MONTÁŽ S PŘESUNEM</t>
  </si>
  <si>
    <t>27,00 = 27,000 [A]</t>
  </si>
  <si>
    <t>položka zahrnuje:
- dopravu demontovaného zařízení z dočasné skládky
- osazení a montáž zařízení na místě určeném projektem
- nutnou opravu poškozených částí
nezahrnuje dodávku sloupku, stojky a upevňovacího zařízení</t>
  </si>
  <si>
    <t>914923</t>
  </si>
  <si>
    <t>SLOUPKY A STOJKY DZ Z OCEL TRUBEK DO PATKY DEMONTÁŽ</t>
  </si>
  <si>
    <t>trvalé odstranění
Konkr. počet viz "SO 102 - Specifikace Dzn".</t>
  </si>
  <si>
    <t>25,00 = 25,000 [A]</t>
  </si>
  <si>
    <t>915111</t>
  </si>
  <si>
    <t>VODOROVNÉ DOPRAVNÍ ZNAČENÍ BARVOU HLADKÉ - DODÁVKA A POKLÁDKA</t>
  </si>
  <si>
    <t>1. fáze
výpočet viz výpočet viz "SO 102 - Specifikace Dzn"</t>
  </si>
  <si>
    <t>639,83 = 639,830 [A]</t>
  </si>
  <si>
    <t>položka zahrnuje:
- dodání a pokládku nátěrového materiálu (měří se pouze natíraná plocha)
- předznačení a reflexní úpravu</t>
  </si>
  <si>
    <t>915211</t>
  </si>
  <si>
    <t>VODOROVNÉ DOPRAVNÍ ZNAČENÍ PLASTEM HLADKÉ - DODÁVKA A POKLÁDKA</t>
  </si>
  <si>
    <t>2. fáze
výpočet viz výpočet viz "SO 102 - Specifikace Dzn"</t>
  </si>
  <si>
    <t>309,70 = 309,700 [A]</t>
  </si>
  <si>
    <t>915221</t>
  </si>
  <si>
    <t>VODOR DOPRAV ZNAČ PLASTEM STRUKTURÁLNÍ NEHLUČNÉ - DOD A POKLÁDKA</t>
  </si>
  <si>
    <t>330,13 = 330,130 [A]</t>
  </si>
  <si>
    <t>919111</t>
  </si>
  <si>
    <t>ŘEZÁNÍ ASFALTOVÉHO KRYTU VOZOVEK TL DO 50MM</t>
  </si>
  <si>
    <t>hl. 30mm
- proříznutí krytu před vyplnění zálivkou, viz pol. 919112
výpočet viz "Výkaz výměr SO 102 - Vozovky"</t>
  </si>
  <si>
    <t>1520,00 = 1520,000 [A]</t>
  </si>
  <si>
    <t>položka zahrnuje řezání vozovkové vrstvy v předepsané tloušťce, včetně spotřeby vody</t>
  </si>
  <si>
    <t>919112</t>
  </si>
  <si>
    <t>ŘEZÁNÍ ASFALTOVÉHO KRYTU VOZOVEK TL DO 100MM</t>
  </si>
  <si>
    <t>hl. 100 mm
- před začátkem frézování
výpočet viz "Výkaz výměr SO 102 - Vozovky"</t>
  </si>
  <si>
    <t>931323</t>
  </si>
  <si>
    <t>TĚSNĚNÍ DILATAČ SPAR ASF ZÁLIVKOU MODIFIK PRŮŘ DO 300MM2</t>
  </si>
  <si>
    <t>viz pol. 919111</t>
  </si>
  <si>
    <t>položka zahrnuje dodávku a osazení předepsaného materiálu, očištění ploch spáry před úpravou, očištění okolí spáry po úpravě
nezahrnuje těsnící profil</t>
  </si>
  <si>
    <t>935111</t>
  </si>
  <si>
    <t>ŠTĚRBINOVÉ ŽLABY Z BETONOVÝCH DÍLCŮ ŠÍŘ DO 400MM VÝŠ DO 500MM BEZ OBRUBY</t>
  </si>
  <si>
    <t>- veškerý materiál, veškeré práce nutné pro zřízení těchto konstrukcí 
výpočet viz "Výkaz výměr SO 102 - Vozovky"</t>
  </si>
  <si>
    <t>18,00 = 18,000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</si>
  <si>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</si>
  <si>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97614</t>
  </si>
  <si>
    <t>VYBOURÁNÍ DROBNÝCH PŘEDMĚTŮ BETONOVÝCH</t>
  </si>
  <si>
    <t>- stávající bet. patníky vpravo v extravilánu obce. Odvoz na skládku. 
 Rozměry 0,4x0,4x1,5 m.</t>
  </si>
  <si>
    <t>56,00 = 56,000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</si>
  <si>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</si>
  <si>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97617</t>
  </si>
  <si>
    <t>VYBOURÁNÍ DROBNÝCH PŘEDMĚTŮ KOVOVÝCH</t>
  </si>
  <si>
    <t>- stávající kovová mříž přes žlab v km 1,312 vpravo. Předání majiteli.</t>
  </si>
  <si>
    <t>zemina viz pol. 11130, 17120b</t>
  </si>
  <si>
    <t>48,64 = 48,640 [A]</t>
  </si>
  <si>
    <t>107.98 = 107,980 [A]</t>
  </si>
  <si>
    <t>nestmelený podklad vozovky viz pol. 113328</t>
  </si>
  <si>
    <t>151.00 = 151,000 [A]</t>
  </si>
  <si>
    <t>betononová suť viz pol. 113524
objem. hm. 2,3 t/m3</t>
  </si>
  <si>
    <t>4,96 = 4,960 [A]</t>
  </si>
  <si>
    <t>tl. 0,10 m, vč. odvozu a uložení na skládku do 20 km 
výpočet viz "Výkaz výměr SO 113  - Vozovky"</t>
  </si>
  <si>
    <t>18,20 = 18,200 [A]</t>
  </si>
  <si>
    <t>- odstranění kce stáv. chodníků a sjezdů. Odkup zhotovitelem.
výpočet viz "Výkaz výměr SO 113  - Vozovky"</t>
  </si>
  <si>
    <t>4.10 = 4,100 [A]</t>
  </si>
  <si>
    <t>113178</t>
  </si>
  <si>
    <t>ODSTRAN KRYTU ZPEVNĚNÝCH PLOCH Z DLAŽEB KOSTEK, ODVOZ DO 20KM</t>
  </si>
  <si>
    <t>- odstranění kce stávající vozovky. Odvoz na místo určené objednatelem.
výpočet viz "Výkaz výměr SO 113  - Vozovky"</t>
  </si>
  <si>
    <t>1.80 = 1,800 [A]</t>
  </si>
  <si>
    <t>- odstranění konstrukce stáv. chodníků a sjezdů. Odvoz na místo určené objednatelem.
tl. 60 mm 
výpočet viz "Výkaz výměr SO 113  - Vozovky"</t>
  </si>
  <si>
    <t>0.12 = 0,120 [A]</t>
  </si>
  <si>
    <t>vč. odvozu a uložení na skládku
- odstranění kce stáv. chodníků a sjezdů
- odstranění kce stávající vozovky  
výpočet viz "Výkaz výměr SO 113  - Vozovky"</t>
  </si>
  <si>
    <t>vč. odvozu a uložení na skládku 
- konstrukce nové vozovky
- rekonstrukce stávající vozovky
výpočet viz "Výkaz výměr SO 113  - Vozovky"</t>
  </si>
  <si>
    <t>20 km, silniční, odvoz na skládku
výpočet viz "Výkaz výměr SO 113  - Vozovky"</t>
  </si>
  <si>
    <t>57.50 = 57,500 [A]</t>
  </si>
  <si>
    <t>silniční, odvoz na místo určené objednatelem, vč. očištění
výpočet viz "Výkaz výměr SO 113  - Vozovky"</t>
  </si>
  <si>
    <t>40.60 = 40,600 [A]</t>
  </si>
  <si>
    <t>- odstranění kce stávající vozovky. Odkup zhotovitelem minimálně za cenu 50 Kč/t bez DPH, s odběrem v místě frézování.
výpočet viz "Výkaz výměr SO 113  - Vozovky"</t>
  </si>
  <si>
    <t>48.15 = 48,150 [A]</t>
  </si>
  <si>
    <t>123734</t>
  </si>
  <si>
    <t>ODKOP PRO SPOD STAVBU SILNIC A ŽELEZNIC TŘ. I, ODVOZ DO 5KM</t>
  </si>
  <si>
    <t>odvoz na meziskládku v množství viz pol. 17120a pro opětovné využití v pol. 17110. Zbytek na skládku - viz pol. 17120b.
- odkop za st. chodníkem
- odkop pro nové konstrukce vozovky
viz "Výkaz Výměr SO 113 - vozovky"</t>
  </si>
  <si>
    <t>86,45 = 86,450 [A]</t>
  </si>
  <si>
    <t>mn. dle pol. 17120a</t>
  </si>
  <si>
    <t>39,64 = 39,640 [A]</t>
  </si>
  <si>
    <t>dosypání materiálu pod vybourané konstrukce - dovoz z meziskládky viz pol. 12573
viz "Výkaz Výměr SO 113 - vozovky"</t>
  </si>
  <si>
    <t>meziskládka, část z pol. 123734</t>
  </si>
  <si>
    <t>odvoz na skládku, zbytek z pol. 123734</t>
  </si>
  <si>
    <t>46,82 = 46,820 [A]</t>
  </si>
  <si>
    <t>Konstrukce A
Konstrukce B
Konstrukce D
Konstrukce E
viz "Výkaz Výměr SO 113 - vozovky"</t>
  </si>
  <si>
    <t>792,72 = 792,720 [A]</t>
  </si>
  <si>
    <t>56313</t>
  </si>
  <si>
    <t>VOZOVKOVÉ VRSTVY Z MECHANICKY ZPEVNĚNÉHO KAMENIVA TL. DO 150MM</t>
  </si>
  <si>
    <t>Konstrukce E
viz "Výkaz Výměr SO 113 - vozovky"</t>
  </si>
  <si>
    <t>671.42 = 671,420 [A]</t>
  </si>
  <si>
    <t>ACP 16+ tl. 150 mm, prům. tl. 170 mm
Konstrukce B
viz "Výkaz Výměr SO 113 - vozovky"</t>
  </si>
  <si>
    <t>12,80 = 12,800 [A]</t>
  </si>
  <si>
    <t>ŠDa 0/32
Konstrukce B
Konstrukce D
Konstrukce E 
viz "Výkaz Výměr SO 113 - vozovky"</t>
  </si>
  <si>
    <t>56334</t>
  </si>
  <si>
    <t>VOZOVKOVÉ VRSTVY ZE ŠTĚRKODRTI TL. DO 200MM</t>
  </si>
  <si>
    <t>ŠDa 0/32
Konstrukce D
viz "Výkaz Výměr SO 113 - vozovky"</t>
  </si>
  <si>
    <t>46.00 = 46,000 [A]</t>
  </si>
  <si>
    <t>PI-CP, C 50 BP 5, mn. 1,00 kg/m2
Konstrukce B
viz "Výkaz Výměr SO 113 - vozovky"</t>
  </si>
  <si>
    <t>75,30 = 75,300 [A]</t>
  </si>
  <si>
    <t>PS-CP,C 60 BP 5,  
Konstrukce B
Konstrukce L
viz "Výkaz Výměr SO 113 - vozovky"</t>
  </si>
  <si>
    <t>1997,54 = 1997,540 [A]</t>
  </si>
  <si>
    <t>ACO 11+
Konstrukce B
Konstrukce L
viz "Výkaz Výměr SO 113 - vozovky"
Pozn.: Bude provedeno zaměření každé asfaltové vrstvy zvlášť. Fakturace bude provedena na základě skutečnosti.</t>
  </si>
  <si>
    <t>998,77 = 998,770 [A]</t>
  </si>
  <si>
    <t>ACL 16+
Konstrukce B
Konstrukce L
viz "Výkaz Výměr SO 113 - vozovky"
Pozn.: Bude provedeno zaměření každé asfaltové vrstvy zvlášť. Fakturace bude provedena na základě skutečnosti.</t>
  </si>
  <si>
    <t>ACP 16+
Konstrukce B
viz "Výkaz Výměr SO 113 - vozovky"
Pozn.: Bude provedeno zaměření každé asfaltové vrstvy zvlášť. Fakturace bude provedena na základě skutečnosti.</t>
  </si>
  <si>
    <t>58221</t>
  </si>
  <si>
    <t>DLÁŽDĚNÉ KRYTY Z DROBNÝCH KOSTEK DO LOŽE Z KAMENIVA</t>
  </si>
  <si>
    <t>Odstín žlutá - řezané žulové kostky 100/100/100 s tryskanou hlavou, vč. lože tl. 40 mm
Konstrukce D
viz "Výkaz Výměr SO 113"</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</si>
  <si>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</si>
  <si>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Odstín žlutá - řezané žulové kostky 80/80/80 resp. 90/90/90 s tryskanou hlavou, vč. lože tl. 40 mm
Konstrukce E
viz "Výkaz Výměr SO 113 - vozovky"</t>
  </si>
  <si>
    <t>89911G</t>
  </si>
  <si>
    <t>LITINOVÝ POKLOP D400</t>
  </si>
  <si>
    <t>Stáv. litinové poklopy vyměnit za nové. Ve vhodném stavebně technické stavu je lze ponechat. Vč. výškové rektifikace.
Počet zjištěn ze zaměření.</t>
  </si>
  <si>
    <t>2.00 = 2,000 [A]</t>
  </si>
  <si>
    <t>Položka zahrnuje dodávku a osazení předepsané mříže včetně rámu</t>
  </si>
  <si>
    <t>89911O</t>
  </si>
  <si>
    <t>BETONOVÝ POKLOP D400</t>
  </si>
  <si>
    <t>Stáv. bet. poklopy vyměnit za nové. Ve vhodném stavebně technické stavu je lze ponechat. Vč. výškové rektifikace.
Počet zjištěn ze zaměření.</t>
  </si>
  <si>
    <t>vč. upevňovacího materiálu buď na ocel. sloupky nebo sloupy VO.
Konkr. počet viz "SO 113 - Specifikace Dzn".</t>
  </si>
  <si>
    <t>dovoz z meziskládky pro opětovné osazení
Konkr. počet viz "SO 113 - Specifikace Dzn"</t>
  </si>
  <si>
    <t>trvalé odstranění 
Konkr. počet viz "SO 113 - Specifikace Dzn"</t>
  </si>
  <si>
    <t>odvoz na meziskládku pro opětovné osazení
Konkr. počet viz "SO 113 - Specifikace Dzn"</t>
  </si>
  <si>
    <t>sloupky a upevňovací zařízení včetně jejich osazení (betonová patka, zemní práce) 
Konkr. počet viz "SO 113 - Specifikace Dzn"</t>
  </si>
  <si>
    <t>10,00 = 10,000 [A]</t>
  </si>
  <si>
    <t>3,00 = 3,000 [A]</t>
  </si>
  <si>
    <t>trvalé odstranění
Konkr. počet viz "SO 113 - Specifikace Dzn"</t>
  </si>
  <si>
    <t>1. fáze
výpočet viz výpočet viz "SO 113 - Specifikace Dzn"</t>
  </si>
  <si>
    <t>26.86 = 26,860 [A]</t>
  </si>
  <si>
    <t>VODÍCÍ LINIE PRO SLABOZRAKÉ</t>
  </si>
  <si>
    <t>Dodávka a pokládka samostatných 2*3ks pásků na 2 různých místech (sečteny 2 průměrné délky přechodu, nikoliv délky všech pásků).
Součástí položky je dodání a pokládka barvy včetně předznačení a reflexní úpravy.
výpočet viz výpočet viz "SO 113 - Specifikace Dzn"</t>
  </si>
  <si>
    <t>6,80+6,10 = 12,900 [A]</t>
  </si>
  <si>
    <t>2. fáze
výpočet viz výpočet viz "SO 113 - Specifikace Dzn"</t>
  </si>
  <si>
    <t>91551</t>
  </si>
  <si>
    <t>VODOROVNÉ DOPRAVNÍ ZNAČENÍ - PŘEDEM PŘIPRAVENÉ SYMBOLY</t>
  </si>
  <si>
    <t>1.00 = 1,000 [A]</t>
  </si>
  <si>
    <t>položka zahrnuje:
- dodání a pokládku předepsaného symbolu
- zahrnuje předznačení a reflexní úpravu</t>
  </si>
  <si>
    <t>917424</t>
  </si>
  <si>
    <t>CHODNÍKOVÉ OBRUBY Z KAMENNÝCH OBRUBNÍKŮ ŠÍŘ 150MM</t>
  </si>
  <si>
    <t>- mimo náměstí - OP6 nájezdový - 150x150x1000 mm
výpočet viz "Výkaz výměr SO 113  - Vozovky"</t>
  </si>
  <si>
    <t>63.70 = 63,700 [A]</t>
  </si>
  <si>
    <t>Položka zahrnuje:
dodání a pokládku kamenných obrubníků o rozměrech předepsaných zadávací dokumentací
betonové lože i boční betonovou opěrku.</t>
  </si>
  <si>
    <t>917425</t>
  </si>
  <si>
    <t>CHODNÍKOVÉ OBRUBY Z KAMENNÝCH OBRUBNÍKŮ ŠÍŘ 200MM</t>
  </si>
  <si>
    <t>- náměstí OP4
výpočet viz "Výkaz výměr SO 113  - Vozovky"</t>
  </si>
  <si>
    <t>23.10 = 23,100 [A]</t>
  </si>
  <si>
    <t>hl. 50mm
- proříznutí krytu před začátkem frézování
výpočet viz "Výkaz výměr SO 113  - Vozovky"</t>
  </si>
  <si>
    <t>161.00 = 161,000 [A]</t>
  </si>
  <si>
    <t>hl. 30mm, š. 10mm
- proříznutí krytu před vyplnění zálivkou
výpočet viz "Výkaz výměr SO 113  - Vozovky"</t>
  </si>
  <si>
    <t>viz pol. 919111b</t>
  </si>
  <si>
    <t>96688R</t>
  </si>
  <si>
    <t>VYBOURÁNÍ KANALIZAČ ŠACHET KOMPLETNÍCH</t>
  </si>
  <si>
    <t>demontáž, odvoz, uložení na skládku
- betonový poklop. kanaliz. šachet
Počet zjištěn ze zaměření.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</si>
  <si>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</si>
  <si>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demontáž, odvoz na místo určené objednatelem, alt. sběrné surovin
- litinový poklop kanaliz. šachet
Počet zjištěn ze zaměření.</t>
  </si>
  <si>
    <t>zemina dle pol. 11130</t>
  </si>
  <si>
    <t>27.15 = 27,150 [A]</t>
  </si>
  <si>
    <t>asf. stmelený podklad vozovky viz pol. 113338
obj. hm. 2,2 t/m3</t>
  </si>
  <si>
    <t>71.14 = 71,140 [A]</t>
  </si>
  <si>
    <t>nestmelený podklad vozovky viz pol. 113328
obj. hm. 2,0 t/m3</t>
  </si>
  <si>
    <t>2716.13 = 2716,130 [A]</t>
  </si>
  <si>
    <t>bet suť dle pol. 113348, 113514, 113524
obj. hm. 2,3 t/m3</t>
  </si>
  <si>
    <t>157,71 = 157,710 [A]</t>
  </si>
  <si>
    <t>tl. 0,10 m, odvoz na skládku 20 km
viz "Výkaz Výměr SO 125 - uznatelné náklady"</t>
  </si>
  <si>
    <t>271.54 = 271,540 [A]</t>
  </si>
  <si>
    <t>11313</t>
  </si>
  <si>
    <t>ODSTRANĚNÍ KRYTU ZPEVNĚNÝCH PLOCH S ASFALTOVÝM POJIVEM</t>
  </si>
  <si>
    <t>- odstranění konstrukce stáv. chodníků a sjezdů
Odkup zhotovitelem minimálně za cenu 50 Kč/t bez DPH s odběrem v místě frézování.
viz "Výkaz Výměr SO 125 - uznatelné náklady"</t>
  </si>
  <si>
    <t>79.40 = 79,400 [A]</t>
  </si>
  <si>
    <t>113158</t>
  </si>
  <si>
    <t>ODSTRANĚNÍ KRYTU ZPEVNĚNÝCH PLOCH Z BETONU, ODVOZ DO 20KM</t>
  </si>
  <si>
    <t>- odstranění konstrukce stáv. chodníků a sjezdů. Odvoz na skládku.
viz "Výkaz Výměr SO 125 - uznatelné náklady"</t>
  </si>
  <si>
    <t>5.09 = 5,090 [A]</t>
  </si>
  <si>
    <t>113168</t>
  </si>
  <si>
    <t>ODSTRANĚNÍ KRYTU ZPEVNĚNÝCH PLOCH ZE SILNIČNÍCH DÍLCŮ, ODVOZ DO 20KM</t>
  </si>
  <si>
    <t>18.89 = 18,890 [A]</t>
  </si>
  <si>
    <t>- odstranění konstrukce stáv. chodníků a sjezdů. Odvoz na místo určené objednatelem.
tl. 60 mm + 80 mm
viz "Výkaz Výměr SO 125 - uznatelné náklady"</t>
  </si>
  <si>
    <t>209.14 = 209,140 [A]</t>
  </si>
  <si>
    <t>113298</t>
  </si>
  <si>
    <t>ODSTRANĚNÍ ZPEVNĚNÝCH PLOCH, PŘÍKOPŮ A RIGOLŮ Z LOMOVÉHO KAMENE, ODVOZ DO 20KM</t>
  </si>
  <si>
    <t>- stávající rigol z lom. kamene km 1,210 - 1,370 vpravo - očištění - odvoz na místo určené objednatelem.
viz "Výkaz Výměr SO 125 - uznatelné náklady".</t>
  </si>
  <si>
    <t>6.65 = 6,650 [A]</t>
  </si>
  <si>
    <t>Položka zahrnuje i odstranění podkladu, veškerou manipulaci s vybouraným materiálem, odvoz na předepsanou vzdálenost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</si>
  <si>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odvoz na skládku
- odstranění konstrukce stáv. chodníků a sjezdů
- odstranění stávající vozovky pro budoucí chodníky
viz "Výkaz Výměr SO 125 - uznatelné náklady"</t>
  </si>
  <si>
    <t>1358,06 = 1358,060 [A]</t>
  </si>
  <si>
    <t>- odstranění stávající vozovky pro budoucí chodníky. Odvoz na skládku.
viz "Výkaz Výměr SO 125 - uznatelné náklady"</t>
  </si>
  <si>
    <t>32.34 = 32,340 [A]</t>
  </si>
  <si>
    <t>113514</t>
  </si>
  <si>
    <t>ODSTRANĚNÍ ZÁHONOVÝCH OBRUBNÍKŮ, ODVOZ DO 5KM</t>
  </si>
  <si>
    <t>Odvoz na skládku 20 km.
viz "Výkaz Výměr SO 125 - uznatelné náklady"</t>
  </si>
  <si>
    <t>248.67 = 248,670 [A]</t>
  </si>
  <si>
    <t>silniční, odvoz na skládku 20 km
viz "Výkaz Výměr SO 125 - uznatelné náklady"</t>
  </si>
  <si>
    <t>883.28 = 883,280 [A]</t>
  </si>
  <si>
    <t>silniční, odvoz na místo určené objednatelem
viz "Výkaz Výměr SO 125 - uznatelné náklady"</t>
  </si>
  <si>
    <t>1577,0 = 1577,000 [A]</t>
  </si>
  <si>
    <t>- odstranění stávající vozovky pro budoucí chodníky
Odkup zhotovitelem minimálně za cenu 50 Kč/t bez DPH s odběrem v místě frézování.
viz "Výkaz Výměr SO 125 - uznatelné náklady"</t>
  </si>
  <si>
    <t>64,67 = 64,670 [A]</t>
  </si>
  <si>
    <t>odvoz na meziskládku viz pol. 17120 pro opětovné využití v SO 125.2 - NN - pol. 17110
viz "Výkaz Výměr SO 125.1 - uznatelné náklady"</t>
  </si>
  <si>
    <t>204.28 = 204,280 [A]</t>
  </si>
  <si>
    <t>meziskládka, množství dle pol. 123734</t>
  </si>
  <si>
    <t>Konstrukce F1,
Konstrukce F2,
Konstrukce H1,
Konstrukce H2,
Konstrukce I
Konstrukce J
Konstrukce K
viz "Výkaz Výměr SO 125 - uznatelné náklady"</t>
  </si>
  <si>
    <t>6551.43 = 6551,430 [A]</t>
  </si>
  <si>
    <t>3</t>
  </si>
  <si>
    <t>Svislé konstrukce</t>
  </si>
  <si>
    <t>348173</t>
  </si>
  <si>
    <t>ZÁBRADLÍ Z DÍLCŮ KOVOVÝCH ŽÁROVĚ ZINK PONOREM S NÁTĚREM</t>
  </si>
  <si>
    <t>KG</t>
  </si>
  <si>
    <t>ocelové v=1,1 m, km 1,0. Nutno konzultovat konkrétní výrobek s městským architektem.
Ocelové zábradlí včetně PKO a kotvení (zink. ponorem, nom. hodnota tl. 70µm + nátěr, nom. hodnota tl. 210µm). Hmotnost zábradlí je 50 kg/m.
Protažení zábradlí z opěrné zdi SO 232.
viz "Výkaz Výměr SO 125 - uznatelné náklady"</t>
  </si>
  <si>
    <t>4,30*50 = 215,000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</si>
  <si>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</si>
  <si>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Vodící tyč umístěná na stávající schodiště do prodejny v km 0,420. 
Ocelová trubka včetně PKO a kotvení (zink. ponorem, nom. hodnota tl. 70µm + nátěr, nom. hodnota tl. 210µm). Hmotnost vodící tyče je 1,5 kg/m.
viz "Výkaz Výměr SO 125 - uznatelné náklady"</t>
  </si>
  <si>
    <t>4.74 = 4,740 [A]</t>
  </si>
  <si>
    <t>353314</t>
  </si>
  <si>
    <t>ZDIVO STOK Z BETONU PROST DO C25/30</t>
  </si>
  <si>
    <t>Sanace stávajících kanalizačních čtvercovývh šachtiček v chodníku - 0.2m3/ks. Počet poklopů je součástí pol.č. 89911E.</t>
  </si>
  <si>
    <t>2.4 = 2,400 [A]</t>
  </si>
  <si>
    <t>beton C20/25n-XF3, 
- podklad pro žlaby s mříží napříč chodníkem, viz pol. 93541 a 897541
viz "Výkaz Výměr SO 125 - uznatelné náklady"</t>
  </si>
  <si>
    <t>3.01 = 3,010 [A]</t>
  </si>
  <si>
    <t>Konstrukce J
viz "Výkaz Výměr SO 125 - uznatelné náklady"</t>
  </si>
  <si>
    <t>40.37 = 40,370 [A]</t>
  </si>
  <si>
    <t>ŠDa 0/32
Konstrukce J
viz "Výkaz Výměr SO 125 - uznatelné náklady"</t>
  </si>
  <si>
    <t>ŠDa 0/32
Konstrukce H1,
Konstrukce H2,
Konstrukce I,
Konstrukce K
viz "Výkaz Výměr SO 125 - uznatelné náklady"</t>
  </si>
  <si>
    <t>6000.83 = 6000,830 [A]</t>
  </si>
  <si>
    <t>56335</t>
  </si>
  <si>
    <t>VOZOVKOVÉ VRSTVY ZE ŠTĚRKODRTI TL. DO 250MM</t>
  </si>
  <si>
    <t>ŠDa 0/32
Konstrukce F1,
Konstrukce F2
viz "Výkaz Výměr SO 125 - uznatelné náklady"</t>
  </si>
  <si>
    <t>510.23 = 510,230 [A]</t>
  </si>
  <si>
    <t>Odstín žlutá - řezané žulové kostky 80/80/80 resp. 90/90/90 s tryskanou hlavou, vč. lože tl. 40 mm
Konstrukce J,
Konstrukce K
viz "Výkaz Výměr SO 125 - uznatelné náklady"</t>
  </si>
  <si>
    <t>1766.24 = 1766,240 [A]</t>
  </si>
  <si>
    <t>58241</t>
  </si>
  <si>
    <t>DLÁŽDĚNÉ KRYTY Z KAMEN DESEK DO LOŽE Z KAMENIVA</t>
  </si>
  <si>
    <t>Odstín žlutá - řezané dlažební desky tl. 60 mm s tryskaným povrchem 30x20, 30x30, 30x40, 30x60 / 20x20, 20x30, 20x40 kladené do pásů, vč. lože tl. 40 mm
Konstrukce I
viz "Výkaz Výměr SO 125 - uznatelné náklady"</t>
  </si>
  <si>
    <t>705.51 = 705,510 [A]</t>
  </si>
  <si>
    <t>Světlá kamenná dlažba hladká kontrastní tl. 60 mm, vč. lože tl. 40 mm
Konstrukce I
viz "Výkaz Výměr SO 125 - uznatelné náklady"</t>
  </si>
  <si>
    <t>17.09 = 17,090 [A]</t>
  </si>
  <si>
    <t>Tmavá kamenná dlažba reliéfní tl. 60 mm s frézovaným povrchem, vč. lože tl. 40 mm
Konstrukce I
viz "Výkaz Výměr SO 125 - uznatelné náklady"</t>
  </si>
  <si>
    <t>27.84 = 27,840 [A]</t>
  </si>
  <si>
    <t>Tmavá kamenná dlažba reliéfní tl. 80 mm s frézovaným povrchem, vč. lože tl. 40 mm
Konstrukce J,
Konstrukce K,
ul. Berounská
viz "Výkaz Výměr SO 125 - uznatelné náklady"</t>
  </si>
  <si>
    <t>111.22 = 111,220 [A]</t>
  </si>
  <si>
    <t>e</t>
  </si>
  <si>
    <t>Světlá kamenná dlažba hladká kontrastní tl. 80 mm, vč. lože tl. 40 mm
Konstrukce J,
Konstrukce K,
ul. Berounská
viz "Výkaz Výměr SO 125 - uznatelné náklady"</t>
  </si>
  <si>
    <t>79,31 = 79,310 [A]</t>
  </si>
  <si>
    <t>f</t>
  </si>
  <si>
    <t>Tmavá kamenná umělá vodící linie barevná tl. 80 mm, vč. lože tl. 40 mm
Konstrukce K
viz "Výkaz Výměr SO 125 - uznatelné náklady"</t>
  </si>
  <si>
    <t>9.84 = 9,840 [A]</t>
  </si>
  <si>
    <t>582611</t>
  </si>
  <si>
    <t>KRYTY Z BETON DLAŽDIC SE ZÁMKEM ŠEDÝCH TL 60MM DO LOŽE Z KAM</t>
  </si>
  <si>
    <t>Světle šedá betonová zámková dlažba 200/200 mm, vč. lože tl. 40 mm
Konstrukce H1
viz "Výkaz Výměr SO 125 - uznatelné náklady"</t>
  </si>
  <si>
    <t>261.06 = 261,060 [A]</t>
  </si>
  <si>
    <t>Světle šedá zámková dlažba 200/100 mm v ostatních úsecích chodníků s betonovým krytem, vč. lože tl. 40 mm
Konstrukce H2
viz "Výkaz Výměr SO 125 - uznatelné náklady"</t>
  </si>
  <si>
    <t>2824.17 = 2824,170 [A]</t>
  </si>
  <si>
    <t>Lemovací pás ze světle šedé zámkové dlažby 200/200 mm, hladká dlažba s rovnými hranami vč. lože tl. 40 mm
Konstrukce H1
viz "Výkaz Výměr SO 125 - uznatelné náklady"</t>
  </si>
  <si>
    <t>6.44 = 6,440 [A]</t>
  </si>
  <si>
    <t>Lemovací pás ze světle šedé zámkové dlažby 200/200 mm, hladká dlažba s rovnými hranami vč. lože tl. 40 mm
Konstrukce H2
viz "Výkaz Výměr SO 125 - uznatelné náklady"</t>
  </si>
  <si>
    <t>100.95 = 100,950 [A]</t>
  </si>
  <si>
    <t>582612</t>
  </si>
  <si>
    <t>KRYTY Z BETON DLAŽDIC SE ZÁMKEM ŠEDÝCH TL 80MM DO LOŽE Z KAM</t>
  </si>
  <si>
    <t>Světle šedá betonová zámková dlažba 200/200 mm v km 0,317 - km 0,482 vpravo, vč. lože tl. 40 mm
Konstrukce F1
viz "Výkaz Výměr SO 125 - uznatelné náklady"</t>
  </si>
  <si>
    <t>31.66 = 31,660 [A]</t>
  </si>
  <si>
    <t>Šedá betonová zámková dlažba 200/100 mm v ostatních úsecích chodníků s betonovým krytem, vč. lože tl. 40 mm
Konstrukce F2
viz "Výkaz Výměr SO 125 - uznatelné náklady"</t>
  </si>
  <si>
    <t>310.47 = 310,470 [A]</t>
  </si>
  <si>
    <t>Lemovací pás ze světle šedé zámkové dlažby 200/200 mm, hladká dlažba s rovnými hranami vč. lože tl. 40 mm
Konstrukce F1
viz "Výkaz Výměr SO 125 - uznatelné náklady"</t>
  </si>
  <si>
    <t>11 = 11,000 [A]</t>
  </si>
  <si>
    <t>Lemovací pás ze světle šedé zámkové dlažby 200/200 mm, hladká dlažba s rovnými hranami vč. lože tl. 40 mm
Konstrukce F2
viz "Výkaz Výměr SO 125 - uznatelné náklady"</t>
  </si>
  <si>
    <t>72.31 = 72,310 [A]</t>
  </si>
  <si>
    <t>582614</t>
  </si>
  <si>
    <t>KRYTY Z BETON DLAŽDIC SE ZÁMKEM BAREV TL 60MM DO LOŽE Z KAM</t>
  </si>
  <si>
    <t>Bílé betonové pruhy š. 300 mm á 3,0 m, (pásy tvoří dlaždice 100x100 mm - již realizováno v ul. Nádražní), vč. lože tl. 40 mm
Konstrukce H1
viz "Výkaz Výměr SO 125 - uznatelné náklady"</t>
  </si>
  <si>
    <t>29.91 = 29,910 [A]</t>
  </si>
  <si>
    <t>58261A</t>
  </si>
  <si>
    <t>KRYTY Z BETON DLAŽDIC SE ZÁMKEM BAREV RELIÉF TL 60MM DO LOŽE Z KAM</t>
  </si>
  <si>
    <t>černá/tmavě šedá, vč. lože tl. 40 mm
Konstrukce H1,
Konstrukce H2,
viz "Výkaz Výměr SO 125 - uznatelné náklady"</t>
  </si>
  <si>
    <t>107.17 = 107,170 [A]</t>
  </si>
  <si>
    <t>černá/tmavě šedá umělá vodící linie, vč. lože tl. 40 mm
Konstrukce H2
viz "Výkaz Výměr SO 125 - uznatelné náklady"</t>
  </si>
  <si>
    <t>7 = 7,000 [A]</t>
  </si>
  <si>
    <t>58261B</t>
  </si>
  <si>
    <t>KRYTY Z BETON DLAŽDIC SE ZÁMKEM BAREV RELIÉF TL 80MM DO LOŽE Z KAM</t>
  </si>
  <si>
    <t>černá/tmavě šedá 200x200 mm, vč. lože tl. 40 mm
Konstrukce F1
viz "Výkaz Výměr SO 125 - uznatelné náklady"</t>
  </si>
  <si>
    <t>8.55 = 8,550 [A]</t>
  </si>
  <si>
    <t>černá/tmavě šedá 200x100 mm, vč. lože tl. 40 mm
Konstrukce F2
viz "Výkaz Výměr SO 125 - uznatelné náklady"</t>
  </si>
  <si>
    <t>69.35 = 69,350 [A]</t>
  </si>
  <si>
    <t>černá/tmavě šedá umělá vodící linie, vč. lože tl. 40 mm
Konstrukce F1,
Konstrukce F2
viz "Výkaz Výměr SO 125 - uznatelné náklady"</t>
  </si>
  <si>
    <t>6.89 = 6,890 [A]</t>
  </si>
  <si>
    <t>587202</t>
  </si>
  <si>
    <t>PŘEDLÁŽDĚNÍ KRYTU Z DROBNÝCH KOSTEK</t>
  </si>
  <si>
    <t>ul. Berounská, vč. lože tl. 40 mm
viz "Výkaz Výměr SO 125 - uznatelné náklady"</t>
  </si>
  <si>
    <t>20.58 = 20,580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</si>
  <si>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</si>
  <si>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711117</t>
  </si>
  <si>
    <t>IZOLACE BĚŽNÝCH KONSTRUKCÍ PROTI ZEMNÍ VLHKOSTI Z PE FÓLIÍ</t>
  </si>
  <si>
    <t>Nopová folie š. 0,50 m na styku budov a podezdívek s chodníkem.
Vč. ukončovací lišty.
viz "Výkaz Výměr SO 125 - uznatelné náklady"</t>
  </si>
  <si>
    <t>915.50 = 915,500 [A]</t>
  </si>
  <si>
    <t>897541</t>
  </si>
  <si>
    <t>VPUSŤ ODVOD ŽLABŮ Z POLYMERBETONU SV. ŠÍŘKY DO 100MM</t>
  </si>
  <si>
    <t>tř. B 125 s mříží litinovým roštem napříč chodníkem do bet. lože viz pol. 451314.
viz "Výkaz Výměr SO 125 - uznatelné náklady"</t>
  </si>
  <si>
    <t>17 = 17,000 [A]</t>
  </si>
  <si>
    <t>89911E</t>
  </si>
  <si>
    <t>LITINOVÝ POKLOP B125</t>
  </si>
  <si>
    <t>Nový litinový čtvercový poklop 600x600 mm. Ve vhodném stavebně technické stavu lze stávající poklopy 600*600 ponechat - vč. výškové rektifikace.
Počet zjištěn ze zaměření.</t>
  </si>
  <si>
    <t>12 = 12,000 [A]</t>
  </si>
  <si>
    <t>89911M</t>
  </si>
  <si>
    <t>BETONOVÝ POKLOP B125</t>
  </si>
  <si>
    <t>Výměna litinových kulatých poklopů kanalizace za betonové - v chodníku.
Počet zjištěn ze zaměření.</t>
  </si>
  <si>
    <t>2 = 2,000 [A]</t>
  </si>
  <si>
    <t>plynovod
viz "Výkaz Výměr SO 125 - uznatelné náklady"</t>
  </si>
  <si>
    <t>9111A1</t>
  </si>
  <si>
    <t>ZÁBRADLÍ SILNIČNÍ S VODOR MADLY - DODÁVKA A MONTÁŽ</t>
  </si>
  <si>
    <t>ocelové, v=1,1 m, km 1,185. Nutno konzultovat konkrétní výrobek s městským architektem.
Nové silniční zábradlí - 3 vodorovná madla (tj. včetně vodící tyče)
viz "Výkaz Výměr SO 125 - uznatelné náklady"</t>
  </si>
  <si>
    <t>8.60 = 8,600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</si>
  <si>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</si>
  <si>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9111A3</t>
  </si>
  <si>
    <t>ZÁBRADLÍ SILNIČNÍ S VODOR MADLY - DEMONTÁŽ S PŘESUNEM</t>
  </si>
  <si>
    <t>Stáv. silniční zábradlí, odvoz do kovošrotu
viz "Výkaz Výměr SO 125 - uznatelné náklady"</t>
  </si>
  <si>
    <t>49.53 = 49,530 [A]</t>
  </si>
  <si>
    <t>položka zahrnuje:
- demontáž a odstranění zařízení
- jeho odvoz na předepsané místo</t>
  </si>
  <si>
    <t>916A1</t>
  </si>
  <si>
    <t>PARKOVACÍ SLOUPKY A ZÁBRANY KOVOVÉ</t>
  </si>
  <si>
    <t>litina - á 2 m. Konkrétní výrobek nutno konzultovat s městským architektem.
5 ks doplnit do km 0,900, 64 ks osadit okolo náměstí.
viz "Výkaz Výměr SO 125 - uznatelné náklady"</t>
  </si>
  <si>
    <t>69 = 69,000 [A]</t>
  </si>
  <si>
    <t>položka zahrnuje dodání zařízení v předepsaném provedení včetně jeho osazení</t>
  </si>
  <si>
    <t>PARKOVACÍ SLOUPKY A ZÁBRANY KOVOVÉ - DEMONTÁŽ A OPĚTOVNÁ MONTÁŽ</t>
  </si>
  <si>
    <t>Stávající zahrazovací litinové sloupky v km cca 0,900 odvézt na meziskládku zhotovitele pro opětovné osazení do stejného místa - á 2 m.
Obnova nátěru v případě poškození.
Množství dle fotodokumentace.</t>
  </si>
  <si>
    <t>26 = 26,000 [A]</t>
  </si>
  <si>
    <t>91710</t>
  </si>
  <si>
    <t>OBRUBY Z BETONOVÝCH PALISÁD</t>
  </si>
  <si>
    <t>O 160 mm, vč. bet. lože C 20/25n-XF3 tl. 200 mm
viz "Výkaz Výměr SO 125 - uznatelné náklady"</t>
  </si>
  <si>
    <t>0.43 = 0,430 [A]</t>
  </si>
  <si>
    <t>Položka zahrnuje:
dodání a pokládku betonových palisád o rozměrech předepsaných zadávací dokumentací
betonové lože i boční betonovou opěrku.</t>
  </si>
  <si>
    <t>917211</t>
  </si>
  <si>
    <t>ZÁHONOVÉ OBRUBY Z BETONOVÝCH OBRUBNÍKŮ ŠÍŘ 50MM</t>
  </si>
  <si>
    <t>50x250x1000, vč. lože
viz "Výkaz Výměr SO 125 - uznatelné náklady"</t>
  </si>
  <si>
    <t>428.54 = 428,540 [A]</t>
  </si>
  <si>
    <t>Položka zahrnuje:
dodání a pokládku betonových obrubníků o rozměrech předepsaných zadávací dokumentací
betonové lože i boční betonovou opěrku.</t>
  </si>
  <si>
    <t>- mimo náměstí - OP6 - 150x250x1000 
viz "Výkaz Výměr SO 125 - uznatelné náklady"</t>
  </si>
  <si>
    <t>1656 = 1656,000 [A]</t>
  </si>
  <si>
    <t>- mimo náměstí - OP6 nájezdový - 150x150x1000 mm
viz "Výkaz Výměr SO 125 - uznatelné náklady"</t>
  </si>
  <si>
    <t>373.15 = 373,150 [A]</t>
  </si>
  <si>
    <t>- mimo náměstí - OP6 přechodový - 150x250x1000 mm
viz "Výkaz Výměr SO 125 - uznatelné náklady"</t>
  </si>
  <si>
    <t>128.22 = 128,220 [A]</t>
  </si>
  <si>
    <t>- náměstí OP7 (š. 12 cm)
viz "Výkaz Výměr SO 125 - uznatelné náklady"</t>
  </si>
  <si>
    <t>244 = 244,000 [A]</t>
  </si>
  <si>
    <t>- náměstí OP4
viz "Výkaz Výměr SO 125 - uznatelné náklady"</t>
  </si>
  <si>
    <t>484.93 = 484,930 [A]</t>
  </si>
  <si>
    <t>917427</t>
  </si>
  <si>
    <t>CHODNÍKOVÉ OBRUBY Z KAMENNÝCH OBRUBNÍKŮ ŠÍŘ 300MM</t>
  </si>
  <si>
    <t>8 = 8,000 [A]</t>
  </si>
  <si>
    <t>93541</t>
  </si>
  <si>
    <t>ŽLABY Z DÍLCŮ Z POLYMERBETONU SVĚTLÉ ŠÍŘKY DO 100MM VČETNĚ MŘÍŽÍ</t>
  </si>
  <si>
    <t>Nové žlaby tř. B 125 s litinovou mříží se šroubovým zajištěním napříč chodníkem do bet. lože viz pol. 451314. Přípojky vpustí jsou součástí SO řady 300.
viz "Výkaz Výměr SO 125 - uznatelné náklady"</t>
  </si>
  <si>
    <t>37,50 = 37,500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</si>
  <si>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</si>
  <si>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96651</t>
  </si>
  <si>
    <t>ODSTRANĚNÍ ŽLABŮ Z DÍLCŮ (VČET ŠTĚRBINOVÝCH) ŠÍŘKY 100MM</t>
  </si>
  <si>
    <t>Stáv. odvod. žlaby napříč chodníkem, vč. podkladu. Odvoz na skládku.
viz "Výkaz Výměr SO 125 - uznatelné náklady"</t>
  </si>
  <si>
    <t>10.89 = 10,890 [A]</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</si>
  <si>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</si>
  <si>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969234</t>
  </si>
  <si>
    <t>VYBOURÁNÍ POTRUBÍ DN DO 200MM KANALIZAČ</t>
  </si>
  <si>
    <t>ocel, odvoz do kovošrotu
viz "Výkaz Výměr SO 125 - uznatelné náklady"</t>
  </si>
  <si>
    <t>17.50 = 17,500 [A]</t>
  </si>
  <si>
    <t>PVC, odvoz na skládku
viz "Výkaz Výměr SO 125 - uznatelné náklady"</t>
  </si>
  <si>
    <t>13 = 13,000 [A]</t>
  </si>
  <si>
    <t>zemina dle pol. 11130, 17120b</t>
  </si>
  <si>
    <t>437,72 = 437,720 [A]</t>
  </si>
  <si>
    <t>nestmelený podklad vozovky pol. 113328</t>
  </si>
  <si>
    <t>249.24 = 249,240 [A]</t>
  </si>
  <si>
    <t>bet suť dle pol. 11328, 113348, 113524
obj. hm. 2,3 t/m3</t>
  </si>
  <si>
    <t>66,33 = 66,330 [A]</t>
  </si>
  <si>
    <t>nedostatek ornice dle pol.(18231a+18231b)*0,1 m</t>
  </si>
  <si>
    <t>173,60 = 173,600 [A]</t>
  </si>
  <si>
    <t>tl. 0,10 m, odvoz na skládku 20 km
viz "Výkaz Výměr SO 125 - neuznatelné náklady"</t>
  </si>
  <si>
    <t>738,27 = 738,270 [A]</t>
  </si>
  <si>
    <t>- odstranění konstrukce stáv. chodníků a sjezdů. Odkup zhotovitelem.
viz "Výkaz Výměr SO 125 - neuznatelné náklady"</t>
  </si>
  <si>
    <t>0.44 = 0,440 [A]</t>
  </si>
  <si>
    <t>- odstranění konstrukce stáv. chodníků a sjezdů. Odvoz na skládku.
viz "Výkaz Výměr SO 125 - neuznatelné náklady"</t>
  </si>
  <si>
    <t>10.00 = 10,000 [A]</t>
  </si>
  <si>
    <t>24.40 = 24,400 [A]</t>
  </si>
  <si>
    <t>- odstranění konstrukce stáv. chodníků a sjezdů. Odvoz na místo určené objednatelem.
viz "Výkaz Výměr SO 125 - neuznatelné náklady"</t>
  </si>
  <si>
    <t>0.11 = 0,110 [A]</t>
  </si>
  <si>
    <t>- odstranění konstrukce stáv. chodníků a sjezdů. Odvoz na místo určené objednatelem.
tl. 60 mm + 80 mm
viz "Výkaz Výměr SO 125 - neuznatelné náklady"</t>
  </si>
  <si>
    <t>6.82 = 6,820 [A]</t>
  </si>
  <si>
    <t>11328</t>
  </si>
  <si>
    <t>ODSTRANĚNÍ PŘÍKOPŮ, ŽLABŮ A RIGOLŮ Z PŘÍKOPOVÝCH TVÁRNIC</t>
  </si>
  <si>
    <t>bet. žlab v km 1,610 vpravo. Odvoz na skládku.
viz "Výkaz Výměr SO 125 - neuznatelné náklady"</t>
  </si>
  <si>
    <t>10.08 = 10,080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</si>
  <si>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</si>
  <si>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 stávající rigol. Odvoz na místo určené objednatelem.
Část v množství dle SO 102 pol. 465512R odvézt na meziskládku pro opětovné použití na odláždění vtoků a výtoků propustků)
viz "Výkaz Výměr SO 125 - neuznatelné náklady".</t>
  </si>
  <si>
    <t>65.06 = 65,060 [A]</t>
  </si>
  <si>
    <t>Odvoz na skládku
- odstranění konstrukce stáv. chodníků a sjezdů
- odstranění stávající vozovky pro budoucí chodníky
viz "Výkaz Výměr SO 125 - neuznatelné náklady"</t>
  </si>
  <si>
    <t>- odstranění stávající vozovky pro budoucí chodníky. Odvoz na skládku.
viz "Výkaz Výměr SO 125 - neuznatelné náklady"</t>
  </si>
  <si>
    <t>20.63 = 20,630 [A]</t>
  </si>
  <si>
    <t>silniční, odvoz na skládku 20 km
viz "Výkaz Výměr SO 125 - neuznatelné náklady"</t>
  </si>
  <si>
    <t>178.59 = 178,590 [A]</t>
  </si>
  <si>
    <t>silniční, odvoz na místo určené objednatelem
viz "Výkaz Výměr SO 125 - neuznatelné náklady"</t>
  </si>
  <si>
    <t>358.04 = 358,040 [A]</t>
  </si>
  <si>
    <t>- odstranění stávající vozovky pro budoucí chodníky
Odkup zhotovitelem minimálně za cenu 50 Kč/t bez DPH s odběrem v místě frézování
viz "Výkaz Výměr SO 125 - neuznatelné náklady"</t>
  </si>
  <si>
    <t>41.26 = 41,260 [A]</t>
  </si>
  <si>
    <t>odvoz na meziskládku viz pol. 17120a v množství dle pol. 17110 (pro opětovné použití)
- odkop pod chodníkem
- odkop stávající NK tl. 100 mm
- odkop ve stromové rýze hl. 0,90 m
viz "Výkaz Výměr SO 125 - neuznatelné náklady"</t>
  </si>
  <si>
    <t>386.81 = 386,810 [A]</t>
  </si>
  <si>
    <t>227,13 = 227,130 [A]</t>
  </si>
  <si>
    <t>dosypání materiálu po vybouraných konstrukcích - dovoz z meziskládky viz pol. 12573
viz "Výkaz Výměr SO 125 - neuznatelné náklady"</t>
  </si>
  <si>
    <t>meziskládka viz pol. 123738</t>
  </si>
  <si>
    <t>odvoz na skládku 
- přebytečný mat. z SO 125.1 - UN - pol. 17120 
- množství dle pol.123738-pol.17110</t>
  </si>
  <si>
    <t>363.90 = 363,900 [A]</t>
  </si>
  <si>
    <t>17481</t>
  </si>
  <si>
    <t>ZÁSYP JAM A RÝH Z NAKUPOVANÝCH MATERIÁLŮ</t>
  </si>
  <si>
    <t>Zásyp stromové rýhy - strukturální substrát: 84% ŠD 32/63, 8% organický kompost 0/10, 8% biouhel 0/10</t>
  </si>
  <si>
    <t>348,48 = 348,480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</si>
  <si>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</si>
  <si>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Konstrukce F
Konstrukce G
Konstrukce H
Konstrukce I
Konstrukce J
Konstrukce K
viz "Výkaz Výměr SO 125 - neuznatelné náklady"</t>
  </si>
  <si>
    <t>1029.65 = 1029,650 [A]</t>
  </si>
  <si>
    <t>18231</t>
  </si>
  <si>
    <t>ROZPROSTŘENÍ ORNICE V ROVINĚ V TL DO 0,10M</t>
  </si>
  <si>
    <t>plocha za obrubníky
viz "Výkaz Výměr SO 125 - neuznatelné náklady"</t>
  </si>
  <si>
    <t>600.30 = 600,300 [A]</t>
  </si>
  <si>
    <t>položka zahrnuje:
nutné přemístění ornice z dočasných skládek vzdálených do 50m
rozprostření ornice v předepsané tloušťce v rovině a ve svahu do 1:5</t>
  </si>
  <si>
    <t>nové zelené plochy
viz "Výkaz Výměr SO 125 - neuznatelné náklady"</t>
  </si>
  <si>
    <t>1135,66 = 1135,660 [A]</t>
  </si>
  <si>
    <t>dle pol. 18231a+18231b</t>
  </si>
  <si>
    <t>1735,96 = 1735,960 [A]</t>
  </si>
  <si>
    <t>2*pol. 18241</t>
  </si>
  <si>
    <t>3471,92 = 3471,920 [A]</t>
  </si>
  <si>
    <t>24511</t>
  </si>
  <si>
    <t>KRYCÍ DESKA STUDNY Z DÍLCŮ Z PROST BETONU</t>
  </si>
  <si>
    <t>výměna poklopu stávající studny v km 1,050 vpravo
O 1700 mm, tl. 150 mm</t>
  </si>
  <si>
    <t>0,34 = 0,340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</si>
  <si>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</si>
  <si>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272315</t>
  </si>
  <si>
    <t>ZÁKLADY Z PROSTÉHO BETONU DO C30/37</t>
  </si>
  <si>
    <t>beton C30/37-XF4 - příprava základů pro mobiliář, který bude osazen později v rámci související stavby - množství stanoveno odhadem.
Rozměry základů budou upřesněny dle konkrétních výrobků v dalším stupni PD.</t>
  </si>
  <si>
    <t>10 = 10,000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</si>
  <si>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</si>
  <si>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28999</t>
  </si>
  <si>
    <t>OPLÁŠTĚNÍ (ZPEVNĚNÍ) Z FÓLIE</t>
  </si>
  <si>
    <t>U parc. č. 248/2 (cca v km 0,370 - 0,430 vpravo) - u vchodu do domu, u vchodu do dvora, na vjezdu do dvora a do garáže nahradit nopovou folii asf. pásy.
Dl. pásu 14 m, š. 0,5 m.</t>
  </si>
  <si>
    <t>7,00 = 7,000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</si>
  <si>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</si>
  <si>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Provizorní ocelové zábradlí v=1,1 m, u popelnic v km 0,788 vpravo. Nutno konzultovat konkrétní výrobek s městským architektem.
Ocelové zábradlí včetně PKO a kotvení (zink. ponorem, nom. hodnota tl. 70µm + nátěr, nom. hodnota tl. 210µm). Hmotnost zábradlí je 50 kg/m.
viz "Výkaz Výměr SO 125 - neuznatelné náklady"</t>
  </si>
  <si>
    <t>3,40*50 = 170,000 [A]</t>
  </si>
  <si>
    <t>0.40 = 0,400 [A]</t>
  </si>
  <si>
    <t>Sanace pláště stávající studny v km 1,050 vpravo.</t>
  </si>
  <si>
    <t>0,06 = 0,060 [A]</t>
  </si>
  <si>
    <t>465513</t>
  </si>
  <si>
    <t>PŘEDLÁŽDĚNÍ DLAŽBY Z LOMOVÉHO KAMENE</t>
  </si>
  <si>
    <t>Sjezd na p. č. 159/2 a plocha u mostu SO 222, vč. lože tl. 40 mm
viz "Výkaz Výměr SO 125 - neuznatelné náklady"</t>
  </si>
  <si>
    <t>2.88 = 2,880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</si>
  <si>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</si>
  <si>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465923</t>
  </si>
  <si>
    <t>PŘEDLÁŽDĚNÍ DLAŽBY Z BETON DLAŽDIC</t>
  </si>
  <si>
    <t>Chodník - po pokládce kabelu VO v km 0,300
- dlažba 200x200 mm
viz "Výkaz Výměr SO 125 - neuznatelné náklady"</t>
  </si>
  <si>
    <t>6.70 = 6,700 [A]</t>
  </si>
  <si>
    <t>Konstrukce J
viz "Výkaz Výměr SO 125 - neuznatelné náklady"</t>
  </si>
  <si>
    <t>194.92 = 194,920 [A]</t>
  </si>
  <si>
    <t>ŠDA fr. 0/32, O tl. 170 mm
Konstrukce G
viz "Výkaz Výměr SO 125 - neuznatelné náklady"</t>
  </si>
  <si>
    <t>4,75 = 4,750 [A]</t>
  </si>
  <si>
    <t>ŠDa 0/32
Konstrukce G 
Konstrukce J  
viz "Výkaz Výměr SO 125 - neuznatelné náklady"</t>
  </si>
  <si>
    <t>226,57 = 226,570 [A]</t>
  </si>
  <si>
    <t>ŠDa 0/32
Konstrukce H
Konstrukce I
Konstrukce K
viz "Výkaz Výměr SO 125 - neuznatelné náklady"</t>
  </si>
  <si>
    <t>632.18 = 632,180 [A]</t>
  </si>
  <si>
    <t>ŠDa 0/32
Konstrukce F
viz "Výkaz Výměr SO 125 - neuznatelné náklady"</t>
  </si>
  <si>
    <t>170.90 = 170,900 [A]</t>
  </si>
  <si>
    <t>PI-CP,C 50 BP 5, mn.poj. 1,00 kg/m2 na vrstvu ŠD
Konstrukce G
viz "Výkaz Výměr SO 125 - neuznatelné náklady"</t>
  </si>
  <si>
    <t>31.65 = 31,650 [A]</t>
  </si>
  <si>
    <t>PS-CP, C 60 BP 5, mn.poj. 0,30 kg/m2 
Konstrukce G
Konstrukce L
viz "Výkaz Výměr SO 125 - neuznatelné náklady"</t>
  </si>
  <si>
    <t>90.05 = 90,050 [A]</t>
  </si>
  <si>
    <t>574A33</t>
  </si>
  <si>
    <t>ASFALTOVÝ BETON PRO OBRUSNÉ VRSTVY ACO 11 TL. 40MM</t>
  </si>
  <si>
    <t>ACO 11
Konstrukce G
viz "Výkaz Výměr SO 125 - neuznatelné náklady"
Pozn.: Bude provedeno zaměření každé asfaltové vrstvy zvlášť. Fakturace bude provedena na základě skutečnosti.</t>
  </si>
  <si>
    <t>ACO 11+
Konstrukce L
viz "Výkaz Výměr SO 125 - neuznatelné náklady"
Pozn.: Bude provedeno zaměření každé asfaltové vrstvy zvlášť. Fakturace bude provedena na základě skutečnosti.</t>
  </si>
  <si>
    <t>29.20 = 29,200 [A]</t>
  </si>
  <si>
    <t>ACL 16+
Konstrukce L
viz "Výkaz Výměr SO 125 - neuznatelné náklady"
Pozn.: Bude provedeno zaměření každé asfaltové vrstvy zvlášť. Fakturace bude provedena na základě skutečnosti.</t>
  </si>
  <si>
    <t>ACP 16+
Konstrukce G
viz "Výkaz Výměr SO 125 - neuznatelné náklady"
Pozn.: Bude provedeno zaměření každé asfaltové vrstvy zvlášť. Fakturace bude provedena na základě skutečnosti.</t>
  </si>
  <si>
    <t>31,65 = 31,650 [A]</t>
  </si>
  <si>
    <t>Odstín žlutá - řezané žulové kostky 80/80/80 resp. 90/90/90 s tryskanou hlavou, vč. lože tl. 40 mm
Konstrukce J
Konstrukce K
viz "Výkaz Výměr SO 125 - neuznatelné náklady"</t>
  </si>
  <si>
    <t>411.34 = 411,340 [A]</t>
  </si>
  <si>
    <t>Odstín žlutá - řezané dlažební desky tl. 60 mm s tryskaným povrchem 30x20, 30x30, 30x40, 30x60 / 20x20, 20x30, 20x40 kladené do pásů, vč. lože tl. 40 mm
Konstrukce I
viz "Výkaz Výměr SO 125 - neuznatelné náklady"</t>
  </si>
  <si>
    <t>206.56 = 206,560 [A]</t>
  </si>
  <si>
    <t>Světle šedá zámková dlažba 200/100 mm, vč. lože tl. 40 mm
Konstrukce H
viz "Výkaz Výměr SO 125 - neuznatelné náklady"</t>
  </si>
  <si>
    <t>193.07 = 193,070 [A]</t>
  </si>
  <si>
    <t>Lemovací pás ze světle šedé zámkové dlažby 200/200 mm, hladká dlažba s rovnými hranami vč. lože tl. 40 mm
Konstrukce H2
viz "Výkaz Výměr SO 125 - neuznatelné náklady"</t>
  </si>
  <si>
    <t>7.86 = 7,860 [A]</t>
  </si>
  <si>
    <t>Světle šedá zámková dlažba 200/100 mm, vč. lože tl. 40 mm
Konstrukce F
viz "Výkaz Výměr SO 125 - neuznatelné náklady"</t>
  </si>
  <si>
    <t>163.45 = 163,450 [A]</t>
  </si>
  <si>
    <t>Lemovací pás ze světle šedé zámkové dlažby 200/200 mm, hladká dlažba s rovnými hranami vč. lože tl. 40 mm
Konstrukce F2
viz "Výkaz Výměr SO 125 - neuznatelné náklady"</t>
  </si>
  <si>
    <t>3.70 = 3,700 [A]</t>
  </si>
  <si>
    <t>černá/tmavě šedá, vč. lože tl. 40 mm
Konstrukce H
viz "Výkaz Výměr SO 125 - neuznatelné náklady"</t>
  </si>
  <si>
    <t>8.27 = 8,270 [A]</t>
  </si>
  <si>
    <t>černá/tmavě šedá, vč. lože tl. 40 mm
Konstrukce F
viz "Výkaz Výměr SO 125 - neuznatelné náklady"</t>
  </si>
  <si>
    <t>3.75 = 3,750 [A]</t>
  </si>
  <si>
    <t>Sjezd na p. č. 122/1 - u mostu SO 221, vč. lože tl. 40 mm
viz "Výkaz Výměr SO 125 - uznatelné náklady"</t>
  </si>
  <si>
    <t>14.40 = 14,400 [A]</t>
  </si>
  <si>
    <t>587206</t>
  </si>
  <si>
    <t>PŘEDLÁŽDĚNÍ KRYTU Z BETONOVÝCH DLAŽDIC SE ZÁMKEM</t>
  </si>
  <si>
    <t>Sjezdu na p. č. 1391/2 a 1392/1 (na konci obce vlevo), vč. lože tl. 40 mm
- zámková dlažba "I"
viz "Výkaz Výměr SO 125 - uznatelné náklady"</t>
  </si>
  <si>
    <t>47.30 = 47,300 [A]</t>
  </si>
  <si>
    <t>Nopová folie š. 0,50 m na styku budov a podezdívek s chodníkem.
Vč. ukončovací lišty.
viz "Výkaz Výměr SO 125 - neuznatelné náklady"</t>
  </si>
  <si>
    <t>19.25 = 19,250 [A]</t>
  </si>
  <si>
    <t>86633</t>
  </si>
  <si>
    <t>CHRÁNIČKY Z TRUB OCELOVÝCH DN DO 150MM</t>
  </si>
  <si>
    <t>rezerva pro případnou ochranu stávajících inž. sítí - odhad</t>
  </si>
  <si>
    <t>20 = 20,000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</si>
  <si>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</si>
  <si>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87733</t>
  </si>
  <si>
    <t>CHRÁNIČKY PŮLENÉ Z TRUB PLAST DN DO 150MM</t>
  </si>
  <si>
    <t>Ochrana stávajícího kabelu ČEZ v km 0,705 4,0 m + rezerva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</si>
  <si>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</si>
  <si>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Nový litinový čtvercový poklop 600x600 mm. Ve vhodném stavebně technické stavu lze stávající poklopy 600*600 ponechat - vč. rektifikace.
Počet zjištěn ze zaměření.</t>
  </si>
  <si>
    <t>Nové bet. poklopy v zeleni a chodníku - náhrada za stávající bet. + výměna litinových kulatých za betonové - vč. výškové rektifikace.
Počet zjištěn ze zaměření.</t>
  </si>
  <si>
    <t>Výměna litinových kulatých poklopů za betonové - v prostoru náměstí - vč. výškové rektifikace.
Počet zjištěn ze zaměření.</t>
  </si>
  <si>
    <t>litina - cca v km 0,680 vlevo - á 2 m. Konkrétní výrobek nutno konzultovat s městským architektem.
viz "Výkaz Výměr SO 125 - uznatelné náklady"</t>
  </si>
  <si>
    <t>14 = 14,000 [A]</t>
  </si>
  <si>
    <t>PARKOVACÍ SLOUPKY A ZÁBRANY KOVOVÉ - DEMONTÁŽ A ZPĚTNÁ MONTÁŽ</t>
  </si>
  <si>
    <t>Stávající zahrazovací litinové sloupky z km cca 0,646 odvézt na meziskládku zhotovitele pro opětovné osazení do km 0,584 - á 2 m. 
Obnova nátěru v případě poškození.
Množství dle fotodokumentace.</t>
  </si>
  <si>
    <t>50x250x1000, vč. bet. lože
viz "Výkaz Výměr SO 125 - neuznatelné náklady"</t>
  </si>
  <si>
    <t>123.12 = 123,120 [A]</t>
  </si>
  <si>
    <t>917224</t>
  </si>
  <si>
    <t>SILNIČNÍ A CHODNÍKOVÉ OBRUBY Z BETONOVÝCH OBRUBNÍKŮ ŠÍŘ 150MM</t>
  </si>
  <si>
    <t>vč. bet. lože
- mimo náměstí - silniční - 150x250x1000 mm
viz "Výkaz Výměr SO 125 - neuznatelné náklady"</t>
  </si>
  <si>
    <t>425 = 425,000 [A]</t>
  </si>
  <si>
    <t>vč. bet. lože
- mimo náměstí - nájezdový - 150x150x1000 mm
viz "Výkaz Výměr SO 125 - neuznatelné náklady"</t>
  </si>
  <si>
    <t>73.30 = 73,300 [A]</t>
  </si>
  <si>
    <t>vč. bet. lože
- mimo náměstí - přechodový - 150x250x1000 mm
viz "Výkaz Výměr SO 125 - neuznatelné náklady"</t>
  </si>
  <si>
    <t>10.60 = 10,600 [A]</t>
  </si>
  <si>
    <t>- mimo náměstí - OP6  150x250x1000 mm
viz "Výkaz Výměr SO 125 - neuznatelné náklady"</t>
  </si>
  <si>
    <t>18.60 = 18,600 [A]</t>
  </si>
  <si>
    <t>- mimo náměstí - přechodový OP6 
viz "Výkaz Výměr SO 125 - neuznatelné náklady"</t>
  </si>
  <si>
    <t>2.51 = 2,510 [A]</t>
  </si>
  <si>
    <t>- náměstí OP7 (š. 12 cm)
viz "Výkaz Výměr SO 125 - neuznatelné náklady"</t>
  </si>
  <si>
    <t>58.30 = 58,300 [A]</t>
  </si>
  <si>
    <t>- náměstí OP4
viz "Výkaz Výměr SO 125 - neuznatelné náklady"</t>
  </si>
  <si>
    <t>262.56 = 262,560 [A]</t>
  </si>
  <si>
    <t>bR</t>
  </si>
  <si>
    <t>- náměstí OZ2 - šikmý
viz "Výkaz Výměr SO 125 - neuznatelné náklady"</t>
  </si>
  <si>
    <t>54.26 = 54,260 [A]</t>
  </si>
  <si>
    <t>hl. 50mm
- proříznutí krytu před začátkem frézování
viz "Výkaz Výměr SO 126"</t>
  </si>
  <si>
    <t>60 = 60,000 [A]</t>
  </si>
  <si>
    <t>hl. 30mm
- proříznutí krytu před vyplnění zálivkou
viz "Výkaz Výměr SO 126"</t>
  </si>
  <si>
    <t>Žlaby u nezaměřených střešních svodů - množství stanoveno odhadem - čerpání dle skutečnosti.
Nové žlaby tř. B 125 s litinovou mříží se šroubovým zajištěním napříč chodníkem do bet. lože viz pol. 451314. Přípojky vpustí jsou součástí SO řady 300.
viz "Výkaz Výměr SO 125 - uznatelné náklady"</t>
  </si>
  <si>
    <t>15,00 = 15,000 [A]</t>
  </si>
  <si>
    <t>93711</t>
  </si>
  <si>
    <t>MOBILIÁŘ - DŘEVĚNÉ LAVIČKY - DEMONTÁŽ A ZPĚTNÁ MONTÁŽ</t>
  </si>
  <si>
    <t>SZDC</t>
  </si>
  <si>
    <t>odstranění stávající lavičky na náměstí - odvoz na místo určené objednatelem</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</si>
  <si>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</si>
  <si>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93723</t>
  </si>
  <si>
    <t>MOBILIÁŘ - KOŠE NA ODPADKY Z BETONOVÝCH DÍLCŮ - DEMONTÁŽ A ZPĚTNÁ MONTÁŽ</t>
  </si>
  <si>
    <t>odstranění stávající lavičky na náměstí, po rekonstrukci osadit na původní místo</t>
  </si>
  <si>
    <t>93754</t>
  </si>
  <si>
    <t>MOBILIÁŘ - KOVOVÉ STOJANY NA KOLA - DEMONTÁŽ A ZPĚTNÁ MONTÁŽ</t>
  </si>
  <si>
    <t>dočasné odstranění stojanů, po rekonstrukci osadit na původní místo</t>
  </si>
  <si>
    <t>966174</t>
  </si>
  <si>
    <t>ODSTRANĚNÍ KONSTRUKCÍ ZE DŘEVA S ODVOZEM DO 5KM</t>
  </si>
  <si>
    <t>Demontáž a zpětná montáž. 
- dočasné odstranění památného křížku v ul. Sádecká (km 0,440). Po provedené rekonstrukci bude křížek osazen zpět do protilehlé zelené plochy v téže ulici.
- dočasné odstranění památného křížku z ostrůvku v křižovatce s ul. Mníšeckou (km 0,770).
 Po provedené rekonstrukci bude křížek osazen zpět do nového trojúhelníkového ostrůvku v téže křižovatce.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</si>
  <si>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</si>
  <si>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Stáv. odvod. žlaby napříč chodníkem, vč. podkladu. Odvoz na skládku
viz "Výkaz Výměr SO 125 - neuznatelné náklady"</t>
  </si>
  <si>
    <t>9.69 = 9,690 [A]</t>
  </si>
  <si>
    <t>zemina dle pol. 11130, 17120</t>
  </si>
  <si>
    <t>22.09 = 22,090 [A]</t>
  </si>
  <si>
    <t>10.75 = 10,750 [A]</t>
  </si>
  <si>
    <t>30.26 = 30,260 [A]</t>
  </si>
  <si>
    <t>bet suť dle pol. 113348, 113514
obj. hm. 2,4 t/m3</t>
  </si>
  <si>
    <t>17,37 = 17,370 [A]</t>
  </si>
  <si>
    <t>8.37 = 8,370 [A]</t>
  </si>
  <si>
    <t>tl. 0,10 m, odvoz na skládku 20 km
viz "Výkaz Výměr SO 126"</t>
  </si>
  <si>
    <t>40.51 = 40,510 [A]</t>
  </si>
  <si>
    <t>Odkup zhotovitelem minimálně za cenu 50 Kč/t bez DPH s odběrem v místě frézování.
- odstranění konstrukce stáv. chodníků a sjezdů. 
viz "Výkaz Výměr SO 126"</t>
  </si>
  <si>
    <t>7.45 = 7,450 [A]</t>
  </si>
  <si>
    <t>odvoz na skládku
- odstranění stávající vozovky
- odstranění stávajícího chodníku 
viz "Výkaz Výměr SO 126"</t>
  </si>
  <si>
    <t>- odstranění stávající vozovky
- odstranění stávajícího chodníku 
viz "Výkaz Výměr SO 126"</t>
  </si>
  <si>
    <t>- odstranění stávající vozovky
Odvoz na skládku.
viz "Výkaz Výměr SO 126"</t>
  </si>
  <si>
    <t>6.59 = 6,590 [A]</t>
  </si>
  <si>
    <t>Odvoz na skládku 20 km.
viz "Výkaz Výměr SO 126"</t>
  </si>
  <si>
    <t>77 = 77,000 [A]</t>
  </si>
  <si>
    <t>- odstranění stávající vozovky
Odkup zhotovitelem minimálně za cenu 50 Kč/t bez DPH s odběrem v místě frézování.
viz "Výkaz Výměr SO 126"</t>
  </si>
  <si>
    <t>3.30 = 3,300 [A]</t>
  </si>
  <si>
    <t>odvoz na skládku viz pol. 17120
- dotěžení zeminy pod chodníkem do celk. tl. 320 mm
- odkop stávající NK
viz "Výkaz Výměr SO 126"</t>
  </si>
  <si>
    <t>18.04 = 18,040 [A]</t>
  </si>
  <si>
    <t>odvoz na skládku, množství dle pol. 123738</t>
  </si>
  <si>
    <t>Konstrukce K
viz "Výkaz Výměr SO 126"</t>
  </si>
  <si>
    <t>216.00 = 216,000 [A]</t>
  </si>
  <si>
    <t>18230</t>
  </si>
  <si>
    <t>ROZPROSTŘENÍ ORNICE V ROVINĚ</t>
  </si>
  <si>
    <t>plocha za obrubníky
viz "Výkaz Výměr SO 126"</t>
  </si>
  <si>
    <t>viz "Výkaz Výměr SO 126"</t>
  </si>
  <si>
    <t>46.69 = 46,690 [A]</t>
  </si>
  <si>
    <t>93.38 = 93,380 [A]</t>
  </si>
  <si>
    <t>ŠDa 0/32
Konstrukce K
viz "Výkaz Výměr SO 126"</t>
  </si>
  <si>
    <t>216 = 216,000 [A]</t>
  </si>
  <si>
    <t>Odstín žlutá - řezané žulové kostky 80/80/80 resp. 90/90/90 s tryskanou hlavou, vč. lože tl. 40 mm
Konstrukce K
viz "Výkaz Výměr SO 126"</t>
  </si>
  <si>
    <t>192.19 = 192,190 [A]</t>
  </si>
  <si>
    <t>Tmavá kamenná dlažba reliéfní tl. 80 mm s frézovaným povrchem, vč. lože tl. 40 mm
Konstrukce K
viz "Výkaz Výměr SO 126"</t>
  </si>
  <si>
    <t>14.93 = 14,930 [A]</t>
  </si>
  <si>
    <t>Světlá kamenná dlažba hladká kontrastní tl. 80 mm, vč. lože tl. 40 mm
Konstrukce K
viz "Výkaz Výměr SO 126"</t>
  </si>
  <si>
    <t>8.88 = 8,880 [A]</t>
  </si>
  <si>
    <t>- náměstí OP7 (š. 12 cm)
viz "Výkaz Výměr SO 126"</t>
  </si>
  <si>
    <t>76.07 = 76,070 [A]</t>
  </si>
  <si>
    <t>- náměstí OP4
viz "Výkaz Výměr SO 126"</t>
  </si>
  <si>
    <t>8.73 = 8,730 [A]</t>
  </si>
  <si>
    <t>hl. 50mm
- před začátkem frézování
viz "Výkaz Výměr SO 126"</t>
  </si>
  <si>
    <t>13.20 = 13,200 [A]</t>
  </si>
  <si>
    <t>03720</t>
  </si>
  <si>
    <t>POMOC PRÁCE ZAJIŠŤ NEBO ZŘÍZ REGULACI A OCHRANU DOPRAVY</t>
  </si>
  <si>
    <t>DIO pro 6 etap výstavby. Položka zahrnuje:
- kompletní dopravně inženýrská opatření po dobu výstavby dle zadávací dokumentace 
- veškeré přechodné svislé i vodorovné dopravní značení, montáž, montáž s přesunem, demontáž, pronájem, pravidelnou kontrolu, údržbu, servis, přemisťování, přeznačování a manipulaci s nimi, zneplatnění nebo odstranění stávajícího svislého a vodorovného dopravního značení v potřebném rozsahu</t>
  </si>
  <si>
    <t>zahrnuje objednatelem povolené náklady na požadovaná zařízení zhotovitele</t>
  </si>
  <si>
    <t>OTSKP 2022</t>
  </si>
  <si>
    <t>Zemina z výkopu - poplatek za skládku. Hustota materiálu 2 t/m^3. Kubatura viz položka 122738.</t>
  </si>
  <si>
    <t>94.45 = 94,450 [A]</t>
  </si>
  <si>
    <t>A</t>
  </si>
  <si>
    <t>Beton z demolice starého mostu - poplatek za skládku. Hustota materiálu 966158 t/m^3. Kubatura viz položka 966158 a 966168.</t>
  </si>
  <si>
    <t>2.3 * (15.212 + 5.053) = 46,610 [A]</t>
  </si>
  <si>
    <t>B</t>
  </si>
  <si>
    <t>Hurdisky z demolice starého mostu - poplatek za skládku. Hustota materiálu 966168 t/m^3. Kubatura viz položka 966148.</t>
  </si>
  <si>
    <t>2.3 * 0.898 = 2,070 [A]</t>
  </si>
  <si>
    <t>122738</t>
  </si>
  <si>
    <t>ODKOPÁVKY A PROKOPÁVKY OBECNÉ TŘ. I, ODVOZ DO 20KM</t>
  </si>
  <si>
    <t>Demolice strého mostu, výkop. Uložení na skládku viz pol. 17120.
(Průměrné plochy a šířky/délka/tloušťka dle 09 Demolice dig. AutoCAD )</t>
  </si>
  <si>
    <t>2.281 * 7.77 + 1.942 * 7 = 31,320 [A]</t>
  </si>
  <si>
    <t>131738</t>
  </si>
  <si>
    <t>HLOUBENÍ JAM ZAPAŽ I NEPAŽ TŘ. I, ODVOZ DO 20KM</t>
  </si>
  <si>
    <t>4.8 * 7.77 + 3.691 * 7 = 63,130 [A]</t>
  </si>
  <si>
    <t>Materiál ze starého mostu a výkopu - uložení na skládku. Kubatura viz položka 122738 a 131738.</t>
  </si>
  <si>
    <t>21331</t>
  </si>
  <si>
    <t>DRENÁŽNÍ VRSTVY Z BETONU MEZEROVITÉHO (DRENÁŽNÍHO)</t>
  </si>
  <si>
    <t>Ochranný obsyp drenáže z drenážního betonu, rozměry 0.4 * 0.4 m (včetně nákupu a dovozu).
(Rozměry dle "02 Půdorys dig. AutoCAD" a
 "03 Podélný řez dig. AutoCAD")</t>
  </si>
  <si>
    <t>1 * 4.8 * (0.4 * 0.4) = 0,770 [A]</t>
  </si>
  <si>
    <t>Položka zahrnuje:
- dodávku předepsaného materiálu pro drenážní vrstvu, včetně mimostaveništní a vnitrostaveništní dopravy
- provedení drenážní vrstvy předepsaných rozměrů a předepsaného tvaru</t>
  </si>
  <si>
    <t>272314</t>
  </si>
  <si>
    <t>ZÁKLADY Z PROSTÉHO BETONU DO C25/30</t>
  </si>
  <si>
    <t>Betonový přechod do původního koryta, výšky  m a šířky  m beton C25/30 XF3.
(Výška a plocha dle "02 Půdorys dig. AutoCAD" a
"04 Příčný řez dig. AutoCAD")</t>
  </si>
  <si>
    <t>1 * (4.385 * 0.5) = 2,190 [A]</t>
  </si>
  <si>
    <t>285392</t>
  </si>
  <si>
    <t>DODATECNÉ KOTVENÍ VLEPENÍM BETONÁRSKÉ VÝZTUŽE D DO 16MM DO VRTU</t>
  </si>
  <si>
    <t>OTSKP ~ 2022</t>
  </si>
  <si>
    <t>Spojení monolitické části konstrukce s prefabrikovanou a s původní konstrukcí.</t>
  </si>
  <si>
    <t>68 = 68,000 [A]</t>
  </si>
  <si>
    <t>Položka zahrnuje:_x000D_
dodání výztuže predepsaného profilu a predepsané délky (do 600mm)_x000D_
provedení vrtu predepsaného profilu a predepsané délky (do 300mm)_x000D_
vsunutí výztuže do vyvrtaného profilu a její zalepení predepsaným pojivem_x000D_
prípadne nutné lešení</t>
  </si>
  <si>
    <t>31717</t>
  </si>
  <si>
    <t>KOVOVÉ KONSTRUKCE PRO KOTVENÍ ŘÍMSY</t>
  </si>
  <si>
    <t>Kotvy říms na mostě á 1 m, 4 ks po 6 kg.</t>
  </si>
  <si>
    <t>4 * 6 = 24,000 [A]</t>
  </si>
  <si>
    <t>Položka zahrnuje dodávku (výrobu) kotevního prvku předepsaného tvaru a jeho osazení do předepsané polohy včetně nezbytných prací (vrty, zálivky apod.)</t>
  </si>
  <si>
    <t>317325</t>
  </si>
  <si>
    <t>ŘÍMSY ZE ŽELEZOBETONU DO C30/37</t>
  </si>
  <si>
    <t>Železobetonové římsy na mostě a opěrné zdi. Beton C30/37 XF4,XD3.
(Rozměry a plochy dle "02 Půdorys dig. AutoCAD",
 "03 Podélný řez dig. AutoCAD" a
 "04 Příčný řez dig. AutoCAD")</t>
  </si>
  <si>
    <t>0.718 * 4.8 = 3,450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</si>
  <si>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</si>
  <si>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</si>
  <si>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</si>
  <si>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ŽB říms - B500B (10505 R) 160 kg/m^3</t>
  </si>
  <si>
    <t>0.16 * 3.446 = 0,550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</si>
  <si>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</si>
  <si>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34821</t>
  </si>
  <si>
    <t>SVODIDLA A ZÁBRADLÍ Z KAMENE A LOMAŘ VÝROBKŮ</t>
  </si>
  <si>
    <t>Žulová zábradelní zídka , nebo betonová obložená kamenem.</t>
  </si>
  <si>
    <t>0.3 * 1.2 * 4.8 = 1,730 [A]</t>
  </si>
  <si>
    <t>Položka zahrnuje veškerý materiál, výrobky a polotovary, včetně mimostaveništní a vnitrostaveništní dopravy (rovněž přesuny), včetně naložení a složení, případně s uložením.</t>
  </si>
  <si>
    <t>38912</t>
  </si>
  <si>
    <t>MOSTNÍ RÁMOVÉ KONSTRUKCE Z DÍLCŮ ŽELEZOBETONOVÝCH</t>
  </si>
  <si>
    <t>Železobetonová rámová konstrukce včetně křídel a přechodových klínů,  Beton C30/37 XF3,XD1.
(Rozměry dle "05 Tvar NK dig. AutoCAD")</t>
  </si>
  <si>
    <t>Rám 11x 11 * (1.68 * 1) = 18,480 [A]_x000D_
 Šikmé čelo 1x 1 * (1.68 * 1.0375) = 1,740 [B]_x000D_
 Celkové množství 20.223000 = 20,220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</si>
  <si>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</si>
  <si>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389325</t>
  </si>
  <si>
    <t>MOSTNÍ RÁMOVÉ KONSTRUKCE ZE ŽELEZOBETONU C30/37</t>
  </si>
  <si>
    <t>Monolitický přechod mezi rámovými propustmi C30/37 XF3,XD1</t>
  </si>
  <si>
    <t>2.23 * 1.68 + 5.352 * 0.5 = 6,420 [A]</t>
  </si>
  <si>
    <t>389365</t>
  </si>
  <si>
    <t>VÝZTUŽ MOSTNÍ RÁMOVÉ KONSTRUKCE Z OCELI 10505, B500B</t>
  </si>
  <si>
    <t>Výztuž ŽB konstrukce rámu - B500B (10505 R) 160 kg/m^3</t>
  </si>
  <si>
    <t>0.16 * 6.422 = 1,030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</si>
  <si>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</si>
  <si>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</si>
  <si>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</si>
  <si>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Roznášecí betonový pas. Beton C12/15 XA1.
(Rozměry dle "02 Půdorys dig. AutoCAD",
 "03 Podélný řez dig. AutoCAD" a
 "04 Příčný řez dig. AutoCAD")</t>
  </si>
  <si>
    <t>0.518 * 14 = 7,250 [A]</t>
  </si>
  <si>
    <t>Přechodové klíny, beton C25/30 XF2  (včetně nákupu a dovozu)
(Rozměry dle "02 Půdorys dig. AutoCAD" a
 "03 Podélný řez dig. AutoCAD")</t>
  </si>
  <si>
    <t>2 * (0.83 * 10.5) = 17,430 [A]</t>
  </si>
  <si>
    <t>451573</t>
  </si>
  <si>
    <t>VÝPLŇ VRSTVY Z KAMENIVA TĚŽENÉHO, INDEX ZHUTNĚNÍ ID DO 0,9</t>
  </si>
  <si>
    <t>Štěrkopískový polštář tl. 450mm hutněno na Id=0,9.
(Rozměry dle "02 Půdorys dig. AutoCAD",
 "03 Podélný řez dig. AutoCAD" a
 "04 Příčný řez dig. AutoCAD")</t>
  </si>
  <si>
    <t>1.282 * 14 = 17,950 [A]</t>
  </si>
  <si>
    <t>457324</t>
  </si>
  <si>
    <t>VYROVNÁVACÍ A SPÁD ŽELEZOBETON DO C25/30</t>
  </si>
  <si>
    <t>Krycí vrstva ŽB rámu - C25/30 XF3, XD1, tl.50 mm.</t>
  </si>
  <si>
    <t>0.05 * 36.727 = 1,836 [A]</t>
  </si>
  <si>
    <t>- dodání  cerstvého  betonu  (betonové  smesi)  požadované  kvality,  jeho  uložení  do požadovaného tvaru pri jakékoliv hustote výztuže, konzistenci cerstvého betonu a zpusobu hutnení, ošetrení a ochranu betonu,_x000D_
- zhotovení nepropustného, mrazuvzdorného betonu a betonu požadované trvanlivosti a vlastností,_x000D_
- užití potrebných prísad a technologií výroby betonu,_x000D_
- zrízení pracovních a dilatacních spar, vcetne potrebných úprav, výplne, vložek, opracování, ocištení a ošetrení,_x000D_
- bednení  požadovaných  konstr. (i ztracené) s úpravou  dle požadované  kvality povrchu betonu, vcetne odbednovacích a odskružovacích prostredku,_x000D_
- podperné  konstr. (skruže) a lešení všech druhu pro bednení, uložení cerstvého betonu, výztuže a doplnkových konstr., vc. požadovaných otvoru, ochranných a bezpecnostních opatrení a základu techto konstrukcí a lešení,_x000D_
- vytvorení kotevních cel, kapes, nálitku, a sedel,_x000D_
- zrízení  všech  požadovaných  otvoru, kapes, výklenku, prostupu, dutin, drážek a pod., vc. ztížení práce a úprav  kolem nich,_x000D_
- úpravy pro osazení výztuže, doplnkových konstrukcí a vybavení,_x000D_
- úpravy povrchu pro položení požadované izolace, povlaku a náteru, prípadne vyspravení,_x000D_
- ztížení práce u kabelových a injektážních trubek a ostatních zarízení osazovaných do betonu,_x000D_
- konstrukce betonových kloubu, upevnení kotevních prvku a doplnkových konstrukcí,_x000D_
- nátery zabranující soudržnost betonu a bednení,_x000D_
- výpln, tesnení  a tmelení spar a spoju,_x000D_
- opatrení  povrchu  betonu  izolací  proti zemní vlhkosti v cástech, kde prijdou do styku se zeminou nebo kamenivem,_x000D_
- prípadné zrízení spojovací vrstvy u základu,_x000D_
- úpravy pro osazení zarízení ochrany konstrukce proti vlivu bludných proudu</t>
  </si>
  <si>
    <t>457366</t>
  </si>
  <si>
    <t>VÝZTUŽ VYROVNÁVACÍHO A SPÁDOVÉHO BETONU Z KARI SÍTÍ</t>
  </si>
  <si>
    <t>KARI síť prům. 8 mm, oka 100x100 mm, 7.9 kg/m2, přesah 10%, včetně kotvení.</t>
  </si>
  <si>
    <t>0.0087 * 36.727 = 0,320 [A]</t>
  </si>
  <si>
    <t>položka zahrnuje:_x000D_
- dodání betonárské výztuže v požadované kvalite, stríhání, rezání, ohýbání a spojování do všech požadovaných tvaru (vc. armakošu) a uložení s požadovaným zajištením polohy a krytí výztuže betonem,_x000D_
- veškeré svary nebo jiné spoje výztuže,_x000D_
- pomocné konstrukce a práce pro osazení a upevnení výztuže,_x000D_
- zednické výpomoci pro montáž betonárské výztuže,_x000D_
- úpravy výztuže pro osazení doplnkových konstrukcí,_x000D_
- ochranu výztuže do doby jejího zabetonování,_x000D_
- úpravy výztuže pro zrízení železobetonových kloubu, kotevních prvku, závesných ok a doplnkových konstrukcí,_x000D_
- veškerá opatrení pro zajištení soudržnosti výztuže a betonu,_x000D_
- povrchovou antikorozní úpravu výztuže,_x000D_
- separaci výztuže</t>
  </si>
  <si>
    <t>458573</t>
  </si>
  <si>
    <t>VÝPLŇ ZA OPĚRAMI A ZDMI Z KAMENIVA TĚŽENÉHO, INDEX ZHUTNĚNÍ ID DO 0,9</t>
  </si>
  <si>
    <t>Podkladní přechodový klín, ochranný zásyp za opěrou a zásyp  za opěrnou zdí hutněný na ID 0,9 (včetně nákupu a dovozu) - ŠDa 0/32.
(Šířky a plochy dle "02 Půdorys dig. AutoCAD" a
 "03 Podélný řez dig. AutoCAD")</t>
  </si>
  <si>
    <t>2 * 1.695 + 1.375 = 4,770 [A]</t>
  </si>
  <si>
    <t>Ochranný nátěr 1xNp, 2xNa na lící betonových částí opěr, křídel a opěrné zdi ve styku se zeminou.
(Rozměny a rozviny dle "02 Půdorys dig. AutoCAD",
 "03 Podélný řez dig. AutoCAD" a
 "04 Příčný řez dig. AutoCAD")</t>
  </si>
  <si>
    <t>1.591 + 4.481 = 6,070 [A]</t>
  </si>
  <si>
    <t>Ochranný nátěr 1xNp na rubu betonových části opěr, křídel, opěrných zdí a přechodové desky ve styku se zeminou. 
(Rozměny a rozviny dle "02 Půdorys dig. AutoCAD",
 "03 Podélný řez dig. AutoCAD" a
 "04 Příčný řez dig. AutoCAD")</t>
  </si>
  <si>
    <t>Čelo 1.591 + 4.481 = 6,070 [A]_x000D_
 Rám 6.28 * 12.05 = 75,670 [B]_x000D_
 Přechodová oblast 13.664 = 13,660 [C]_x000D_
 Celkové množství 95.410000 = 95,410 [D]</t>
  </si>
  <si>
    <t>711112</t>
  </si>
  <si>
    <t>IZOLACE BĚŽNÝCH KONSTRUKCÍ PROTI ZEMNÍ VLHKOSTI ASFALTOVÝMI PÁSY</t>
  </si>
  <si>
    <t>Izolace asfaltovými pásy na rubu betonové části opěr, křídel, opěrné zdi a přechodového klínu ve styku se zeminou. Plocha dle položky 711111b.</t>
  </si>
  <si>
    <t>95.41 = 95,410 [A]</t>
  </si>
  <si>
    <t>78382</t>
  </si>
  <si>
    <t>NÁTĚRY BETON KONSTR TYP S2 (OS-B)</t>
  </si>
  <si>
    <t>Ochranné nátěry betonové kce – podhled, boky desky, rámu, křídel a opěrné zdi ve styku se vzduchem.
(Plocha rozvinu dle "02 Půdorys dig. AutoCAD",
"03 Podélný řez dig. AutoCAD" a
"04 Příčný řez dig. AutoCAD")</t>
  </si>
  <si>
    <t>8.88 * 13.7 = 121,660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</si>
  <si>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</si>
  <si>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</si>
  <si>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</si>
  <si>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Ochranné nátěry betonové kce – vnější povrch říms.
(Obvod a délky dle "02 Půdorys dig. AutoCAD",
"03 Podélný řez dig. AutoCAD" a
"04 Příčný řez dig. AutoCAD")</t>
  </si>
  <si>
    <t>3.6*4.8 = 17,280 [A]</t>
  </si>
  <si>
    <t>87533</t>
  </si>
  <si>
    <t>POTRUBÍ DREN Z TRUB PLAST DN DO 150MM</t>
  </si>
  <si>
    <t>Drenáž v čele PVC DN 100 včetně prostupu a úpravy vyústění.
(Délky dle "02 Půdorys dig. AutoCAD")</t>
  </si>
  <si>
    <t>6 = 6,000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</si>
  <si>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</si>
  <si>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87626</t>
  </si>
  <si>
    <t>CHRÁNIČKY Z TRUB PLAST DN DO 80MM</t>
  </si>
  <si>
    <t>PE chráničky v římsách pro IS, DN 75 včetně délkového přesahu za přechodové klíny a zaslepení. 
(Délky dle "02 Půdorys dig. AutoCAD")</t>
  </si>
  <si>
    <t>15 = 15,000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</si>
  <si>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</si>
  <si>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931331</t>
  </si>
  <si>
    <t>TĚSNĚNÍ DILATAČNÍCH SPAR POLYURETANOVÝM TMELEM PRŮŘEZU DO 100MM2</t>
  </si>
  <si>
    <t>Těsnění příčných pracovních spar v římsách těsnícím elastickým tmelem.
(Délky dle "04 Příčný řez dig. AutoCAD")</t>
  </si>
  <si>
    <t>2 * 3.6 = 7,200 [A]</t>
  </si>
  <si>
    <t>966138</t>
  </si>
  <si>
    <t>BOURÁNÍ KONSTRUKCÍ Z KAMENE NA MC S ODVOZEM DO 20KM</t>
  </si>
  <si>
    <t>Demolice starého mostu-kamenný oblouk. Materiál bude uložen na místo určené investorem.</t>
  </si>
  <si>
    <t>4.355 * 7.77 = 33,840 [A]</t>
  </si>
  <si>
    <t>966148</t>
  </si>
  <si>
    <t>BOURÁNÍ KONSTRUKCÍ Z CIHEL A TVÁRNIC S ODVOZEM DO 20KM</t>
  </si>
  <si>
    <t>Demolice starého mostu-podesta z hurdisek. Odvoz na skládku.</t>
  </si>
  <si>
    <t>11.22 * 0.08 = 0,900 [A]</t>
  </si>
  <si>
    <t>966158</t>
  </si>
  <si>
    <t>BOURÁNÍ KONSTRUKCÍ Z PROST BETONU S ODVOZEM DO 20KM</t>
  </si>
  <si>
    <t>Demolice starého mostu-svislé opěry patrně částečně kamenné. Odvoz na skládku.</t>
  </si>
  <si>
    <t>7.211 * 0.52 + 6.947 * 1.65 = 15,210 [A]</t>
  </si>
  <si>
    <t>966168</t>
  </si>
  <si>
    <t>BOURÁNÍ KONSTRUKCÍ ZE ŽELEZOBETONU S ODVOZEM DO 20KM</t>
  </si>
  <si>
    <t>Demolice starého mostu-ŽB deska. Odvoz na skládku.</t>
  </si>
  <si>
    <t>25.266 * 0.2 = 5,050 [A]</t>
  </si>
  <si>
    <t>966188</t>
  </si>
  <si>
    <t>DEMONTÁŽ KONSTRUKCÍ KOVOVÝCH S ODVOZEM DO 20KM</t>
  </si>
  <si>
    <t>Demolice starého mostu-ocel odhadem. Odvoz na skládku.</t>
  </si>
  <si>
    <t>0.5 = 0,500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</si>
  <si>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</si>
  <si>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Zemina z výkopu - poplatek za skládku. Hustota materiálu 2 t/m^3. Kubatura viz položka 17120.</t>
  </si>
  <si>
    <t>645.913 = 645,910 [A]</t>
  </si>
  <si>
    <t>Beton z demolice starého mostu - poplatek za skládku. Hustota materiálu 2.3 t/m^3. Kubatura viz položka 966168.</t>
  </si>
  <si>
    <t>2.3 * 68.02 = 156,450 [A]</t>
  </si>
  <si>
    <t>Kámen z demolice starého mostu - poplatek za skládku. Hustota materiálu 2.3 t/m^3. Kubatura viz položka 966138.</t>
  </si>
  <si>
    <t>2.3 * 68.56 = 157,690 [A]</t>
  </si>
  <si>
    <t>11511</t>
  </si>
  <si>
    <t>ČERPÁNÍ VODY DO 500 L/MIN</t>
  </si>
  <si>
    <t>HOD</t>
  </si>
  <si>
    <t>Čerpání vody ze stavební jámy během stavby mostu.</t>
  </si>
  <si>
    <t>100 = 100,000 [A]</t>
  </si>
  <si>
    <t>Položka čerpání vody na povrchu zahrnuje i potrubí, pohotovost záložní čerpací soupravy a zřízení čerpací jímky. Součástí položky je také následná demontáž a likvidace těchto zařízení</t>
  </si>
  <si>
    <t>11528</t>
  </si>
  <si>
    <t>PŘEV VOD NA POVRCHU POTR DN DO 1600MM NEBO ŽLAB R.O. DO 5,0M</t>
  </si>
  <si>
    <t>Zatrubnění potoka během výstavby DN1200</t>
  </si>
  <si>
    <t>Položka převedení vody na povrchu zahrnuje zřízení, udržování a odstranění příslušného zařízení. Převedení vody se uvádí buď průměrem potrubí (DN) nebo délkou rozvinutého obvodu žlabu (r.o.).</t>
  </si>
  <si>
    <t>Demolice starého mostu, výkop. Uložení na skládku viz pol. 17120.
(Průměrné plochy a šířky/délka/tloušťka dle 09 Demolice dig. AutoCAD )</t>
  </si>
  <si>
    <t>Odtěžení koryta 6.349 * 10 = 63,490 [A]_x000D_
 Opěrná zeď - odhad 10 = 10,000 [B]_x000D_
 Celkové množství 73.490000 = 73,490 [C]</t>
  </si>
  <si>
    <t>60.255 * 9.5 = 572,420 [A]</t>
  </si>
  <si>
    <t>Demolice starého mostu a výkopu - uložení na skládku. Kubatura viz položka 122738 a 131738.</t>
  </si>
  <si>
    <t>645.91 = 645,910 [A]</t>
  </si>
  <si>
    <t>17250</t>
  </si>
  <si>
    <t>ZŘÍZENÍ TĚSNĚNÍ ZE ZEMIN NEPROPUSTNÝCH</t>
  </si>
  <si>
    <t>Těsnící vrstva z jílu tl.  m, (včetně nákupu a dovozu).
(Šířka a plocha dle "02 Půdorys dig. AutoCAD" a
 "03 Podélný řez dig. AutoCAD")</t>
  </si>
  <si>
    <t>(1.244 + 1.183) * 13.25 = 32,160 [A]</t>
  </si>
  <si>
    <t>Zásyp základu před a za opěrou vhodnou zeminou (dle ČSN 736244), hutněný na ID 0,9 (včetně nákupu a dovozu). Sečteny plochy pod i nad těsnící vrstvou.</t>
  </si>
  <si>
    <t>29.88 * 10.132 = 302,740 [A]</t>
  </si>
  <si>
    <t>2 * 11 * (0.4 * 0.4) = 3,520 [A]</t>
  </si>
  <si>
    <t>21341</t>
  </si>
  <si>
    <t>DRENÁŽNÍ VRSTVY Z PLASTBETONU (PLASTMALTY)</t>
  </si>
  <si>
    <t>Drenážní plastbeton dle TKP 18  (včetně nákupu a dovozu)
(Délka a plocha dle "02 Půdorys dig. AutoCAD" a
"04 Příčný řez dig. AutoCAD")</t>
  </si>
  <si>
    <t>0.161 = 0,160 [A]</t>
  </si>
  <si>
    <t>Betonový práh pro kamennou dlažbu pod mostem, výšky  m a šířky  m beton C25/30 XF3.
(Výška a plocha dle "02 Půdorys dig. AutoCAD" a
"04 Příčný řez dig. AutoCAD")</t>
  </si>
  <si>
    <t>1 * (4.537 + 4.904) = 9,440 [A]</t>
  </si>
  <si>
    <t>289323</t>
  </si>
  <si>
    <t>STŘÍKANÝ ŽELEZOBETON DO C16/20</t>
  </si>
  <si>
    <t>sanace povrchu opěrné stěny za mostem vlevo
tl. betonu 0,07 m 
pohledová plocha (viz ACAD "03 Podélný řez dig. AutoCAD")</t>
  </si>
  <si>
    <t>25*3*0.07 = 5,250 [A]</t>
  </si>
  <si>
    <t>289366</t>
  </si>
  <si>
    <t>VÝZTUŽ STŘÍKANÉHO BETONU Z KARI SITÍ</t>
  </si>
  <si>
    <t>sanace povrchu opěrné stěny za mostem vlevo
- výztuž torkretové vrstvy
KARI síť prům. 8 mm, oka 100x100 mm
hmotnost 5,42 kg/m2, plocha 75 m2, přesah 10%</t>
  </si>
  <si>
    <t>5,42*75*1.1/1000 = 0,450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</si>
  <si>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</si>
  <si>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Geotextilie - Ochrana izolace (asfaltové pásy) na betonové části opěr ve styku se zeminou uvnitř opěr, křídel a přechodového klínu.
(Plocha dle "02 Půdorys dig. AutoCAD" a "03 Podélný řez dig. AutoCAD")</t>
  </si>
  <si>
    <t>241.582 = 241,580 [A]</t>
  </si>
  <si>
    <t>Kotvy říms na mostě á 1 m, 58 ks po 6 kg.</t>
  </si>
  <si>
    <t>58 * 6 = 348,000 [A]</t>
  </si>
  <si>
    <t>Římsa - Most vpravo 0.447 * 15.794 = 7,060 [A]_x000D_
 Římsa - Most vlevo 0.447 * 16.773 = 7,500 [B]_x000D_
 Římsa - Opěrná zeď vlevo za mostem 0.196 * 25 = 4,900 [C]_x000D_
 Celkové množství 19.458000 = 19,460 [D]</t>
  </si>
  <si>
    <t>0.16 * 19.458 = 3,110 [A]</t>
  </si>
  <si>
    <t>333366</t>
  </si>
  <si>
    <t>VÝZTUŽ MOSTNÍCH OPER A KRÍDEL Z KARI SÍTÍ</t>
  </si>
  <si>
    <t>sanace povrchu opěrné stěny za mostem vlevo _x000D_
- výztuž torkretové vrstvy KARI síť prům. 8 mm, oka 100x100 mm _x000D_
hmotnost 7,9 kg/m2, plocha 75 m2, přesah 10%</t>
  </si>
  <si>
    <t>7.90 * 75.0 * 1.1/1000 = 0,652 [A]</t>
  </si>
  <si>
    <t>Položka zahrnuje veškerý materiál, výrobky a polotovary, vcetne mimostaveništní a vnitrostaveništní dopravy (rovnež presuny), vcetne naložení a složení, prípadne s uložením_x000D_
- dodání betonárské výztuže v požadované kvalite, stríhání, rezání, ohýbání a spojování do všech požadovaných tvaru (vc. armakošu) a uložení s požadovaným zajištením polohy a krytí výztuže betonem,_x000D_
- veškeré svary nebo jiné spoje výztuže,_x000D_
- pomocné konstrukce a práce pro osazení a upevnení výztuže,_x000D_
- zednické výpomoci pro montáž betonárské výztuže,_x000D_
- úpravy výztuže pro osazení doplnkových konstrukcí,_x000D_
- ochranu výztuže do doby jejího zabetonování,_x000D_
- úpravy výztuže pro zrízení železobetonových kloubu, kotevních prvku, závesných ok a doplnkových konstrukcí,_x000D_
- veškerá opatrení pro zajištení soudržnosti výztuže a betonu,_x000D_
- vodivé propojení výztuže, které je soucástí ochrany konstrukce proti vlivum bludných proudu, vyvedení do merících skríní nebo míst pro merení bludných proudu (vlastní merící skríne se uvádejí položkami SD 74),_x000D_
- povrchovou antikorozní úpravu výztuže,_x000D_
- separaci výztuže,_x000D_
- osazení merících zarízení a úpravy pro ne,_x000D_
- osazení merících skríní nebo míst pro merení bludných proudu.</t>
  </si>
  <si>
    <t>Ocelové zábradlí včetně PKO a kotvení (zink. ponorem, nom. hodnota tl. 70µm + nátěr, nom. hodnota tl. 210µm). Hmotnost zábradlí je 50 kg/m.
Nutno konzultovat konkrétní výrobek s městským architektem.
(Rozměry dle "02 Půdorys dig. AutoCAD")</t>
  </si>
  <si>
    <t>opěrné zdi (25+18.9 + 32.215) * 50 = 3805,750 [A]_x000D_
 most (16.25 + 15.7) * 50 = 1597,500 [B]_x000D_
 Celkové množství 5403.250000 = 5403,250 [C]</t>
  </si>
  <si>
    <t>Železobetonová rámová konstrukce včetně křídel a přechodových klínů,  Beton C30/37 XF3,XD1.  _x000D_
(Rozměry dle "05 Tvar NK dig. AutoCAD")</t>
  </si>
  <si>
    <t>Rám 12.17 * 10.132 = 123,306 [A]_x000D_
Křídla 72.882 * 0.6 = 43,729 [B]_x000D_
Základy křídel 12.427 * 0.6 = 7,456 [C]_x000D_
Mezisoučet = 174,491 [D]</t>
  </si>
  <si>
    <t>0.16 * 174.491 = 27,920 [A]</t>
  </si>
  <si>
    <t>1.856 * 13.25 = 24,590 [A]</t>
  </si>
  <si>
    <t>Beton pod drenáž, rozměry 0.5 * 0.5 m, beton C12/15 XF1  (včetně nákupu a dovozu)
(Rozměry dle "02 Půdorys dig. AutoCAD" a
 "03 Podélný řez dig. AutoCAD")</t>
  </si>
  <si>
    <t>2 * 11 * (0.5 * 0.5) = 5,500 [A]</t>
  </si>
  <si>
    <t>451313</t>
  </si>
  <si>
    <t>PODKLADNÍ A VÝPLŇOVÉ VRSTVY Z PROSTÉHO BETONU C16/20</t>
  </si>
  <si>
    <t>Podkladní beton pod kamennou dlažbu pod mostem a na dlažbách před a za mostem vpravo tl.  m (včetně nákupu a dovozu).  U dlažby pod mostem přidáno 20% na zohlednění vlivu sklonu. 
(Tloušťka a plochy dle "02 Půdorys dig. AutoCAD" a
"04 Příčný řez dig. AutoCAD")</t>
  </si>
  <si>
    <t>1.2 * (4.53 * 11.1) = 60,340 [A]</t>
  </si>
  <si>
    <t>Pod základem rámu 5.297 * 13.25 = 70,190 [A]</t>
  </si>
  <si>
    <t>457314</t>
  </si>
  <si>
    <t>VYROVNÁVACÍ A SPÁDOVÝ PROSTÝ BETON C25/30</t>
  </si>
  <si>
    <t>Přechodové klíny, beton C25/30 XF1
(Plocha a šířka dle "02 Půdorys dig. AutoCAD" a
 "03 Podélný řez dig. AutoCAD")</t>
  </si>
  <si>
    <t>2 * (0.492 * 8.8) = 8,660 [A]</t>
  </si>
  <si>
    <t>Výztuž přechodových klínů kari sítěmi 60 kg/m^3</t>
  </si>
  <si>
    <t>0.06 * 8.659 = 0,520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</si>
  <si>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</si>
  <si>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(8.533 + 9.348) * 10.132 = 181,170 [A]</t>
  </si>
  <si>
    <t>46251</t>
  </si>
  <si>
    <t>ZÁHOZ Z LOMOVÉHO KAMENE</t>
  </si>
  <si>
    <t>Kamenný zához vodoteče s proštěrkováním do 80 kg,  tl. 0.3 m (včetně nákupu a dovozu).  Přidáno 20% na zohlednění vlivu sklonu. 
(Plochy dle "02 Půdorys dig. AutoCAD")</t>
  </si>
  <si>
    <t>0.3 * 1.2 * (10.805 + 9.962) = 7,480 [A]</t>
  </si>
  <si>
    <t>položka zahrnuje:
- dodávku a zához lomového kamene předepsané frakce včetně mimostaveništní a vnitrostaveništní dopravy
není-li v zadávací dokumentaci uvedeno jinak, jedná se o nakupovaný materiál</t>
  </si>
  <si>
    <t>Kamenná dlažba, pod mostem a před/za mostem vpravo tl. 0.2 m (včetně nákupu, dovozu a spárování). U dlažby pod mostem přidáno 20% na zohlednění vlivu sklonu. 
(Tloušťka a plochy dle "02 Půdorys dig. AutoCAD" a
"04 Příčný řez dig. AutoCAD")</t>
  </si>
  <si>
    <t>1.2 * (6 * 11.1 * 0.2) = 15,980 [A]</t>
  </si>
  <si>
    <t>Spojovací postřik na mostě 0,25 kg/m^2 PS-EP.
(Rozměry dle "02 Půdorys dig. AutoCAD" a
"04 Příčný řez dig. AutoCAD")</t>
  </si>
  <si>
    <t>97.686 = 97,690 [A]</t>
  </si>
  <si>
    <t>Asfaltový beton pro obrusnou vrstvu ACO 11 
(Rozměry dle "02 Půdorys dig. AutoCAD" a
"04 Příčný řez dig. AutoCAD")
Pozn.: Bude provedeno zaměření každé asfaltové vrstvy zvlášť. Fakturace bude provedena na základě skutečnosti.</t>
  </si>
  <si>
    <t>97,686 = 97,690 [A]</t>
  </si>
  <si>
    <t>575C43</t>
  </si>
  <si>
    <t>LITÝ ASFALT MA IV (OCHRANA MOSTNÍ IZOLACE) 11 TL. 35MM</t>
  </si>
  <si>
    <t>Litý asfalt MA 11 IV, podkladní vrstva vozovky na mostě tl. 0.035 m. Přidán přesah 0.5 m na každou stranu mostu.
(Rozměry dle "02 Půdorys dig. AutoCAD" a
"04 Příčný řez dig. AutoCAD").
Pozn.: Bude provedeno zaměření každé asfaltové vrstvy zvlášť. Fakturace bude provedena na základě skutečnosti.</t>
  </si>
  <si>
    <t>6</t>
  </si>
  <si>
    <t>Úpravy povrchů, podlahy, výplně otvorů</t>
  </si>
  <si>
    <t>626131</t>
  </si>
  <si>
    <t>REPROFIL PODHL, SVIS PLOCH SANAC MALTOU TRÍVRST TL DO 70MM</t>
  </si>
  <si>
    <t>sanace povrchu opěrné stěny za mostem vlevo _x000D_
tl. betonu 0,07 m  pohledová plocha viz ACAD "03 Podélný řez dig. AutoCAD")</t>
  </si>
  <si>
    <t>25*3 = 75,000 [A]</t>
  </si>
  <si>
    <t>položka zahrnuje:_x000D_
dodávku veškerého materiálu potrebného pro predepsanou úpravu v predepsané kvalite_x000D_
nutné vyspravení podkladu, prípadne zatrení spar zdiva_x000D_
položení vrstvy v predepsané tlouštce_x000D_
potrebná lešení a podperné konstrukce</t>
  </si>
  <si>
    <t>Křídla 1.2 * 55.822 = 66,990 [A]_x000D_
 Opěrná zeď 0.5 * 75 = 37,500 [B]_x000D_
 Celkové množství 104.486000 = 104,490 [C]</t>
  </si>
  <si>
    <t>Ochranný nátěr 1xNp na rubu betonových části opěr, křídel, opěrných zdí a přechodové desky ve styku se zeminou. U opěrné zdi přidány na délce 2 m na přesahy u dilatační a smršťovací spáry.
(Rozměny a rozviny dle "02 Půdorys dig. AutoCAD",
 "03 Podélný řez dig. AutoCAD" a
 "04 Příčný řez dig. AutoCAD")</t>
  </si>
  <si>
    <t>Opěry 88.00 = 88,000 [A]_x000D_
 Křídla 72.882 + 5.7 = 78,580 [B]_x000D_
 Opěrná zeď 75 = 75,000 [C]_x000D_
 Celkové množství 241.582000 = 241,580 [D]</t>
  </si>
  <si>
    <t>241.58 = 241,580 [A]</t>
  </si>
  <si>
    <t>711452</t>
  </si>
  <si>
    <t>IZOLACE MOSTOVEK POD VOZOVKOU ASFALTOVÝMI PÁSY S PEČETÍCÍ VRSTVOU</t>
  </si>
  <si>
    <t>Pásová izolace s pečetící vrstvou tl. 10 mm. Pod vozovkou a římsami na mostě. 
(Rozměny dle "02 Půdorys dig. AutoCAD")</t>
  </si>
  <si>
    <t>6.65 * 10.8 = 71,820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</si>
  <si>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</si>
  <si>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</si>
  <si>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</si>
  <si>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Ochrana izolace - asfaltový pás s hliníkovou vložkou celoplošně lepený do nátěru za horka. Pod římsami na mostě.
(Rozměry dle "02 Půdorys dig. AutoCAD")</t>
  </si>
  <si>
    <t>Římsy na mostě 38.578 + 36.324 = 74,900 [A]_x000D_
 Římsa na opěrné zdi 25 * 1.1 = 27,500 [B]_x000D_
 Celkové množství 102.402000 = 102,400 [C]</t>
  </si>
  <si>
    <t>položka zahrnuje:
- dodání  předepsaného ochranného materiálu
- zřízení ochrany izolace</t>
  </si>
  <si>
    <t>Most 122.597 + 22.794 + 15.122 = 160,510 [A]_x000D_
 Opěrná zeď 25 * 3 = 75,000 [B]_x000D_
 Celkové množství 235.513000 = 235,510 [C]</t>
  </si>
  <si>
    <t>2.741 * (16.773 + 15.794) = 89,270 [A]</t>
  </si>
  <si>
    <t>Drenáž za opěrami PVC DN 150 včetně prostupu a úpravy vyústění.
(Délky dle "02 Půdorys dig. AutoCAD")</t>
  </si>
  <si>
    <t>2 * 14 = 28,000 [A]</t>
  </si>
  <si>
    <t>48 = 48,000 [A]</t>
  </si>
  <si>
    <t>Prořezání spáry na styku vozovkových skladeb na mostě a před/za mostem.
(Rozměry dle "02 Půdorys dig. AutoCAD" a
"04 Příčný řez dig. AutoCAD")</t>
  </si>
  <si>
    <t>2 * 6.55 = 13,100 [A]</t>
  </si>
  <si>
    <t>931326</t>
  </si>
  <si>
    <t>TĚSNĚNÍ DILATAČ SPAR ASF ZÁLIVKOU MODIFIK PRŮŘ DO 800MM2</t>
  </si>
  <si>
    <t>Těsnící zálivka mezi římsou a vozovkou/na rozhraní vozovkových skladeb na mostě a před/za mostem.
(Rozměry dle "02 Půdorys dig. AutoCAD" a
"04 Příčný řez dig. AutoCAD")</t>
  </si>
  <si>
    <t>16.775 + 15.795 + 2 * 6.55 = 45,670 [A]</t>
  </si>
  <si>
    <t>4 * 2.75 = 11,000 [A]</t>
  </si>
  <si>
    <t>Demolice starého mostu - kamenný zděný oblouk. Přidáno 20% pro oblast napojení na opěrné zdi. Materiál bude uložen na místo určené investorem.</t>
  </si>
  <si>
    <t>1.2 * (6.014 * 9.5) = 68,560 [A]</t>
  </si>
  <si>
    <t>Demolice starého mostu - betonová deska a práh v korytě - odhad. Odvoz na skládku.</t>
  </si>
  <si>
    <t>(0.688 * 13 + 5.137 * 11.5) = 68,020 [A]</t>
  </si>
  <si>
    <t>zemina viz pol. 17120b</t>
  </si>
  <si>
    <t>49,93 = 49,930 [A]</t>
  </si>
  <si>
    <t>kámen viz pol. 966138
obj. hm. 2,7 t/m3</t>
  </si>
  <si>
    <t>41,89 = 41,890 [A]</t>
  </si>
  <si>
    <t>betononová suť viz pol. 966158
obj. hm. 2,3 t/m3</t>
  </si>
  <si>
    <t>15,29 = 15,290 [A]</t>
  </si>
  <si>
    <t>02852</t>
  </si>
  <si>
    <t>PRŮZKUMNÉ PRÁCE DIAGNOSTIKY KONSTRUKCÍ V PODZEMÍ</t>
  </si>
  <si>
    <t>sondy á 10 m pro vytyčení skutečné polohy stávajícího plynovodu</t>
  </si>
  <si>
    <t>zpětný zásyp viz pol. 17120a</t>
  </si>
  <si>
    <t>21,40 = 21,400 [A]</t>
  </si>
  <si>
    <t>13173</t>
  </si>
  <si>
    <t>HLOUBENÍ JAM ZAPAŽ I NEPAŽ TŘ. I</t>
  </si>
  <si>
    <t>výkop za stávající stěnou (odhad složení zemin - 30% v zemině tř. I, 70% v zemině tř. II), 
odvoz na meziskládku pro opětovné využití, viz pol. 17120a).</t>
  </si>
  <si>
    <t>131838</t>
  </si>
  <si>
    <t>HLOUBENÍ JAM ZAPAŽ I NEPAŽ TŘ. II, ODVOZ DO 20KM</t>
  </si>
  <si>
    <t>výkop za stávající stěnou (odhad složení zemin - 30% v zemině tř. I, 70% v zemině tř. II), odvoz na skládku, 
viz pol. 17120.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</si>
  <si>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</si>
  <si>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odvoz na skládku viz pol. 13173</t>
  </si>
  <si>
    <t>odvoz na skládku viz pol. 131838</t>
  </si>
  <si>
    <t>Zpětný zásyp za stěnou, dovoz z meziskládky viz pol. 12573,vhodná zemina dle ČSN 736244, hutněný na ID 0,9, viz pol. 17120a.
char. G5, hutnění á 300mm 
Zbytek mat. pro zásyp viz pol. 17481.</t>
  </si>
  <si>
    <t>Zpětný zásyp za stěnou, char. G5, hutnění á 300mm, vhodná zemina dle ČSN 736244, hutněný na ID 0,9.</t>
  </si>
  <si>
    <t>51,20 = 51,200 [A]</t>
  </si>
  <si>
    <t>25,10 = 25,100 [A]</t>
  </si>
  <si>
    <t>50,20 = 50,200 [A]</t>
  </si>
  <si>
    <t>272324</t>
  </si>
  <si>
    <t>ZÁKLADY ZE ŽELEZOBETONU DO C25/30</t>
  </si>
  <si>
    <t>základ C 25/30-XC2, vč. nátěru (2x penetrační, 1x asfaltový)</t>
  </si>
  <si>
    <t>272365</t>
  </si>
  <si>
    <t>VÝZTUŽ ZÁKLADŮ Z OCELI 10505, B500B</t>
  </si>
  <si>
    <t>85kg/m3, bez prostřihu</t>
  </si>
  <si>
    <t>2,05 = 2,050 [A]</t>
  </si>
  <si>
    <t>327325</t>
  </si>
  <si>
    <t>ZDI OPERNÉ, ZÁRUBNÍ, NÁBREŽNÍ ZE ŽELEZOVÉHO BETONU DO C30/37</t>
  </si>
  <si>
    <t>dřík C30/37-XC4, XF2, vč. nátěru (2x penetrační, 1x asfaltový)</t>
  </si>
  <si>
    <t>17.16 = 17,160 [A]</t>
  </si>
  <si>
    <t>Ocelové zábradlí včetně PKO a kotvení (zink. ponorem, nom. hodnota tl. 70µm + nátěr, nom. hodnota tl. 210µm). Hmotnost zábradlí je 50 kg/m.
Nutno konzultovat konkrétní výrobek s městským architektem.</t>
  </si>
  <si>
    <t>19,00 = 19,000 [A]</t>
  </si>
  <si>
    <t>C12/15-X0</t>
  </si>
  <si>
    <t>4,70 = 4,700 [A]</t>
  </si>
  <si>
    <t>62592</t>
  </si>
  <si>
    <t>ÚPRAVA POVRCHU BETONOVÝCH PLOCH A KONSTRUKCÍ - STRIÁŽ</t>
  </si>
  <si>
    <t>horní hrana</t>
  </si>
  <si>
    <t>7,60 = 7,600 [A]</t>
  </si>
  <si>
    <t>položka zahrnuje:
- provedení předepsané úpravy</t>
  </si>
  <si>
    <t>711509</t>
  </si>
  <si>
    <t>OCHRANA IZOLACE NA POVRCHU TEXTILIÍ</t>
  </si>
  <si>
    <t>ochrana izolace, vykázáno bez přesahů, rubové plochy</t>
  </si>
  <si>
    <t>2*42 = 84,000 [A]</t>
  </si>
  <si>
    <t>položka zahrnuje:_x000D_
- dodání  predepsaného ochranného materiálu_x000D_
- zrízení ochrany izolace</t>
  </si>
  <si>
    <t>875272</t>
  </si>
  <si>
    <t>POTRUBÍ DREN Z TRUB PLAST (I FLEXIBIL) DN DO 100MM DĚROVANÝCH</t>
  </si>
  <si>
    <t>vodorovná drenáž za stěnou</t>
  </si>
  <si>
    <t>Demolice  stávající zdi (odhad - 70% kámen, 30% beton). Odvoz na skládku.</t>
  </si>
  <si>
    <t>15,52 = 15,520 [A]</t>
  </si>
  <si>
    <t>6,65 = 6,650 [A]</t>
  </si>
  <si>
    <t>479,33 = 479,330 [A]</t>
  </si>
  <si>
    <t>132,02 = 132,020 [A]</t>
  </si>
  <si>
    <t>48,20 = 48,200 [A]</t>
  </si>
  <si>
    <t>zpětný zásyp dle pol. 17120a</t>
  </si>
  <si>
    <t>205,43 = 205,430 [A]</t>
  </si>
  <si>
    <t>zpětný zásyp za stěnou, dovoz z meziskládky viz pol. 12573,vhodná zemina dle ČSN 736244, hutněný na ID 0,9, viz pol. 17120a.
char. G5, hutnění á 300mm 
Zbytek mat. pro zásyp viz pol. 17481.</t>
  </si>
  <si>
    <t>zpětný zásyp za stěnou, char. G5, hutnění á 300mm, vhodná zemina dle ČSN 736244, hutněný na ID 0,9</t>
  </si>
  <si>
    <t>169,13 = 169,130 [A]</t>
  </si>
  <si>
    <t>41,70 = 41,700 [A]</t>
  </si>
  <si>
    <t>83,40 = 83,400 [A]</t>
  </si>
  <si>
    <t>30,70 = 30,700 [A]</t>
  </si>
  <si>
    <t>5,90 = 5,900 [A]</t>
  </si>
  <si>
    <t>38.16 = 38,160 [A]</t>
  </si>
  <si>
    <t>36,15 = 36,150 [A]</t>
  </si>
  <si>
    <t>11,50 = 11,500 [A]</t>
  </si>
  <si>
    <t>14,46 = 14,460 [A]</t>
  </si>
  <si>
    <t>2*95.0 = 190,000 [A]</t>
  </si>
  <si>
    <t>48,90 = 48,900 [A]</t>
  </si>
  <si>
    <t>20,96 = 20,960 [A]</t>
  </si>
  <si>
    <t>vytlačená kubatura, přebytečná  zemnina z výkopu
viz výkaz výměr SO 321</t>
  </si>
  <si>
    <t>85,49 = 85,490 [A]</t>
  </si>
  <si>
    <t>vybourané stávající uliční vpusti, vybourané stávající přípojky UV</t>
  </si>
  <si>
    <t>3,2 = 3,200 [A]</t>
  </si>
  <si>
    <t>Natěžení vhodných zemin získaných z výkopu na stavbě pro potřeby zásypu
dle pol.č. 17411
viz výkaz výměr SO 321</t>
  </si>
  <si>
    <t>174,87 = 174,870 [A]</t>
  </si>
  <si>
    <t>13273</t>
  </si>
  <si>
    <t>HLOUBENÍ RÝH ŠÍŘ DO 2M PAŽ I NEPAŽ TŘ. I</t>
  </si>
  <si>
    <t>viz výkaz výměr SO 321, př.č.4 - Uložení potrubí,
včetně vodorovného přemístění  na meziskládku, resp. skládku
vč. zřízení a odstranění pažení 
položka zahrnuje i ztížení vykopávky v blízkosti IS, ruční výkop, dočasné zajištění inž. sítí</t>
  </si>
  <si>
    <t>260,36 = 260,360 [A]</t>
  </si>
  <si>
    <t>zemina určená ke zpětnému použití pro zásyp   zeminou
dle pol. č. 17411,
viz výkaz výměr SO 321</t>
  </si>
  <si>
    <t>přebytečná zemina, uložení na skládku, poplatek za skládku vykázán v pol. č, 014101
viz výkaz výměr SO 321</t>
  </si>
  <si>
    <t>Vhodná zemina z výkopů, včetně dovozu z mezideponie 
Kompletní provedení včetně případného nákupu a dodávky potřebných materiálů, včetně všech souvisejících prací (např. natěžení, dopravy, uložení, hutnění, atp.). 
 viz výkaz výměr SO 321, př.č.4 - Uložení potrubí</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</si>
  <si>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321 př.č.4 - Uložení potrubí,</t>
  </si>
  <si>
    <t>67,37 = 67,370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</si>
  <si>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</si>
  <si>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321, př.č.4 - Uložení potrubí,</t>
  </si>
  <si>
    <t>14,88 = 14,880 [A]</t>
  </si>
  <si>
    <t>72124</t>
  </si>
  <si>
    <t>LAPAČE STŘEŠNÍCH SPLAVENIN</t>
  </si>
  <si>
    <t>celolitinový lapač střešních splavenin se zpětnou klapkou  a lapačem nečistot  (Geiger)
odtok DN150</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</si>
  <si>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</si>
  <si>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přípojky uličních vpustí, podchycení střešních svodů, přípojky otevřených žlabů
plastové SN12, včetně potřebných tvarovek i odbočných,</t>
  </si>
  <si>
    <t>20+115,25+1 = 136,250 [A]</t>
  </si>
  <si>
    <t>894158</t>
  </si>
  <si>
    <t>ŠACHTY KANALIZAČNÍ Z BETON DÍLCŮ NA POTRUBÍ DN DO 600MM</t>
  </si>
  <si>
    <t>kompletní provedení dle PD, včetně šachtových vložek pro potrubí a přípojky, vč. podkladního lože nebo desky
-  s vtokovou mříží ve vozovce - D400 z tvárné litiny se zámkem
rekonstrukce kanalizační šachyt ul. PražskáxSádecká až do úlné výměny</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</si>
  <si>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</si>
  <si>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</si>
  <si>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</si>
  <si>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2021_OTSKP</t>
  </si>
  <si>
    <t>Kompletní konstrukce , včetně kompatibilní litinové mříže 500x500 tř. D400 ,
kompletní provedení dle PD, z prefabrikátů, včetně mříže s rámem, kalovým košem, vč.podkladního lože
viz výkaz výměr SO 321
rekonstrukce až do úplné výměny - 3 ks
nová vpust  - 15 ks</t>
  </si>
  <si>
    <t>3+15 = 18,000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</si>
  <si>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</si>
  <si>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Kompletní konstrukce  poddobrubníkové uliční vpusti
kompletní provedení dle PD, z prefabrikátů,  kalovým košem, vč.podkladního lože
viz výkaz výměr SO 321
rekonstrukce až do úplné výměny - 5 ks
nová vpust  - 10 ks</t>
  </si>
  <si>
    <t>5+10 = 15,000 [A]</t>
  </si>
  <si>
    <t>89922</t>
  </si>
  <si>
    <t>VÝŠKOVÁ ÚPRAVA MŘÍŽÍ</t>
  </si>
  <si>
    <t>Viz př.č. 2 Situace a výkaz výměr SO 321
položka výškové úpravy zahrnuje všechny nutné práce a materiály pro zvýšení nebo snížení zařízení (včetně nutné úpravy stávajícího povrchu vozovky nebo chodníku).</t>
  </si>
  <si>
    <t>přípojky UV, přípojky střešních svodů
montáž a demontáž dílců pro zabezpečení konce zkoušeného úseku potrubí, montáž a demontáž koncových tvarovek, montáž zaslepovací příruby, zaslepení odboček, dle pol.č. 87433</t>
  </si>
  <si>
    <t>Prohlídka potrubí , 1x před převzetím kanalizace investorem, zdokumentován TV záznam a protokol, součástí též prověření spádu potrubí, zpracování a vyhodnocení TV prohlídky v systému ISYBAU
del pol. č. 87433,</t>
  </si>
  <si>
    <t>96687</t>
  </si>
  <si>
    <t>VYBOURÁNÍ ULIČNÍCH VPUSTÍ KOMPLETNÍCH</t>
  </si>
  <si>
    <t>vybourání stávajícího uličních vpustí
včetně dopravy a uložení na skládku, poplatek za skládku v pol. č. 014102</t>
  </si>
  <si>
    <t>3+5 = 8,000 [A]</t>
  </si>
  <si>
    <t>969233</t>
  </si>
  <si>
    <t>VYBOURÁNÍ POTRUBÍ DN DO 150MM KANALIZAČ</t>
  </si>
  <si>
    <t>vybourání stávajícího kanalizačního potrubí DN 150 - stávající přípojky
včetně dopravy a uložení na skládku, poplatek  za skládku v pol.č.014102</t>
  </si>
  <si>
    <t>30 = 30,000 [A]</t>
  </si>
  <si>
    <t>vytlačená kubatura, přebytečná  zemnina z výkopu
viz výkaz výměr SO 322</t>
  </si>
  <si>
    <t>41,47 = 41,470 [A]</t>
  </si>
  <si>
    <t>vybourané stávající uliční vpusti, stávající úptrubí DN 500, DN600
, viz výkaz výměr SO 322</t>
  </si>
  <si>
    <t>6,6 = 6,600 [A]</t>
  </si>
  <si>
    <t>Natěžení vhodných zemin získaných z výkopu na stavbě pro potřeby zásypu
dle pol.č. 17411, 17511
viz výkaz výměr SO 322</t>
  </si>
  <si>
    <t>19,71+17,61 = 37,320 [A]</t>
  </si>
  <si>
    <t>výkop pro rozšíření šachet
viz výkaz kubatur SO 322
položka zahrnuje i ztížení vykopávky v blízkosti IS, ruční výkop, dočasné zajištění inž. sítí</t>
  </si>
  <si>
    <t>17,61 = 17,610 [A]</t>
  </si>
  <si>
    <t>viz výkaz výměr SO 322,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</si>
  <si>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65,30 = 65,300 [A]</t>
  </si>
  <si>
    <t>zemina určená ke zpětnému použití pro zásyp  a obsyp zeminou
dle pol. č. 17411, 17511
viz výkaz výměr SO 327</t>
  </si>
  <si>
    <t>přebytečná zemina, uložení na skládku, poplatek za skládku vykázán v pol. č, 014101
viz výkaz výměr SO 322</t>
  </si>
  <si>
    <t>Vhodná zemina z výkopů, včetně dovozu z mezideponie 
Kompletní provedení včetně případného nákupu a dodávky potřebných materiálů, včetně všech souvisejících prací (např. natěžení, dopravy, uložení, hutnění, atp.). 
 viz výkaz výměr SO 322, př.č.3 Podélný profil, př.č.4 - Uložení potrubí</t>
  </si>
  <si>
    <t>19,71 = 19,710 [A]</t>
  </si>
  <si>
    <t>17511</t>
  </si>
  <si>
    <t>OBSYP POTRUBÍ A OBJEKTŮ SE ZHUTNĚNÍM</t>
  </si>
  <si>
    <t>obsyp kanalizačních šachet vhodnou zeminou, natěžení  zeminy v pol. č..12573 
viz výkaz výměr SO 322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</si>
  <si>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</si>
  <si>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322,př.č.3 Podélný profil, př.č.4 - Uložení potrubí,</t>
  </si>
  <si>
    <t>29,43 = 29,430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</si>
  <si>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322, ,př.č.3 Podélný profil, př.č.4 - Uložení potrubí,</t>
  </si>
  <si>
    <t>4,29+2,50 = 6,790 [A]</t>
  </si>
  <si>
    <t>přípojky uličních vpustí, podchycení střešních svodů
plastové SN12, včetně potřebných tvarovek i odbočných,</t>
  </si>
  <si>
    <t>7,0 = 7,000 [A]</t>
  </si>
  <si>
    <t>87457</t>
  </si>
  <si>
    <t>POTRUBÍ Z TRUB PLASTOVÝCH ODPADNÍCH DN DO 500MM</t>
  </si>
  <si>
    <t>plastové SN12, včetně potřebných tvarovek i odbočných, 
včetně napojení do nové šachty, včet.tvarovek na napojení</t>
  </si>
  <si>
    <t>7,39 = 7,390 [A]</t>
  </si>
  <si>
    <t>87458</t>
  </si>
  <si>
    <t>POTRUBÍ Z TRUB PLAST ODPAD DN DO 600MM</t>
  </si>
  <si>
    <t>15,26 = 15,260 [A]</t>
  </si>
  <si>
    <t>894157</t>
  </si>
  <si>
    <t>ŠACHTY KANALIZAČNÍ Z BETON DÍLCŮ NA POTRUBÍ DN DO 500MM</t>
  </si>
  <si>
    <t>kompletní provedení dle PD, včetně šachtových vložek pro potrubí a přípojky, vč. podkladního lože nebo desky
-  s vtokovou mříží ve vozovce - D400 z tvárné litiny se zámkem</t>
  </si>
  <si>
    <t>894172</t>
  </si>
  <si>
    <t>ŠACHTY KANALIZAČ Z BETON DÍLCŮ NA POTRUBÍ DN DO 1200MM</t>
  </si>
  <si>
    <t>Soutoková šachta DN 1500 ( pro přítok DN 600, DN 500 a odtok DN 600) 
kompletní konstrukce dle př. č. 05 Revizní šachty</t>
  </si>
  <si>
    <t>Kompletní konstrukce , včetně kompatibilní litinové mříže 500x500 tř. D400 ,
kompletní provedení dle PD, z prefabrikátů, včetně mříže s rámem, kalovým košem, vč.podkladního lože
viz výkaz výměr SO 322</t>
  </si>
  <si>
    <t>přípojky UV
montáž a demontáž dílců pro zabezpečení konce zkoušeného úseku potrubí, montáž a demontáž koncových tvarovek, montáž zaslepovací příruby, zaslepení odboček, dle pol.č. 87433</t>
  </si>
  <si>
    <t>899672</t>
  </si>
  <si>
    <t>ZKOUŠKA VODOTĚSNOSTI POTRUBÍ DN DO 600MM</t>
  </si>
  <si>
    <t>montáž a demontáž dílců pro zabezpečení konce zkoušeného úseku potrubí, montáž a demontáž koncových tvarovek, montáž zaslepovací příruby, zaslepení odboček, dle pol.č. 87457</t>
  </si>
  <si>
    <t>7,39+15,26 = 22,650 [A]</t>
  </si>
  <si>
    <t>Prohlídka potrubí , 1x před převzetím kanalizace investorem, zdokumentován TV záznam a protokol, součástí též prověření spádu potrubí, zpracování a vyhodnocení TV prohlídky v systému ISYBAU
del pol. č. 87433, 87457, 87458</t>
  </si>
  <si>
    <t>7,39+15,26+7,0 = 29,650 [A]</t>
  </si>
  <si>
    <t>969258</t>
  </si>
  <si>
    <t>VYBOURÁNÍ POTRUBÍ DN DO 600MM KANALIZAČ</t>
  </si>
  <si>
    <t>vybourání stávajícího kanalizačního potrubí DN 500 , DN 600
včetně dopravy a uložení na skládku, poplatek za skládku v pol. č. 014102</t>
  </si>
  <si>
    <t>22,55 = 22,550 [A]</t>
  </si>
  <si>
    <t>vytlačená kubatura, přebytečná  zemnina z výkopu
viz výkaz výměr SO 323</t>
  </si>
  <si>
    <t>367,75 = 367,750 [A]</t>
  </si>
  <si>
    <t>Natěžení vhodných zemin získaných z výkopu na stavbě pro potřeby zásypu
dle pol.č. 17411
viz výkaz výměr SO 323</t>
  </si>
  <si>
    <t>567,48+41,08 = 608,560 [A]</t>
  </si>
  <si>
    <t>výkop pro rozšíření šachet
viz výkaz kubatur SO 327
položka zahrnuje i ztížení vykopávky v blízkosti IS, ruční výkop, dočasné zajištění inž. sítí</t>
  </si>
  <si>
    <t>41,08 = 41,080 [A]</t>
  </si>
  <si>
    <t>viz výkaz výměr SO 323,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</si>
  <si>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970,74 = 970,740 [A]</t>
  </si>
  <si>
    <t>zemina určená ke zpětnému použití pro zásyp  a obsyp zeminou
dle pol. č. 17411, 17511
viz výkaz výměr SO 323</t>
  </si>
  <si>
    <t>597,48+41,08 = 638,560 [A]</t>
  </si>
  <si>
    <t>přebytečná zemina, uložení na skládku, poplatek za skládku vykázán v pol. č, 014101
viz výkaz výměr SO 323</t>
  </si>
  <si>
    <t>Vhodná zemina z výkopů, včetně dovozu z mezideponie 
Kompletní provedení včetně případného nákupu a dodávky potřebných materiálů, včetně všech souvisejících prací (např. natěžení, dopravy, uložení, hutnění, atp.). 
 viz výkaz výměr SO 323, př.č.3 Podélný profil, př.č.4 - Uložení potrubí</t>
  </si>
  <si>
    <t>597,48 = 597,480 [A]</t>
  </si>
  <si>
    <t>obsyp kanalizačních šachet vhodnou zeminou, natěžení  zeminy v pol. č..12573 
viz výkaz výměr SO 323</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</si>
  <si>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323 př.č.3 Podélný profil, př.č.4 - Uložení potrubí,</t>
  </si>
  <si>
    <t>281,16 = 281,160 [A]</t>
  </si>
  <si>
    <t>Netkaná filtračně separační geotextilie dle TP 97   
geofiltrační textílie pro oddělení drenážní vrstvy podchycení střešních svodů
viz výkaz kuabatur SO 323</t>
  </si>
  <si>
    <t>29,90 = 29,900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</si>
  <si>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323, ,př.č.3 Podélný profil, př.č.4 - Uložení potrubí,</t>
  </si>
  <si>
    <t>55,14 = 55,140 [A]</t>
  </si>
  <si>
    <t>přípojky uličních vpustí, podchycení střešních svodů, přípojky žlabů s mříží
plastové SN12, včetně potřebných tvarovek i odbočných,</t>
  </si>
  <si>
    <t>117,33+149,82+1 = 268,150 [A]</t>
  </si>
  <si>
    <t>87445</t>
  </si>
  <si>
    <t>POTRUBÍ Z TRUB PLASTOVÝCH ODPADNÍCH DN DO 300MM</t>
  </si>
  <si>
    <t>plastové SN12, včetně potřebných tvarovek i odbočných, 
včetně napojení včet.tvarovek na napojení</t>
  </si>
  <si>
    <t>200,08 = 200,080 [A]</t>
  </si>
  <si>
    <t>16,37 = 16,370 [A]</t>
  </si>
  <si>
    <t>894145</t>
  </si>
  <si>
    <t>ŠACHTY KANALIZAČNÍ Z BETON DÍLCŮ NA POTRUBÍ DN DO 300MM</t>
  </si>
  <si>
    <t>kompletní provedení dle PD, včetně šachtových vložek pro potrubí a přípojky, vč. podkladního lože nebo desky
včetně poklopu:
- poklop v nezpevněné části - B125 
- poklop ve vozovce - D400 z tvárné litiny se zámkem</t>
  </si>
  <si>
    <t>5 = 5,000 [A]</t>
  </si>
  <si>
    <t>894846</t>
  </si>
  <si>
    <t>ŠACHTY KANALIZAČNÍ PLASTOVÉ D 400MM</t>
  </si>
  <si>
    <t>Šachta pro propoj se související stavbou kanalizace náměstí
poklop D 400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</si>
  <si>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</si>
  <si>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Kompletní konstrukce , včetně kompatibilní litinové mříže 500x500 tř. D400 ,
kompletní provedení dle PD, z prefabrikátů, včetně mříže s rámem, kalovým košem, vč.podkladního lože
viz výkaz výměr SO 323</t>
  </si>
  <si>
    <t>27 = 27,000 [A]</t>
  </si>
  <si>
    <t>899652</t>
  </si>
  <si>
    <t>ZKOUŠKA VODOTĚSNOSTI POTRUBÍ DN DO 300MM</t>
  </si>
  <si>
    <t>Prohlídka potrubí , 1x před převzetím kanalizace investorem, zdokumentován TV záznam a protokol, součástí též prověření spádu potrubí, zpracování a vyhodnocení TV prohlídky v systému ISYBAU
del pol. č. 87433, 87446, 87457, 87458</t>
  </si>
  <si>
    <t>16,37+200,08+117,33+149,82+1 = 484,600 [A]</t>
  </si>
  <si>
    <t>vytlačená kubatura, přebytečná  zemnina z výkopu
viz výkaz výměr SO 324</t>
  </si>
  <si>
    <t>284,93+1.68 = 286,610 [A]</t>
  </si>
  <si>
    <t>vybourané stávající  potrubí DN 200, 
vybourané stávající potrubí DN 300 
vyborané stávající betonové šachty a  uliční vpusti
 viz výkaz výměr SO 324</t>
  </si>
  <si>
    <t>19,2 = 19,200 [A]</t>
  </si>
  <si>
    <t>Natěžení vhodných zemin získaných z výkopu na stavbě pro potřeby zásypu
dle pol.č. 17411, 17511
viz výkaz výměr SO 324</t>
  </si>
  <si>
    <t>468,25+46,23+4.7 = 519,180 [A]</t>
  </si>
  <si>
    <t>výkop pro rozšíření šachet, rozšíření výkopu pro zabezpečení stávající kanalizace, výkop pro retenční potrubí
viz výkaz kubatur SO 324
položka zahrnuje i ztížení vykopávky v blízkosti IS, ruční výkop, dočasné zajištění inž. sítí</t>
  </si>
  <si>
    <t>258,44+46,23+6.38 = 311,050 [A]</t>
  </si>
  <si>
    <t>viz výkaz výměr SO 324,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</si>
  <si>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494,75 = 494,750 [A]</t>
  </si>
  <si>
    <t>zemina určená ke zpětnému použití pro zásyp  a obsyp zeminou
dle pol. č. 17411, 17511
viz výkaz výměr SO 324</t>
  </si>
  <si>
    <t>468,25+46,23+4.70 = 519,180 [A]</t>
  </si>
  <si>
    <t>přebytečná zemina, uložení na skládku, poplatek za skládku vykázán v pol. č, 014101
viz výkaz výměr SO 324</t>
  </si>
  <si>
    <t>Vhodná zemina z výkopů, včetně dovozu z mezideponie 
Kompletní provedení včetně případného nákupu a dodávky potřebných materiálů, včetně všech souvisejících prací (např. natěžení, dopravy, uložení, hutnění, atp.). 
 viz výkaz výměr SO 324, př.č.3 Podélný profil, př.č.4 - Uložení potrubí</t>
  </si>
  <si>
    <t>468,25+4.7 = 472,950 [A]</t>
  </si>
  <si>
    <t>obsyp kanalizačních šachet vhodnou zeminou, natěžení  zeminy v pol. č..12573 
viz výkaz výměr SO 324</t>
  </si>
  <si>
    <t>46,23 = 46,230 [A]</t>
  </si>
  <si>
    <t>obsyp potrubí vč. stávajícího obnaženého potrubí-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324 - př.č.3 Podélný profil, př.č.4 - Uložení potrubí,</t>
  </si>
  <si>
    <t>200,98+1.68 = 202,660 [A]</t>
  </si>
  <si>
    <t>451315</t>
  </si>
  <si>
    <t>PODKLADNÍ A VÝPLŇOVÉ VRSTVY Z PROSTÉHO BETONU C30/37</t>
  </si>
  <si>
    <t>beton  C 30/37 XF4, tl. 100 mm
- podklad pro žlaby dlažbu VO</t>
  </si>
  <si>
    <t>0,278 = 0,280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</si>
  <si>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324, ,př.č.3 Podélný profil, př.č.4 - Uložení potrubí,</t>
  </si>
  <si>
    <t>29,70 = 29,700 [A]</t>
  </si>
  <si>
    <t>Kamená dlažba VO s vyspárováním maltou XF4</t>
  </si>
  <si>
    <t>0,555 = 0,560 [A]</t>
  </si>
  <si>
    <t>467315</t>
  </si>
  <si>
    <t>STUPNĚ A PRAHY VODNÍCH KORYT Z PROSTÉHO BETONU C30/37</t>
  </si>
  <si>
    <t>betonový blok výústního objektu C 30/37 XF4</t>
  </si>
  <si>
    <t>0,55 = 0,550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</si>
  <si>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</si>
  <si>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přípojky uličních vpustí, přípojky žlabů s mříží
plastové SN12, včetně potřebných tvarovek i odbočných,</t>
  </si>
  <si>
    <t>61,81+3,15 = 64,960 [A]</t>
  </si>
  <si>
    <t>118,22 = 118,220 [A]</t>
  </si>
  <si>
    <t>87471</t>
  </si>
  <si>
    <t>POTRUBÍ Z TRUB PLAST ODPAD DN DO 1000MM</t>
  </si>
  <si>
    <t>Retenční potrubí plastové SN12, včetně potřebných tvarovek i odbočných, 
včetně napojení do nové šachty, včet.tvarovek na napojení</t>
  </si>
  <si>
    <t>37,84 = 37,840 [A]</t>
  </si>
  <si>
    <t>891245</t>
  </si>
  <si>
    <t>VENTILY DN DO 300MM</t>
  </si>
  <si>
    <t>vírový ventil na potrubí DN 300, s vodící tyčí 
7l/s</t>
  </si>
  <si>
    <t>- Položka zahrnuje kompletní montáž dle technologického předpisu, dodávku armatury, veškerou mimostaveništní a vnitrostaveništní dopravu.</t>
  </si>
  <si>
    <t>4 = 4,000 [A]</t>
  </si>
  <si>
    <t>894171</t>
  </si>
  <si>
    <t>ŠACHTY KANALIZAČ Z BETON DÍLCŮ NA POTRUBÍ DN DO 1000MM</t>
  </si>
  <si>
    <t>Šachta pro potrubí DN 1000, prefabrikovaná , DN 1500,
kompletní provedení dle PD, včetně šachtových vložek pro potrubí a přípojky, vč. podkladního lože nebo desky
včetně poklopu:
- poklop v nezpevněné části - B125 
- poklop ve vozovce - D400 z tvárné litiny se zámkem</t>
  </si>
  <si>
    <t>89449</t>
  </si>
  <si>
    <t>ŠACHTY KANAL ZE ŽELBET VČET VÝZT NA POTRUBÍ DN PŘES 1600MM</t>
  </si>
  <si>
    <t>Šachta na retenčním potrubí dvoukomorová
z železobenu C 30/37 XF4, 2xpoklop DN 600, D 400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</si>
  <si>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</si>
  <si>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Kompletní konstrukce , včetně kompatibilní litinové mříže 500x500 tř. D400 ,
kompletní provedení dle PD, z prefabrikátů, včetně mříže s rámem, kalovým košem, vč.podkladního lože
viz výkaz výměr SO 324</t>
  </si>
  <si>
    <t>16 = 16,000 [A]</t>
  </si>
  <si>
    <t>Kompletní konstrukce  poddobrubníkové uliční vpusti
kompletní provedení dle PD, z prefabrikátů,  kalovým košem, vč.podkladního lože
viz výkaz výměr SO 324</t>
  </si>
  <si>
    <t>přípojky UV, montáž a demontáž dílců pro zabezpečení konce zkoušeného úseku potrubí, montáž a demontáž koncových tvarovek, montáž zaslepovací příruby, zaslepení odboček, dle pol.č. 87433</t>
  </si>
  <si>
    <t>899692</t>
  </si>
  <si>
    <t>ZKOUŠKA VODOTĚSNOSTI POTRUBÍ DN PŘES 800MM</t>
  </si>
  <si>
    <t>na potrubí DN 1000, montáž a demontáž dílců pro zabezpečení konce zkoušeného úseku potrubí, montáž a demontáž koncových tvarovek, montáž zaslepovací příruby, zaslepení odboček, dle pol.č. 87457</t>
  </si>
  <si>
    <t>37,84+118,22+61,81+3,15 = 221,020 [A]</t>
  </si>
  <si>
    <t>9181A5</t>
  </si>
  <si>
    <t>ČELA PROPUSTU Z TRUB DN DO 300MM Z BETONU DO C 30/37</t>
  </si>
  <si>
    <t>výústní objekt na potrubí DN 300, z betonu C 30/37, XF4, kompletní konstrukce</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</si>
  <si>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</si>
  <si>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vybourání stávajícího atypické UV - 1 ks
vyborání stávajícího UV - 4 ks
včetně vodorovného přemístění a uložení na skládku, polatky za skládku v pol.č. 014102</t>
  </si>
  <si>
    <t>1+4 = 5,000 [A]</t>
  </si>
  <si>
    <t>96688</t>
  </si>
  <si>
    <t>vybourání stávajících šachet
včetně vodorovného přemístění a uložení na skládku, polatky za skládku v pol.č. 014102</t>
  </si>
  <si>
    <t>96715</t>
  </si>
  <si>
    <t>VYBOURÁNÍ ČÁSTÍ KONSTRUKCÍ BETON</t>
  </si>
  <si>
    <t>vybourání stávajícího výtokového čela na potrubí DN 300
vyborání stávajícího výtokového objektu na potrubí DN 200
včetně vodorovného přemístění a uložení na skládku, polatky za skládku v pol.č. 014102</t>
  </si>
  <si>
    <t>0,63*2+0,94 = 2,200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</si>
  <si>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</si>
  <si>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vybourání stávajícího kanalizačního potrubí DN 200 
včetně dopravy a uložení na skládku, poplatek za skládku v pol. č. 014102</t>
  </si>
  <si>
    <t>23,56 = 23,560 [A]</t>
  </si>
  <si>
    <t>969245</t>
  </si>
  <si>
    <t>VYBOURÁNÍ POTRUBÍ DN DO 300MM KANALIZAČ</t>
  </si>
  <si>
    <t>vybourání stávajícího kanalizačního potrubí DN 300 
včetně dopravy a uložení na skládku, poplatek za skládku v pol. č. 014102</t>
  </si>
  <si>
    <t>51,46 = 51,460 [A]</t>
  </si>
  <si>
    <t>vytlačená kubatura, přebytečná  zemnina z výkopu
viz výkaz výměr SO 325</t>
  </si>
  <si>
    <t>404,18+208,08 = 612,260 [A]</t>
  </si>
  <si>
    <t>vybourané stávající  potrubí DN 400, 
vybourané stávající potrubí DN 300 
vyborané stávající betonové šachty a  uliční vpusti
vyborání stávajících betonových čel pro DN 300 a pro DN400
 viz výkaz výměr SO 325</t>
  </si>
  <si>
    <t>35,0+1,2 = 36,200 [A]</t>
  </si>
  <si>
    <t>Natěžení vhodných zemin získaných z výkopu na stavbě pro potřeby zásypu
dle pol.č. 17411, 17511
viz výkaz výměr SO 325</t>
  </si>
  <si>
    <t>850,52+80,17 = 930,690 [A]</t>
  </si>
  <si>
    <t>výkop pro rozšíření šachet
viz výkaz kubatur SO 325
položka zahrnuje i ztížení vykopávky v blízkosti IS, ruční výkop, dočasné zajištění inž. sítí</t>
  </si>
  <si>
    <t>80,17 = 80,170 [A]</t>
  </si>
  <si>
    <t>13183</t>
  </si>
  <si>
    <t>HLOUBENÍ JAM ZAPAŽ I NEPAŽ TŘ II</t>
  </si>
  <si>
    <t>výkop pro retenční potrubí
viz výkaz kubatur SO 325
položka zahrnuje i ztížení vykopávky v blízkosti IS, ruční výkop, dočasné zajištění inž. sítí</t>
  </si>
  <si>
    <t>208,08 = 208,080 [A]</t>
  </si>
  <si>
    <t>viz výkaz výměr SO 325,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</si>
  <si>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1254,70 = 1254,700 [A]</t>
  </si>
  <si>
    <t>zemina určená ke zpětnému použití pro zásyp  a obsyp zeminou
dle pol. č. 17411, 17511
viz výkaz výměr SO 325</t>
  </si>
  <si>
    <t>přebytečná zemina, uložení na skládku, poplatek za skládku vykázán v pol. č, 014101
viz výkaz výměr SO 325</t>
  </si>
  <si>
    <t>Vhodná zemina z výkopů, včetně dovozu z mezideponie 
Kompletní provedení včetně případného nákupu a dodávky potřebných materiálů, včetně všech souvisejících prací (např. natěžení, dopravy, uložení, hutnění, atp.). 
 viz výkaz výměr SO 325, př.č.3 Podélný profil, př.č.4 - Uložení potrubí</t>
  </si>
  <si>
    <t>850,52 = 850,520 [A]</t>
  </si>
  <si>
    <t>obsyp kanalizačních šachet vhodnou zeminou, natěžení  zeminy v pol. č..12573 
viz výkaz výměr SO 325</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</si>
  <si>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325 - př.č.3 Podélný profil, př.č.4 - Uložení potrubí,</t>
  </si>
  <si>
    <t>215.57+307,45 = 523,020 [A]</t>
  </si>
  <si>
    <t>22694</t>
  </si>
  <si>
    <t>r</t>
  </si>
  <si>
    <t>ZÁPOROVÉ PAŽENÍ Z KOVU DOČASNÉ</t>
  </si>
  <si>
    <t>Kompletní provedení mikrozáporového pažení podle návrhu v PD a položek ve výkazu výměr</t>
  </si>
  <si>
    <t>vyplnění pracovní spáry opěrne´zdi v místě prostupu chránočkou
betonem C 25/30, XF3</t>
  </si>
  <si>
    <t>0,22 = 0,220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</si>
  <si>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325, ,př.č.3 Podélný profil, př.č.4 - Uložení potrubí,</t>
  </si>
  <si>
    <t>56,14+16,90 = 73,040 [A]</t>
  </si>
  <si>
    <t>84184</t>
  </si>
  <si>
    <t>POTRUBÍ TLAKOVÉ Z TRUB SKLOLAMINÁTOVÝCH DN DO 1600MM</t>
  </si>
  <si>
    <t>37,0 = 37,000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</si>
  <si>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</si>
  <si>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86658</t>
  </si>
  <si>
    <t>CHRÁNIČKY Z TRUB OCELOVÝCH DN DO 600MM</t>
  </si>
  <si>
    <t>z ocelových trub PSL 2 popř. PSL1 o530x9mm
prostup stávající opěrnou zdí</t>
  </si>
  <si>
    <t>1,50 = 1,500 [A]</t>
  </si>
  <si>
    <t>přípojky uličních vpustí, přípojka liniové vpusti
plastové SN12, včetně potřebných tvarovek i odbočných,</t>
  </si>
  <si>
    <t>138,81+11,40 = 150,210 [A]</t>
  </si>
  <si>
    <t>371,53 = 371,530 [A]</t>
  </si>
  <si>
    <t>vírový ventil na potrubí DN 300, s vodící tyčí 
10l/s</t>
  </si>
  <si>
    <t>Šachta na retenčním potrubí dvoukomorová, s vírovým ventilem
z železobenu C 30/37 XF4, 2xpoklop DN 600, D 400</t>
  </si>
  <si>
    <t>89470</t>
  </si>
  <si>
    <t>ŠACHTY KANALIZAČNÍ Z TRUB</t>
  </si>
  <si>
    <t>Plastová kanalizační šachta pro potrubí DN 1600, 
kompletní provedení dle PD, včetně šachtových vložek pro potrubí a přípojky, vč. podkladního lože nebo desky
včetně poklopu:
- poklop v nezpevněné části - B125 
- poklop ve vozovce - D400 z tvárné litiny se zámkem</t>
  </si>
  <si>
    <t>položka zahrnuje:
- poklopy s rámem, mříže s rámem, stupadla, žebříky, stropy z bet. dílců a pod.
- předepsané trouby, monolitické betonové dno a není-li uvedeno jinak i podkladní vrstvu (z kameniva nebo betonu)
- výplň, těsnění a tmelení spár a spojů
- očištění a ošetření úložných ploch
- izolační nátěry proti zemní vlhkosti
- předepsané podkladní konstrukce</t>
  </si>
  <si>
    <t>Kompletní konstrukce , včetně kompatibilní litinové mříže 500x500 tř. D400 ,
kompletní provedení dle PD, z prefabrikátů, včetně mříže s rámem, kalovým košem, vč.podkladního lože
viz výkaz výměr SO 325</t>
  </si>
  <si>
    <t>Kompletní konstrukce  poddobrubníkové uliční vpusti
kompletní provedení dle PD, z prefabrikátů,  kalovým košem, vč.podkladního lože
viz výkaz výměr SO 325</t>
  </si>
  <si>
    <t>na potrubí DN 1600, montáž a demontáž dílců pro zabezpečení konce zkoušeného úseku potrubí, montáž a demontáž koncových tvarovek, montáž zaslepovací příruby, zaslepení odboček, dle pol.č. 84184</t>
  </si>
  <si>
    <t>Prohlídka potrubí , 1x před převzetím kanalizace investorem, zdokumentován TV záznam a protokol, součástí též prověření spádu potrubí, zpracování a vyhodnocení TV prohlídky v systému ISYBAU
del pol. č. 87433, 87445, 84184</t>
  </si>
  <si>
    <t>37,0+371,53+138,81+11,40 = 558,740 [A]</t>
  </si>
  <si>
    <t>vybourání stávající atypické UV - 7 ks
včetně vodorovného přemístění a uložení na skládku, polatky za skládku v pol.č. 014102</t>
  </si>
  <si>
    <t>vybourání stávajícího výtokového čela na potrubí DN 300
vyborání stávajícího výtokového objektu na potrubí DN 400
vybourání prostupu v základem opěrné zdi ( DN 800, dl. 1000mm)
včetně vodorovného přemístění a uložení na skládku, polatky za skládku v pol.č. 014102</t>
  </si>
  <si>
    <t>0,94+0,94+1,25+0,50 = 3,630 [A]</t>
  </si>
  <si>
    <t>969246</t>
  </si>
  <si>
    <t>VYBOURÁNÍ POTRUBÍ DN DO 400MM KANALIZAČ</t>
  </si>
  <si>
    <t>vybourání stávajícího kanalizačního potrubí DN 400 
včetně dopravy a uložení na skládku, poplatek za skládku v pol. č. 014102</t>
  </si>
  <si>
    <t>96,48 = 96,480 [A]</t>
  </si>
  <si>
    <t>vytlačená kubatura, přebytečná  zemnina z výkopu
viz výkaz výměr SO 326</t>
  </si>
  <si>
    <t>132,66 = 132,660 [A]</t>
  </si>
  <si>
    <t>vybourané stávající uliční vpusti
, viz výkaz výměr SO 326</t>
  </si>
  <si>
    <t>0,8 = 0,800 [A]</t>
  </si>
  <si>
    <t>Natěžení vhodných zemin získaných z výkopu na stavbě pro potřeby zásypu
dle pol.č. 17411
viz výkaz výměr SO 326</t>
  </si>
  <si>
    <t>202,34+34,95 = 237,290 [A]</t>
  </si>
  <si>
    <t>výkop pro rozšíření šachet
viz výkaz kubatur SO 326
položka zahrnuje i ztížení vykopávky v blízkosti IS, ruční výkop, dočasné zajištění inž. sítí</t>
  </si>
  <si>
    <t>32,97 = 32,970 [A]</t>
  </si>
  <si>
    <t>viz výkaz výměr SO 326,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</si>
  <si>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335 = 335,000 [A]</t>
  </si>
  <si>
    <t>zemina určená ke zpětnému použití pro zásyp  a obsyp zeminou
dle pol. č. 17411, 17511
viz výkaz výměr SO 326</t>
  </si>
  <si>
    <t>202,34+32,97 = 235,310 [A]</t>
  </si>
  <si>
    <t>přebytečná zemina, uložení na skládku, poplatek za skládku vykázán v pol. č, 014101
viz výkaz výměr SO 327</t>
  </si>
  <si>
    <t>Vhodná zemina z výkopů, včetně dovozu z mezideponie 
Kompletní provedení včetně případného nákupu a dodávky potřebných materiálů, včetně všech souvisejících prací (např. natěžení, dopravy, uložení, hutnění, atp.). 
 viz výkaz výměr SO 326, př.č.3 Podélný profil, př.č.4 - Uložení potrubí</t>
  </si>
  <si>
    <t>202,34 = 202,340 [A]</t>
  </si>
  <si>
    <t>obsyp kanalizačních šachet vhodnou zeminou, natěžení  zeminy v pol. č..12573 
viz výkaz výměr SO 326</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</si>
  <si>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326, př.č.3 Podélný profil, př.č.4 - Uložení potrubí,</t>
  </si>
  <si>
    <t>101,49 = 101,490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</si>
  <si>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326, ,př.č.3 Podélný profil, př.č.4 - Uložení potrubí,</t>
  </si>
  <si>
    <t>19,73 = 19,730 [A]</t>
  </si>
  <si>
    <t>66,83+9,80 = 76,630 [A]</t>
  </si>
  <si>
    <t>102,74+2 = 104,740 [A]</t>
  </si>
  <si>
    <t>kompletní provedení dle PD, včetně šachtových vložek pro potrubí a přípojky, vč. podkladního lože nebo desky
včetně poklopu:
- poklop ve vozovce - D400 z tvárné litiny se zámkem</t>
  </si>
  <si>
    <t>Kompletní konstrukce , včetně kompatibilní litinové mříže 500x500 tř. D400 ,
kompletní provedení dle PD, z prefabrikátů, včetně mříže s rámem, kalovým košem, vč.podkladního lože
viz výkaz výměr SO 326</t>
  </si>
  <si>
    <t>Kompletní konstrukce  poddobrubníkové uliční vpusti
kompletní provedení dle PD, z prefabrikátů,  kalovým košem, vč.podkladního lože
viz výkaz výměr SO 326</t>
  </si>
  <si>
    <t>přípojky UV,
montáž a demontáž dílců pro zabezpečení konce zkoušeného úseku potrubí, montáž a demontáž koncových tvarovek, montáž zaslepovací příruby, zaslepení odboček, dle pol.č. 87433</t>
  </si>
  <si>
    <t>montáž a demontáž dílců pro zabezpečení konce zkoušeného úseku potrubí, montáž a demontáž koncových tvarovek, montáž zaslepovací příruby, zaslepení odboček, dle pol.č. 87445</t>
  </si>
  <si>
    <t>Prohlídka potrubí , 1x před převzetím kanalizace investorem, zdokumentován TV záznam a protokol, součástí též prověření spádu potrubí, zpracování a vyhodnocení TV prohlídky v systému ISYBAU
del pol. č. 87445, 87433</t>
  </si>
  <si>
    <t>104,74+66,83+9,80 = 181,370 [A]</t>
  </si>
  <si>
    <t>vytlačená kubatura, přebytečná  zemnina z výkopu
viz výkaz výměr SO 327</t>
  </si>
  <si>
    <t>321,92 = 321,920 [A]</t>
  </si>
  <si>
    <t>vybourané stávající vtokové čelo na potrubí DN 500
vyboraný stávající výústní objekt na potrubí DN 600
vybourané stávající bet. potrubí DN 500 v ul. Příčná
, viz výkaz výměr SO 327</t>
  </si>
  <si>
    <t>0,67+1,35+11,6 = 13,620 [A]</t>
  </si>
  <si>
    <t>Natěžení vhodných zemin získaných z výkopu na stavbě pro potřeby zásypu
dle pol.č. 17411
viz výkaz výměr SO 327</t>
  </si>
  <si>
    <t>400,96+39,13 = 440,090 [A]</t>
  </si>
  <si>
    <t>39,13 = 39,130 [A]</t>
  </si>
  <si>
    <t>viz výkaz výměr SO 327,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</si>
  <si>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788,91 = 788,910 [A]</t>
  </si>
  <si>
    <t>Vhodná zemina z výkopů, včetně dovozu z mezideponie 
Kompletní provedení včetně případného nákupu a dodávky potřebných materiálů, včetně všech souvisejících prací (např. natěžení, dopravy, uložení, hutnění, atp.). 
 viz výkaz výměr SO 327, př.č.3 Podélný profil, př.č.4 - Uložení potrubí</t>
  </si>
  <si>
    <t>400,96 = 400,960 [A]</t>
  </si>
  <si>
    <t>obsyp kanalizačních šachet vhodnou zeminou, natěžení  zeminy v pol. č..12573 
viz výkaz výměr SO 327</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</si>
  <si>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327,př.č.3 Podélný profil, př.č.4 - Uložení potrubí,</t>
  </si>
  <si>
    <t>240,22 = 240,220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</si>
  <si>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327, ,př.č.3 Podélný profil, př.č.4 - Uložení potrubí,</t>
  </si>
  <si>
    <t>40,15 = 40,150 [A]</t>
  </si>
  <si>
    <t>přípojky uličních vpustí
plastové SN12, včetně potřebných tvarovek i odbočných,</t>
  </si>
  <si>
    <t>29,17 = 29,170 [A]</t>
  </si>
  <si>
    <t>87434</t>
  </si>
  <si>
    <t>POTRUBÍ Z TRUB PLASTOVÝCH ODPADNÍCH DN DO 200MM</t>
  </si>
  <si>
    <t>přípojky propojených vpustí
plastové SN12, včetně potřebných tvarovek i odbočných,</t>
  </si>
  <si>
    <t>92,67 = 92,670 [A]</t>
  </si>
  <si>
    <t>87446</t>
  </si>
  <si>
    <t>POTRUBÍ Z TRUB PLASTOVÝCH ODPADNÍCH DN DO 400MM</t>
  </si>
  <si>
    <t>141,87+8 = 149,870 [A]</t>
  </si>
  <si>
    <t>plastové SN12  -propoj se stávající kananlizací v šachtě  Šst.
včetně potřebných tvarovek 2x 2,0m</t>
  </si>
  <si>
    <t>42,31 = 42,310 [A]</t>
  </si>
  <si>
    <t>7,35 = 7,350 [A]</t>
  </si>
  <si>
    <t>894146</t>
  </si>
  <si>
    <t>ŠACHTY KANALIZAČNÍ Z BETON DÍLCŮ NA POTRUBÍ DN DO 400MM</t>
  </si>
  <si>
    <t>Výměna stávající šachty za novou
kompletní provedení dle PD, včetně šachtových vložek pro potrubí a přípojky, vč. podkladního lože nebo desky
včetně poklopu- ,poklop v nezpevněné části - B125 
- poklop ve vozovce - D400 z tvárné litiny se zámkem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</si>
  <si>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</si>
  <si>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896146</t>
  </si>
  <si>
    <t>SPADIŠTĚ KANALIZAČ Z BETON DÍLCŮ NA POTRUBÍ DN DO 400MM</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</si>
  <si>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</si>
  <si>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Kompletní konstrukce , včetně kompatibilní litinové mříže 500x500 tř. D400 ,
kompletní provedení dle PD, z prefabrikátů, včetně mříže s rámem, kalovým košem, vč.podkladního lože
viz výkaz výměr SO 327</t>
  </si>
  <si>
    <t>Kompletní konstrukce  poddobrubníkové uliční vpusti
kompletní provedení dle PD, z prefabrikátů,  kalovým košem, vč.podkladního lože
viz výkaz výměr SO 327</t>
  </si>
  <si>
    <t>899642</t>
  </si>
  <si>
    <t>ZKOUŠKA VODOTĚSNOSTI POTRUBÍ DN DO 200MM</t>
  </si>
  <si>
    <t>propojené vpusti
montáž a demontáž dílců pro zabezpečení konce zkoušeného úseku potrubí, montáž a demontáž koncových tvarovek, montáž zaslepovací příruby, zaslepení odboček, dle pol.č. 87433</t>
  </si>
  <si>
    <t>899662</t>
  </si>
  <si>
    <t>ZKOUŠKA VODOTĚSNOSTI POTRUBÍ DN DO 400MM</t>
  </si>
  <si>
    <t>7,35+42,31 = 49,660 [A]</t>
  </si>
  <si>
    <t>321,37 = 321,370 [A]</t>
  </si>
  <si>
    <t>9181D5</t>
  </si>
  <si>
    <t>ČELA PROPUSTU Z TRUB DN DO 600MM Z BETONU DO C 30/37</t>
  </si>
  <si>
    <t>výústní objekt na potrubí DN 600, z betonu C 30/37, XF4, kompletní konstrukce 
rekonstrukce stávajícího výstního objektu až do úplné výměny</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</si>
  <si>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</si>
  <si>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93641</t>
  </si>
  <si>
    <t>LAPAČ SPLAVENIN</t>
  </si>
  <si>
    <t>kompletní konstrukce dle PD, z betonu C 30/37 XF4, včetně odláždění nátoku,kamené rovnaniny a  mříže z nekovových materiálů
viz výkz výměr SO 327 a příloha č. 7</t>
  </si>
  <si>
    <t>Položka zahrnuje veškerý materiál, výrobky a polotovary, včetně mimostaveništní a vnitrostaveništní dopravy (rovněž přesuny), včetně naložení a složení,případně s uložením.</t>
  </si>
  <si>
    <t>vybourání stávajícího vtokového čela na potrubí DN 500
vyborání stávajícího výtokového objektu an potrubí DN 600
včetně vodorovného přemístění a uložení na skládku, polatky za skládku v pol.č. 014102</t>
  </si>
  <si>
    <t>0,3+1,35 = 1,650 [A]</t>
  </si>
  <si>
    <t>969257</t>
  </si>
  <si>
    <t>VYBOURÁNÍ POTRUBÍ DN DO 500MM KANALIZAČ</t>
  </si>
  <si>
    <t>vybourání stávajícího kanalizačního potrubí DN 500 v ul. Příčná,
včetně dopravy a uložení na skládku, poplatek za skládku v pol. č. 014102</t>
  </si>
  <si>
    <t>45 = 45,000 [A]</t>
  </si>
  <si>
    <t>vytlačená kubatura, přebytečná  zemnina z výkopu
viz výkaz výměr SO 331</t>
  </si>
  <si>
    <t>22 = 22,000 [A]</t>
  </si>
  <si>
    <t>Natěžení vhodných zemin získaných z výkopu na stavbě pro potřeby zásypu
dle pol.č. 17411
viz výkaz výměr SO 331</t>
  </si>
  <si>
    <t>66 = 66,000 [A]</t>
  </si>
  <si>
    <t>viz výkaz výměr SO 331,  př.č.4 - Uložení potrubí,
"hloubení rýh pro potrubí 
včetně vodorovného přemístění  na meziskládku, resp. skládku
vč. zřízení a odstranění pažení 
položka zahrnuje i ztížení vykopávky v blízkosti IS, ruční výkop, dočasné zajištění inž. sítí</t>
  </si>
  <si>
    <t>88 = 88,000 [A]</t>
  </si>
  <si>
    <t>zemina určená ke zpětnému použití pro zásyp  a obsyp zeminou
dle pol. č. 17411, 
viz výkaz výměr SO 331</t>
  </si>
  <si>
    <t>přebytečná zemina, uložení na skládku, poplatek za skládku vykázán v pol. č, 014101
viz výkaz výměr SO 331</t>
  </si>
  <si>
    <t>Vhodná zemina z výkopů, včetně dovozu z mezideponie 
Kompletní provedení včetně případného nákupu a dodávky potřebných materiálů, včetně všech souvisejících prací (např. natěžení, dopravy, uložení, hutnění, atp.). 
 viz výkaz výměr SO 331, př.č.4 - Uložení potrubí</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</si>
  <si>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331,př.č.4 - Uložení potrubí,</t>
  </si>
  <si>
    <t>11,90 = 11,900 [A]</t>
  </si>
  <si>
    <t>Podkladní beton C 12/15 pod kameninové potrubí</t>
  </si>
  <si>
    <t>3,52 = 3,520 [A]</t>
  </si>
  <si>
    <t>ŠP se zhutněním,kompletní provedení včetně případného nákupu a dodávky potřebných materiálů, včetně všech souvisejících prací (např. natěžení, dopravy, uložení, hutnění, atp.),podsyp pod potrubí, jemnozrnný nesoudržný materiál zrnitost max. 0-8 mm
včetně dovozu, viz výkaz výměr SO 331, př.č.4 - Uložení potrubí,</t>
  </si>
  <si>
    <t>32*1,1*0,02 = 0,700 [A]</t>
  </si>
  <si>
    <t>83434</t>
  </si>
  <si>
    <t>POTRUBÍ Z TRUB KAMENINOVÝCH DN DO 200MM</t>
  </si>
  <si>
    <t>kanalizační kamenina DN 200,
 včetně potřebných tvarovek i odbočných, včetně podkladních pražců
včetně napojení včet.tvarovek na napojení</t>
  </si>
  <si>
    <t>32 = 32,000 [A]</t>
  </si>
  <si>
    <t>89945</t>
  </si>
  <si>
    <t>VÝŘEZ, VÝSEK, ÚTES NA POTRUBÍ DN DO 300MM</t>
  </si>
  <si>
    <t>zaústění do stávající kanalizace</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</si>
  <si>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</si>
  <si>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899524</t>
  </si>
  <si>
    <t>OBETONOVÁNÍ POTRUBÍ Z PROSTÉHO BETONU DO C25/30</t>
  </si>
  <si>
    <t>obetonování kanalizační kameniny z betonu C 20/25
viz př. č. 4 Uložení potrubí</t>
  </si>
  <si>
    <t>7,26 = 7,260 [A]</t>
  </si>
  <si>
    <t>domovní přípojky
montáž a demontáž dílců pro zabezpečení konce zkoušeného úseku potrubí, montáž a demontáž koncových tvarovek, montáž zaslepovací příruby, zaslepení odboček, dle pol.č. 83434</t>
  </si>
  <si>
    <t>Prohlídka potrubí , 1x před převzetím kanalizace investorem, zdokumentován TV záznam a protokol, součástí též prověření spádu potrubí, zpracování a vyhodnocení TV prohlídky v systému ISYBAU
del pol. č. 83434</t>
  </si>
  <si>
    <t>899901</t>
  </si>
  <si>
    <t>PŘEPOJENÍ PŘÍPOJEK</t>
  </si>
  <si>
    <t>položka zahrnuje řez na potrubí, dodání a osazení příslušných tvarovek a armatur</t>
  </si>
  <si>
    <t>vytlačená kubatura - přebytečná  zemnina z výkopu 
viz výkaz výměr SO 322</t>
  </si>
  <si>
    <t>50,64 = 50,640 [A]</t>
  </si>
  <si>
    <t>vybourané stávající kanalizační šachty a stávající plastové potrubí DN300
, viz výkaz výměr SO 322</t>
  </si>
  <si>
    <t>6.9+0,4 = 7,300 [A]</t>
  </si>
  <si>
    <t>11514</t>
  </si>
  <si>
    <t>ČERPÁNÍ VODY DO 4000 L/MIN</t>
  </si>
  <si>
    <t>(čerpadlo o min. Q=85 l/s, na 1 místě (stáv. šachta), odhad čerpání průměrně 10 dnů)</t>
  </si>
  <si>
    <t>240 = 240,000 [A]</t>
  </si>
  <si>
    <t>Natěžení vhodných zemin získaných z výkopu na stavbě pro potřeby zásypu a obsypu šachet
dle pol.č. 17411
viz výkaz výměr SO 332</t>
  </si>
  <si>
    <t>29,74+17,09 = 46,830 [A]</t>
  </si>
  <si>
    <t>výkop pro rozšíření šachet
viz výkaz kubatur SO 332
položka zahrnuje i ztížení vykopávky v blízkosti IS, ruční výkop, dočasné zajištění inž. sítí</t>
  </si>
  <si>
    <t>17,09 = 17,090 [A]</t>
  </si>
  <si>
    <t>13283</t>
  </si>
  <si>
    <t>HLOUBENÍ RÝH ŠÍŘ DO 2M PAŽ I NEPAŽ TŘ. II</t>
  </si>
  <si>
    <t>viz výkaz výměr SO 332,  př.č.3 Podélný profil, př.č.4 - Uložení potrubí,
"hloubení rýh pro potrubí 
včetně vodorovného přemístění  na meziskládku, resp. skládku
vč. zřízení a odstranění pažení 
položka zahrnuje i ztížení vykopávky v blízkosti IS, ruční výkop, dočasné zajištění inž. sítí</t>
  </si>
  <si>
    <t>80,38 = 80,380 [A]</t>
  </si>
  <si>
    <t>vytříděna zemina určená ke zpětnému použití pro zásyp  a obsyp šachet zeminou
dle pol. č. 17411, 17511
viz výkaz výměr SO 332</t>
  </si>
  <si>
    <t>přebytečná zemina, uložení na skládku, poplatek za skládku vykázán v pol. č, 014101
viz výkaz výměr SO 332</t>
  </si>
  <si>
    <t>Vhodná zemina z výkopů (vytříděna), včetně dovozu z mezideponie 
Kompletní provedení včetně případného nákupu a dodávky potřebných materiálů, včetně všech souvisejících prací (např. natěžení, dopravy, uložení, hutnění, atp.). 
 viz výkaz výměr SO 332, př.č.3 Podélný profil, př.č.4 - Uložení potrubí</t>
  </si>
  <si>
    <t>29,74 = 29,740 [A]</t>
  </si>
  <si>
    <t>obsyp kanalizačních šachet vhodnou zeminou (vytříděnou), natěžení  zeminy v pol. č..12573 
viz výkaz výměr SO 332</t>
  </si>
  <si>
    <t>obsyp potrubí - drcené kamenivo  fr. 0-8 mm se zhutněním, včetně dovozu 
alt. ze štěrkopísku 0-8 mm. Požadavky a výsledné parametry dle ČSN 736133 Kompletní provedení včetně případného nákupu a dodávky potřebných materiálů, včetně všech souvisejících prací (např. natěžení, dopravy, uložení, hutnění, atp.
 viz výkaz výměr SO 332, př.č.3 Podélný profil, př.č.4 - Uložení potrubí,</t>
  </si>
  <si>
    <t>19,49 = 19,490 [A]</t>
  </si>
  <si>
    <t>Netkaná filtračně separační geotextilie dle TP 97, min. 100g/m2 
geofiltrační textílie pro oddělení drenážní vrstvy ve dně rýhy a podsypu potrubí</t>
  </si>
  <si>
    <t>29,65 = 29,650 [A]</t>
  </si>
  <si>
    <t>212625</t>
  </si>
  <si>
    <t>TRATIVODY KOMPL Z TRUB Z PLAST HM DN DO 100MM, RÝHA TŘ I</t>
  </si>
  <si>
    <t>zřízení drenážní vrstvy s uložením trativodu ve dně rýhy,
výkop rýhy, výplň, zásyp trativodu včetně dopravy, položení potrubí vč. dodávky, uložení
přebytečného materiálu, dodávky předepsaného materiálu pro výplň a zásyp</t>
  </si>
  <si>
    <t>23,61 = 23,610 [A]</t>
  </si>
  <si>
    <t>2,97 = 2,970 [A]</t>
  </si>
  <si>
    <t>630 x 10, se zasílenou ochranou , vnitřní povrch bitumenován</t>
  </si>
  <si>
    <t>16,00 = 16,000 [A]</t>
  </si>
  <si>
    <t>87834</t>
  </si>
  <si>
    <t>NASUNUTÍ PLAST TRUB DN DO 200MM DO CHRÁNIČKY</t>
  </si>
  <si>
    <t>plastové potrubí DN 300, do ocelové chráničky DN 600
včetně vystrojení vystřeďovacími objímkami a uzavíracími čely,</t>
  </si>
  <si>
    <t>položka zahrnuje:
pojízdná sedla (objímky)
případně předepsané utěsnění konců chráničky
nezahrnuje dodávku potrubí</t>
  </si>
  <si>
    <t>Rekonstrukce stávajících šachet až do úplné výměny,
kompletní provedení dle PD, včetně šachtových vložek pro potrubí a přípojky, vč. podkladního lože nebo desky
včetně poklopu:
- poklop  litinový s betonovou výplní, tř. D 400, bez odvětrání</t>
  </si>
  <si>
    <t>stávající kanalizační šachty, rekonstrukce až do úplné výměny</t>
  </si>
  <si>
    <t>Zeminy z výkopů, nevhodná zemina pro zásyp. vytlačená kubatura
viz výkaz výměr SO340 - řad A</t>
  </si>
  <si>
    <t>125,0+26 = 151,000 [A]</t>
  </si>
  <si>
    <t>Natěžení vhodných zemin získaných z výkopu na stavbě pro potřeby zásypu
dle pol.č. 17411
viz výkaz výměr SO340 - řad A</t>
  </si>
  <si>
    <t>203+45 = 248,000 [A]</t>
  </si>
  <si>
    <t>viz výkaz výměr SO340 - řad A</t>
  </si>
  <si>
    <t>321+71 = 392,000 [A]</t>
  </si>
  <si>
    <t>zemina určená ke zpětnému použití pro zásyp  a obsyp zeminou
dle pol. č. 17411
viz výkaz výměr SO340 - řad A</t>
  </si>
  <si>
    <t>přebytečná zemina, uložení na skládku, poplatek za skládku vykázán v pol. č, 014101
viz výkaz výměr SO340 - řad A</t>
  </si>
  <si>
    <t>125+26 = 151,000 [A]</t>
  </si>
  <si>
    <t>Vhodná zemina z výkopů, včetně dovozu z mezideponie 
Kompletní provedení včetně případného nákupu a dodávky potřebných materiálů, včetně všech souvisejících prací (např. natěžení, dopravy, uložení, hutnění, atp.). 
 viz výkaz výměr SO340 - řad A, př.č.3 Podélný profil, př.č.4 - Uložení potrubí</t>
  </si>
  <si>
    <t>štěrkopísek   fr. 0-8 mm se zhutněním, včetně dovozu 
Požadavky a výsledné parametry dle ČSN 736133 Kompletní provedení včetně případného nákupu a dodávky potřebných materiálů, včetně všech souvisejících prací (např. natěžení, dopravy, uložení, hutnění, atp.) Zhotovitel navrhne a ocení pro něj nejvhodnější technologii tak, aby byly splněny definované požadavky (parametry). Prokázání vhodnosti bude doloženo splněním definovaných požadovaných parametrů v souladu s TKP a ZTKP. Veškeré práce a použitý materiál musí být odsouhlasen TDI.
viz výkaz výměr SO340 - řad A</t>
  </si>
  <si>
    <t>86+19 = 105,000 [A]</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</si>
  <si>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případné prohození nebo třídění materiálu.</t>
  </si>
  <si>
    <t>PODKL A VÝPLŇ VRSTVY Z KAMENIVA TĚŽENÉHO</t>
  </si>
  <si>
    <t>podsyp pod potrubí, jemnozrnný nesoudržný materiál zrnitost max. 0-8 mm
viz výkaz výměr SO340 - řad A, př.č.3 Podélný profil, př.č.4 - Uložení potrubí,</t>
  </si>
  <si>
    <t>32+7 = 39,000 [A]</t>
  </si>
  <si>
    <t>Popisy prací zahrnují veškerý materiál, výrobky a polotovary, včetně mimostaveništní a vnitrostaveništní dopravy (rovněž přesuny), včetně naložení a složení, případně s uložením.</t>
  </si>
  <si>
    <t>87314</t>
  </si>
  <si>
    <t>POTRUBÍ Z TRUB PLASTOVÝCH TLAKOVÝCH SVAŘOVANÝCH DN DO 40MM</t>
  </si>
  <si>
    <t>potrubí PE100 RC 32x3,0, SDR11, PN 16  
viz výkaz výměr SO340 - řad A</t>
  </si>
  <si>
    <t>47 = 47,000 [A]</t>
  </si>
  <si>
    <t>87326</t>
  </si>
  <si>
    <t>POTRUBÍ Z TRUB PLASTOVÝCH TLAKOVÝCH SVAŘOVANÝCH DN DO 80MM</t>
  </si>
  <si>
    <t>potrubí PE100 RC 90x8,2, SDR11, PN 16  - DN 80
viz výkaz výměr SO340 - řad A</t>
  </si>
  <si>
    <t>150 = 150,000 [A]</t>
  </si>
  <si>
    <t>87327</t>
  </si>
  <si>
    <t>POTRUBÍ Z TRUB PLASTOVÝCH TLAKOVÝCH SVAŘOVANÝCH DN DO 100MM</t>
  </si>
  <si>
    <t>potrubí PE100 RC 110x10,0 SDR11, PN 16  - DN 100
viz výkaz výměr SO340 - řad A</t>
  </si>
  <si>
    <t>87333</t>
  </si>
  <si>
    <t>POTRUBÍ Z TRUB PLASTOVÝCH TLAKOVÝCH SVAŘOVANÝCH DN DO 150MM</t>
  </si>
  <si>
    <t>potrubí PE100 RC 160x14,6 SDR11, PN 16  - DN 150
viz výkaz výměr SO340 - řad A</t>
  </si>
  <si>
    <t>50 = 50,000 [A]</t>
  </si>
  <si>
    <t>891113</t>
  </si>
  <si>
    <t>ŠOUPÁTKA DN DO 25MM</t>
  </si>
  <si>
    <t>891126</t>
  </si>
  <si>
    <t>ŠOUPÁTKA DN DO 80MM</t>
  </si>
  <si>
    <t>891127</t>
  </si>
  <si>
    <t>ŠOUPÁTKA DN DO 100MM</t>
  </si>
  <si>
    <t>891133</t>
  </si>
  <si>
    <t>ŠOUPÁTKA DN DO 150MM</t>
  </si>
  <si>
    <t>DN 160</t>
  </si>
  <si>
    <t>891426</t>
  </si>
  <si>
    <t>HYDRANTY PODZEMNÍ DN 80MM</t>
  </si>
  <si>
    <t>podzemní hydrant dvoučinný DN 80 - vzdušník</t>
  </si>
  <si>
    <t>891815</t>
  </si>
  <si>
    <t>NAVRTÁVACÍ PASY DN DO 50MM</t>
  </si>
  <si>
    <t>pro šoupě DN 25</t>
  </si>
  <si>
    <t>891915</t>
  </si>
  <si>
    <t>ZEMNÍ SOUPRAVY DN DO 50MM S POKLOPEM</t>
  </si>
  <si>
    <t>teleskopická pro šoupě DN 25</t>
  </si>
  <si>
    <t>891926</t>
  </si>
  <si>
    <t>ZEMNÍ SOUPRAVY DN DO 80MM S POKLOPEM</t>
  </si>
  <si>
    <t>pro šoupátko DN 80</t>
  </si>
  <si>
    <t>891927</t>
  </si>
  <si>
    <t>ZEMNÍ SOUPRAVY DN DO 100MM S POKLOPEM</t>
  </si>
  <si>
    <t>891933</t>
  </si>
  <si>
    <t>ZEMNÍ SOUPRAVY DN DO 150MM S POKLOPEM</t>
  </si>
  <si>
    <t>pro šoupátku DN 150,</t>
  </si>
  <si>
    <t>89916</t>
  </si>
  <si>
    <t>BETONOVÉ DOPLŇKY TRUB VEDENÍ</t>
  </si>
  <si>
    <t>OTSKP</t>
  </si>
  <si>
    <t>viz výkaz výměr SO 340 - řad A
beton C 16/20</t>
  </si>
  <si>
    <t>- popisy prací zahrnují veškerý materiál, výrobky a polotovary, včetně mimostaveništní a vnitrostaveništní dopravy (rovněž přesuny), včetně naložení a složení,případně s uložením.</t>
  </si>
  <si>
    <t>899308</t>
  </si>
  <si>
    <t>DOPLŇKY NA POTRUBÍ - SIGNALIZAČ VODIČ</t>
  </si>
  <si>
    <t>včetně zkoušky signalizačního vodiče
viz výkaz výměr SO340 - řad A</t>
  </si>
  <si>
    <t>50+4+150+47 = 251,000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</si>
  <si>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</si>
  <si>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</si>
  <si>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PLYN POTRUBÍ - VÝSTRAŽNÁ FÓLIE</t>
  </si>
  <si>
    <t>na vodovodním potrubí
viz výkaz výměr SO340 - řad A</t>
  </si>
  <si>
    <t>89941</t>
  </si>
  <si>
    <t>VÝŘEZ, VÝSEK, ÚTES NA POTRUBÍ DN DO 80MM</t>
  </si>
  <si>
    <t>Zahrnuje náklady na ohlášení uzavírání vody, uzavření a otevření šoupat, vypuštění a napuštění vody, odvzdušnění potrubí a pod.</t>
  </si>
  <si>
    <t>89943</t>
  </si>
  <si>
    <t>VÝŘEZ, VÝSEK, ÚTES NA POTRUBÍ DN DO 150MM</t>
  </si>
  <si>
    <t>899611</t>
  </si>
  <si>
    <t>TLAKOVÉ ZKOUŠKY POTRUBÍ DN DO 80MM</t>
  </si>
  <si>
    <t>potrubí PE100 RC 32x3,0, SDR11, PN 16  
potrubí PE100 RC 90x8,2, SDR11, PN 16  - DN 80
viz výkaz výměr SO340 - řad A</t>
  </si>
  <si>
    <t>150+47 = 197,000 [A]</t>
  </si>
  <si>
    <t>899621</t>
  </si>
  <si>
    <t>TLAKOVÉ ZKOUŠKY POTRUBÍ DN DO 100MM</t>
  </si>
  <si>
    <t>899631</t>
  </si>
  <si>
    <t>TLAKOVÉ ZKOUŠKY POTRUBÍ DN DO 150MM</t>
  </si>
  <si>
    <t>89971</t>
  </si>
  <si>
    <t>PROPLACH A DEZINFEKCE VODOVODNÍHO POTRUBÍ DN DO 80MM</t>
  </si>
  <si>
    <t>- napuštění a vypuštění vody, dodání vody a dezinfekčního prostředku, bakteriologický rozbor vody.</t>
  </si>
  <si>
    <t>89972</t>
  </si>
  <si>
    <t>PROPLACH A DEZINFEKCE VODOVODNÍHO POTRUBÍ DN DO 100MM</t>
  </si>
  <si>
    <t>89973</t>
  </si>
  <si>
    <t>PROPLACH A DEZINFEKCE VODOVODNÍHO POTRUBÍ DN DO 150MM</t>
  </si>
  <si>
    <t>96912</t>
  </si>
  <si>
    <t>VYBOURÁNÍ POTRUBÍ DN DO 100MM VODOVODNÍCH</t>
  </si>
  <si>
    <t>stávající LT potrubí DN 100mm, včetně ostranění stávajích armatur a povrchových znaků
zahrnují veškerou manipulaci s hmotami, včetně následného uložení  dle pokynu objenatele</t>
  </si>
  <si>
    <t>- zahrnují veškerou manipulaci s vybouranou sutí a hmotami včetně uložení na skládku a poplatku za skládku,
- zahrnují veškeré další práce plynoucí z technologického předpisu a z platných předpisů (zvláště vyhlášky č.324/1990 Sb.).</t>
  </si>
  <si>
    <t>Zeminy z výkopů, nevhodná zemina pro zásyp. vytlačená kubatura
viz výkaz výměr SO340 - řad B</t>
  </si>
  <si>
    <t>224+86,36 = 310,360 [A]</t>
  </si>
  <si>
    <t>Natěžení vhodných zemin získaných z výkopu na stavbě pro potřeby zásypu
dle pol.č. 17411
viz výkaz výměr SO340 - řad B</t>
  </si>
  <si>
    <t>368+149 = 517,000 [A]</t>
  </si>
  <si>
    <t>viz výkaz výměr SO340 - řad B</t>
  </si>
  <si>
    <t>581+236 = 817,000 [A]</t>
  </si>
  <si>
    <t>zemina určená ke zpětnému použití pro zásyp  a obsyp zeminou
dle pol. č. 17411, 17511
viz výkaz výměr SO340 - řad B</t>
  </si>
  <si>
    <t>přebytečná zemina, uložení na skládku, poplatek za skládku vykázán v pol. č, 014101
viz výkaz výměr SO340 - řad B</t>
  </si>
  <si>
    <t>Vhodná zemina z výkopů, včetně dovozu z mezideponie 
Kompletní provedení včetně případného nákupu a dodávky potřebných materiálů, včetně všech souvisejících prací (např. natěžení, dopravy, uložení, hutnění, atp.). 
 viz výkaz výměr SO340 - řad B, př.č.3 Podélný profil, př.č.4 - Uložení potrubí</t>
  </si>
  <si>
    <t>155+63 = 218,000 [A]</t>
  </si>
  <si>
    <t>podsyp pod potrubí, jemnozrnný nesoudržný materiál zrnitost max. 0-8 mm
viz výkaz výměr SO340 - řad B, př.č.3 Podélný profil, př.č.4 - Uložení potrubí,</t>
  </si>
  <si>
    <t>58+24 = 82,000 [A]</t>
  </si>
  <si>
    <t>potrubí PE100 RC 32x3,0, SDR11, PN 16  
viz výkaz výměr SO340 - řad B</t>
  </si>
  <si>
    <t>157 = 157,000 [A]</t>
  </si>
  <si>
    <t>potrubí PE100 RC 90x8,2, SDR11, PN 16  - DN 80
viz výkaz výměr SO340 - řad B</t>
  </si>
  <si>
    <t>296 = 296,000 [A]</t>
  </si>
  <si>
    <t>potrubí PE100 RC 110x10,0 SDR11, PN 16  - DN 100
viz výkaz výměr SO340 - řad B</t>
  </si>
  <si>
    <t>91 = 91,000 [A]</t>
  </si>
  <si>
    <t>28 = 28,000 [A]</t>
  </si>
  <si>
    <t>podzemní hydrant dvoučinný DN 80</t>
  </si>
  <si>
    <t>viz výkaz výměr SO 340 - řad B
beton C 16/20</t>
  </si>
  <si>
    <t>včetně zkoušky signalizačního vodiče
viz výkaz výměr SO340 - řad B</t>
  </si>
  <si>
    <t>91+296+157 = 544,000 [A]</t>
  </si>
  <si>
    <t>na vodovodním potrubí
viz výkaz výměr SO340 - řad B</t>
  </si>
  <si>
    <t>89942</t>
  </si>
  <si>
    <t>VÝŘEZ, VÝSEK, ÚTES NA POTRUBÍ DN DO 100MM</t>
  </si>
  <si>
    <t>potrubí PE100 RC 32x3,0, SDR11, PN 16  
potrubí PE100 RC 90x8,2, SDR11, PN 16  - DN 80
viz výkaz výměr SO340 - řad B</t>
  </si>
  <si>
    <t>296+157 = 453,000 [A]</t>
  </si>
  <si>
    <t>stávající LT potrubí DN 80mm, včetně ostranění stávajích armatur a povrchových znaků
zahrnují veškerou manipulaci s hmotami, včetně následného uložení  dle pokynu objenatele</t>
  </si>
  <si>
    <t>300 = 300,000 [A]</t>
  </si>
  <si>
    <t>Zeminy z výkopů, nevhodná zemina pro zásyp. vytlačená kubatura
viz výkaz výměr SO340 - řad C</t>
  </si>
  <si>
    <t>300+78,56 = 378,560 [A]</t>
  </si>
  <si>
    <t>vybouraný  strop stávající armaturní šachty 
, viz výkaz výměr SO 340 řad C - šachta</t>
  </si>
  <si>
    <t>5*0.25 = 1,250 [A]</t>
  </si>
  <si>
    <t>Natěžení vhodných zemin získaných z výkopu na stavbě pro potřeby zásypu
dle pol.č. 17411
viz výkaz výměr SO340 - řad C</t>
  </si>
  <si>
    <t>481+135 = 616,000 [A]</t>
  </si>
  <si>
    <t>viz výkaz výměr SO340 - řad C</t>
  </si>
  <si>
    <t>759,0+213 = 972,000 [A]</t>
  </si>
  <si>
    <t>zemina určená ke zpětnému použití pro zásyp  a obsyp zeminou
dle pol. č. 17411
viz výkaz výměr SO340 - řad C</t>
  </si>
  <si>
    <t>přebytečná zemina, uložení na skládku, poplatek za skládku vykázán v pol. č, 014101
viz výkaz výměr SO340 - řad C</t>
  </si>
  <si>
    <t>Vhodná zemina z výkopů, včetně dovozu z mezideponie 
Kompletní provedení včetně případného nákupu a dodávky potřebných materiálů, včetně všech souvisejících prací (např. natěžení, dopravy, uložení, hutnění, atp.). 
 viz výkaz výměr SO340 - řad C př.č.3 Podélný profil, př.č.4 - Uložení potrubí</t>
  </si>
  <si>
    <t>Zásyp stávající armaturní šachty inertní nesoudržnou zeminou
viz výkaz výměr SO 340 řad C  - šachta</t>
  </si>
  <si>
    <t>6,0 = 6,000 [A]</t>
  </si>
  <si>
    <t>202+57 = 259,000 [A]</t>
  </si>
  <si>
    <t>45131A</t>
  </si>
  <si>
    <t>PODKLADNÍ A VÝPLŇOVÉ VRSTVY Z PROSTÉHO BETONU C20/25</t>
  </si>
  <si>
    <t>beton C 20/25n-XF3 tl. 0,10 m 
- pod dlažbou z lomového kamene dle pol. 465512
viz výkaz kubatur SO340 - řad C</t>
  </si>
  <si>
    <t>4*0,1 = 0,400 [A]</t>
  </si>
  <si>
    <t>podsyp pod potrubí, jemnozrnný nesoudržný materiál zrnitost max. 0-8 mm
viz výkaz výměr SO340 - řad C, př.č.3 Podélný profil, př.č.4 - Uložení potrubí,</t>
  </si>
  <si>
    <t>76+21 = 97,000 [A]</t>
  </si>
  <si>
    <t>Odláždění v místě výústního objektu, viz výkaz výměr SO 340 řad C
vyústění odkalovacího potrubí armaturní šachty</t>
  </si>
  <si>
    <t>4,0 = 4,000 [A]</t>
  </si>
  <si>
    <t>72226</t>
  </si>
  <si>
    <t>VODOMĚRY</t>
  </si>
  <si>
    <t>Vodoměr DN 80 PN 16 v armaturní šachtě</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</si>
  <si>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</si>
  <si>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potrubí PE100 RC 32x3,0, SDR11, PN 16  
viz výkaz výměr SO340 - řad C</t>
  </si>
  <si>
    <t>142 = 142,000 [A]</t>
  </si>
  <si>
    <t>potrubí PE100 RC 90x8,2, SDR11, PN 16  - DN 80
viz výkaz výměr SO340 - řad C</t>
  </si>
  <si>
    <t>potrubí PE100 RC 110x10,0 SDR11, PN 16  - DN 100
viz výkaz výměr SO340 - řad C</t>
  </si>
  <si>
    <t>417 = 417,000 [A]</t>
  </si>
  <si>
    <t>PŘEDIZOLOVANÉ POTRUBÍ PE 100 SDR 11 (PN16) d110/D180</t>
  </si>
  <si>
    <t>67 = 67,000 [A]</t>
  </si>
  <si>
    <t>PŘEDIZOLOVANÉ POTRUBÍ PE 100 SDR 11 (PN16) d 160/D250</t>
  </si>
  <si>
    <t>odkalení armaturní šachty
plastové SN12, včetně potřebných tvarovek i odbočných,</t>
  </si>
  <si>
    <t>87634</t>
  </si>
  <si>
    <t>CHRÁNIČKY Z TRUB PLASTOVÝCH DN DO 200MM</t>
  </si>
  <si>
    <t>PE DN 200,  včetně nerez závěsy+objímky DN250 - 12 ks</t>
  </si>
  <si>
    <t>87827</t>
  </si>
  <si>
    <t>NASUNUTÍ PLAST TRUB DN DO 100MM DO CHRÁNIČKY</t>
  </si>
  <si>
    <t>včetně vystrojení vystřeďovacími objímkami a uzavíracími čely,</t>
  </si>
  <si>
    <t>odkalovací šoupě v armaturní šachta s otočným kolem</t>
  </si>
  <si>
    <t>šoupě DN 150  s otočným  kolem, 
šoupě redukované DN 150/80 s otočným kolem
v armaturní šachtě</t>
  </si>
  <si>
    <t>891326</t>
  </si>
  <si>
    <t>MONTÁŽNÍ VLOŽKY DN DO 80MM</t>
  </si>
  <si>
    <t>v armaturní šachtě</t>
  </si>
  <si>
    <t>891633</t>
  </si>
  <si>
    <t>KLAPKY DN DO 150MM</t>
  </si>
  <si>
    <t>Zpětná klapka na odtoku z odkalení arnaturní šachty</t>
  </si>
  <si>
    <t>891733</t>
  </si>
  <si>
    <t>KOŠE DN DO 150MM</t>
  </si>
  <si>
    <t>Lapač nečistot  9910 DN 150 PN 16, v armaturní šachtě</t>
  </si>
  <si>
    <t>893386</t>
  </si>
  <si>
    <t>ŠACHTY ARMATURNÍ ZE ŽELBET VČET VÝTUŽE PŮDORYS PLOCHY DO 6,5M2</t>
  </si>
  <si>
    <t>kompletní konstrukce vodoměrné šachty, včetně vystrojení,  prostupů, poklopů, žebříku , izolace, nátěrů,
podkladních konstrukcí - viz specifikace položky
dle PD SO 340 - řad C</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</si>
  <si>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</si>
  <si>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na potrubí DN 150, výústní objekt odkalení armaturní šachty</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</si>
  <si>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</si>
  <si>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včetně zkoušky signalizačního vodiče
viz výkaz výměr SO340 - řad C</t>
  </si>
  <si>
    <t>674 = 674,000 [A]</t>
  </si>
  <si>
    <t>na vodovodním potrubí
viz výkaz výměr SO340 - řad C</t>
  </si>
  <si>
    <t>potrubí PE100 RC 32x3,0, SDR11, PN 16  
potrubí PE100 RC 90x8,2, SDR11, PN 16  - DN 80
viz výkaz výměr SO340 - řad C</t>
  </si>
  <si>
    <t>142+10 = 152,000 [A]</t>
  </si>
  <si>
    <t>417+12 = 429,000 [A]</t>
  </si>
  <si>
    <t>67+26 = 93,000 [A]</t>
  </si>
  <si>
    <t>vybourání stropu stávající armaturní šachty
včetně vodorovného přemístění a uložení na skládku, polatky za skládku v pol.č. 014102</t>
  </si>
  <si>
    <t>Zeminy z výkopů, nevhodná zemina pro zásyp. vytlačená kubatura
viz výkaz výměr SO340 - řad D</t>
  </si>
  <si>
    <t>152+42 = 194,000 [A]</t>
  </si>
  <si>
    <t>Natěžení vhodných zemin získaných z výkopu na stavbě pro potřeby zásypu
dle pol.č. 17411
viz výkaz výměr SO340 - řad D</t>
  </si>
  <si>
    <t>263+73 = 336,000 [A]</t>
  </si>
  <si>
    <t>viz výkaz výměr SO340 - řad D</t>
  </si>
  <si>
    <t>416+116 = 532,000 [A]</t>
  </si>
  <si>
    <t>zemina určená ke zpětnému použití pro zásyp  a obsyp zeminou
dle pol. č. 17411
viz výkaz výměr SO340 - řad D</t>
  </si>
  <si>
    <t>přebytečná zemina, uložení na skládku, poplatek za skládku vykázán v pol. č, 014101
viz výkaz výměr SO340 - řad D</t>
  </si>
  <si>
    <t>Vhodná zemina z výkopů, včetně dovozu z mezideponie 
Kompletní provedení včetně případného nákupu a dodávky potřebných materiálů, včetně všech souvisejících prací (např. natěžení, dopravy, uložení, hutnění, atp.). 
 viz výkaz výměr SO340 - řad D, př.č.3 Podélný profil, př.č.4 - Uložení potrubí</t>
  </si>
  <si>
    <t>111+31 = 142,000 [A]</t>
  </si>
  <si>
    <t>podsyp pod potrubí, jemnozrnný nesoudržný materiál zrnitost max. 0-8 mm
viz výkaz výměr SO340 - řad D, př.č.3 Podélný profil, př.č.4 - Uložení potrubí,</t>
  </si>
  <si>
    <t>42+12 = 54,000 [A]</t>
  </si>
  <si>
    <t>potrubí PE100 RC 32x3,0, SDR11
potrubí PE 100, d 40x3 mm, SDR11    		
viz výkaz výměr SO340 - řad D</t>
  </si>
  <si>
    <t>56+21 = 77,000 [A]</t>
  </si>
  <si>
    <t>potrubí PE100 RC 110x10,0 SDR11, PN 16  - DN 100
viz výkaz výměr SO340 - řad D</t>
  </si>
  <si>
    <t>277 = 277,000 [A]</t>
  </si>
  <si>
    <t>891114</t>
  </si>
  <si>
    <t>ŠOUPÁTKA DN DO 40MM</t>
  </si>
  <si>
    <t>šoupě DN 32</t>
  </si>
  <si>
    <t>9 = 9,000 [A]</t>
  </si>
  <si>
    <t>pro šoupě DN 25 - 10 ks
pro šoupě DN 32 - 4 ks</t>
  </si>
  <si>
    <t>10+4 = 14,000 [A]</t>
  </si>
  <si>
    <t>teleskopická pro šoupě DN 25, a pro šoupě DN 32, dle pol.č. 891113 a pol.č. 891114</t>
  </si>
  <si>
    <t>viz výkaz výměr SO 340 - řad D
beton C 16/20</t>
  </si>
  <si>
    <t>včetně zkoušky signalizačního vodiče
viz výkaz výměr SO340 - řad D</t>
  </si>
  <si>
    <t>277+21+56 = 354,000 [A]</t>
  </si>
  <si>
    <t>na vodovodním potrubí
viz výkaz výměr SO340 - řad D</t>
  </si>
  <si>
    <t>potrubí PE100 RC 32x3,0, SDR11, PN 16  
potrubí PE100 RC 90x8,2, SDR11, PN 16  - DN 80
viz výkaz výměr SO340 - řad D</t>
  </si>
  <si>
    <t>21+56 = 77,000 [A]</t>
  </si>
  <si>
    <t>stávající LT potrubí DN 100 mm, včetně ostranění stávajích armatur a povrchových znaků
zahrnují veškerou manipulaci s hmotami, včetně následného uložení  dle pokynu objenatele</t>
  </si>
  <si>
    <t>200 = 200,000 [A]</t>
  </si>
  <si>
    <t>Zeminy z výkopů, nevhodná zemina pro zásyp. vytlačená kubatura
viz výkaz výměr SO340 - řad E</t>
  </si>
  <si>
    <t>81+29,15 = 110,150 [A]</t>
  </si>
  <si>
    <t>Natěžení vhodných zemin získaných z výkopu na stavbě pro potřeby zásypu
dle pol.č. 17411
viz výkaz výměr SO340 - řad E</t>
  </si>
  <si>
    <t>140+50 = 190,000 [A]</t>
  </si>
  <si>
    <t>viz výkaz výměr SO340 - řad E</t>
  </si>
  <si>
    <t>221+80 = 301,000 [A]</t>
  </si>
  <si>
    <t>zemina určená ke zpětnému použití pro zásyp  a obsyp zeminou
dle pol. č. 17411, 17511
viz výkaz výměr SO340 - řad E</t>
  </si>
  <si>
    <t>přebytečná zemina, uložení na skládku, poplatek za skládku vykázán v pol. č, 014101
viz výkaz výměr SO340 - řad E</t>
  </si>
  <si>
    <t>Vhodná zemina z výkopů, včetně dovozu z mezideponie 
Kompletní provedení včetně případného nákupu a dodávky potřebných materiálů, včetně všech souvisejících prací (např. natěžení, dopravy, uložení, hutnění, atp.). 
 viz výkaz výměr SO340 - řad E, př.č.3 Podélný profil, př.č.4 - Uložení potrubí</t>
  </si>
  <si>
    <t>59+21 = 80,000 [A]</t>
  </si>
  <si>
    <t>podsyp pod potrubí, jemnozrnný nesoudržný materiál zrnitost max. 0-8 mm
viz výkaz výměr SO340 - řad E, př.č.3 Podélný profil, př.č.4 - Uložení potrubí,</t>
  </si>
  <si>
    <t>22+8 = 30,000 [A]</t>
  </si>
  <si>
    <t>potrubí PE100 RC 32x3,0, SDR11
viz výkaz výměr SO340 - řad E</t>
  </si>
  <si>
    <t>53 = 53,000 [A]</t>
  </si>
  <si>
    <t>potrubí PE100 RC 110x10,0 SDR11, PN 16  - DN 100
viz výkaz výměr SO340 - řad E</t>
  </si>
  <si>
    <t>147 = 147,000 [A]</t>
  </si>
  <si>
    <t>pro šoupě DN 25 - 7 ks</t>
  </si>
  <si>
    <t>teleskopická pro šoupě DN 25,  dle pol.č. 891113</t>
  </si>
  <si>
    <t>viz výkaz výměr SO 340 - řad E
beton C 16/20</t>
  </si>
  <si>
    <t>včetně zkoušky signalizačního vodiče
viz výkaz výměr SO340 - řad E</t>
  </si>
  <si>
    <t>147+53 = 200,000 [A]</t>
  </si>
  <si>
    <t>na vodovodním potrubí
viz výkaz výměr SO340 - řad E</t>
  </si>
  <si>
    <t>potrubí PE100 RC 32x3,0, SDR11, PN 16  
viz výkaz výměr SO340 - řad E</t>
  </si>
  <si>
    <t>130 = 130,000 [A]</t>
  </si>
  <si>
    <t>Zeminy z výkopů, nevhodná zemina pro zásyp. vytlačená kubatura
viz výkaz výměr SO340 - řad F</t>
  </si>
  <si>
    <t>100+23,30 = 123,300 [A]</t>
  </si>
  <si>
    <t>Natěžení vhodných zemin získaných z výkopu na stavbě pro potřeby zásypu
dle pol.č. 17411
viz výkaz výměr SO340 - řad F</t>
  </si>
  <si>
    <t>150+44 = 194,000 [A]</t>
  </si>
  <si>
    <t>viz výkaz výměr SO340 - řad F</t>
  </si>
  <si>
    <t>237+69 = 306,000 [A]</t>
  </si>
  <si>
    <t>zemina určená ke zpětnému použití pro zásyp  a obsyp zeminou
dle pol. č. 17411
viz výkaz výměr SO340 - řad F</t>
  </si>
  <si>
    <t>přebytečná zemina, uložení na skládku, poplatek za skládku vykázán v pol. č, 014101
viz výkaz výměr SO340 - řad F</t>
  </si>
  <si>
    <t>Vhodná zemina z výkopů, včetně dovozu z mezideponie 
Kompletní provedení včetně případného nákupu a dodávky potřebných materiálů, včetně všech souvisejících prací (např. natěžení, dopravy, uložení, hutnění, atp.). 
 viz výkaz výměr SO340 - řad F, př.č.3 Podélný profil, př.č.4 - Uložení potrubí</t>
  </si>
  <si>
    <t>63+18 = 81,000 [A]</t>
  </si>
  <si>
    <t>podsyp pod potrubí, jemnozrnný nesoudržný materiál zrnitost max. 0-8 mm
viz výkaz výměr SO340 - řad F, př.č.3 Podélný profil, př.č.4 - Uložení potrubí,</t>
  </si>
  <si>
    <t>24+7 = 31,000 [A]</t>
  </si>
  <si>
    <t>potrubí PE100 RC 32x3,0, SDR11
viz výkaz výměr SO340 - řad F</t>
  </si>
  <si>
    <t>46 = 46,000 [A]</t>
  </si>
  <si>
    <t>potrubí PE100 RC 110x10,0 SDR11, PN 16  - DN 100
viz výkaz výměr SO340 - řad F</t>
  </si>
  <si>
    <t>158 = 158,000 [A]</t>
  </si>
  <si>
    <t>viz výkaz výměr SO 340 - řad F
beton C 16/20</t>
  </si>
  <si>
    <t>včetně zkoušky signalizačního vodiče
viz výkaz výměr SO340 - řad F</t>
  </si>
  <si>
    <t>158+46 = 204,000 [A]</t>
  </si>
  <si>
    <t>na vodovodním potrubí
viz výkaz výměr SO340 - řad F</t>
  </si>
  <si>
    <t>potrubí PE100 RC 32x3,0, SDR11, PN 16  
viz výkaz výměr SO340 - řad F</t>
  </si>
  <si>
    <t>Zeminy z výkopů, nevhodná zemina pro zásyp. vytlačená kubatura
viz výkaz výměr SO340 - řad G</t>
  </si>
  <si>
    <t>134+30,80 = 164,800 [A]</t>
  </si>
  <si>
    <t>asf. nestmelený podklad vozovky viz pol. 113328
viz "Výkaz Výměr SO 340 - řad G"</t>
  </si>
  <si>
    <t>180*1.5*0.1 = 27,000 [A]</t>
  </si>
  <si>
    <t>asfaltový kryt vozovky viz pol. 11438
viz "Výkaz Výměr SO 340 - řad G"</t>
  </si>
  <si>
    <t>180*1.5*0.27 = 72,900 [A]</t>
  </si>
  <si>
    <t>viz "Výkaz Výměr SO 340 - řad G"
(tl.270mm)</t>
  </si>
  <si>
    <t>180*0.27 = 48,600 [A]</t>
  </si>
  <si>
    <t>viz "Výkaz Výměr SO 340 - řad G"
(tl. 100 mm)</t>
  </si>
  <si>
    <t>Natěžení vhodných zemin získaných z výkopu na stavbě pro potřeby zásypu
dle pol.č. 17411
viz výkaz výměr SO340 - řad G</t>
  </si>
  <si>
    <t>231+53 = 284,000 [A]</t>
  </si>
  <si>
    <t>viz výkaz výměr SO340 - řad G</t>
  </si>
  <si>
    <t>365+84 = 449,000 [A]</t>
  </si>
  <si>
    <t>zemina určená ke zpětnému použití pro zásyp  a obsyp zeminou
dle pol. č. 17411
viz výkaz výměr SO340 - řad G</t>
  </si>
  <si>
    <t>přebytečná zemina, uložení na skládku, poplatek za skládku vykázán v pol. č, 014101
viz výkaz výměr SO340 - řad G</t>
  </si>
  <si>
    <t>Vhodná zemina z výkopů, včetně dovozu z mezideponie 
Kompletní provedení včetně případného nákupu a dodávky potřebných materiálů, včetně všech souvisejících prací (např. natěžení, dopravy, uložení, hutnění, atp.). 
 viz výkaz výměr SO340 - řad G, př.č.3 Podélný profil, př.č.4 - Uložení potrubí</t>
  </si>
  <si>
    <t>97+22 = 119,000 [A]</t>
  </si>
  <si>
    <t>viz "Výkaz Výměr SO 340 - řad G"</t>
  </si>
  <si>
    <t>180*1.5 = 270,000 [A]</t>
  </si>
  <si>
    <t>podsyp pod potrubí, jemnozrnný nesoudržný materiál zrnitost max. 0-8 mm
viz výkaz výměr SO340 - řad G, př.č.3 Podélný profil, př.č.4 - Uložení potrubí,</t>
  </si>
  <si>
    <t>36+8 = 44,000 [A]</t>
  </si>
  <si>
    <t>ŠD 250
viz "Výkaz Výměr SO 340 - řad G"</t>
  </si>
  <si>
    <t>567326</t>
  </si>
  <si>
    <t>VRSTVY PRO OBNOVU A OPRAVY Z RECYKL MATERIÁLU TL DO 100MM</t>
  </si>
  <si>
    <t>viz "Výkaz Výměr SO 340 - řad G"
R mat 100</t>
  </si>
  <si>
    <t>viz "Výkaz Výměr SO 340 - řad G"
Dvouvrstvý nátěr se zadrcením kameniva viz pol.č.57622</t>
  </si>
  <si>
    <t>viz "Výkaz Výměr SO 340 - řad G"
Zadrcení kameniva do nátěru viz pol.č.572741 - 2x
1. vrsva kameniva fr. 8-11
2. vrstva kameniva fr. 4-8</t>
  </si>
  <si>
    <t>2*180*1.5 = 540,000 [A]</t>
  </si>
  <si>
    <t>potrubí PE100 RC 32x3,0, SDR11  	
viz výkaz výměr SO340 - řad G</t>
  </si>
  <si>
    <t>potrubí PE100 RC 110x10,0 SDR11, PN 16  - DN 100
viz výkaz výměr SO340 - řad G</t>
  </si>
  <si>
    <t>243 = 243,000 [A]</t>
  </si>
  <si>
    <t>pro šoupě DN 25 - 11 ks</t>
  </si>
  <si>
    <t>viz výkaz výměr SO 340 - řad G
beton C 16/20</t>
  </si>
  <si>
    <t>včetně zkoušky signalizačního vodiče
viz výkaz výměr SO340 - řad G</t>
  </si>
  <si>
    <t>243+56 = 299,000 [A]</t>
  </si>
  <si>
    <t>na vodovodním potrubí
viz výkaz výměr SO340 - řad G</t>
  </si>
  <si>
    <t>potrubí PE100 RC 32x3,0, SDR11, PN 16  
viz výkaz výměr SO340 - řad G</t>
  </si>
  <si>
    <t>91781</t>
  </si>
  <si>
    <t>VÝŠKOVÁ ÚPRAVA OBRUBNÍKŮ BETONOVÝCH</t>
  </si>
  <si>
    <t>viz výkaz výměr SO 340 řad G</t>
  </si>
  <si>
    <t>Položka výšková úprava obrub zahrnuje jejich vytrhání, očištění, manipulaci, nové betonové lože a osazení. Případné nutné doplnění novými obrubami se uvede v položkách 9172 až 9177.</t>
  </si>
  <si>
    <t>viz "Výkaz Výměr SO 340 - řad G"
- proříznutí krytu před vyplněním zálivkou</t>
  </si>
  <si>
    <t>2*180 = 360,000 [A]</t>
  </si>
  <si>
    <t>Zeminy z výkopů, nevhodná zemina pro zásyp. vytlačená kubatura
viz výkaz výměr SO340 - řad H</t>
  </si>
  <si>
    <t>59+20,35 = 79,350 [A]</t>
  </si>
  <si>
    <t>asf. nestmelený podklad vozovky viz pol. 113328
viz "Výkaz Výměr SO 340 - řad H"</t>
  </si>
  <si>
    <t>120*1.5*0.1 = 18,000 [A]</t>
  </si>
  <si>
    <t>asfaltový kryt vozovky viz pol. 11438
viz "Výkaz Výměr SO 340 - řad H"</t>
  </si>
  <si>
    <t>120*1.5*0.27 = 48,600 [A]</t>
  </si>
  <si>
    <t>Natěžení vhodných zemin získaných z výkopu na stavbě pro potřeby zásypu
dle pol.č. 17411
viz výkaz výměr SO340 - řad H</t>
  </si>
  <si>
    <t>103+35 = 138,000 [A]</t>
  </si>
  <si>
    <t>viz výkaz výměr SO340 - řad H</t>
  </si>
  <si>
    <t>162+56 = 218,000 [A]</t>
  </si>
  <si>
    <t>zemina určená ke zpětnému použití pro zásyp  a obsyp zeminou
dle pol. č. 17411
viz výkaz výměr SO340 - řad H</t>
  </si>
  <si>
    <t>přebytečná zemina, uložení na skládku, poplatek za skládku vykázán v pol. č, 014101
viz výkaz výměr SO340 - řad H</t>
  </si>
  <si>
    <t>Vhodná zemina z výkopů, včetně dovozu z mezideponie 
Kompletní provedení včetně případného nákupu a dodávky potřebných materiálů, včetně všech souvisejících prací (např. natěžení, dopravy, uložení, hutnění, atp.). 
 viz výkaz výměr SO340 - řad H př.č.3 Podélný profil, př.č.4 - Uložení potrubí</t>
  </si>
  <si>
    <t>43+15 = 58,000 [A]</t>
  </si>
  <si>
    <t>podsyp pod potrubí, jemnozrnný nesoudržný materiál zrnitost max. 0-8 mm
viz výkaz výměr SO340 - řad H, př.č.3 Podélný profil, př.č.4 - Uložení potrubí,</t>
  </si>
  <si>
    <t>16+6 = 22,000 [A]</t>
  </si>
  <si>
    <t>ŠD 250
viz "Výkaz Výměr SO 340 - řad H"</t>
  </si>
  <si>
    <t>120*1.5 = 180,000 [A]</t>
  </si>
  <si>
    <t>viz "Výkaz Výměr SO 340 - řad H"
R mat 100</t>
  </si>
  <si>
    <t>viz "Výkaz Výměr SO 340 - řad H"
Dvouvrstvý nátěr se zadrcením kameniva viz pol.č.57622</t>
  </si>
  <si>
    <t>viz "Výkaz Výměr SO 340 - řad H"
Zadrcení kameniva do nátěru viz pol.č.572741 - 2x
1. vrsva kameniva fr. 8-11
2. vrstva kameniva fr. 4-8</t>
  </si>
  <si>
    <t>2*120*1.5 = 360,000 [A]</t>
  </si>
  <si>
    <t>potrubí PE100 RC 32x3,0, SDR11
potrubí PE 100, d 40x3 mm, SDR11    		
viz výkaz výměr SO340 - řad H</t>
  </si>
  <si>
    <t>6+31 = 37,000 [A]</t>
  </si>
  <si>
    <t>potrubí PE100 RC 110x10,0 SDR11, PN 16  - DN 100
viz výkaz výměr SO340 - řad H</t>
  </si>
  <si>
    <t>108 = 108,000 [A]</t>
  </si>
  <si>
    <t>šoupě DN 25</t>
  </si>
  <si>
    <t>pro šoupě DN 25 - 7ks
pro šoupě DN 32 - 1 ks</t>
  </si>
  <si>
    <t>7+1 = 8,000 [A]</t>
  </si>
  <si>
    <t>viz výkaz výměr SO 340 - řad H
beton C 16/20</t>
  </si>
  <si>
    <t>včetně zkoušky signalizačního vodiče
viz výkaz výměr SO340 - řad H</t>
  </si>
  <si>
    <t>108+6+31 = 145,000 [A]</t>
  </si>
  <si>
    <t>na vodovodním potrubí
viz výkaz výměr SO340 - řad H</t>
  </si>
  <si>
    <t>potrubí PE100 RC 32x3,0, SDR11, PN 16  
potrubí PE100 RC 40x3,0, SDR11, PN 16  
viz výkaz výměr SO340 - řad H</t>
  </si>
  <si>
    <t>31+6 = 37,000 [A]</t>
  </si>
  <si>
    <t>viz výkaz výměr SO 340 řad H</t>
  </si>
  <si>
    <t>viz "Výkaz Výměr SO 340 - řad H"
- proříznutí krytu před vyplněním zálivkou</t>
  </si>
  <si>
    <t>2*120 = 240,000 [A]</t>
  </si>
  <si>
    <t>viz "Výkaz Výměr SO 340 - řad H"</t>
  </si>
  <si>
    <t>Objekt:</t>
  </si>
  <si>
    <t>441</t>
  </si>
  <si>
    <t>O1</t>
  </si>
  <si>
    <t>zemina</t>
  </si>
  <si>
    <t>35,729 = 35,730 [A]</t>
  </si>
  <si>
    <t>betonová suť</t>
  </si>
  <si>
    <t>0,7*0,7*1,0*9 = 4,410 [A]</t>
  </si>
  <si>
    <t>základ stožáru
odvoz na skládku vč. dopravy</t>
  </si>
  <si>
    <t>0,6*0,6*1,1*2pro 6m stožár = 0,790 [A]_x000D_
 0,7*0,7*1,3*4 pro 8m stožár = 2,550 [B]_x000D_
 (0,25*1,0*0,1)*2*4pro 8m stožár - atyp. základ- štěrk = 0,200 [C]_x000D_
 (0,25*1,0*0,6)*2*4pro 8m stožár - atyp. základ- ztracené bednění = 1,200 [D]_x000D_
 1,3*0,7*0,73*4pro 8m stožár - atyp. základ- betonový základ = 2,660 [E]_x000D_
 0,7*0,7*1,1*1pro 8m stožár dřevěný = 0,540 [F]_x000D_
 Celkem: A+B+C+D+E+F = 7,940 [G]</t>
  </si>
  <si>
    <t>kabelová trasa
odvoz na skládku vč. dopravy</t>
  </si>
  <si>
    <t>0,35*(0,2)*(126+25-8,3+245-8,5-6,0-6,5) pro kabel v.o. v pískovém loži  = 25,670 [A]_x000D_
 (0,25*0,29)*(8,3+8,5+6,0+6,5) obetonování kab. prostupu = 2,120 [C]_x000D_
 Celkem: A+C = 27,790 [D]</t>
  </si>
  <si>
    <t>13273A</t>
  </si>
  <si>
    <t>HLOUBENÍ RÝH ŠÍŘ DO 2M PAŽ I NEPAŽ TŘ. I - BEZ DOPRAVY</t>
  </si>
  <si>
    <t>pro zpětný zásyp</t>
  </si>
  <si>
    <t>0,35*(0,45-0,2)*(126+25-8,3+245-8,5-6,0-6,5) pro kabel v.o. v pískovém loži  = 32,090 [A]_x000D_
 (0,35*0,75-0,25*0,29)*(8,3+8,5+6,0+6,5) obetonování kab. prostupu = 5,570 [B]_x000D_
 0,35*0,45*(360+205)demontážzemní kabel  = 88,990 [C]_x000D_
 Celkem: A+B+C = 126,640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</si>
  <si>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</si>
  <si>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přebytečná zemina z výkopu
uložení na skládku</t>
  </si>
  <si>
    <t>0,6*0,6*1,1*2pro 6m stožár = 0,790 [A]_x000D_
 0,7*0,7*1,3*4 pro 8m stožár = 2,550 [B]_x000D_
 (0,25*1,0*0,1)*2*4pro 8m stožár - atyp. základ- štěrk = 0,200 [C]_x000D_
 (0,25*1,0*0,6)*2*4pro 8m stožár - atyp. základ- ztracené bednění = 1,200 [D]_x000D_
 1,3*0,7*0,73*4pro 8m stožár - atyp. základ- betonový základ = 2,660 [E]_x000D_
 0,7*0,7*1,1*1pro 8m stožár dřevěný = 0,540 [F]_x000D_
 0,35*(0,2)*(126+25-8,3+245-8,5-6,0-6,5) pro kabel v.o. v pískovém loži  = 25,670 [G]_x000D_
 (0,25*0,29)*(8,3+8,5+6,0+6,5) obetonování kab. prostupu = 2,120 [H]_x000D_
 Celkem: A+B+C+D+E+F+G+H = 35,730 [I]</t>
  </si>
  <si>
    <t>0,35*(0,45-0,2)*(126+25-8,3+245-8,5-6,0-6,5) pro kabel v.o. v pískovém loži  = 32,090 [A]_x000D_
 (0,35*0,75-0,25*0,29)*(8,3+8,5+6,0+6,5) obetonování kab. prostupu = 5,570 [B]_x000D_
 0,35*0,45*(360+205)demontážzemní kabel = 88,990 [C]_x000D_
 Celkem: A+B+C = 126,640 [D]</t>
  </si>
  <si>
    <t>pískové lože</t>
  </si>
  <si>
    <t>0,35*0,2*(126+25-8,3+245-8,5-6,0-6,5) pro kabel v.o. v pískovém loži  = 25,670 [A]</t>
  </si>
  <si>
    <t>C 25/30-XF2 - základ stožáru v.o.</t>
  </si>
  <si>
    <t>0,6*0,6*(1,1-0,08)*2pro 6m stožár = 0,730 [A]_x000D_
 0,7*0,7*(1,3-0,08)*4 pro 8m stožár = 2,390 [B]_x000D_
 1,3*0,7*(0,73-0,08)*4pro 8m stožár - atyp. základ- betonový základ  = 2,370 [C]_x000D_
 0,7*0,7*1,1*1pro 8m stožár - dřevěný = 0,540 [D]_x000D_
 Celkem: A+B+C+D = 6,030 [E]</t>
  </si>
  <si>
    <t>(0,6*4*4*1,208)/1000 = 0,010 [A]</t>
  </si>
  <si>
    <t>32811</t>
  </si>
  <si>
    <t>OPĚRNÝ SYSTÉM S LÍCEM Z BETON TVAROVEK VÝŠ DO 2M</t>
  </si>
  <si>
    <t>ztracené bednění pod atypický základ</t>
  </si>
  <si>
    <t>(0,25*1,0*2)*4 = 2,000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</si>
  <si>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</si>
  <si>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podkladní beton C12/15-X0</t>
  </si>
  <si>
    <t>0,25*0,1*(8,3+8,5+6,0+6,5) = 0,730 [A]</t>
  </si>
  <si>
    <t>56332</t>
  </si>
  <si>
    <t>VOZOVKOVÉ VRSTVY ZE ŠTĚRKODRTI TL. DO 100MM</t>
  </si>
  <si>
    <t>zhutněný štěrk pod atypický základ  tl. 10cm</t>
  </si>
  <si>
    <t>oprava (předláždění) stávajícího chodníku v ul. Nádtražní</t>
  </si>
  <si>
    <t>0,35*8 = 2,800 [A]</t>
  </si>
  <si>
    <t>702111</t>
  </si>
  <si>
    <t>KABELOVÝ ŽLAB ZEMNÍ VČETNĚ KRYTU SVĚTLÉ ŠÍŘKY DO 120 MM</t>
  </si>
  <si>
    <t>dodávka, montáž</t>
  </si>
  <si>
    <t>6+4+5+4+11+5 = 35,000 [A]</t>
  </si>
  <si>
    <t>1. Položka obsahuje:
 – přípravu podkladu pro osazení
2. Položka neobsahuje:
 X
3. Způsob měření:
Měří se metr délkový.</t>
  </si>
  <si>
    <t>702211</t>
  </si>
  <si>
    <t>KABELOVÁ CHRÁNIČKA ZEMNÍ DN DO 100 MM</t>
  </si>
  <si>
    <t>chránička HDPE/LDPE 40 do stožáru, včetně utěsněnní a protahovacího lana</t>
  </si>
  <si>
    <t>1*2*11 = 22,000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</si>
  <si>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</si>
  <si>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HDPE/LDPE 90/75 do prostupů
vč. lanka,vík a utěsnění konců chrániček</t>
  </si>
  <si>
    <t>8,3+8,5+6,0+6,5 = 29,300 [A]</t>
  </si>
  <si>
    <t>702331</t>
  </si>
  <si>
    <t>ZAKRYTÍ KABELŮ PLASTOVOU DESKOU/PÁSEM ŠÍŘKY DO 20 CM</t>
  </si>
  <si>
    <t>červená š. 120-150 mm</t>
  </si>
  <si>
    <t>126+25-8,3+245-8,5-6,0-6,5 nad pískové lože = 366,700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</si>
  <si>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</si>
  <si>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741911</t>
  </si>
  <si>
    <t>UZEMŇOVACÍ VODIČ V ZEMI FEZN DO 120 MM2</t>
  </si>
  <si>
    <t>drát FeZn pr.10 , včetně svorek a PKO</t>
  </si>
  <si>
    <t>(126+25+245)*1,03 = 407,880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</si>
  <si>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</si>
  <si>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741A11</t>
  </si>
  <si>
    <t>UZEMŇOVACÍ VODIČ V ZÁKLADECH FEZN DO 120 MM2</t>
  </si>
  <si>
    <t>propojení strojeného zemniče a stožáru
drát FeZn pr. 10 mm, včetně svorek a jejich PKO</t>
  </si>
  <si>
    <t>1,5*11 = 16,500 [A]</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</si>
  <si>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</si>
  <si>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742232</t>
  </si>
  <si>
    <t>VEDENÍ VENKOVNÍ NN, ZÁVĚSNÝ KABEL DO TŘÍ ŽIL</t>
  </si>
  <si>
    <t>přenesení stávajícího závěsného kabelu</t>
  </si>
  <si>
    <t>1. Položka obsahuje:
 – měření, roztahování, dělení, spojování, zakončení a pod.
 – veškeré příslušenství
2. Položka neobsahuje:
 X
3. Způsob měření:
Měří se metr délkový.</t>
  </si>
  <si>
    <t>742G11</t>
  </si>
  <si>
    <t>KABEL NN DVOU- A TŘÍŽÍLOVÝ CU S PLASTOVOU IZOLACÍ DO 2,5 MM2</t>
  </si>
  <si>
    <t>kabel CYKY 3-Jx1,5
dodávka, montáž, včetně ukončení</t>
  </si>
  <si>
    <t>6*2pro 6m stožár = 12,000 [A]_x000D_
 9,5*5pro 8m stožár = 47,500 [B]_x000D_
 9,5*4pro 8m stožár atyp. = 38,000 [C]_x000D_
 Celkem: A+B+C = 97,500 [D]</t>
  </si>
  <si>
    <t>1. Položka obsahuje:
 – manipulace a uložení kabelu (do země, chráničky, kanálu, na rošty, na TV a pod.)
2. Položka neobsahuje:
 – příchytky, spojky, koncovky, chráničky apod.
3. Způsob měření:
Měří se metr délkový.</t>
  </si>
  <si>
    <t>742H22</t>
  </si>
  <si>
    <t>KABEL NN ČTYŘ- A PĚTIŽÍLOVÝ AL S PLASTOVOU IZOLACÍ OD 4 DO 16 MM2</t>
  </si>
  <si>
    <t>kabel AYKY 4-Jx16 mm
dodávka a montáž</t>
  </si>
  <si>
    <t>(126+25+245)*1,03+2,0*26 = 459,880 [A]</t>
  </si>
  <si>
    <t>742L12</t>
  </si>
  <si>
    <t>UKONČENÍ DVOU AŽ PĚTIŽÍLOVÉHO KABELU V ROZVADĚČI NEBO NA PŘÍSTROJI OD 4 DO 16 MM2</t>
  </si>
  <si>
    <t>ukončení na svorkách ve stožáru- 4x16</t>
  </si>
  <si>
    <t>4+4+2+1+1 = 12,000 [A]</t>
  </si>
  <si>
    <t>1. Položka obsahuje:
 – všechny práce spojené s úpravou kabelů pro montáž včetně veškerého příslušentsví
2. Položka neobsahuje:
 X
3. Způsob měření:
Udává se počet kusů kompletní konstrukce nebo práce.</t>
  </si>
  <si>
    <t>742Z23</t>
  </si>
  <si>
    <t>DEMONTÁŽ KABELOVÉHO VEDENÍ NN</t>
  </si>
  <si>
    <t>kabelového a venkovního vedení, včetně odvozu a likvidace</t>
  </si>
  <si>
    <t>36závěsný kabel = 36,000 [A]_x000D_
 360+205zemní kabel  = 565,000 [B]_x000D_
 Celkem: A+B = 601,000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</si>
  <si>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</si>
  <si>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743121</t>
  </si>
  <si>
    <t>OSVĚTLOVACÍ STOŽÁR  PEVNÝ ŽÁROVĚ ZINKOVANÝ DÉLKY DO 6 M</t>
  </si>
  <si>
    <t>výška 6m , žár. zink
označení štítkem
dodávka a montáž</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</si>
  <si>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</si>
  <si>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</si>
  <si>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</si>
  <si>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výška 8m , žár. zink
označení štítkem
dodávka a montáž</t>
  </si>
  <si>
    <t>výška 8m, přírubový , žár. zink
označení štítkem
dodávka a montáž</t>
  </si>
  <si>
    <t>dřevěný, lepený, hranolový výška 8m
označení štítkem
dodávka a montáž</t>
  </si>
  <si>
    <t>743142</t>
  </si>
  <si>
    <t>OSVĚTLOVACÍ STOŽÁR  PŘECHODOVÝ - VÝLOŽNÍK S DÉLKOU VYLOŽENÍ DO 3 M</t>
  </si>
  <si>
    <t>ocel., rovný, žár. zink. 1,5m, vč. montáže</t>
  </si>
  <si>
    <t>1. Položka obsahuje:
 – veškeré příslušenství a uzavírací nátěr, technický popis viz. projektová dokumentace
2. Položka neobsahuje:
 X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</si>
  <si>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</si>
  <si>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</si>
  <si>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</si>
  <si>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</si>
  <si>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</si>
  <si>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ocelový, žár. zink. 1-1500
dodávka a montáž</t>
  </si>
  <si>
    <t>743552</t>
  </si>
  <si>
    <t>SVÍTIDLO VENKOVNÍ VŠEOBECNÉ LED, MIN. IP 44, PŘES 10 DO 25 W</t>
  </si>
  <si>
    <t>svítidlo LED vč. montáže - popis viz příloha TZ</t>
  </si>
  <si>
    <t>1. Položka obsahuje:
 – zdroj a veškeré příslušenství
 – technický popis viz. projektová dokumentace
2. Položka neobsahuje:
 X
3. Způsob měření:
Udává se počet kusů kompletní konstrukce nebo práce.</t>
  </si>
  <si>
    <t>743553</t>
  </si>
  <si>
    <t>SVÍTIDLO VENKOVNÍ VŠEOBECNÉ LED, MIN. IP 44, PŘES 25 DO 45 W</t>
  </si>
  <si>
    <t>5+4 = 9,000 [A]</t>
  </si>
  <si>
    <t>743711</t>
  </si>
  <si>
    <t>ROZVADĚČ PRO VEŘEJNÉ OSVĚTLENÍ S MĚŘENÍM SPOTŘEBY EL. ENERGIE DO 4 KS TŘÍFÁZOVÝCH VĚTVÍ</t>
  </si>
  <si>
    <t>úprava stávajícího rozvaděče RVO-RG - viz TZ</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</si>
  <si>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</si>
  <si>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743Z33</t>
  </si>
  <si>
    <t>DEMONTÁŽ NOSNÝCH KONSTRUKCÍ PRO OSVĚTLENÍ</t>
  </si>
  <si>
    <t>demontáž výložníků osvětlovacích stožárů vč. odvozu a likvidace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</si>
  <si>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</si>
  <si>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</si>
  <si>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</si>
  <si>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odvoz a předání správci vč. výložní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</si>
  <si>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</si>
  <si>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</si>
  <si>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</si>
  <si>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747411</t>
  </si>
  <si>
    <t>MĚŘENÍ ZEMNÍCH ODPORŮ - ZEMNIČE PRVNÍHO NEBO SAMOSTATNÉHO</t>
  </si>
  <si>
    <t>"stožár za mosten"</t>
  </si>
  <si>
    <t>1. Položka obsahuje:
 – cenu za měření dle příslušných norem a předpisů, včetně vystavení protokolu
2. Položka neobsahuje:
 X
3. Způsob měření:
Udává se počet kusů kompletní konstrukce nebo práce.</t>
  </si>
  <si>
    <t>747412</t>
  </si>
  <si>
    <t>MĚŘENÍ ZEMNÍCH ODPORŮ - PŘÍPLATEK K CENĚ ZA KAŽDÝ DALŠÍ ZEMNIČ</t>
  </si>
  <si>
    <t>74F422</t>
  </si>
  <si>
    <t>DEMONTÁŽ OCELOVÝCH STOŽÁRŮ TRUBKOVÝCH NEBO PROFILOVÝCH</t>
  </si>
  <si>
    <t>odvoz a předání správci</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</si>
  <si>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</si>
  <si>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87644</t>
  </si>
  <si>
    <t>CHRÁNIČKY Z TRUB PLASTOVÝCH DN DO 250MM</t>
  </si>
  <si>
    <t>stožárové pouzdro 250/1000
včetně otvorů</t>
  </si>
  <si>
    <t>1,0*2pro 6m stožáry = 2,000 [A]_x000D_
 1,2*4pro 8m stožáry = 4,800 [B]_x000D_
 Celkem: A+B = 6,800 [C]</t>
  </si>
  <si>
    <t>obetonování chrániček beton C25/30-XA1</t>
  </si>
  <si>
    <t>(0,25*0,19-3,14*0,045*0,045)*(8,3+8,5+6,0+6,5) = 1,210 [A]</t>
  </si>
  <si>
    <t>899604</t>
  </si>
  <si>
    <t>KALIBRACE OPTOTRUBKY</t>
  </si>
  <si>
    <t>kontrola průchodnosti chrániček kalibrem</t>
  </si>
  <si>
    <t>položka zahrnuje protlačení kalibračního předmětu (např. kuličky) tlakovým vzduchem</t>
  </si>
  <si>
    <t>931185</t>
  </si>
  <si>
    <t>VÝPLŇ DILATAČNÍCH SPAR Z POLYSTYRENU TL 50MM</t>
  </si>
  <si>
    <t>polysterenová deska do základu stožáru</t>
  </si>
  <si>
    <t>0,8*1,0*4 = 3,200 [A]</t>
  </si>
  <si>
    <t>položka zahrnuje dodávku a osazení předepsaného materiálu, očištění ploch spáry před úpravou, očištění okolí spáry po úpravě</t>
  </si>
  <si>
    <t>93650</t>
  </si>
  <si>
    <t>DROBNÉ DOPLŇK KONSTR KOVOVÉ</t>
  </si>
  <si>
    <t>kotevní rošt přírubového stožáru</t>
  </si>
  <si>
    <t>18,1*(4+1) = 90,500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</si>
  <si>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</si>
  <si>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96611B</t>
  </si>
  <si>
    <t>BOURÁNÍ KONSTRUKCÍ Z BETONOVÝCH DÍLCŮ - DOPRAVA</t>
  </si>
  <si>
    <t>tkm</t>
  </si>
  <si>
    <t>stávajících základů</t>
  </si>
  <si>
    <t>Položka zahrnuje samostatnou dopravu suti a vybouraných hmot. Množství se určí jako součin hmotnosti [t] a požadované vzdálenosti [km].</t>
  </si>
  <si>
    <t>442</t>
  </si>
  <si>
    <t>20,306 = 20,310 [A]</t>
  </si>
  <si>
    <t>0,7*0,7*1,0*4 = 1,960 [A]</t>
  </si>
  <si>
    <t>0,7*0,7*1,1*5 pro 8m stožár = 2,700 [A]</t>
  </si>
  <si>
    <t>0,35*(0,2)*(218+10+23-7,5-9,0) pro kabel v.o. v pískovém loži  = 16,420 [A]_x000D_
 (0,25*0,29)*(7,5+9,0) obetonování kab. prostupu = 1,200 [C]_x000D_
 Celkem: A+C = 17,610 [D]</t>
  </si>
  <si>
    <t>0,35*(0,45-0,2)*(218+10+23-7,5-9,0) pro kabel v.o. v pískovém loži  = 20,520 [A]_x000D_
 (0,35*0,75-0,25*0,29)*(7,5+9,0) obetonování kab. prostupu = 3,140 [B]_x000D_
 0,35*0,45*(50+50+50)demontážzemní kabel  = 23,630 [C]_x000D_
 Celkem: A+B+C = 47,280 [D]</t>
  </si>
  <si>
    <t>0,7*0,7*1,1*5 pro 8m stožár = 2,700 [A]_x000D_
 0,35*(0,2)*(218+10+23-7,5-9,0) pro kabel v.o. v pískovém loži  = 16,420 [B]_x000D_
 (0,25*0,29)*(7,5+9,0) obetonování kab. prostupu = 1,200 [C]_x000D_
 Celkem: A+B+C = 20,310 [D]</t>
  </si>
  <si>
    <t>0,35*0,2*(218+10+23-7,5-9,0) pro kabel v.o. v pískovém loži  = 16,420 [A]</t>
  </si>
  <si>
    <t>0,25*0,1*(7,5+9,0) = 0,410 [A]</t>
  </si>
  <si>
    <t>6,5+6,0 = 12,500 [A]</t>
  </si>
  <si>
    <t>1*2*5 = 10,000 [A]</t>
  </si>
  <si>
    <t>7,5+9,0 = 16,500 [A]</t>
  </si>
  <si>
    <t>218+10+23-7,5-9,0 nad pískové lože = 234,500 [A]</t>
  </si>
  <si>
    <t>(10+218+23)*1,03 = 258,530 [A]</t>
  </si>
  <si>
    <t>1,5*5 = 7,500 [A]</t>
  </si>
  <si>
    <t>10*5*2pro 8m stožár = 100,000 [A]</t>
  </si>
  <si>
    <t>(30+218+80+15+80+20)*1,03+2,0*17 = 490,290 [A]</t>
  </si>
  <si>
    <t>6+4 = 10,000 [A]</t>
  </si>
  <si>
    <t>50+50+50zemní kabel  = 150,000 [A]</t>
  </si>
  <si>
    <t>743322</t>
  </si>
  <si>
    <t>VÝLOŽNÍK PRO MONTÁŽ SVÍTIDLA NA STOŽÁR DVOURAMENNÝ DÉLKA VYLOŽENÍ PŘES 1 DO 2 M</t>
  </si>
  <si>
    <t>ocelový, žár. zink. 2-1500 pro dřevěný stožár
dodávka a montáž</t>
  </si>
  <si>
    <t>743554</t>
  </si>
  <si>
    <t>SVÍTIDLO VENKOVNÍ VŠEOBECNÉ LED, MIN. IP 44, PŘES 45 W</t>
  </si>
  <si>
    <t>5*2 = 10,000 [A]</t>
  </si>
  <si>
    <t>úprava stávajícího rozvaděče RVO-RE</t>
  </si>
  <si>
    <t>4na stáv. stožárech = 4,000 [A]_x000D_
 1na zdi domu = 1,000 [B]_x000D_
 Celkem: A+B = 5,000 [C]</t>
  </si>
  <si>
    <t>4na stáv. stožárech = 4,000 [A]_x000D_
 2na zdi domu = 2,000 [B]_x000D_
 Celkem: A+B = 6,000 [C]</t>
  </si>
  <si>
    <t>1.000000 = 1,000 [A]</t>
  </si>
  <si>
    <t>75IH71</t>
  </si>
  <si>
    <t>UKONČENÍ KABELU SMRŠŤOVACÍ KONCOVKA  DO 40 MM - DODÁVKA</t>
  </si>
  <si>
    <t>smrštovací koncovka např. SKH na rezervním kabelu AYKY 4x16 (pro připojení náměstí)</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</si>
  <si>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</si>
  <si>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(0,25*0,19-3,14*0,045*0,045)*(7,5+9,0) = 0,680 [A]</t>
  </si>
  <si>
    <t>kotevní rošt do základu stožáru</t>
  </si>
  <si>
    <t>18,1*5 = 90,500 [A]</t>
  </si>
  <si>
    <t>443</t>
  </si>
  <si>
    <t>97,828 = 97,830 [A]</t>
  </si>
  <si>
    <t>0,7*0,7*1,0*29 = 14,210 [A]</t>
  </si>
  <si>
    <t>0,7*0,7*1,3*(27-1) pro 8m stožár = 16,560 [A]</t>
  </si>
  <si>
    <t>0,35*(0,2)*(63+90+200+21+792-7,0-5,5-7,0-11,0-8,7-9,0-8,7-10,0-10,0-7,0-12,0-8,8) pro kabel v.o. v pískovém loži  = 74,290 [A]_x000D_
 (0,25*0,29)*(7,0+11,0+8,7+9,0+8,7+10,0+7,0+12,0+8,8) obetonování kab. prostupu 1x90/75 = 5,960 [B]_x000D_
 (0,35*0,29)*10,0obetonování kab. prostupu 2x90/75 = 1,020 [C]_x000D_
 Celkem: A+B+C = 81,270 [D]</t>
  </si>
  <si>
    <t>0,35*(0,45-0,2)*(63+90+200+21+792-7,0-5,5-7,0-11,0-8,7-9,0-8,7-10,0-10,0-7,0-12,0-8,8) pro kabel v.o. v pískovém loži  = 92,860 [A]_x000D_
 (0,35*0,75-0,25*0,29)*(7,0+11,0+8,7+9,0+8,7+10,0+7,0+12,0+8,8) obetonování kab. prostupu 1x90/75 = 15,620 [B]_x000D_
 (0,35*0,75-0,35*0,29)*10,0obetonování kab. prostupu 2x90/75 = 1,610 [C]_x000D_
 0,35*0,45*(200+900)demontážzemní kabel = 173,250 [D]_x000D_
 Celkem: A+B+C+D = 283,340 [E]</t>
  </si>
  <si>
    <t>0,7*0,7*1,3*(27-1) pro 8m stožár = 16,560 [A]_x000D_
 0,35*(0,2)*(63+90+200+21+792-7,0-5,5-7,0-11,0-8,7-9,0-8,7-10,0-10,0-7,0-12,0-8,8) pro kabel v.o. v pískovém loži  = 74,290 [B]_x000D_
 (0,25*0,29)*(7,0+11,0+8,7+9,0+8,7+10,0+7,0+12,0+8,8) obetonování kab. prostupu 1x90/75 = 5,960 [C]_x000D_
 (0,35*0,29)*10,0obetonování kab. prostupu 2x90/75 = 1,020 [D]_x000D_
 Celkem: A+B+C+D = 97,830 [E]</t>
  </si>
  <si>
    <t>0,35*0,2*(63+90+200+21+792-7,0-5,5-7,0-11,0-8,7-9,0-8,7-10,0-10,0-7,0-12,0-8,8) pro kabel v.o. v pískovém loži  = 74,290 [A]</t>
  </si>
  <si>
    <t>0,7*0,7*(1,3-0,08)*(27-1) pro 8m stožár = 15,540 [A]</t>
  </si>
  <si>
    <t>(0,25*0,1)*(7,0+11,0+8,7+9,0+8,7+10,0+7,0+12,0+8,8) obetonování kab. prostupu 1x90/75 = 2,060 [A]_x000D_
 (0,35*0,1)*10,0obetonování kab. prostupu 2x90/75 = 0,350 [B]_x000D_
 Celkem: A+B = 2,410 [C]</t>
  </si>
  <si>
    <t>6,5+6,5+4,0+3,5+10,5+4,5+5,5+4,5+4,5+4,0+5,5+6,0+4,0+10,0 = 79,500 [A]</t>
  </si>
  <si>
    <t>chránička HDPE/LDPE 40 do základu, včetně utěsněnní a protahovacího lana</t>
  </si>
  <si>
    <t>1*2*(27-1) = 52,000 [A]</t>
  </si>
  <si>
    <t>7,0+11,0+8,7+9,0+8,7+10,0+7,0+12,0+8,8 1x90/75 = 82,200 [A]_x000D_
 10,0*2 2x90/75 = 20,000 [B]_x000D_
 Celkem: A+B = 102,200 [C]</t>
  </si>
  <si>
    <t>63+90+200+21+792-7,0-5,5-7,0-11,0-8,7-9,0-8,7-10,0-10,0-7,0-12,0-8,8 nad pískové lože = 1061,300 [A]</t>
  </si>
  <si>
    <t>(63+90+200+21+792)*1,03 = 1200,980 [A]</t>
  </si>
  <si>
    <t>1,5*27 = 40,500 [A]</t>
  </si>
  <si>
    <t>742258</t>
  </si>
  <si>
    <t>VEDENÍ VENKOVNÍ NN, KABELOVÝ SVOD</t>
  </si>
  <si>
    <t>kabelový vývod na stožáru AYKY 4x16 vč. montáže a připáskování</t>
  </si>
  <si>
    <t>1. Položka obsahuje:
 – veškeré příslušenství
2. Položka neobsahuje:
 X
3. Způsob měření:
Udává se počet kusů kompletní konstrukce nebo práce.</t>
  </si>
  <si>
    <t>9,5*27pro 8m stožár = 256,500 [A]</t>
  </si>
  <si>
    <t>(63+90+200+21+792)*1,03+2,0*74 = 1348,980 [A]_x000D_
 8kabelový vývod = 8,000 [B]_x000D_
 Celkem: A+B = 1356,980 [C]</t>
  </si>
  <si>
    <t>200+900zemní kabel  = 1100,000 [A]_x000D_
 10+25nadzemní kabel = 35,000 [B]_x000D_
 Celkem: A+B = 1135,000 [C]</t>
  </si>
  <si>
    <t>natočení stávajícího výložníku na stožáru č. RD-4-20</t>
  </si>
  <si>
    <t>29+1  1a 2 ramenné výložníky = 0 [A]</t>
  </si>
  <si>
    <t>29+1+2 = 32,000 [A]</t>
  </si>
  <si>
    <t>29 = 29,000 [A]</t>
  </si>
  <si>
    <t>1,2*(27-1)pro 8m stožáry = 31,200 [A]</t>
  </si>
  <si>
    <t>(0,25*0,19-3,14*0,045*0,045)*(7,0+11,0+8,7+9,0+8,7+10,0+7,0+12,0+8,8) 1x90/75 = 3,380 [A]_x000D_
 (0,35*0,19-3,14*0,045*0,045*2)*10,0 2x90/75 = 0,540 [B]_x000D_
 Celkem: A+B = 3,920 [C]</t>
  </si>
  <si>
    <t>444</t>
  </si>
  <si>
    <t>20,110 = 20,110 [A]</t>
  </si>
  <si>
    <t>0,7*0,7*0,7*(8+1) = 3,090 [A]</t>
  </si>
  <si>
    <t>0,6*0,6*1,1*16 pro 6m stožár = 6,340 [A]_x000D_
 (0,25*0,9*0,1)*2*2pro 6m stožár - atyp. základ- štěrk = 0,090 [B]_x000D_
 (0,25*0,9*0,6)*2*2pro 6m stožár - atyp. základ- ztracené bednění = 0,540 [C]_x000D_
 1,3*0,6*0,73*2pro 6m stožár - atyp. základ- betonový základ = 1,140 [D]_x000D_
 0,6*0,6*0,9*6pro 6m stožár dřevěný = 1,940 [E]_x000D_
 Celkem: A+B+C+D+E = 10,050 [F]</t>
  </si>
  <si>
    <t>0,35*0,2*((16+16+16+15+15+15+25+15)-(7,5+7,7+8,0+7,5+7,5+8,0+8,0+6,0+8,0)) prokabel v.o. v pískovém loži = 4,540 [A]_x000D_
 0,25*0,29*(7,5+7,7+8,0+7,5+7,5+8,0+8,0+6,0+8,0)obetonování kab. prostupu = 4,940 [B]_x000D_
 0,25*0,29*8,0obetonování kab. prostupu pro SO 442 = 0,580 [C]_x000D_
 Celkem: A+B+C = 10,060 [D]</t>
  </si>
  <si>
    <t>0,35*(0,45-0,2)*((16+16+16+15+15+15+25+15)-(7,5+7,7+8,0+7,5+7,5+8,0+8,0+6,0+8,0)) prokabel v.o. v pískovém loži = 5,670 [A]_x000D_
 (0,35*0,75-0,25*0,29)*(7,5+7,7+8,0+7,5+7,5+8,0+8,0+6,0+8,0)obetonování kab. prostupu = 12,960 [B]_x000D_
 (0,35*0,75-0,25*0,29)*8,0obetonování kab. prostupu pro SO 442 = 1,520 [C]_x000D_
 0,35*0,45*(14+3)pro chráničku pro kabel k hodináma pro chráničku u stožáru č. 444.5 = 2,680 [D]_x000D_
 Celkem: A+B+C+D = 22,830 [E]</t>
  </si>
  <si>
    <t>0,6*0,6*1,1*16 pro 6m stožár = 6,340 [A]_x000D_
 (0,25*0,9*0,1)*2*2pro 6m stožár - atyp. základ- štěrk = 0,090 [B]_x000D_
 (0,25*0,9*0,6)*2*2pro 6m stožár - atyp. základ- ztracené bednění = 0,540 [C]_x000D_
 1,3*0,6*0,73*2pro 6m stožár - atyp. základ- betonový základ = 1,140 [D]_x000D_
 0,6*0,6*0,9*6pro 6m stožár dřevěný = 1,940 [E]_x000D_
 0,35*(0,2)*((16+16+16+15+15+15+25+15)-(7,5+7,7+8,0+7,5+7,5+8,0+8,0+6,0+8,0)) prokabel v.o. v pískovém loži = 4,540 [F]_x000D_
 (0,25*0,29)*(7,5+7,7+8,0+7,5+7,5+8,0+8,0+6,0+8,0)obetonování kab. prostupu = 4,940 [G]_x000D_
 0,25*0,29*8,0obetonování kab. prostupu pro SO 442 = 0,580 [H]_x000D_
 Celkem: A+B+C+D+E+F+G+H = 20,110 [I]</t>
  </si>
  <si>
    <t>(0,35*0,2)*((16+16+16+15+15+15+25+15)-(7,5+7,7+8,0+7,5+7,5+8,0+8,0+6,0+8,0)) prokabel v.o. v pískovém loži = 4,540 [A]</t>
  </si>
  <si>
    <t>0,6*0,6*(1,1-0,08)*16 pro 6m stožár = 5,880 [A]_x000D_
 1,3*0,6*0,73*2pro 6m stožár - atyp. základ = 1,140 [B]_x000D_
 0,6*0,6*0,9*6pro 6m stožár dřevěný  = 1,940 [C]_x000D_
 Celkem: A+B+C = 8,960 [D]</t>
  </si>
  <si>
    <t>betonářská tyč ocellová průměr 14mm do atypického základu</t>
  </si>
  <si>
    <t>0,6*4*2*1,208/1000 = 0,010 [A]</t>
  </si>
  <si>
    <t>(0,25*0,9*2)*2 = 0,900 [A]</t>
  </si>
  <si>
    <t>0,25*0,1*(7,5+7,7+8,0+7,5+7,5+8,0+8,0+6,0+8,0) obetonování kab. prostupu = 1,710 [A]_x000D_
 0,25*0,1*8,0 obetonování kab. prostupu pro SO 442 = 0,200 [B]_x000D_
 Celkem: A+B = 1,910 [C]</t>
  </si>
  <si>
    <t>zhutněný štěrk pod atypický základ tl. 10cm</t>
  </si>
  <si>
    <t>(0,25*1,0*2)*2 = 1,000 [A]</t>
  </si>
  <si>
    <t>HDPE/LDPE 63/52 
pro kabel k hodinám a kabel v související stavbě</t>
  </si>
  <si>
    <t>15+3 = 18,000 [A]</t>
  </si>
  <si>
    <t>7,5+7,7+8,0+7,5+7,5+8,0+8,0+6,0+8,0 = 68,200 [A]_x000D_
 8, = 0 [B]_x000D_
 Celkem: A+B = 0,000 [C]</t>
  </si>
  <si>
    <t>1,0*2*24 = 48,000 [A]</t>
  </si>
  <si>
    <t>(16+16+16+15+15+15+25+15)-(7,5+7,7+8,0+7,5+7,5+8,0+8,0+6,0+8,0) nad pískové lože = 64,800 [A]</t>
  </si>
  <si>
    <t>(16+16+16+15+15+15+25+15)*1,03 = 136,990 [A]</t>
  </si>
  <si>
    <t>1,5*24 = 36,000 [A]</t>
  </si>
  <si>
    <t>kabel CYKY 3-Jx2,5 - pro hodiny
dodávka, montáž, včetně ukončení</t>
  </si>
  <si>
    <t>8*24 = 192,000 [A]</t>
  </si>
  <si>
    <t>742H12</t>
  </si>
  <si>
    <t>KABEL NN ČTYŘ- A PĚTIŽÍLOVÝ CU S PLASTOVOU IZOLACÍ OD 4 DO 16 MM2</t>
  </si>
  <si>
    <t>kabel CYKY 4-Jx10mm
dodávka a montáž</t>
  </si>
  <si>
    <t>(16+16+16+15+15+15+25+15)*1,03+2,0*24 = 184,990 [A]</t>
  </si>
  <si>
    <t>ukončení na svorkách ve stožáru- 4x10</t>
  </si>
  <si>
    <t>24ve stožárech = 24,000 [A]</t>
  </si>
  <si>
    <t>743141</t>
  </si>
  <si>
    <t>OSVĚTLOVACÍ STOŽÁR  PŘECHODOVÝ DÉLKY DO 8 M</t>
  </si>
  <si>
    <t>ocelový, kuželový, bezpatic., žár. zink. 6,m, označení štítkem
nátěr spodní části viz TZ
dodávka a montáž</t>
  </si>
  <si>
    <t>24-6-2 = 16,000 [A]</t>
  </si>
  <si>
    <t>ocelový, kuželový, přírubový, bezpatic., žár. zink. 6,m, označení štítkem
nátěr spodní části viz TZ
dodávka a montáž</t>
  </si>
  <si>
    <t>dřevěný, lepený, hranolový,přírubový, označení štítkem
dodávka a montáž</t>
  </si>
  <si>
    <t>ocel., rovný, žár. zink. 1,0m, vč. montáže</t>
  </si>
  <si>
    <t>24-6 = 18,000 [A]</t>
  </si>
  <si>
    <t>1,0m, vč. montáže na dřevěný stožár</t>
  </si>
  <si>
    <t>svítidlo uliční LED přechodové - popis viz příloha TZ</t>
  </si>
  <si>
    <t>2023_OTSKP</t>
  </si>
  <si>
    <t>23 = 23,000 [A]</t>
  </si>
  <si>
    <t>8 = 8,000 [A]_x000D_
 1v uliciŠvabinského viz předcházející stavba = 1,000 [B]_x000D_
 Celkem: A+B = 9,000 [C]</t>
  </si>
  <si>
    <t>1,0*(24-6-2) = 16,000 [A]</t>
  </si>
  <si>
    <t>(0,25*0,19-3,14*0,045*0,045)*(7,5+7,7+8,0+7,5+7,5+8,0+8,0+6,0+8,0) obetonování kab. prostupu = 2,810 [A]_x000D_
 (0,25*0,19-3,14*0,045*0,045)*8,0 obetonování kab. prostupu pro SO 442 = 0,330 [B]_x000D_
 Celkem: A+B = 3,130 [C]</t>
  </si>
  <si>
    <t>7,5+7,7+8,0+7,5+7,5+8,0+8,0+6,0+8,0 = 68,200 [A]_x000D_
 8,0 kab. prostupu pro SO 442 = 8,000 [B]_x000D_
 Celkem: A+B = 76,200 [C]</t>
  </si>
  <si>
    <t>deska do betonového základu</t>
  </si>
  <si>
    <t>0,8*0,6*2 = 0,960 [A]</t>
  </si>
  <si>
    <t>9,6*(2+6) = 76,800 [A]</t>
  </si>
  <si>
    <t>481</t>
  </si>
  <si>
    <t>1,646 = 1,650 [A]</t>
  </si>
  <si>
    <t>0,7*0,7*0,7*1 = 0,340 [A]</t>
  </si>
  <si>
    <t>0,4*0,4*0,9*4pro  stožár = 0,580 [A]</t>
  </si>
  <si>
    <t>0,35*(0,2)*(15-8,0) pro kabel v.o. v pískovém loži  = 0,490 [A]_x000D_
 (0,25*0,29)*8,0 obetonování kab. prostupu = 0,580 [C]_x000D_
 Celkem: A+C = 1,070 [D]</t>
  </si>
  <si>
    <t>0,35*(0,45-0,2)*(15,0-8,0) pro kabel v.o. v pískovém loži  = 0,610 [A]_x000D_
 (0,35*0,75-0,25*0,29)*(8,0) obetonování kab. prostupu = 1,520 [B]_x000D_
 Celkem: A+B = 2,130 [C]</t>
  </si>
  <si>
    <t>0,4*0,4*0,9*4pro stožár = 0,580 [A]_x000D_
 0,35*(0,2)*(15,0-8,0) pro kabel v.o. v pískovém loži  = 0,490 [B]_x000D_
 (0,25*0,29)*(8,0) obetonování kab. prostupu = 0,580 [C]_x000D_
 Celkem: A+B+C = 1,650 [D]</t>
  </si>
  <si>
    <t>0,35*0,2*(15,0-8,0) pro kabel v.o. v pískovém loži  = 0,490 [A]</t>
  </si>
  <si>
    <t>0,4*0,4*(0,9-0,08)*4pro stožár = 0,520 [A]</t>
  </si>
  <si>
    <t>0,25*0,1*8,0 = 0,200 [A]</t>
  </si>
  <si>
    <t>1*2*4 = 8,000 [A]</t>
  </si>
  <si>
    <t>8,0 = 8,000 [A]</t>
  </si>
  <si>
    <t>15,0-8,0nad pískové lože = 7,000 [A]</t>
  </si>
  <si>
    <t>1,5*4 = 6,000 [A]</t>
  </si>
  <si>
    <t>742H11</t>
  </si>
  <si>
    <t>KABEL NN ČTYŘ- A PĚTIŽÍLOVÝ CU S PLASTOVOU IZOLACÍ DO 2,5 MM2</t>
  </si>
  <si>
    <t>kabel CYKY 3-Jx2,5 mm
dodávka a montáž</t>
  </si>
  <si>
    <t>40+50 = 90,000 [A]</t>
  </si>
  <si>
    <t>742L11</t>
  </si>
  <si>
    <t>UKONČENÍ DVOU AŽ PĚTIŽÍLOVÉHO KABELU V ROZVADĚČI NEBO NA PŘÍSTROJI DO 2,5 MM2</t>
  </si>
  <si>
    <t>15+30závěsný kabel = 45,000 [A]</t>
  </si>
  <si>
    <t>stožár pro signalizaci : výška 3,2m , žár. zink
označení štítkem
dodávka a montáž</t>
  </si>
  <si>
    <t>stožár pro signalizaci : výška 3,4m , žár. zink
označení štítkem
dodávka a montáž</t>
  </si>
  <si>
    <t>demontáž výložníků vč. odvozu a likvidace</t>
  </si>
  <si>
    <t>747212</t>
  </si>
  <si>
    <t>CELKOVÁ PROHLÍDKA, ZKOUŠENÍ, MĚŘENÍ A VYHOTOVENÍ VÝCHOZÍ REVIZNÍ ZPRÁVY, PRO OBJEM IN PŘES 100 DO 500 TIS. KČ</t>
  </si>
  <si>
    <t>vč. odvozu vč. odvozu a likvidace</t>
  </si>
  <si>
    <t>75C511</t>
  </si>
  <si>
    <t>STOŽÁROVÉ NÁVĚSTIDLO DO DVOU SVĚTEL - DODÁVKA</t>
  </si>
  <si>
    <t>2dvoukomorová typ např. VPV-L (230V, 9W) vč. montážní sady na sloup a doplňkové tabulky  = 2,000 [A]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</si>
  <si>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</si>
  <si>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2 jednokomorová (chodecké, červené) např. M210 vč. montážní sady na sloup a akustické signalizace a doplňkové tabulky = 2,000 [A]_x000D_
 1 jednokomorová (žluté, přerušované) např. M210 vč. montážní sady na sloup = 1,000 [B]_x000D_
 Celkem: A+B = 3,000 [C]</t>
  </si>
  <si>
    <t>75C517</t>
  </si>
  <si>
    <t>STOŽÁROVÉ NÁVĚSTIDLO DO DVOU SVĚTEL - MONTÁŽ</t>
  </si>
  <si>
    <t>2dvoukomorová typ např. VPV-L (230V, 9W) vč. montážní sady na sloup a doplňkové tabulky  = 2,000 [A]_x000D_
 2jednokomorová (chodecké, červené) např. M210 vč. montážní sady na sloup aakustické signalizace a doplňkové tabulky  = 2,000 [B]_x000D_
 1jednokomorová (žluté, přerušované) např. M210 vč. montážní sady na sloup = 1,000 [C]_x000D_
 Celkem: A+B+C = 5,000 [D]</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</si>
  <si>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</si>
  <si>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75C518</t>
  </si>
  <si>
    <t>STOŽÁROVÉ NÁVĚSTIDLO DO DVOU SVĚTEL - DEMONTÁŽ</t>
  </si>
  <si>
    <t>stávajících návěstidel vč. výložníků</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</si>
  <si>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</si>
  <si>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0,8*4pro stožáry = 3,200 [A]</t>
  </si>
  <si>
    <t>(0,25*0,19-3,14*0,045*0,045)*8,0 = 0,330 [A]</t>
  </si>
  <si>
    <t>odvoz zeminy z výkopu na skládku</t>
  </si>
  <si>
    <t>"odečteno z příčných řezů"_x000D_
 56*0,7 = 39,200 [A]_x000D_
 3.75*3.75*0,85 = 11,950 [B]_x000D_
 A+B = 51,150 [C]</t>
  </si>
  <si>
    <t>hloubení výsadbové jámy, včetně odvozu na skládku</t>
  </si>
  <si>
    <t>"odečteno z příčných řezů"_x000D_
 3.75*3.75*0.85 = 11,950 [A]</t>
  </si>
  <si>
    <t>Hloubení vásadbové rýhy s retenční funkcí, včetně odvozu na skládku</t>
  </si>
  <si>
    <t>"odečteno z příčných řezů"_x000D_
 56*0.7 = 39,200 [A]</t>
  </si>
  <si>
    <t>Strukturální substrát: 84% ŠD 32/63, 8% organický kompost 0/10, 8% biouhel 0/10</t>
  </si>
  <si>
    <t>"odměřeno z příčných řezů"_x000D_
 0.25*35+1.5*0.4*30.1 = 26,810 [A]_x000D_
 3.6*0.7+0.45*3*4 = 7,920 [B]_x000D_
 a+b = 34,730 [C]</t>
  </si>
  <si>
    <t>Štěrkový substrát: 65% hrubé drcené kamenivo 4/8, 25% kompost, 10% biouhel 0/10</t>
  </si>
  <si>
    <t>"odečteno z příčných řezů"_x000D_
 0.9*1.4*3 = 3,780 [A]_x000D_
 0.86*1.3 = 1,120 [B]_x000D_
 0.57*1.5 = 0,860 [C]_x000D_
 a+b+c = 5,750 [D]</t>
  </si>
  <si>
    <t>C</t>
  </si>
  <si>
    <t>Štěrkový zásyp fr. 8/16</t>
  </si>
  <si>
    <t>"odečteno z příčných řezů"_x000D_
 4*4*0.09 = 1,440 [A]</t>
  </si>
  <si>
    <t>17521</t>
  </si>
  <si>
    <t>OBSYP POTRUBÍ A OBJEKTŮ ZEMINOU BEZ ZHUT</t>
  </si>
  <si>
    <t>podkladní vrstva a obsyp drenáže</t>
  </si>
  <si>
    <t>"odečteno z příčných řezů"_x000D_
 0.22*35 = 7,700 [A]_x000D_
 3.5*3.5*0.2 = 2,450 [B]_x000D_
 a+b = 10,150 [C]</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</si>
  <si>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</si>
  <si>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</si>
  <si>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</si>
  <si>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vodorovná nivelace dna</t>
  </si>
  <si>
    <t>"odečteno z příčných řezů"_x000D_
 35*1,15 = 40,250 [A]_x000D_
 3.65*3.65 = 13,320 [B]_x000D_
 a+b = 53,570 [C]</t>
  </si>
  <si>
    <t>18472</t>
  </si>
  <si>
    <t>OŠETŘENÍ DŘEVIN SOLITERNÍCH</t>
  </si>
  <si>
    <t>následná tříletá péče</t>
  </si>
  <si>
    <t>"odečteno ze situace"_x000D_
 5 = 5,000 [A]</t>
  </si>
  <si>
    <t>odplevelení s nakypřením, vypletí, řezem, hnojením, odstranění poškozených částí dřevin s případným složením odpadu na hromady, naložením na dopravní prostředek, odvozem a složením</t>
  </si>
  <si>
    <t>18481</t>
  </si>
  <si>
    <t>OCHRANA STROMŮ BEDNĚNÍM</t>
  </si>
  <si>
    <t>Ochrana 28 ks stávajících stromů na náměstí.
Bednění pro jeden strom...v x š x ks  3m x 1m x 4 strany.</t>
  </si>
  <si>
    <t>3*1*4*28 = 336,000 [A]</t>
  </si>
  <si>
    <t>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</si>
  <si>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</si>
  <si>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</si>
  <si>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zahrnuje dodávku a osazení stromu s balem a zálivku
hlobení jámy je v položce 131735 a rýhy 132735
kůly jsou nahrazeny podzemním kotvením - položka 28994</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</si>
  <si>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</si>
  <si>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21461</t>
  </si>
  <si>
    <t>SEPARAČNÍ GEOTEXTILIE</t>
  </si>
  <si>
    <t>oddělení konstrukčních vrstev chodníku od strukturálního substrátu v drenážní rýze</t>
  </si>
  <si>
    <t>"odečteno ze situace"_x000D_
 6,9+18,6+16,9+11,9 = 54,300 [A]</t>
  </si>
  <si>
    <t>28994</t>
  </si>
  <si>
    <t>OPLÁŠTĚNÍ (ZPEVNĚNÍ) Z OCELOVÝCH SÍTÍ (A MŘÍŽOVIN)</t>
  </si>
  <si>
    <t>podzemní kotvení, 
včetně 3ks popruhů a 1ks upínacího popruhu s ráčnovým upínákem na jeden strom</t>
  </si>
  <si>
    <t>"odečteno z příčných řezů"_x000D_
 1.3*1.3*5 = 8,450 [A]</t>
  </si>
  <si>
    <t>Položka zahrnuje:
- dodávku předepsaných sítí
- úpravu, očištění a ochranu podkladu
- přichycení k podkladu, případně zatížení
- úpravy spojů a zajištění okrajů
- úpravy pro odvodnění
- nutné přesahy
- mimostaveništní a vnitrostaveništní dopravu</t>
  </si>
  <si>
    <t>obalení drenážního potrubí ve výsadbové rýze s retenční funkcí filtrační geotextilii</t>
  </si>
  <si>
    <t>"odečteno z příčných řezů"_x000D_
 0.32*35 = 11,200 [A]</t>
  </si>
  <si>
    <t>protikořenová fólie k obalení chráničky podzemního vedení NN</t>
  </si>
  <si>
    <t>"odečteno ze situace"_x000D_
 0.32*4 = 1,280 [A]</t>
  </si>
  <si>
    <t>protikořenová bariéra ve výsadbové rýze</t>
  </si>
  <si>
    <t>"odečteno z příčných řezů a situace"_x000D_
 1.05*(5.7+5.8+5.7) = 18,060 [A]</t>
  </si>
  <si>
    <t>Drenážní potrubí DN100</t>
  </si>
  <si>
    <t>"odečteno ze situace"_x000D_
 34 = 34,000 [A]</t>
  </si>
  <si>
    <t>894845</t>
  </si>
  <si>
    <t>ŠACHTY KANALIZAČNÍ PLASTOVÉ D 300MM</t>
  </si>
  <si>
    <t>Kontrolní a regulační šachta drenáže PVC KG300
poklop dle výběru architekta
součástí je pojistný přepad s regulovatelným nastavením výšky</t>
  </si>
  <si>
    <t>"odečteno ze situace"_x000D_
 1 = 1,000 [A]</t>
  </si>
  <si>
    <t>93756</t>
  </si>
  <si>
    <t>MOBILIÁŘ - KOVOVÉ MŘÍŽE PRO STROMY</t>
  </si>
  <si>
    <t>Stromová mříž 2x2m osazena do betonového límce C20/25n-XF3 (v betonovém loži)</t>
  </si>
  <si>
    <t>"odečteno ze situace"_x000D_
 4 = 4,000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</si>
</sst>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9" x14ac:knownFonts="1">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2">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62">
    <xf numFmtId="0" fontId="0" fillId="0" borderId="0" xfId="0"/>
    <xf numFmtId="0" fontId="1" fillId="2" borderId="0" xfId="0" applyFont="1" applyFill="1"/>
    <xf numFmtId="0" fontId="0" fillId="2" borderId="0" xfId="0" applyFill="1"/>
    <xf numFmtId="0" fontId="3" fillId="2" borderId="0" xfId="2" applyFill="1">
      <alignment horizontal="left" vertical="center" wrapText="1"/>
    </xf>
    <xf numFmtId="164" fontId="2" fillId="2" borderId="0" xfId="3" applyNumberFormat="1" applyFill="1">
      <alignment horizontal="right" vertical="center" wrapText="1"/>
    </xf>
    <xf numFmtId="0" fontId="4" fillId="3" borderId="1" xfId="4" applyFill="1" applyBorder="1">
      <alignment horizontal="center" vertical="center" wrapText="1"/>
    </xf>
    <xf numFmtId="164"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6" xfId="0" applyFill="1" applyBorder="1"/>
    <xf numFmtId="0" fontId="5" fillId="2" borderId="5" xfId="5" applyFill="1" applyBorder="1">
      <alignment horizontal="left" vertical="center" wrapText="1"/>
    </xf>
    <xf numFmtId="0" fontId="5" fillId="2" borderId="0" xfId="5" applyFill="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4"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6" xfId="0" applyBorder="1"/>
    <xf numFmtId="0" fontId="7" fillId="0" borderId="7" xfId="0" applyFont="1" applyBorder="1" applyAlignment="1">
      <alignment wrapText="1"/>
    </xf>
    <xf numFmtId="0" fontId="0" fillId="0" borderId="0" xfId="0" applyAlignment="1">
      <alignment wrapText="1"/>
    </xf>
    <xf numFmtId="0" fontId="0" fillId="0" borderId="16" xfId="0" applyBorder="1"/>
    <xf numFmtId="0" fontId="0" fillId="0" borderId="17" xfId="0" applyBorder="1"/>
    <xf numFmtId="0" fontId="0" fillId="0" borderId="18" xfId="0" applyBorder="1"/>
    <xf numFmtId="0" fontId="4" fillId="3" borderId="19" xfId="4" applyFill="1" applyBorder="1">
      <alignment horizontal="center" vertical="center" wrapText="1"/>
    </xf>
    <xf numFmtId="0" fontId="4" fillId="3" borderId="20" xfId="4" applyFill="1" applyBorder="1">
      <alignment horizontal="center" vertical="center" wrapText="1"/>
    </xf>
    <xf numFmtId="0" fontId="4" fillId="3" borderId="21" xfId="4" applyFill="1" applyBorder="1">
      <alignment horizontal="center" vertical="center" wrapText="1"/>
    </xf>
    <xf numFmtId="0" fontId="3" fillId="2" borderId="0" xfId="2" applyFill="1">
      <alignment horizontal="left" vertical="center" wrapText="1"/>
    </xf>
    <xf numFmtId="0" fontId="0" fillId="2" borderId="0" xfId="0" applyFill="1"/>
    <xf numFmtId="0" fontId="5" fillId="2" borderId="0" xfId="5" applyFill="1" applyAlignment="1">
      <alignment horizontal="right" vertical="center" wrapText="1"/>
    </xf>
    <xf numFmtId="0" fontId="0" fillId="2" borderId="0" xfId="0" applyFill="1" applyAlignment="1">
      <alignment horizontal="right"/>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 xfId="4" applyFill="1" applyBorder="1">
      <alignment horizontal="center" vertical="center" wrapText="1"/>
    </xf>
    <xf numFmtId="0" fontId="4" fillId="3" borderId="10" xfId="4" applyFill="1" applyBorder="1">
      <alignment horizontal="center" vertical="center" wrapText="1"/>
    </xf>
    <xf numFmtId="0" fontId="1" fillId="2" borderId="0" xfId="0" applyFont="1" applyFill="1" applyAlignment="1">
      <alignment horizontal="left"/>
    </xf>
    <xf numFmtId="0" fontId="0" fillId="2" borderId="0" xfId="0" applyFill="1" applyAlignment="1">
      <alignment horizontal="left"/>
    </xf>
    <xf numFmtId="0" fontId="4" fillId="3" borderId="1" xfId="4" applyFill="1" applyBorder="1" applyAlignment="1">
      <alignment horizontal="left" vertical="center" wrapText="1"/>
    </xf>
    <xf numFmtId="0" fontId="2" fillId="0" borderId="1" xfId="1" applyBorder="1" applyAlignment="1">
      <alignment horizontal="left" vertical="center" wrapText="1"/>
    </xf>
    <xf numFmtId="0" fontId="0" fillId="0" borderId="0" xfId="0" applyAlignment="1">
      <alignment horizontal="left"/>
    </xf>
    <xf numFmtId="0" fontId="2" fillId="2" borderId="0" xfId="1" applyFill="1" applyAlignment="1">
      <alignment horizontal="left" vertical="center" wrapText="1"/>
    </xf>
    <xf numFmtId="0" fontId="3" fillId="2" borderId="0" xfId="2" applyFill="1" applyAlignment="1">
      <alignment horizontal="left" vertical="center" wrapText="1"/>
    </xf>
    <xf numFmtId="0" fontId="0" fillId="2" borderId="0" xfId="0" applyFill="1" applyAlignment="1">
      <alignment horizontal="left"/>
    </xf>
    <xf numFmtId="0" fontId="2" fillId="2" borderId="0" xfId="3" applyFill="1" applyAlignment="1">
      <alignment horizontal="left" vertical="center" wrapText="1"/>
    </xf>
  </cellXfs>
  <cellStyles count="9">
    <cellStyle name="NadpisRekapitulaceSoupisPraciStyle" xfId="2" xr:uid="{00000000-0005-0000-0000-000002000000}"/>
    <cellStyle name="NadpisStrukturyStyle" xfId="6" xr:uid="{00000000-0005-0000-0000-000006000000}"/>
    <cellStyle name="NadpisySloupcuStyle" xfId="4" xr:uid="{00000000-0005-0000-0000-000004000000}"/>
    <cellStyle name="Normální" xfId="0" builtinId="0"/>
    <cellStyle name="NormalStyle" xfId="1" xr:uid="{00000000-0005-0000-0000-000001000000}"/>
    <cellStyle name="PolDoplnInfoStyle" xfId="8" xr:uid="{00000000-0005-0000-0000-000008000000}"/>
    <cellStyle name="RekapitulaceCenyStyle" xfId="3" xr:uid="{00000000-0005-0000-0000-000003000000}"/>
    <cellStyle name="StavbaRozpocetHeaderStyle" xfId="5" xr:uid="{00000000-0005-0000-0000-000005000000}"/>
    <cellStyle name="StavebniDilStyle" xfId="7" xr:uid="{00000000-0005-0000-0000-000007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7"/>
  <sheetViews>
    <sheetView tabSelected="1" workbookViewId="0">
      <selection activeCell="K20" sqref="K20"/>
    </sheetView>
  </sheetViews>
  <sheetFormatPr defaultRowHeight="15" x14ac:dyDescent="0.25"/>
  <cols>
    <col min="1" max="1" width="13.42578125" style="57" customWidth="1"/>
    <col min="2" max="2" width="62.5703125" style="57" customWidth="1"/>
    <col min="3" max="5" width="19.42578125" customWidth="1"/>
  </cols>
  <sheetData>
    <row r="1" spans="1:5" x14ac:dyDescent="0.25">
      <c r="A1" s="53" t="s">
        <v>0</v>
      </c>
      <c r="B1" s="58" t="s">
        <v>1</v>
      </c>
      <c r="C1" s="2"/>
      <c r="D1" s="2"/>
      <c r="E1" s="2"/>
    </row>
    <row r="2" spans="1:5" x14ac:dyDescent="0.25">
      <c r="A2" s="53"/>
      <c r="B2" s="59" t="s">
        <v>2</v>
      </c>
      <c r="C2" s="2"/>
      <c r="D2" s="2"/>
      <c r="E2" s="2"/>
    </row>
    <row r="3" spans="1:5" x14ac:dyDescent="0.25">
      <c r="A3" s="54"/>
      <c r="B3" s="60"/>
      <c r="C3" s="2"/>
      <c r="D3" s="2"/>
      <c r="E3" s="2"/>
    </row>
    <row r="4" spans="1:5" x14ac:dyDescent="0.25">
      <c r="A4" s="54"/>
      <c r="B4" s="45" t="s">
        <v>3</v>
      </c>
      <c r="C4" s="46"/>
      <c r="D4" s="46"/>
      <c r="E4" s="46"/>
    </row>
    <row r="5" spans="1:5" x14ac:dyDescent="0.25">
      <c r="A5" s="54"/>
      <c r="B5" s="54"/>
      <c r="C5" s="2"/>
      <c r="D5" s="2"/>
      <c r="E5" s="2"/>
    </row>
    <row r="6" spans="1:5" x14ac:dyDescent="0.25">
      <c r="A6" s="54"/>
      <c r="B6" s="61" t="s">
        <v>4</v>
      </c>
      <c r="C6" s="4">
        <f>SUM(C10:C47)</f>
        <v>0</v>
      </c>
      <c r="D6" s="2"/>
      <c r="E6" s="2"/>
    </row>
    <row r="7" spans="1:5" x14ac:dyDescent="0.25">
      <c r="A7" s="54"/>
      <c r="B7" s="61" t="s">
        <v>5</v>
      </c>
      <c r="C7" s="4">
        <f>SUM(E10:E47)</f>
        <v>0</v>
      </c>
      <c r="D7" s="2"/>
      <c r="E7" s="2"/>
    </row>
    <row r="8" spans="1:5" x14ac:dyDescent="0.25">
      <c r="A8" s="54"/>
      <c r="B8" s="54"/>
      <c r="C8" s="2"/>
      <c r="D8" s="2"/>
      <c r="E8" s="2"/>
    </row>
    <row r="9" spans="1:5" x14ac:dyDescent="0.25">
      <c r="A9" s="55" t="s">
        <v>6</v>
      </c>
      <c r="B9" s="55" t="s">
        <v>7</v>
      </c>
      <c r="C9" s="5" t="s">
        <v>8</v>
      </c>
      <c r="D9" s="5" t="s">
        <v>9</v>
      </c>
      <c r="E9" s="5" t="s">
        <v>10</v>
      </c>
    </row>
    <row r="10" spans="1:5" x14ac:dyDescent="0.25">
      <c r="A10" s="56" t="s">
        <v>11</v>
      </c>
      <c r="B10" s="56" t="s">
        <v>12</v>
      </c>
      <c r="C10" s="6">
        <f>'000'!I3</f>
        <v>0</v>
      </c>
      <c r="D10" s="6">
        <f>SUMIFS('000'!O:O,'000'!A:A,"P")</f>
        <v>0</v>
      </c>
      <c r="E10" s="6">
        <f t="shared" ref="E10:E47" si="0">C10+D10</f>
        <v>0</v>
      </c>
    </row>
    <row r="11" spans="1:5" x14ac:dyDescent="0.25">
      <c r="A11" s="56" t="s">
        <v>13</v>
      </c>
      <c r="B11" s="56" t="s">
        <v>14</v>
      </c>
      <c r="C11" s="6">
        <f>'102'!I3</f>
        <v>0</v>
      </c>
      <c r="D11" s="6">
        <f>SUMIFS('102'!O:O,'102'!A:A,"P")</f>
        <v>0</v>
      </c>
      <c r="E11" s="6">
        <f t="shared" si="0"/>
        <v>0</v>
      </c>
    </row>
    <row r="12" spans="1:5" x14ac:dyDescent="0.25">
      <c r="A12" s="56" t="s">
        <v>15</v>
      </c>
      <c r="B12" s="56" t="s">
        <v>16</v>
      </c>
      <c r="C12" s="6">
        <f>'113'!I3</f>
        <v>0</v>
      </c>
      <c r="D12" s="6">
        <f>SUMIFS('113'!O:O,'113'!A:A,"P")</f>
        <v>0</v>
      </c>
      <c r="E12" s="6">
        <f t="shared" si="0"/>
        <v>0</v>
      </c>
    </row>
    <row r="13" spans="1:5" x14ac:dyDescent="0.25">
      <c r="A13" s="56" t="s">
        <v>17</v>
      </c>
      <c r="B13" s="56" t="s">
        <v>18</v>
      </c>
      <c r="C13" s="6">
        <f>'125.1'!I3</f>
        <v>0</v>
      </c>
      <c r="D13" s="6">
        <f>SUMIFS('125.1'!O:O,'125.1'!A:A,"P")</f>
        <v>0</v>
      </c>
      <c r="E13" s="6">
        <f t="shared" si="0"/>
        <v>0</v>
      </c>
    </row>
    <row r="14" spans="1:5" x14ac:dyDescent="0.25">
      <c r="A14" s="56" t="s">
        <v>19</v>
      </c>
      <c r="B14" s="56" t="s">
        <v>20</v>
      </c>
      <c r="C14" s="6">
        <f>'125.2'!I3</f>
        <v>0</v>
      </c>
      <c r="D14" s="6">
        <f>SUMIFS('125.2'!O:O,'125.2'!A:A,"P")</f>
        <v>0</v>
      </c>
      <c r="E14" s="6">
        <f t="shared" si="0"/>
        <v>0</v>
      </c>
    </row>
    <row r="15" spans="1:5" x14ac:dyDescent="0.25">
      <c r="A15" s="56" t="s">
        <v>21</v>
      </c>
      <c r="B15" s="56" t="s">
        <v>22</v>
      </c>
      <c r="C15" s="6">
        <f>'126'!I3</f>
        <v>0</v>
      </c>
      <c r="D15" s="6">
        <f>SUMIFS('126'!O:O,'126'!A:A,"P")</f>
        <v>0</v>
      </c>
      <c r="E15" s="6">
        <f t="shared" si="0"/>
        <v>0</v>
      </c>
    </row>
    <row r="16" spans="1:5" x14ac:dyDescent="0.25">
      <c r="A16" s="56" t="s">
        <v>23</v>
      </c>
      <c r="B16" s="56" t="s">
        <v>24</v>
      </c>
      <c r="C16" s="6">
        <f>'172'!I3</f>
        <v>0</v>
      </c>
      <c r="D16" s="6">
        <f>SUMIFS('172'!O:O,'172'!A:A,"P")</f>
        <v>0</v>
      </c>
      <c r="E16" s="6">
        <f t="shared" si="0"/>
        <v>0</v>
      </c>
    </row>
    <row r="17" spans="1:5" x14ac:dyDescent="0.25">
      <c r="A17" s="56" t="s">
        <v>25</v>
      </c>
      <c r="B17" s="56" t="s">
        <v>26</v>
      </c>
      <c r="C17" s="6">
        <f>'221'!I3</f>
        <v>0</v>
      </c>
      <c r="D17" s="6">
        <f>SUMIFS('221'!O:O,'221'!A:A,"P")</f>
        <v>0</v>
      </c>
      <c r="E17" s="6">
        <f t="shared" si="0"/>
        <v>0</v>
      </c>
    </row>
    <row r="18" spans="1:5" x14ac:dyDescent="0.25">
      <c r="A18" s="56" t="s">
        <v>27</v>
      </c>
      <c r="B18" s="56" t="s">
        <v>28</v>
      </c>
      <c r="C18" s="6">
        <f>'222'!I3</f>
        <v>0</v>
      </c>
      <c r="D18" s="6">
        <f>SUMIFS('222'!O:O,'222'!A:A,"P")</f>
        <v>0</v>
      </c>
      <c r="E18" s="6">
        <f t="shared" si="0"/>
        <v>0</v>
      </c>
    </row>
    <row r="19" spans="1:5" x14ac:dyDescent="0.25">
      <c r="A19" s="56" t="s">
        <v>29</v>
      </c>
      <c r="B19" s="56" t="s">
        <v>30</v>
      </c>
      <c r="C19" s="6">
        <f>'231'!I3</f>
        <v>0</v>
      </c>
      <c r="D19" s="6">
        <f>SUMIFS('231'!O:O,'231'!A:A,"P")</f>
        <v>0</v>
      </c>
      <c r="E19" s="6">
        <f t="shared" si="0"/>
        <v>0</v>
      </c>
    </row>
    <row r="20" spans="1:5" x14ac:dyDescent="0.25">
      <c r="A20" s="56" t="s">
        <v>31</v>
      </c>
      <c r="B20" s="56" t="s">
        <v>32</v>
      </c>
      <c r="C20" s="6">
        <f>'232'!I3</f>
        <v>0</v>
      </c>
      <c r="D20" s="6">
        <f>SUMIFS('232'!O:O,'232'!A:A,"P")</f>
        <v>0</v>
      </c>
      <c r="E20" s="6">
        <f t="shared" si="0"/>
        <v>0</v>
      </c>
    </row>
    <row r="21" spans="1:5" x14ac:dyDescent="0.25">
      <c r="A21" s="56" t="s">
        <v>33</v>
      </c>
      <c r="B21" s="56" t="s">
        <v>34</v>
      </c>
      <c r="C21" s="6">
        <f>'321'!I3</f>
        <v>0</v>
      </c>
      <c r="D21" s="6">
        <f>SUMIFS('321'!O:O,'321'!A:A,"P")</f>
        <v>0</v>
      </c>
      <c r="E21" s="6">
        <f t="shared" si="0"/>
        <v>0</v>
      </c>
    </row>
    <row r="22" spans="1:5" x14ac:dyDescent="0.25">
      <c r="A22" s="56" t="s">
        <v>35</v>
      </c>
      <c r="B22" s="56" t="s">
        <v>36</v>
      </c>
      <c r="C22" s="6">
        <f>'322'!I3</f>
        <v>0</v>
      </c>
      <c r="D22" s="6">
        <f>SUMIFS('322'!O:O,'322'!A:A,"P")</f>
        <v>0</v>
      </c>
      <c r="E22" s="6">
        <f t="shared" si="0"/>
        <v>0</v>
      </c>
    </row>
    <row r="23" spans="1:5" x14ac:dyDescent="0.25">
      <c r="A23" s="56" t="s">
        <v>37</v>
      </c>
      <c r="B23" s="56" t="s">
        <v>38</v>
      </c>
      <c r="C23" s="6">
        <f>'323'!I3</f>
        <v>0</v>
      </c>
      <c r="D23" s="6">
        <f>SUMIFS('323'!O:O,'323'!A:A,"P")</f>
        <v>0</v>
      </c>
      <c r="E23" s="6">
        <f t="shared" si="0"/>
        <v>0</v>
      </c>
    </row>
    <row r="24" spans="1:5" x14ac:dyDescent="0.25">
      <c r="A24" s="56" t="s">
        <v>39</v>
      </c>
      <c r="B24" s="56" t="s">
        <v>40</v>
      </c>
      <c r="C24" s="6">
        <f>'324'!I3</f>
        <v>0</v>
      </c>
      <c r="D24" s="6">
        <f>SUMIFS('324'!O:O,'324'!A:A,"P")</f>
        <v>0</v>
      </c>
      <c r="E24" s="6">
        <f t="shared" si="0"/>
        <v>0</v>
      </c>
    </row>
    <row r="25" spans="1:5" x14ac:dyDescent="0.25">
      <c r="A25" s="56" t="s">
        <v>41</v>
      </c>
      <c r="B25" s="56" t="s">
        <v>42</v>
      </c>
      <c r="C25" s="6">
        <f>'325'!I3</f>
        <v>0</v>
      </c>
      <c r="D25" s="6">
        <f>SUMIFS('325'!O:O,'325'!A:A,"P")</f>
        <v>0</v>
      </c>
      <c r="E25" s="6">
        <f t="shared" si="0"/>
        <v>0</v>
      </c>
    </row>
    <row r="26" spans="1:5" x14ac:dyDescent="0.25">
      <c r="A26" s="56" t="s">
        <v>43</v>
      </c>
      <c r="B26" s="56" t="s">
        <v>44</v>
      </c>
      <c r="C26" s="6">
        <f>'326'!I3</f>
        <v>0</v>
      </c>
      <c r="D26" s="6">
        <f>SUMIFS('326'!O:O,'326'!A:A,"P")</f>
        <v>0</v>
      </c>
      <c r="E26" s="6">
        <f t="shared" si="0"/>
        <v>0</v>
      </c>
    </row>
    <row r="27" spans="1:5" x14ac:dyDescent="0.25">
      <c r="A27" s="56" t="s">
        <v>45</v>
      </c>
      <c r="B27" s="56" t="s">
        <v>46</v>
      </c>
      <c r="C27" s="6">
        <f>'327'!I3</f>
        <v>0</v>
      </c>
      <c r="D27" s="6">
        <f>SUMIFS('327'!O:O,'327'!A:A,"P")</f>
        <v>0</v>
      </c>
      <c r="E27" s="6">
        <f t="shared" si="0"/>
        <v>0</v>
      </c>
    </row>
    <row r="28" spans="1:5" x14ac:dyDescent="0.25">
      <c r="A28" s="56" t="s">
        <v>47</v>
      </c>
      <c r="B28" s="56" t="s">
        <v>48</v>
      </c>
      <c r="C28" s="6">
        <f>'331'!I3</f>
        <v>0</v>
      </c>
      <c r="D28" s="6">
        <f>SUMIFS('331'!O:O,'331'!A:A,"P")</f>
        <v>0</v>
      </c>
      <c r="E28" s="6">
        <f t="shared" si="0"/>
        <v>0</v>
      </c>
    </row>
    <row r="29" spans="1:5" x14ac:dyDescent="0.25">
      <c r="A29" s="56" t="s">
        <v>49</v>
      </c>
      <c r="B29" s="56" t="s">
        <v>50</v>
      </c>
      <c r="C29" s="6">
        <f>'332'!I3</f>
        <v>0</v>
      </c>
      <c r="D29" s="6">
        <f>SUMIFS('332'!O:O,'332'!A:A,"P")</f>
        <v>0</v>
      </c>
      <c r="E29" s="6">
        <f t="shared" si="0"/>
        <v>0</v>
      </c>
    </row>
    <row r="30" spans="1:5" x14ac:dyDescent="0.25">
      <c r="A30" s="56" t="s">
        <v>51</v>
      </c>
      <c r="B30" s="56" t="s">
        <v>52</v>
      </c>
      <c r="C30" s="6">
        <f>'340.1'!I3</f>
        <v>0</v>
      </c>
      <c r="D30" s="6">
        <f>SUMIFS('340.1'!O:O,'340.1'!A:A,"P")</f>
        <v>0</v>
      </c>
      <c r="E30" s="6">
        <f t="shared" si="0"/>
        <v>0</v>
      </c>
    </row>
    <row r="31" spans="1:5" x14ac:dyDescent="0.25">
      <c r="A31" s="56" t="s">
        <v>53</v>
      </c>
      <c r="B31" s="56" t="s">
        <v>54</v>
      </c>
      <c r="C31" s="6">
        <f>'340.2'!I3</f>
        <v>0</v>
      </c>
      <c r="D31" s="6">
        <f>SUMIFS('340.2'!O:O,'340.2'!A:A,"P")</f>
        <v>0</v>
      </c>
      <c r="E31" s="6">
        <f t="shared" si="0"/>
        <v>0</v>
      </c>
    </row>
    <row r="32" spans="1:5" x14ac:dyDescent="0.25">
      <c r="A32" s="56" t="s">
        <v>55</v>
      </c>
      <c r="B32" s="56" t="s">
        <v>56</v>
      </c>
      <c r="C32" s="6">
        <f>'340.3'!I3</f>
        <v>0</v>
      </c>
      <c r="D32" s="6">
        <f>SUMIFS('340.3'!O:O,'340.3'!A:A,"P")</f>
        <v>0</v>
      </c>
      <c r="E32" s="6">
        <f t="shared" si="0"/>
        <v>0</v>
      </c>
    </row>
    <row r="33" spans="1:5" x14ac:dyDescent="0.25">
      <c r="A33" s="56" t="s">
        <v>57</v>
      </c>
      <c r="B33" s="56" t="s">
        <v>58</v>
      </c>
      <c r="C33" s="6">
        <f>'340.4'!I3</f>
        <v>0</v>
      </c>
      <c r="D33" s="6">
        <f>SUMIFS('340.4'!O:O,'340.4'!A:A,"P")</f>
        <v>0</v>
      </c>
      <c r="E33" s="6">
        <f t="shared" si="0"/>
        <v>0</v>
      </c>
    </row>
    <row r="34" spans="1:5" x14ac:dyDescent="0.25">
      <c r="A34" s="56" t="s">
        <v>59</v>
      </c>
      <c r="B34" s="56" t="s">
        <v>60</v>
      </c>
      <c r="C34" s="6">
        <f>'340.5'!I3</f>
        <v>0</v>
      </c>
      <c r="D34" s="6">
        <f>SUMIFS('340.5'!O:O,'340.5'!A:A,"P")</f>
        <v>0</v>
      </c>
      <c r="E34" s="6">
        <f t="shared" si="0"/>
        <v>0</v>
      </c>
    </row>
    <row r="35" spans="1:5" x14ac:dyDescent="0.25">
      <c r="A35" s="56" t="s">
        <v>61</v>
      </c>
      <c r="B35" s="56" t="s">
        <v>62</v>
      </c>
      <c r="C35" s="6">
        <f>'340.6'!I3</f>
        <v>0</v>
      </c>
      <c r="D35" s="6">
        <f>SUMIFS('340.6'!O:O,'340.6'!A:A,"P")</f>
        <v>0</v>
      </c>
      <c r="E35" s="6">
        <f t="shared" si="0"/>
        <v>0</v>
      </c>
    </row>
    <row r="36" spans="1:5" x14ac:dyDescent="0.25">
      <c r="A36" s="56" t="s">
        <v>63</v>
      </c>
      <c r="B36" s="56" t="s">
        <v>64</v>
      </c>
      <c r="C36" s="6">
        <f>'340.7'!I3</f>
        <v>0</v>
      </c>
      <c r="D36" s="6">
        <f>SUMIFS('340.7'!O:O,'340.7'!A:A,"P")</f>
        <v>0</v>
      </c>
      <c r="E36" s="6">
        <f t="shared" si="0"/>
        <v>0</v>
      </c>
    </row>
    <row r="37" spans="1:5" x14ac:dyDescent="0.25">
      <c r="A37" s="56" t="s">
        <v>65</v>
      </c>
      <c r="B37" s="56" t="s">
        <v>66</v>
      </c>
      <c r="C37" s="6">
        <f>'340.8'!I3</f>
        <v>0</v>
      </c>
      <c r="D37" s="6">
        <f>SUMIFS('340.8'!O:O,'340.8'!A:A,"P")</f>
        <v>0</v>
      </c>
      <c r="E37" s="6">
        <f t="shared" si="0"/>
        <v>0</v>
      </c>
    </row>
    <row r="38" spans="1:5" x14ac:dyDescent="0.25">
      <c r="A38" s="56" t="s">
        <v>67</v>
      </c>
      <c r="B38" s="56" t="s">
        <v>68</v>
      </c>
      <c r="C38" s="6">
        <f>'411'!I3</f>
        <v>0</v>
      </c>
      <c r="D38" s="6">
        <f>SUMIFS('411'!O:O,'411'!A:A,"P")</f>
        <v>0</v>
      </c>
      <c r="E38" s="6">
        <f t="shared" si="0"/>
        <v>0</v>
      </c>
    </row>
    <row r="39" spans="1:5" x14ac:dyDescent="0.25">
      <c r="A39" s="56">
        <v>441</v>
      </c>
      <c r="B39" s="56" t="s">
        <v>70</v>
      </c>
      <c r="C39" s="6">
        <f>'441SO 441'!I3</f>
        <v>0</v>
      </c>
      <c r="D39" s="6">
        <f>SUMIFS('441SO 441'!O:O,'441SO 441'!A:A,"P")</f>
        <v>0</v>
      </c>
      <c r="E39" s="6">
        <f t="shared" si="0"/>
        <v>0</v>
      </c>
    </row>
    <row r="40" spans="1:5" x14ac:dyDescent="0.25">
      <c r="A40" s="56">
        <v>442</v>
      </c>
      <c r="B40" s="56" t="s">
        <v>72</v>
      </c>
      <c r="C40" s="6">
        <f>'442SO 442'!I3</f>
        <v>0</v>
      </c>
      <c r="D40" s="6">
        <f>SUMIFS('442SO 442'!O:O,'442SO 442'!A:A,"P")</f>
        <v>0</v>
      </c>
      <c r="E40" s="6">
        <f t="shared" si="0"/>
        <v>0</v>
      </c>
    </row>
    <row r="41" spans="1:5" x14ac:dyDescent="0.25">
      <c r="A41" s="56">
        <v>443</v>
      </c>
      <c r="B41" s="56" t="s">
        <v>74</v>
      </c>
      <c r="C41" s="6">
        <f>'443SO 443'!I3</f>
        <v>0</v>
      </c>
      <c r="D41" s="6">
        <f>SUMIFS('443SO 443'!O:O,'443SO 443'!A:A,"P")</f>
        <v>0</v>
      </c>
      <c r="E41" s="6">
        <f t="shared" si="0"/>
        <v>0</v>
      </c>
    </row>
    <row r="42" spans="1:5" x14ac:dyDescent="0.25">
      <c r="A42" s="56">
        <v>444</v>
      </c>
      <c r="B42" s="56" t="s">
        <v>76</v>
      </c>
      <c r="C42" s="6">
        <f>'444SO 444'!I3</f>
        <v>0</v>
      </c>
      <c r="D42" s="6">
        <f>SUMIFS('444SO 444'!O:O,'444SO 444'!A:A,"P")</f>
        <v>0</v>
      </c>
      <c r="E42" s="6">
        <f t="shared" si="0"/>
        <v>0</v>
      </c>
    </row>
    <row r="43" spans="1:5" x14ac:dyDescent="0.25">
      <c r="A43" s="56" t="s">
        <v>77</v>
      </c>
      <c r="B43" s="56" t="s">
        <v>78</v>
      </c>
      <c r="C43" s="6">
        <f>'461'!I3</f>
        <v>0</v>
      </c>
      <c r="D43" s="6">
        <f>SUMIFS('461'!O:O,'461'!A:A,"P")</f>
        <v>0</v>
      </c>
      <c r="E43" s="6">
        <f t="shared" si="0"/>
        <v>0</v>
      </c>
    </row>
    <row r="44" spans="1:5" x14ac:dyDescent="0.25">
      <c r="A44" s="56" t="s">
        <v>79</v>
      </c>
      <c r="B44" s="56" t="s">
        <v>80</v>
      </c>
      <c r="C44" s="6">
        <f>'462'!I3</f>
        <v>0</v>
      </c>
      <c r="D44" s="6">
        <f>SUMIFS('462'!O:O,'462'!A:A,"P")</f>
        <v>0</v>
      </c>
      <c r="E44" s="6">
        <f t="shared" si="0"/>
        <v>0</v>
      </c>
    </row>
    <row r="45" spans="1:5" x14ac:dyDescent="0.25">
      <c r="A45" s="56" t="s">
        <v>81</v>
      </c>
      <c r="B45" s="56" t="s">
        <v>82</v>
      </c>
      <c r="C45" s="6">
        <f>'463'!I3</f>
        <v>0</v>
      </c>
      <c r="D45" s="6">
        <f>SUMIFS('463'!O:O,'463'!A:A,"P")</f>
        <v>0</v>
      </c>
      <c r="E45" s="6">
        <f t="shared" si="0"/>
        <v>0</v>
      </c>
    </row>
    <row r="46" spans="1:5" x14ac:dyDescent="0.25">
      <c r="A46" s="56">
        <v>481</v>
      </c>
      <c r="B46" s="56" t="s">
        <v>84</v>
      </c>
      <c r="C46" s="6">
        <f>'481SO 481'!I3</f>
        <v>0</v>
      </c>
      <c r="D46" s="6">
        <f>SUMIFS('481SO 481'!O:O,'481SO 481'!A:A,"P")</f>
        <v>0</v>
      </c>
      <c r="E46" s="6">
        <f t="shared" si="0"/>
        <v>0</v>
      </c>
    </row>
    <row r="47" spans="1:5" x14ac:dyDescent="0.25">
      <c r="A47" s="56" t="s">
        <v>85</v>
      </c>
      <c r="B47" s="56" t="s">
        <v>86</v>
      </c>
      <c r="C47" s="6">
        <f>'801'!I3</f>
        <v>0</v>
      </c>
      <c r="D47" s="6">
        <f>SUMIFS('801'!O:O,'801'!A:A,"P")</f>
        <v>0</v>
      </c>
      <c r="E47" s="6">
        <f t="shared" si="0"/>
        <v>0</v>
      </c>
    </row>
  </sheetData>
  <mergeCells count="2">
    <mergeCell ref="B2:B3"/>
    <mergeCell ref="B4:E4"/>
  </mergeCells>
  <pageMargins left="0.7" right="0.7" top="0.78740157499999996" bottom="0.78740157499999996" header="0.3" footer="0.3"/>
  <pageSetup fitToHeight="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1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27</v>
      </c>
      <c r="I3" s="16">
        <f>SUMIFS(I8:I217,A8:A217,"SD")</f>
        <v>0</v>
      </c>
      <c r="J3" s="12"/>
      <c r="O3">
        <v>0</v>
      </c>
      <c r="P3">
        <v>2</v>
      </c>
    </row>
    <row r="4" spans="1:16" x14ac:dyDescent="0.25">
      <c r="A4" s="2" t="s">
        <v>92</v>
      </c>
      <c r="B4" s="13" t="s">
        <v>93</v>
      </c>
      <c r="C4" s="47" t="s">
        <v>27</v>
      </c>
      <c r="D4" s="48"/>
      <c r="E4" s="14" t="s">
        <v>28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SUMIFS(I9:I20,A9:A20,"P")</f>
        <v>0</v>
      </c>
      <c r="J8" s="27"/>
    </row>
    <row r="9" spans="1:16" x14ac:dyDescent="0.25">
      <c r="A9" s="28" t="s">
        <v>108</v>
      </c>
      <c r="B9" s="28">
        <v>1</v>
      </c>
      <c r="C9" s="29" t="s">
        <v>165</v>
      </c>
      <c r="D9" s="28" t="s">
        <v>110</v>
      </c>
      <c r="E9" s="30" t="s">
        <v>166</v>
      </c>
      <c r="F9" s="31" t="s">
        <v>167</v>
      </c>
      <c r="G9" s="32">
        <v>645.91</v>
      </c>
      <c r="H9" s="33">
        <v>0</v>
      </c>
      <c r="I9" s="33">
        <f>ROUND(G9*H9,P4)</f>
        <v>0</v>
      </c>
      <c r="J9" s="31" t="s">
        <v>1096</v>
      </c>
      <c r="O9" s="34">
        <f>I9*0.21</f>
        <v>0</v>
      </c>
      <c r="P9">
        <v>3</v>
      </c>
    </row>
    <row r="10" spans="1:16" ht="30" x14ac:dyDescent="0.25">
      <c r="A10" s="28" t="s">
        <v>113</v>
      </c>
      <c r="B10" s="35"/>
      <c r="E10" s="30" t="s">
        <v>1238</v>
      </c>
      <c r="J10" s="36"/>
    </row>
    <row r="11" spans="1:16" x14ac:dyDescent="0.25">
      <c r="A11" s="28" t="s">
        <v>115</v>
      </c>
      <c r="B11" s="35"/>
      <c r="E11" s="37" t="s">
        <v>1239</v>
      </c>
      <c r="J11" s="36"/>
    </row>
    <row r="12" spans="1:16" ht="30" x14ac:dyDescent="0.25">
      <c r="A12" s="28" t="s">
        <v>117</v>
      </c>
      <c r="B12" s="35"/>
      <c r="E12" s="30" t="s">
        <v>170</v>
      </c>
      <c r="J12" s="36"/>
    </row>
    <row r="13" spans="1:16" x14ac:dyDescent="0.25">
      <c r="A13" s="28" t="s">
        <v>108</v>
      </c>
      <c r="B13" s="28">
        <v>2</v>
      </c>
      <c r="C13" s="29" t="s">
        <v>176</v>
      </c>
      <c r="D13" s="28" t="s">
        <v>1099</v>
      </c>
      <c r="E13" s="30" t="s">
        <v>166</v>
      </c>
      <c r="F13" s="31" t="s">
        <v>177</v>
      </c>
      <c r="G13" s="32">
        <v>156.44999999999999</v>
      </c>
      <c r="H13" s="33">
        <v>0</v>
      </c>
      <c r="I13" s="33">
        <f>ROUND(G13*H13,P4)</f>
        <v>0</v>
      </c>
      <c r="J13" s="31" t="s">
        <v>1096</v>
      </c>
      <c r="O13" s="34">
        <f>I13*0.21</f>
        <v>0</v>
      </c>
      <c r="P13">
        <v>3</v>
      </c>
    </row>
    <row r="14" spans="1:16" ht="30" x14ac:dyDescent="0.25">
      <c r="A14" s="28" t="s">
        <v>113</v>
      </c>
      <c r="B14" s="35"/>
      <c r="E14" s="30" t="s">
        <v>1240</v>
      </c>
      <c r="J14" s="36"/>
    </row>
    <row r="15" spans="1:16" x14ac:dyDescent="0.25">
      <c r="A15" s="28" t="s">
        <v>115</v>
      </c>
      <c r="B15" s="35"/>
      <c r="E15" s="37" t="s">
        <v>1241</v>
      </c>
      <c r="J15" s="36"/>
    </row>
    <row r="16" spans="1:16" ht="30" x14ac:dyDescent="0.25">
      <c r="A16" s="28" t="s">
        <v>117</v>
      </c>
      <c r="B16" s="35"/>
      <c r="E16" s="30" t="s">
        <v>170</v>
      </c>
      <c r="J16" s="36"/>
    </row>
    <row r="17" spans="1:16" x14ac:dyDescent="0.25">
      <c r="A17" s="28" t="s">
        <v>108</v>
      </c>
      <c r="B17" s="28">
        <v>3</v>
      </c>
      <c r="C17" s="29" t="s">
        <v>176</v>
      </c>
      <c r="D17" s="28" t="s">
        <v>1102</v>
      </c>
      <c r="E17" s="30" t="s">
        <v>166</v>
      </c>
      <c r="F17" s="31" t="s">
        <v>177</v>
      </c>
      <c r="G17" s="32">
        <v>157.69</v>
      </c>
      <c r="H17" s="33">
        <v>0</v>
      </c>
      <c r="I17" s="33">
        <f>ROUND(G17*H17,P4)</f>
        <v>0</v>
      </c>
      <c r="J17" s="31" t="s">
        <v>1096</v>
      </c>
      <c r="O17" s="34">
        <f>I17*0.21</f>
        <v>0</v>
      </c>
      <c r="P17">
        <v>3</v>
      </c>
    </row>
    <row r="18" spans="1:16" ht="30" x14ac:dyDescent="0.25">
      <c r="A18" s="28" t="s">
        <v>113</v>
      </c>
      <c r="B18" s="35"/>
      <c r="E18" s="30" t="s">
        <v>1242</v>
      </c>
      <c r="J18" s="36"/>
    </row>
    <row r="19" spans="1:16" x14ac:dyDescent="0.25">
      <c r="A19" s="28" t="s">
        <v>115</v>
      </c>
      <c r="B19" s="35"/>
      <c r="E19" s="37" t="s">
        <v>1243</v>
      </c>
      <c r="J19" s="36"/>
    </row>
    <row r="20" spans="1:16" ht="30" x14ac:dyDescent="0.25">
      <c r="A20" s="28" t="s">
        <v>117</v>
      </c>
      <c r="B20" s="35"/>
      <c r="E20" s="30" t="s">
        <v>170</v>
      </c>
      <c r="J20" s="36"/>
    </row>
    <row r="21" spans="1:16" x14ac:dyDescent="0.25">
      <c r="A21" s="22" t="s">
        <v>105</v>
      </c>
      <c r="B21" s="23"/>
      <c r="C21" s="24" t="s">
        <v>185</v>
      </c>
      <c r="D21" s="25"/>
      <c r="E21" s="22" t="s">
        <v>186</v>
      </c>
      <c r="F21" s="25"/>
      <c r="G21" s="25"/>
      <c r="H21" s="25"/>
      <c r="I21" s="26">
        <f>SUMIFS(I22:I49,A22:A49,"P")</f>
        <v>0</v>
      </c>
      <c r="J21" s="27"/>
    </row>
    <row r="22" spans="1:16" x14ac:dyDescent="0.25">
      <c r="A22" s="28" t="s">
        <v>108</v>
      </c>
      <c r="B22" s="28">
        <v>4</v>
      </c>
      <c r="C22" s="29" t="s">
        <v>1244</v>
      </c>
      <c r="D22" s="28" t="s">
        <v>110</v>
      </c>
      <c r="E22" s="30" t="s">
        <v>1245</v>
      </c>
      <c r="F22" s="31" t="s">
        <v>1246</v>
      </c>
      <c r="G22" s="32">
        <v>100</v>
      </c>
      <c r="H22" s="33">
        <v>0</v>
      </c>
      <c r="I22" s="33">
        <f>ROUND(G22*H22,P4)</f>
        <v>0</v>
      </c>
      <c r="J22" s="31" t="s">
        <v>1096</v>
      </c>
      <c r="O22" s="34">
        <f>I22*0.21</f>
        <v>0</v>
      </c>
      <c r="P22">
        <v>3</v>
      </c>
    </row>
    <row r="23" spans="1:16" x14ac:dyDescent="0.25">
      <c r="A23" s="28" t="s">
        <v>113</v>
      </c>
      <c r="B23" s="35"/>
      <c r="E23" s="30" t="s">
        <v>1247</v>
      </c>
      <c r="J23" s="36"/>
    </row>
    <row r="24" spans="1:16" x14ac:dyDescent="0.25">
      <c r="A24" s="28" t="s">
        <v>115</v>
      </c>
      <c r="B24" s="35"/>
      <c r="E24" s="37" t="s">
        <v>1248</v>
      </c>
      <c r="J24" s="36"/>
    </row>
    <row r="25" spans="1:16" ht="45" x14ac:dyDescent="0.25">
      <c r="A25" s="28" t="s">
        <v>117</v>
      </c>
      <c r="B25" s="35"/>
      <c r="E25" s="30" t="s">
        <v>1249</v>
      </c>
      <c r="J25" s="36"/>
    </row>
    <row r="26" spans="1:16" ht="30" x14ac:dyDescent="0.25">
      <c r="A26" s="28" t="s">
        <v>108</v>
      </c>
      <c r="B26" s="28">
        <v>5</v>
      </c>
      <c r="C26" s="29" t="s">
        <v>1250</v>
      </c>
      <c r="D26" s="28" t="s">
        <v>110</v>
      </c>
      <c r="E26" s="30" t="s">
        <v>1251</v>
      </c>
      <c r="F26" s="31" t="s">
        <v>231</v>
      </c>
      <c r="G26" s="32">
        <v>20</v>
      </c>
      <c r="H26" s="33">
        <v>0</v>
      </c>
      <c r="I26" s="33">
        <f>ROUND(G26*H26,P4)</f>
        <v>0</v>
      </c>
      <c r="J26" s="31" t="s">
        <v>1096</v>
      </c>
      <c r="O26" s="34">
        <f>I26*0.21</f>
        <v>0</v>
      </c>
      <c r="P26">
        <v>3</v>
      </c>
    </row>
    <row r="27" spans="1:16" x14ac:dyDescent="0.25">
      <c r="A27" s="28" t="s">
        <v>113</v>
      </c>
      <c r="B27" s="35"/>
      <c r="E27" s="30" t="s">
        <v>1252</v>
      </c>
      <c r="J27" s="36"/>
    </row>
    <row r="28" spans="1:16" x14ac:dyDescent="0.25">
      <c r="A28" s="28" t="s">
        <v>115</v>
      </c>
      <c r="B28" s="35"/>
      <c r="E28" s="37" t="s">
        <v>992</v>
      </c>
      <c r="J28" s="36"/>
    </row>
    <row r="29" spans="1:16" ht="45" x14ac:dyDescent="0.25">
      <c r="A29" s="28" t="s">
        <v>117</v>
      </c>
      <c r="B29" s="35"/>
      <c r="E29" s="30" t="s">
        <v>1253</v>
      </c>
      <c r="J29" s="36"/>
    </row>
    <row r="30" spans="1:16" x14ac:dyDescent="0.25">
      <c r="A30" s="28" t="s">
        <v>108</v>
      </c>
      <c r="B30" s="28">
        <v>6</v>
      </c>
      <c r="C30" s="29" t="s">
        <v>1105</v>
      </c>
      <c r="D30" s="28" t="s">
        <v>110</v>
      </c>
      <c r="E30" s="30" t="s">
        <v>1106</v>
      </c>
      <c r="F30" s="31" t="s">
        <v>167</v>
      </c>
      <c r="G30" s="32">
        <v>73.489999999999995</v>
      </c>
      <c r="H30" s="33">
        <v>0</v>
      </c>
      <c r="I30" s="33">
        <f>ROUND(G30*H30,P4)</f>
        <v>0</v>
      </c>
      <c r="J30" s="31" t="s">
        <v>1096</v>
      </c>
      <c r="O30" s="34">
        <f>I30*0.21</f>
        <v>0</v>
      </c>
      <c r="P30">
        <v>3</v>
      </c>
    </row>
    <row r="31" spans="1:16" ht="45" x14ac:dyDescent="0.25">
      <c r="A31" s="28" t="s">
        <v>113</v>
      </c>
      <c r="B31" s="35"/>
      <c r="E31" s="30" t="s">
        <v>1254</v>
      </c>
      <c r="J31" s="36"/>
    </row>
    <row r="32" spans="1:16" ht="45" x14ac:dyDescent="0.25">
      <c r="A32" s="28" t="s">
        <v>115</v>
      </c>
      <c r="B32" s="35"/>
      <c r="E32" s="37" t="s">
        <v>1255</v>
      </c>
      <c r="J32" s="36"/>
    </row>
    <row r="33" spans="1:16" ht="409.5" x14ac:dyDescent="0.25">
      <c r="A33" s="28" t="s">
        <v>117</v>
      </c>
      <c r="B33" s="35"/>
      <c r="E33" s="30" t="s">
        <v>246</v>
      </c>
      <c r="J33" s="36"/>
    </row>
    <row r="34" spans="1:16" x14ac:dyDescent="0.25">
      <c r="A34" s="28" t="s">
        <v>108</v>
      </c>
      <c r="B34" s="28">
        <v>7</v>
      </c>
      <c r="C34" s="29" t="s">
        <v>1109</v>
      </c>
      <c r="D34" s="28" t="s">
        <v>110</v>
      </c>
      <c r="E34" s="30" t="s">
        <v>1110</v>
      </c>
      <c r="F34" s="31" t="s">
        <v>167</v>
      </c>
      <c r="G34" s="32">
        <v>572.41999999999996</v>
      </c>
      <c r="H34" s="33">
        <v>0</v>
      </c>
      <c r="I34" s="33">
        <f>ROUND(G34*H34,P4)</f>
        <v>0</v>
      </c>
      <c r="J34" s="31" t="s">
        <v>1096</v>
      </c>
      <c r="O34" s="34">
        <f>I34*0.21</f>
        <v>0</v>
      </c>
      <c r="P34">
        <v>3</v>
      </c>
    </row>
    <row r="35" spans="1:16" ht="45" x14ac:dyDescent="0.25">
      <c r="A35" s="28" t="s">
        <v>113</v>
      </c>
      <c r="B35" s="35"/>
      <c r="E35" s="30" t="s">
        <v>1254</v>
      </c>
      <c r="J35" s="36"/>
    </row>
    <row r="36" spans="1:16" x14ac:dyDescent="0.25">
      <c r="A36" s="28" t="s">
        <v>115</v>
      </c>
      <c r="B36" s="35"/>
      <c r="E36" s="37" t="s">
        <v>1256</v>
      </c>
      <c r="J36" s="36"/>
    </row>
    <row r="37" spans="1:16" ht="409.5" x14ac:dyDescent="0.25">
      <c r="A37" s="28" t="s">
        <v>117</v>
      </c>
      <c r="B37" s="35"/>
      <c r="E37" s="30" t="s">
        <v>278</v>
      </c>
      <c r="J37" s="36"/>
    </row>
    <row r="38" spans="1:16" x14ac:dyDescent="0.25">
      <c r="A38" s="28" t="s">
        <v>108</v>
      </c>
      <c r="B38" s="28">
        <v>8</v>
      </c>
      <c r="C38" s="29" t="s">
        <v>284</v>
      </c>
      <c r="D38" s="28" t="s">
        <v>110</v>
      </c>
      <c r="E38" s="30" t="s">
        <v>285</v>
      </c>
      <c r="F38" s="31" t="s">
        <v>167</v>
      </c>
      <c r="G38" s="32">
        <v>645.91</v>
      </c>
      <c r="H38" s="33">
        <v>0</v>
      </c>
      <c r="I38" s="33">
        <f>ROUND(G38*H38,P4)</f>
        <v>0</v>
      </c>
      <c r="J38" s="31" t="s">
        <v>1096</v>
      </c>
      <c r="O38" s="34">
        <f>I38*0.21</f>
        <v>0</v>
      </c>
      <c r="P38">
        <v>3</v>
      </c>
    </row>
    <row r="39" spans="1:16" ht="30" x14ac:dyDescent="0.25">
      <c r="A39" s="28" t="s">
        <v>113</v>
      </c>
      <c r="B39" s="35"/>
      <c r="E39" s="30" t="s">
        <v>1257</v>
      </c>
      <c r="J39" s="36"/>
    </row>
    <row r="40" spans="1:16" x14ac:dyDescent="0.25">
      <c r="A40" s="28" t="s">
        <v>115</v>
      </c>
      <c r="B40" s="35"/>
      <c r="E40" s="37" t="s">
        <v>1258</v>
      </c>
      <c r="J40" s="36"/>
    </row>
    <row r="41" spans="1:16" ht="255" x14ac:dyDescent="0.25">
      <c r="A41" s="28" t="s">
        <v>117</v>
      </c>
      <c r="B41" s="35"/>
      <c r="E41" s="30" t="s">
        <v>288</v>
      </c>
      <c r="J41" s="36"/>
    </row>
    <row r="42" spans="1:16" x14ac:dyDescent="0.25">
      <c r="A42" s="28" t="s">
        <v>108</v>
      </c>
      <c r="B42" s="28">
        <v>9</v>
      </c>
      <c r="C42" s="29" t="s">
        <v>1259</v>
      </c>
      <c r="D42" s="28" t="s">
        <v>110</v>
      </c>
      <c r="E42" s="30" t="s">
        <v>1260</v>
      </c>
      <c r="F42" s="31" t="s">
        <v>167</v>
      </c>
      <c r="G42" s="32">
        <v>32.159999999999997</v>
      </c>
      <c r="H42" s="33">
        <v>0</v>
      </c>
      <c r="I42" s="33">
        <f>ROUND(G42*H42,P4)</f>
        <v>0</v>
      </c>
      <c r="J42" s="31" t="s">
        <v>1096</v>
      </c>
      <c r="O42" s="34">
        <f>I42*0.21</f>
        <v>0</v>
      </c>
      <c r="P42">
        <v>3</v>
      </c>
    </row>
    <row r="43" spans="1:16" ht="45" x14ac:dyDescent="0.25">
      <c r="A43" s="28" t="s">
        <v>113</v>
      </c>
      <c r="B43" s="35"/>
      <c r="E43" s="30" t="s">
        <v>1261</v>
      </c>
      <c r="J43" s="36"/>
    </row>
    <row r="44" spans="1:16" x14ac:dyDescent="0.25">
      <c r="A44" s="28" t="s">
        <v>115</v>
      </c>
      <c r="B44" s="35"/>
      <c r="E44" s="37" t="s">
        <v>1262</v>
      </c>
      <c r="J44" s="36"/>
    </row>
    <row r="45" spans="1:16" ht="390" x14ac:dyDescent="0.25">
      <c r="A45" s="28" t="s">
        <v>117</v>
      </c>
      <c r="B45" s="35"/>
      <c r="E45" s="30" t="s">
        <v>283</v>
      </c>
      <c r="J45" s="36"/>
    </row>
    <row r="46" spans="1:16" x14ac:dyDescent="0.25">
      <c r="A46" s="28" t="s">
        <v>108</v>
      </c>
      <c r="B46" s="28">
        <v>10</v>
      </c>
      <c r="C46" s="29" t="s">
        <v>896</v>
      </c>
      <c r="D46" s="28" t="s">
        <v>110</v>
      </c>
      <c r="E46" s="30" t="s">
        <v>897</v>
      </c>
      <c r="F46" s="31" t="s">
        <v>167</v>
      </c>
      <c r="G46" s="32">
        <v>302.74</v>
      </c>
      <c r="H46" s="33">
        <v>0</v>
      </c>
      <c r="I46" s="33">
        <f>ROUND(G46*H46,P4)</f>
        <v>0</v>
      </c>
      <c r="J46" s="31" t="s">
        <v>1096</v>
      </c>
      <c r="O46" s="34">
        <f>I46*0.21</f>
        <v>0</v>
      </c>
      <c r="P46">
        <v>3</v>
      </c>
    </row>
    <row r="47" spans="1:16" ht="45" x14ac:dyDescent="0.25">
      <c r="A47" s="28" t="s">
        <v>113</v>
      </c>
      <c r="B47" s="35"/>
      <c r="E47" s="30" t="s">
        <v>1263</v>
      </c>
      <c r="J47" s="36"/>
    </row>
    <row r="48" spans="1:16" x14ac:dyDescent="0.25">
      <c r="A48" s="28" t="s">
        <v>115</v>
      </c>
      <c r="B48" s="35"/>
      <c r="E48" s="37" t="s">
        <v>1264</v>
      </c>
      <c r="J48" s="36"/>
    </row>
    <row r="49" spans="1:16" ht="330" x14ac:dyDescent="0.25">
      <c r="A49" s="28" t="s">
        <v>117</v>
      </c>
      <c r="B49" s="35"/>
      <c r="E49" s="30" t="s">
        <v>900</v>
      </c>
      <c r="J49" s="36"/>
    </row>
    <row r="50" spans="1:16" x14ac:dyDescent="0.25">
      <c r="A50" s="22" t="s">
        <v>105</v>
      </c>
      <c r="B50" s="23"/>
      <c r="C50" s="24" t="s">
        <v>322</v>
      </c>
      <c r="D50" s="25"/>
      <c r="E50" s="22" t="s">
        <v>323</v>
      </c>
      <c r="F50" s="25"/>
      <c r="G50" s="25"/>
      <c r="H50" s="25"/>
      <c r="I50" s="26">
        <f>SUMIFS(I51:I74,A51:A74,"P")</f>
        <v>0</v>
      </c>
      <c r="J50" s="27"/>
    </row>
    <row r="51" spans="1:16" x14ac:dyDescent="0.25">
      <c r="A51" s="28" t="s">
        <v>108</v>
      </c>
      <c r="B51" s="28">
        <v>11</v>
      </c>
      <c r="C51" s="29" t="s">
        <v>1113</v>
      </c>
      <c r="D51" s="28" t="s">
        <v>110</v>
      </c>
      <c r="E51" s="30" t="s">
        <v>1114</v>
      </c>
      <c r="F51" s="31" t="s">
        <v>167</v>
      </c>
      <c r="G51" s="32">
        <v>3.52</v>
      </c>
      <c r="H51" s="33">
        <v>0</v>
      </c>
      <c r="I51" s="33">
        <f>ROUND(G51*H51,P4)</f>
        <v>0</v>
      </c>
      <c r="J51" s="31" t="s">
        <v>1096</v>
      </c>
      <c r="O51" s="34">
        <f>I51*0.21</f>
        <v>0</v>
      </c>
      <c r="P51">
        <v>3</v>
      </c>
    </row>
    <row r="52" spans="1:16" ht="60" x14ac:dyDescent="0.25">
      <c r="A52" s="28" t="s">
        <v>113</v>
      </c>
      <c r="B52" s="35"/>
      <c r="E52" s="30" t="s">
        <v>1115</v>
      </c>
      <c r="J52" s="36"/>
    </row>
    <row r="53" spans="1:16" x14ac:dyDescent="0.25">
      <c r="A53" s="28" t="s">
        <v>115</v>
      </c>
      <c r="B53" s="35"/>
      <c r="E53" s="37" t="s">
        <v>1265</v>
      </c>
      <c r="J53" s="36"/>
    </row>
    <row r="54" spans="1:16" ht="75" x14ac:dyDescent="0.25">
      <c r="A54" s="28" t="s">
        <v>117</v>
      </c>
      <c r="B54" s="35"/>
      <c r="E54" s="30" t="s">
        <v>1117</v>
      </c>
      <c r="J54" s="36"/>
    </row>
    <row r="55" spans="1:16" x14ac:dyDescent="0.25">
      <c r="A55" s="28" t="s">
        <v>108</v>
      </c>
      <c r="B55" s="28">
        <v>12</v>
      </c>
      <c r="C55" s="29" t="s">
        <v>1266</v>
      </c>
      <c r="D55" s="28" t="s">
        <v>110</v>
      </c>
      <c r="E55" s="30" t="s">
        <v>1267</v>
      </c>
      <c r="F55" s="31" t="s">
        <v>167</v>
      </c>
      <c r="G55" s="32">
        <v>0.16</v>
      </c>
      <c r="H55" s="33">
        <v>0</v>
      </c>
      <c r="I55" s="33">
        <f>ROUND(G55*H55,P4)</f>
        <v>0</v>
      </c>
      <c r="J55" s="31" t="s">
        <v>1096</v>
      </c>
      <c r="O55" s="34">
        <f>I55*0.21</f>
        <v>0</v>
      </c>
      <c r="P55">
        <v>3</v>
      </c>
    </row>
    <row r="56" spans="1:16" ht="45" x14ac:dyDescent="0.25">
      <c r="A56" s="28" t="s">
        <v>113</v>
      </c>
      <c r="B56" s="35"/>
      <c r="E56" s="30" t="s">
        <v>1268</v>
      </c>
      <c r="J56" s="36"/>
    </row>
    <row r="57" spans="1:16" x14ac:dyDescent="0.25">
      <c r="A57" s="28" t="s">
        <v>115</v>
      </c>
      <c r="B57" s="35"/>
      <c r="E57" s="37" t="s">
        <v>1269</v>
      </c>
      <c r="J57" s="36"/>
    </row>
    <row r="58" spans="1:16" ht="75" x14ac:dyDescent="0.25">
      <c r="A58" s="28" t="s">
        <v>117</v>
      </c>
      <c r="B58" s="35"/>
      <c r="E58" s="30" t="s">
        <v>1117</v>
      </c>
      <c r="J58" s="36"/>
    </row>
    <row r="59" spans="1:16" x14ac:dyDescent="0.25">
      <c r="A59" s="28" t="s">
        <v>108</v>
      </c>
      <c r="B59" s="28">
        <v>13</v>
      </c>
      <c r="C59" s="29" t="s">
        <v>1118</v>
      </c>
      <c r="D59" s="28" t="s">
        <v>110</v>
      </c>
      <c r="E59" s="30" t="s">
        <v>1119</v>
      </c>
      <c r="F59" s="31" t="s">
        <v>167</v>
      </c>
      <c r="G59" s="32">
        <v>9.44</v>
      </c>
      <c r="H59" s="33">
        <v>0</v>
      </c>
      <c r="I59" s="33">
        <f>ROUND(G59*H59,P4)</f>
        <v>0</v>
      </c>
      <c r="J59" s="31" t="s">
        <v>1096</v>
      </c>
      <c r="O59" s="34">
        <f>I59*0.21</f>
        <v>0</v>
      </c>
      <c r="P59">
        <v>3</v>
      </c>
    </row>
    <row r="60" spans="1:16" ht="60" x14ac:dyDescent="0.25">
      <c r="A60" s="28" t="s">
        <v>113</v>
      </c>
      <c r="B60" s="35"/>
      <c r="E60" s="30" t="s">
        <v>1270</v>
      </c>
      <c r="J60" s="36"/>
    </row>
    <row r="61" spans="1:16" x14ac:dyDescent="0.25">
      <c r="A61" s="28" t="s">
        <v>115</v>
      </c>
      <c r="B61" s="35"/>
      <c r="E61" s="37" t="s">
        <v>1271</v>
      </c>
      <c r="J61" s="36"/>
    </row>
    <row r="62" spans="1:16" ht="409.5" x14ac:dyDescent="0.25">
      <c r="A62" s="28" t="s">
        <v>117</v>
      </c>
      <c r="B62" s="35"/>
      <c r="E62" s="30" t="s">
        <v>923</v>
      </c>
      <c r="J62" s="36"/>
    </row>
    <row r="63" spans="1:16" x14ac:dyDescent="0.25">
      <c r="A63" s="28" t="s">
        <v>108</v>
      </c>
      <c r="B63" s="28">
        <v>14</v>
      </c>
      <c r="C63" s="29" t="s">
        <v>1272</v>
      </c>
      <c r="D63" s="28" t="s">
        <v>110</v>
      </c>
      <c r="E63" s="30" t="s">
        <v>1273</v>
      </c>
      <c r="F63" s="31" t="s">
        <v>167</v>
      </c>
      <c r="G63" s="32">
        <v>5.25</v>
      </c>
      <c r="H63" s="33">
        <v>0</v>
      </c>
      <c r="I63" s="33">
        <f>ROUND(G63*H63,P4)</f>
        <v>0</v>
      </c>
      <c r="J63" s="31" t="s">
        <v>190</v>
      </c>
      <c r="O63" s="34">
        <f>I63*0.21</f>
        <v>0</v>
      </c>
      <c r="P63">
        <v>3</v>
      </c>
    </row>
    <row r="64" spans="1:16" ht="45" x14ac:dyDescent="0.25">
      <c r="A64" s="28" t="s">
        <v>113</v>
      </c>
      <c r="B64" s="35"/>
      <c r="E64" s="30" t="s">
        <v>1274</v>
      </c>
      <c r="J64" s="36"/>
    </row>
    <row r="65" spans="1:16" x14ac:dyDescent="0.25">
      <c r="A65" s="28" t="s">
        <v>115</v>
      </c>
      <c r="B65" s="35"/>
      <c r="E65" s="37" t="s">
        <v>1275</v>
      </c>
      <c r="J65" s="36"/>
    </row>
    <row r="66" spans="1:16" ht="409.5" x14ac:dyDescent="0.25">
      <c r="A66" s="28" t="s">
        <v>117</v>
      </c>
      <c r="B66" s="35"/>
      <c r="E66" s="30" t="s">
        <v>923</v>
      </c>
      <c r="J66" s="36"/>
    </row>
    <row r="67" spans="1:16" x14ac:dyDescent="0.25">
      <c r="A67" s="28" t="s">
        <v>108</v>
      </c>
      <c r="B67" s="28">
        <v>15</v>
      </c>
      <c r="C67" s="29" t="s">
        <v>1276</v>
      </c>
      <c r="D67" s="28" t="s">
        <v>110</v>
      </c>
      <c r="E67" s="30" t="s">
        <v>1277</v>
      </c>
      <c r="F67" s="31" t="s">
        <v>177</v>
      </c>
      <c r="G67" s="32">
        <v>0.45</v>
      </c>
      <c r="H67" s="33">
        <v>0</v>
      </c>
      <c r="I67" s="33">
        <f>ROUND(G67*H67,P4)</f>
        <v>0</v>
      </c>
      <c r="J67" s="31" t="s">
        <v>190</v>
      </c>
      <c r="O67" s="34">
        <f>I67*0.21</f>
        <v>0</v>
      </c>
      <c r="P67">
        <v>3</v>
      </c>
    </row>
    <row r="68" spans="1:16" ht="60" x14ac:dyDescent="0.25">
      <c r="A68" s="28" t="s">
        <v>113</v>
      </c>
      <c r="B68" s="35"/>
      <c r="E68" s="30" t="s">
        <v>1278</v>
      </c>
      <c r="J68" s="36"/>
    </row>
    <row r="69" spans="1:16" x14ac:dyDescent="0.25">
      <c r="A69" s="28" t="s">
        <v>115</v>
      </c>
      <c r="B69" s="35"/>
      <c r="E69" s="37" t="s">
        <v>1279</v>
      </c>
      <c r="J69" s="36"/>
    </row>
    <row r="70" spans="1:16" ht="360" x14ac:dyDescent="0.25">
      <c r="A70" s="28" t="s">
        <v>117</v>
      </c>
      <c r="B70" s="35"/>
      <c r="E70" s="30" t="s">
        <v>1280</v>
      </c>
      <c r="J70" s="36"/>
    </row>
    <row r="71" spans="1:16" x14ac:dyDescent="0.25">
      <c r="A71" s="28" t="s">
        <v>108</v>
      </c>
      <c r="B71" s="28">
        <v>16</v>
      </c>
      <c r="C71" s="29" t="s">
        <v>338</v>
      </c>
      <c r="D71" s="28" t="s">
        <v>110</v>
      </c>
      <c r="E71" s="30" t="s">
        <v>339</v>
      </c>
      <c r="F71" s="31" t="s">
        <v>189</v>
      </c>
      <c r="G71" s="32">
        <v>241.58</v>
      </c>
      <c r="H71" s="33">
        <v>0</v>
      </c>
      <c r="I71" s="33">
        <f>ROUND(G71*H71,P4)</f>
        <v>0</v>
      </c>
      <c r="J71" s="31" t="s">
        <v>1096</v>
      </c>
      <c r="O71" s="34">
        <f>I71*0.21</f>
        <v>0</v>
      </c>
      <c r="P71">
        <v>3</v>
      </c>
    </row>
    <row r="72" spans="1:16" ht="60" x14ac:dyDescent="0.25">
      <c r="A72" s="28" t="s">
        <v>113</v>
      </c>
      <c r="B72" s="35"/>
      <c r="E72" s="30" t="s">
        <v>1281</v>
      </c>
      <c r="J72" s="36"/>
    </row>
    <row r="73" spans="1:16" x14ac:dyDescent="0.25">
      <c r="A73" s="28" t="s">
        <v>115</v>
      </c>
      <c r="B73" s="35"/>
      <c r="E73" s="37" t="s">
        <v>1282</v>
      </c>
      <c r="J73" s="36"/>
    </row>
    <row r="74" spans="1:16" ht="120" x14ac:dyDescent="0.25">
      <c r="A74" s="28" t="s">
        <v>117</v>
      </c>
      <c r="B74" s="35"/>
      <c r="E74" s="30" t="s">
        <v>342</v>
      </c>
      <c r="J74" s="36"/>
    </row>
    <row r="75" spans="1:16" x14ac:dyDescent="0.25">
      <c r="A75" s="22" t="s">
        <v>105</v>
      </c>
      <c r="B75" s="23"/>
      <c r="C75" s="24" t="s">
        <v>694</v>
      </c>
      <c r="D75" s="25"/>
      <c r="E75" s="22" t="s">
        <v>695</v>
      </c>
      <c r="F75" s="25"/>
      <c r="G75" s="25"/>
      <c r="H75" s="25"/>
      <c r="I75" s="26">
        <f>SUMIFS(I76:I103,A76:A103,"P")</f>
        <v>0</v>
      </c>
      <c r="J75" s="27"/>
    </row>
    <row r="76" spans="1:16" x14ac:dyDescent="0.25">
      <c r="A76" s="28" t="s">
        <v>108</v>
      </c>
      <c r="B76" s="28">
        <v>17</v>
      </c>
      <c r="C76" s="29" t="s">
        <v>1128</v>
      </c>
      <c r="D76" s="28" t="s">
        <v>110</v>
      </c>
      <c r="E76" s="30" t="s">
        <v>1129</v>
      </c>
      <c r="F76" s="31" t="s">
        <v>698</v>
      </c>
      <c r="G76" s="32">
        <v>348</v>
      </c>
      <c r="H76" s="33">
        <v>0</v>
      </c>
      <c r="I76" s="33">
        <f>ROUND(G76*H76,P4)</f>
        <v>0</v>
      </c>
      <c r="J76" s="31" t="s">
        <v>1096</v>
      </c>
      <c r="O76" s="34">
        <f>I76*0.21</f>
        <v>0</v>
      </c>
      <c r="P76">
        <v>3</v>
      </c>
    </row>
    <row r="77" spans="1:16" x14ac:dyDescent="0.25">
      <c r="A77" s="28" t="s">
        <v>113</v>
      </c>
      <c r="B77" s="35"/>
      <c r="E77" s="30" t="s">
        <v>1283</v>
      </c>
      <c r="J77" s="36"/>
    </row>
    <row r="78" spans="1:16" x14ac:dyDescent="0.25">
      <c r="A78" s="28" t="s">
        <v>115</v>
      </c>
      <c r="B78" s="35"/>
      <c r="E78" s="37" t="s">
        <v>1284</v>
      </c>
      <c r="J78" s="36"/>
    </row>
    <row r="79" spans="1:16" ht="45" x14ac:dyDescent="0.25">
      <c r="A79" s="28" t="s">
        <v>117</v>
      </c>
      <c r="B79" s="35"/>
      <c r="E79" s="30" t="s">
        <v>1132</v>
      </c>
      <c r="J79" s="36"/>
    </row>
    <row r="80" spans="1:16" x14ac:dyDescent="0.25">
      <c r="A80" s="28" t="s">
        <v>108</v>
      </c>
      <c r="B80" s="28">
        <v>18</v>
      </c>
      <c r="C80" s="29" t="s">
        <v>1133</v>
      </c>
      <c r="D80" s="28" t="s">
        <v>110</v>
      </c>
      <c r="E80" s="30" t="s">
        <v>1134</v>
      </c>
      <c r="F80" s="31" t="s">
        <v>167</v>
      </c>
      <c r="G80" s="32">
        <v>19.46</v>
      </c>
      <c r="H80" s="33">
        <v>0</v>
      </c>
      <c r="I80" s="33">
        <f>ROUND(G80*H80,P4)</f>
        <v>0</v>
      </c>
      <c r="J80" s="31" t="s">
        <v>1096</v>
      </c>
      <c r="O80" s="34">
        <f>I80*0.21</f>
        <v>0</v>
      </c>
      <c r="P80">
        <v>3</v>
      </c>
    </row>
    <row r="81" spans="1:16" ht="60" x14ac:dyDescent="0.25">
      <c r="A81" s="28" t="s">
        <v>113</v>
      </c>
      <c r="B81" s="35"/>
      <c r="E81" s="30" t="s">
        <v>1135</v>
      </c>
      <c r="J81" s="36"/>
    </row>
    <row r="82" spans="1:16" ht="60" x14ac:dyDescent="0.25">
      <c r="A82" s="28" t="s">
        <v>115</v>
      </c>
      <c r="B82" s="35"/>
      <c r="E82" s="37" t="s">
        <v>1285</v>
      </c>
      <c r="J82" s="36"/>
    </row>
    <row r="83" spans="1:16" ht="409.5" x14ac:dyDescent="0.25">
      <c r="A83" s="28" t="s">
        <v>117</v>
      </c>
      <c r="B83" s="35"/>
      <c r="E83" s="30" t="s">
        <v>1137</v>
      </c>
      <c r="J83" s="36"/>
    </row>
    <row r="84" spans="1:16" x14ac:dyDescent="0.25">
      <c r="A84" s="28" t="s">
        <v>108</v>
      </c>
      <c r="B84" s="28">
        <v>19</v>
      </c>
      <c r="C84" s="29" t="s">
        <v>1138</v>
      </c>
      <c r="D84" s="28" t="s">
        <v>110</v>
      </c>
      <c r="E84" s="30" t="s">
        <v>1139</v>
      </c>
      <c r="F84" s="31" t="s">
        <v>177</v>
      </c>
      <c r="G84" s="32">
        <v>3.11</v>
      </c>
      <c r="H84" s="33">
        <v>0</v>
      </c>
      <c r="I84" s="33">
        <f>ROUND(G84*H84,P4)</f>
        <v>0</v>
      </c>
      <c r="J84" s="31" t="s">
        <v>1096</v>
      </c>
      <c r="O84" s="34">
        <f>I84*0.21</f>
        <v>0</v>
      </c>
      <c r="P84">
        <v>3</v>
      </c>
    </row>
    <row r="85" spans="1:16" x14ac:dyDescent="0.25">
      <c r="A85" s="28" t="s">
        <v>113</v>
      </c>
      <c r="B85" s="35"/>
      <c r="E85" s="30" t="s">
        <v>1140</v>
      </c>
      <c r="J85" s="36"/>
    </row>
    <row r="86" spans="1:16" x14ac:dyDescent="0.25">
      <c r="A86" s="28" t="s">
        <v>115</v>
      </c>
      <c r="B86" s="35"/>
      <c r="E86" s="37" t="s">
        <v>1286</v>
      </c>
      <c r="J86" s="36"/>
    </row>
    <row r="87" spans="1:16" ht="300" x14ac:dyDescent="0.25">
      <c r="A87" s="28" t="s">
        <v>117</v>
      </c>
      <c r="B87" s="35"/>
      <c r="E87" s="30" t="s">
        <v>1142</v>
      </c>
      <c r="J87" s="36"/>
    </row>
    <row r="88" spans="1:16" x14ac:dyDescent="0.25">
      <c r="A88" s="28" t="s">
        <v>108</v>
      </c>
      <c r="B88" s="28">
        <v>20</v>
      </c>
      <c r="C88" s="29" t="s">
        <v>1287</v>
      </c>
      <c r="D88" s="28" t="s">
        <v>110</v>
      </c>
      <c r="E88" s="30" t="s">
        <v>1288</v>
      </c>
      <c r="F88" s="31" t="s">
        <v>177</v>
      </c>
      <c r="G88" s="32">
        <v>0.65200000000000002</v>
      </c>
      <c r="H88" s="33">
        <v>0</v>
      </c>
      <c r="I88" s="33">
        <f>ROUND(G88*H88,P4)</f>
        <v>0</v>
      </c>
      <c r="J88" s="31" t="s">
        <v>1124</v>
      </c>
      <c r="O88" s="34">
        <f>I88*0.21</f>
        <v>0</v>
      </c>
      <c r="P88">
        <v>3</v>
      </c>
    </row>
    <row r="89" spans="1:16" ht="45" x14ac:dyDescent="0.25">
      <c r="A89" s="28" t="s">
        <v>113</v>
      </c>
      <c r="B89" s="35"/>
      <c r="E89" s="30" t="s">
        <v>1289</v>
      </c>
      <c r="J89" s="36"/>
    </row>
    <row r="90" spans="1:16" x14ac:dyDescent="0.25">
      <c r="A90" s="28" t="s">
        <v>115</v>
      </c>
      <c r="B90" s="35"/>
      <c r="E90" s="37" t="s">
        <v>1290</v>
      </c>
      <c r="J90" s="36"/>
    </row>
    <row r="91" spans="1:16" ht="330" x14ac:dyDescent="0.25">
      <c r="A91" s="28" t="s">
        <v>117</v>
      </c>
      <c r="B91" s="35"/>
      <c r="E91" s="30" t="s">
        <v>1291</v>
      </c>
      <c r="J91" s="36"/>
    </row>
    <row r="92" spans="1:16" x14ac:dyDescent="0.25">
      <c r="A92" s="28" t="s">
        <v>108</v>
      </c>
      <c r="B92" s="28">
        <v>21</v>
      </c>
      <c r="C92" s="29" t="s">
        <v>696</v>
      </c>
      <c r="D92" s="28" t="s">
        <v>110</v>
      </c>
      <c r="E92" s="30" t="s">
        <v>697</v>
      </c>
      <c r="F92" s="31" t="s">
        <v>698</v>
      </c>
      <c r="G92" s="32">
        <v>5403.25</v>
      </c>
      <c r="H92" s="33">
        <v>0</v>
      </c>
      <c r="I92" s="33">
        <f>ROUND(G92*H92,P4)</f>
        <v>0</v>
      </c>
      <c r="J92" s="31" t="s">
        <v>1096</v>
      </c>
      <c r="O92" s="34">
        <f>I92*0.21</f>
        <v>0</v>
      </c>
      <c r="P92">
        <v>3</v>
      </c>
    </row>
    <row r="93" spans="1:16" ht="75" x14ac:dyDescent="0.25">
      <c r="A93" s="28" t="s">
        <v>113</v>
      </c>
      <c r="B93" s="35"/>
      <c r="E93" s="30" t="s">
        <v>1292</v>
      </c>
      <c r="J93" s="36"/>
    </row>
    <row r="94" spans="1:16" ht="45" x14ac:dyDescent="0.25">
      <c r="A94" s="28" t="s">
        <v>115</v>
      </c>
      <c r="B94" s="35"/>
      <c r="E94" s="37" t="s">
        <v>1293</v>
      </c>
      <c r="J94" s="36"/>
    </row>
    <row r="95" spans="1:16" ht="375" x14ac:dyDescent="0.25">
      <c r="A95" s="28" t="s">
        <v>117</v>
      </c>
      <c r="B95" s="35"/>
      <c r="E95" s="30" t="s">
        <v>701</v>
      </c>
      <c r="J95" s="36"/>
    </row>
    <row r="96" spans="1:16" x14ac:dyDescent="0.25">
      <c r="A96" s="28" t="s">
        <v>108</v>
      </c>
      <c r="B96" s="28">
        <v>22</v>
      </c>
      <c r="C96" s="29" t="s">
        <v>1153</v>
      </c>
      <c r="D96" s="28" t="s">
        <v>110</v>
      </c>
      <c r="E96" s="30" t="s">
        <v>1154</v>
      </c>
      <c r="F96" s="31" t="s">
        <v>167</v>
      </c>
      <c r="G96" s="32">
        <v>174.49100000000001</v>
      </c>
      <c r="H96" s="33">
        <v>0</v>
      </c>
      <c r="I96" s="33">
        <f>ROUND(G96*H96,P4)</f>
        <v>0</v>
      </c>
      <c r="J96" s="31" t="s">
        <v>1124</v>
      </c>
      <c r="O96" s="34">
        <f>I96*0.21</f>
        <v>0</v>
      </c>
      <c r="P96">
        <v>3</v>
      </c>
    </row>
    <row r="97" spans="1:16" ht="45" x14ac:dyDescent="0.25">
      <c r="A97" s="28" t="s">
        <v>113</v>
      </c>
      <c r="B97" s="35"/>
      <c r="E97" s="30" t="s">
        <v>1294</v>
      </c>
      <c r="J97" s="36"/>
    </row>
    <row r="98" spans="1:16" ht="60" x14ac:dyDescent="0.25">
      <c r="A98" s="28" t="s">
        <v>115</v>
      </c>
      <c r="B98" s="35"/>
      <c r="E98" s="37" t="s">
        <v>1295</v>
      </c>
      <c r="J98" s="36"/>
    </row>
    <row r="99" spans="1:16" ht="409.5" x14ac:dyDescent="0.25">
      <c r="A99" s="28" t="s">
        <v>117</v>
      </c>
      <c r="B99" s="35"/>
      <c r="E99" s="30" t="s">
        <v>1176</v>
      </c>
      <c r="J99" s="36"/>
    </row>
    <row r="100" spans="1:16" x14ac:dyDescent="0.25">
      <c r="A100" s="28" t="s">
        <v>108</v>
      </c>
      <c r="B100" s="28">
        <v>23</v>
      </c>
      <c r="C100" s="29" t="s">
        <v>1157</v>
      </c>
      <c r="D100" s="28" t="s">
        <v>110</v>
      </c>
      <c r="E100" s="30" t="s">
        <v>1158</v>
      </c>
      <c r="F100" s="31" t="s">
        <v>177</v>
      </c>
      <c r="G100" s="32">
        <v>27.92</v>
      </c>
      <c r="H100" s="33">
        <v>0</v>
      </c>
      <c r="I100" s="33">
        <f>ROUND(G100*H100,P4)</f>
        <v>0</v>
      </c>
      <c r="J100" s="31" t="s">
        <v>1096</v>
      </c>
      <c r="O100" s="34">
        <f>I100*0.21</f>
        <v>0</v>
      </c>
      <c r="P100">
        <v>3</v>
      </c>
    </row>
    <row r="101" spans="1:16" x14ac:dyDescent="0.25">
      <c r="A101" s="28" t="s">
        <v>113</v>
      </c>
      <c r="B101" s="35"/>
      <c r="E101" s="30" t="s">
        <v>1159</v>
      </c>
      <c r="J101" s="36"/>
    </row>
    <row r="102" spans="1:16" x14ac:dyDescent="0.25">
      <c r="A102" s="28" t="s">
        <v>115</v>
      </c>
      <c r="B102" s="35"/>
      <c r="E102" s="37" t="s">
        <v>1296</v>
      </c>
      <c r="J102" s="36"/>
    </row>
    <row r="103" spans="1:16" ht="330" x14ac:dyDescent="0.25">
      <c r="A103" s="28" t="s">
        <v>117</v>
      </c>
      <c r="B103" s="35"/>
      <c r="E103" s="30" t="s">
        <v>1161</v>
      </c>
      <c r="J103" s="36"/>
    </row>
    <row r="104" spans="1:16" x14ac:dyDescent="0.25">
      <c r="A104" s="22" t="s">
        <v>105</v>
      </c>
      <c r="B104" s="23"/>
      <c r="C104" s="24" t="s">
        <v>343</v>
      </c>
      <c r="D104" s="25"/>
      <c r="E104" s="22" t="s">
        <v>344</v>
      </c>
      <c r="F104" s="25"/>
      <c r="G104" s="25"/>
      <c r="H104" s="25"/>
      <c r="I104" s="26">
        <f>SUMIFS(I105:I140,A105:A140,"P")</f>
        <v>0</v>
      </c>
      <c r="J104" s="27"/>
    </row>
    <row r="105" spans="1:16" x14ac:dyDescent="0.25">
      <c r="A105" s="28" t="s">
        <v>108</v>
      </c>
      <c r="B105" s="28">
        <v>24</v>
      </c>
      <c r="C105" s="29" t="s">
        <v>1162</v>
      </c>
      <c r="D105" s="28" t="s">
        <v>1099</v>
      </c>
      <c r="E105" s="30" t="s">
        <v>1163</v>
      </c>
      <c r="F105" s="31" t="s">
        <v>167</v>
      </c>
      <c r="G105" s="32">
        <v>24.59</v>
      </c>
      <c r="H105" s="33">
        <v>0</v>
      </c>
      <c r="I105" s="33">
        <f>ROUND(G105*H105,P4)</f>
        <v>0</v>
      </c>
      <c r="J105" s="31" t="s">
        <v>1096</v>
      </c>
      <c r="O105" s="34">
        <f>I105*0.21</f>
        <v>0</v>
      </c>
      <c r="P105">
        <v>3</v>
      </c>
    </row>
    <row r="106" spans="1:16" ht="60" x14ac:dyDescent="0.25">
      <c r="A106" s="28" t="s">
        <v>113</v>
      </c>
      <c r="B106" s="35"/>
      <c r="E106" s="30" t="s">
        <v>1164</v>
      </c>
      <c r="J106" s="36"/>
    </row>
    <row r="107" spans="1:16" x14ac:dyDescent="0.25">
      <c r="A107" s="28" t="s">
        <v>115</v>
      </c>
      <c r="B107" s="35"/>
      <c r="E107" s="37" t="s">
        <v>1297</v>
      </c>
      <c r="J107" s="36"/>
    </row>
    <row r="108" spans="1:16" ht="409.5" x14ac:dyDescent="0.25">
      <c r="A108" s="28" t="s">
        <v>117</v>
      </c>
      <c r="B108" s="35"/>
      <c r="E108" s="30" t="s">
        <v>348</v>
      </c>
      <c r="J108" s="36"/>
    </row>
    <row r="109" spans="1:16" x14ac:dyDescent="0.25">
      <c r="A109" s="28" t="s">
        <v>108</v>
      </c>
      <c r="B109" s="28">
        <v>25</v>
      </c>
      <c r="C109" s="29" t="s">
        <v>1162</v>
      </c>
      <c r="D109" s="28" t="s">
        <v>1102</v>
      </c>
      <c r="E109" s="30" t="s">
        <v>1163</v>
      </c>
      <c r="F109" s="31" t="s">
        <v>167</v>
      </c>
      <c r="G109" s="32">
        <v>5.5</v>
      </c>
      <c r="H109" s="33">
        <v>0</v>
      </c>
      <c r="I109" s="33">
        <f>ROUND(G109*H109,P4)</f>
        <v>0</v>
      </c>
      <c r="J109" s="31" t="s">
        <v>1096</v>
      </c>
      <c r="O109" s="34">
        <f>I109*0.21</f>
        <v>0</v>
      </c>
      <c r="P109">
        <v>3</v>
      </c>
    </row>
    <row r="110" spans="1:16" ht="60" x14ac:dyDescent="0.25">
      <c r="A110" s="28" t="s">
        <v>113</v>
      </c>
      <c r="B110" s="35"/>
      <c r="E110" s="30" t="s">
        <v>1298</v>
      </c>
      <c r="J110" s="36"/>
    </row>
    <row r="111" spans="1:16" x14ac:dyDescent="0.25">
      <c r="A111" s="28" t="s">
        <v>115</v>
      </c>
      <c r="B111" s="35"/>
      <c r="E111" s="37" t="s">
        <v>1299</v>
      </c>
      <c r="J111" s="36"/>
    </row>
    <row r="112" spans="1:16" ht="409.5" x14ac:dyDescent="0.25">
      <c r="A112" s="28" t="s">
        <v>117</v>
      </c>
      <c r="B112" s="35"/>
      <c r="E112" s="30" t="s">
        <v>348</v>
      </c>
      <c r="J112" s="36"/>
    </row>
    <row r="113" spans="1:16" x14ac:dyDescent="0.25">
      <c r="A113" s="28" t="s">
        <v>108</v>
      </c>
      <c r="B113" s="28">
        <v>26</v>
      </c>
      <c r="C113" s="29" t="s">
        <v>1300</v>
      </c>
      <c r="D113" s="28" t="s">
        <v>110</v>
      </c>
      <c r="E113" s="30" t="s">
        <v>1301</v>
      </c>
      <c r="F113" s="31" t="s">
        <v>167</v>
      </c>
      <c r="G113" s="32">
        <v>60.34</v>
      </c>
      <c r="H113" s="33">
        <v>0</v>
      </c>
      <c r="I113" s="33">
        <f>ROUND(G113*H113,P4)</f>
        <v>0</v>
      </c>
      <c r="J113" s="31" t="s">
        <v>1096</v>
      </c>
      <c r="O113" s="34">
        <f>I113*0.21</f>
        <v>0</v>
      </c>
      <c r="P113">
        <v>3</v>
      </c>
    </row>
    <row r="114" spans="1:16" ht="75" x14ac:dyDescent="0.25">
      <c r="A114" s="28" t="s">
        <v>113</v>
      </c>
      <c r="B114" s="35"/>
      <c r="E114" s="30" t="s">
        <v>1302</v>
      </c>
      <c r="J114" s="36"/>
    </row>
    <row r="115" spans="1:16" x14ac:dyDescent="0.25">
      <c r="A115" s="28" t="s">
        <v>115</v>
      </c>
      <c r="B115" s="35"/>
      <c r="E115" s="37" t="s">
        <v>1303</v>
      </c>
      <c r="J115" s="36"/>
    </row>
    <row r="116" spans="1:16" ht="409.5" x14ac:dyDescent="0.25">
      <c r="A116" s="28" t="s">
        <v>117</v>
      </c>
      <c r="B116" s="35"/>
      <c r="E116" s="30" t="s">
        <v>348</v>
      </c>
      <c r="J116" s="36"/>
    </row>
    <row r="117" spans="1:16" x14ac:dyDescent="0.25">
      <c r="A117" s="28" t="s">
        <v>108</v>
      </c>
      <c r="B117" s="28">
        <v>27</v>
      </c>
      <c r="C117" s="29" t="s">
        <v>1168</v>
      </c>
      <c r="D117" s="28" t="s">
        <v>110</v>
      </c>
      <c r="E117" s="30" t="s">
        <v>1169</v>
      </c>
      <c r="F117" s="31" t="s">
        <v>167</v>
      </c>
      <c r="G117" s="32">
        <v>70.19</v>
      </c>
      <c r="H117" s="33">
        <v>0</v>
      </c>
      <c r="I117" s="33">
        <f>ROUND(G117*H117,P4)</f>
        <v>0</v>
      </c>
      <c r="J117" s="31" t="s">
        <v>1096</v>
      </c>
      <c r="O117" s="34">
        <f>I117*0.21</f>
        <v>0</v>
      </c>
      <c r="P117">
        <v>3</v>
      </c>
    </row>
    <row r="118" spans="1:16" ht="60" x14ac:dyDescent="0.25">
      <c r="A118" s="28" t="s">
        <v>113</v>
      </c>
      <c r="B118" s="35"/>
      <c r="E118" s="30" t="s">
        <v>1170</v>
      </c>
      <c r="J118" s="36"/>
    </row>
    <row r="119" spans="1:16" x14ac:dyDescent="0.25">
      <c r="A119" s="28" t="s">
        <v>115</v>
      </c>
      <c r="B119" s="35"/>
      <c r="E119" s="37" t="s">
        <v>1304</v>
      </c>
      <c r="J119" s="36"/>
    </row>
    <row r="120" spans="1:16" ht="60" x14ac:dyDescent="0.25">
      <c r="A120" s="28" t="s">
        <v>117</v>
      </c>
      <c r="B120" s="35"/>
      <c r="E120" s="30" t="s">
        <v>337</v>
      </c>
      <c r="J120" s="36"/>
    </row>
    <row r="121" spans="1:16" x14ac:dyDescent="0.25">
      <c r="A121" s="28" t="s">
        <v>108</v>
      </c>
      <c r="B121" s="28">
        <v>28</v>
      </c>
      <c r="C121" s="29" t="s">
        <v>1305</v>
      </c>
      <c r="D121" s="28" t="s">
        <v>110</v>
      </c>
      <c r="E121" s="30" t="s">
        <v>1306</v>
      </c>
      <c r="F121" s="31" t="s">
        <v>167</v>
      </c>
      <c r="G121" s="32">
        <v>8.66</v>
      </c>
      <c r="H121" s="33">
        <v>0</v>
      </c>
      <c r="I121" s="33">
        <f>ROUND(G121*H121,P4)</f>
        <v>0</v>
      </c>
      <c r="J121" s="31" t="s">
        <v>1096</v>
      </c>
      <c r="O121" s="34">
        <f>I121*0.21</f>
        <v>0</v>
      </c>
      <c r="P121">
        <v>3</v>
      </c>
    </row>
    <row r="122" spans="1:16" ht="45" x14ac:dyDescent="0.25">
      <c r="A122" s="28" t="s">
        <v>113</v>
      </c>
      <c r="B122" s="35"/>
      <c r="E122" s="30" t="s">
        <v>1307</v>
      </c>
      <c r="J122" s="36"/>
    </row>
    <row r="123" spans="1:16" x14ac:dyDescent="0.25">
      <c r="A123" s="28" t="s">
        <v>115</v>
      </c>
      <c r="B123" s="35"/>
      <c r="E123" s="37" t="s">
        <v>1308</v>
      </c>
      <c r="J123" s="36"/>
    </row>
    <row r="124" spans="1:16" ht="409.5" x14ac:dyDescent="0.25">
      <c r="A124" s="28" t="s">
        <v>117</v>
      </c>
      <c r="B124" s="35"/>
      <c r="E124" s="30" t="s">
        <v>348</v>
      </c>
      <c r="J124" s="36"/>
    </row>
    <row r="125" spans="1:16" x14ac:dyDescent="0.25">
      <c r="A125" s="28" t="s">
        <v>108</v>
      </c>
      <c r="B125" s="28">
        <v>29</v>
      </c>
      <c r="C125" s="29" t="s">
        <v>1177</v>
      </c>
      <c r="D125" s="28" t="s">
        <v>110</v>
      </c>
      <c r="E125" s="30" t="s">
        <v>1178</v>
      </c>
      <c r="F125" s="31" t="s">
        <v>177</v>
      </c>
      <c r="G125" s="32">
        <v>0.52</v>
      </c>
      <c r="H125" s="33">
        <v>0</v>
      </c>
      <c r="I125" s="33">
        <f>ROUND(G125*H125,P4)</f>
        <v>0</v>
      </c>
      <c r="J125" s="31" t="s">
        <v>1096</v>
      </c>
      <c r="O125" s="34">
        <f>I125*0.21</f>
        <v>0</v>
      </c>
      <c r="P125">
        <v>3</v>
      </c>
    </row>
    <row r="126" spans="1:16" x14ac:dyDescent="0.25">
      <c r="A126" s="28" t="s">
        <v>113</v>
      </c>
      <c r="B126" s="35"/>
      <c r="E126" s="30" t="s">
        <v>1309</v>
      </c>
      <c r="J126" s="36"/>
    </row>
    <row r="127" spans="1:16" x14ac:dyDescent="0.25">
      <c r="A127" s="28" t="s">
        <v>115</v>
      </c>
      <c r="B127" s="35"/>
      <c r="E127" s="37" t="s">
        <v>1310</v>
      </c>
      <c r="J127" s="36"/>
    </row>
    <row r="128" spans="1:16" ht="210" x14ac:dyDescent="0.25">
      <c r="A128" s="28" t="s">
        <v>117</v>
      </c>
      <c r="B128" s="35"/>
      <c r="E128" s="30" t="s">
        <v>1311</v>
      </c>
      <c r="J128" s="36"/>
    </row>
    <row r="129" spans="1:16" ht="30" x14ac:dyDescent="0.25">
      <c r="A129" s="28" t="s">
        <v>108</v>
      </c>
      <c r="B129" s="28">
        <v>30</v>
      </c>
      <c r="C129" s="29" t="s">
        <v>1182</v>
      </c>
      <c r="D129" s="28" t="s">
        <v>110</v>
      </c>
      <c r="E129" s="30" t="s">
        <v>1183</v>
      </c>
      <c r="F129" s="31" t="s">
        <v>167</v>
      </c>
      <c r="G129" s="32">
        <v>181.17</v>
      </c>
      <c r="H129" s="33">
        <v>0</v>
      </c>
      <c r="I129" s="33">
        <f>ROUND(G129*H129,P4)</f>
        <v>0</v>
      </c>
      <c r="J129" s="31" t="s">
        <v>1096</v>
      </c>
      <c r="O129" s="34">
        <f>I129*0.21</f>
        <v>0</v>
      </c>
      <c r="P129">
        <v>3</v>
      </c>
    </row>
    <row r="130" spans="1:16" ht="60" x14ac:dyDescent="0.25">
      <c r="A130" s="28" t="s">
        <v>113</v>
      </c>
      <c r="B130" s="35"/>
      <c r="E130" s="30" t="s">
        <v>1184</v>
      </c>
      <c r="J130" s="36"/>
    </row>
    <row r="131" spans="1:16" x14ac:dyDescent="0.25">
      <c r="A131" s="28" t="s">
        <v>115</v>
      </c>
      <c r="B131" s="35"/>
      <c r="E131" s="37" t="s">
        <v>1312</v>
      </c>
      <c r="J131" s="36"/>
    </row>
    <row r="132" spans="1:16" ht="60" x14ac:dyDescent="0.25">
      <c r="A132" s="28" t="s">
        <v>117</v>
      </c>
      <c r="B132" s="35"/>
      <c r="E132" s="30" t="s">
        <v>337</v>
      </c>
      <c r="J132" s="36"/>
    </row>
    <row r="133" spans="1:16" x14ac:dyDescent="0.25">
      <c r="A133" s="28" t="s">
        <v>108</v>
      </c>
      <c r="B133" s="28">
        <v>31</v>
      </c>
      <c r="C133" s="29" t="s">
        <v>1313</v>
      </c>
      <c r="D133" s="28" t="s">
        <v>110</v>
      </c>
      <c r="E133" s="30" t="s">
        <v>1314</v>
      </c>
      <c r="F133" s="31" t="s">
        <v>167</v>
      </c>
      <c r="G133" s="32">
        <v>7.48</v>
      </c>
      <c r="H133" s="33">
        <v>0</v>
      </c>
      <c r="I133" s="33">
        <f>ROUND(G133*H133,P4)</f>
        <v>0</v>
      </c>
      <c r="J133" s="31" t="s">
        <v>1096</v>
      </c>
      <c r="O133" s="34">
        <f>I133*0.21</f>
        <v>0</v>
      </c>
      <c r="P133">
        <v>3</v>
      </c>
    </row>
    <row r="134" spans="1:16" ht="45" x14ac:dyDescent="0.25">
      <c r="A134" s="28" t="s">
        <v>113</v>
      </c>
      <c r="B134" s="35"/>
      <c r="E134" s="30" t="s">
        <v>1315</v>
      </c>
      <c r="J134" s="36"/>
    </row>
    <row r="135" spans="1:16" x14ac:dyDescent="0.25">
      <c r="A135" s="28" t="s">
        <v>115</v>
      </c>
      <c r="B135" s="35"/>
      <c r="E135" s="37" t="s">
        <v>1316</v>
      </c>
      <c r="J135" s="36"/>
    </row>
    <row r="136" spans="1:16" ht="75" x14ac:dyDescent="0.25">
      <c r="A136" s="28" t="s">
        <v>117</v>
      </c>
      <c r="B136" s="35"/>
      <c r="E136" s="30" t="s">
        <v>1317</v>
      </c>
      <c r="J136" s="36"/>
    </row>
    <row r="137" spans="1:16" x14ac:dyDescent="0.25">
      <c r="A137" s="28" t="s">
        <v>108</v>
      </c>
      <c r="B137" s="28">
        <v>32</v>
      </c>
      <c r="C137" s="29" t="s">
        <v>353</v>
      </c>
      <c r="D137" s="28" t="s">
        <v>110</v>
      </c>
      <c r="E137" s="30" t="s">
        <v>354</v>
      </c>
      <c r="F137" s="31" t="s">
        <v>167</v>
      </c>
      <c r="G137" s="32">
        <v>15.98</v>
      </c>
      <c r="H137" s="33">
        <v>0</v>
      </c>
      <c r="I137" s="33">
        <f>ROUND(G137*H137,P4)</f>
        <v>0</v>
      </c>
      <c r="J137" s="31" t="s">
        <v>1096</v>
      </c>
      <c r="O137" s="34">
        <f>I137*0.21</f>
        <v>0</v>
      </c>
      <c r="P137">
        <v>3</v>
      </c>
    </row>
    <row r="138" spans="1:16" ht="75" x14ac:dyDescent="0.25">
      <c r="A138" s="28" t="s">
        <v>113</v>
      </c>
      <c r="B138" s="35"/>
      <c r="E138" s="30" t="s">
        <v>1318</v>
      </c>
      <c r="J138" s="36"/>
    </row>
    <row r="139" spans="1:16" x14ac:dyDescent="0.25">
      <c r="A139" s="28" t="s">
        <v>115</v>
      </c>
      <c r="B139" s="35"/>
      <c r="E139" s="37" t="s">
        <v>1319</v>
      </c>
      <c r="J139" s="36"/>
    </row>
    <row r="140" spans="1:16" ht="180" x14ac:dyDescent="0.25">
      <c r="A140" s="28" t="s">
        <v>117</v>
      </c>
      <c r="B140" s="35"/>
      <c r="E140" s="30" t="s">
        <v>356</v>
      </c>
      <c r="J140" s="36"/>
    </row>
    <row r="141" spans="1:16" x14ac:dyDescent="0.25">
      <c r="A141" s="22" t="s">
        <v>105</v>
      </c>
      <c r="B141" s="23"/>
      <c r="C141" s="24" t="s">
        <v>357</v>
      </c>
      <c r="D141" s="25"/>
      <c r="E141" s="22" t="s">
        <v>358</v>
      </c>
      <c r="F141" s="25"/>
      <c r="G141" s="25"/>
      <c r="H141" s="25"/>
      <c r="I141" s="26">
        <f>SUMIFS(I142:I153,A142:A153,"P")</f>
        <v>0</v>
      </c>
      <c r="J141" s="27"/>
    </row>
    <row r="142" spans="1:16" x14ac:dyDescent="0.25">
      <c r="A142" s="28" t="s">
        <v>108</v>
      </c>
      <c r="B142" s="28">
        <v>33</v>
      </c>
      <c r="C142" s="29" t="s">
        <v>382</v>
      </c>
      <c r="D142" s="28" t="s">
        <v>110</v>
      </c>
      <c r="E142" s="30" t="s">
        <v>383</v>
      </c>
      <c r="F142" s="31" t="s">
        <v>189</v>
      </c>
      <c r="G142" s="32">
        <v>97.69</v>
      </c>
      <c r="H142" s="33">
        <v>0</v>
      </c>
      <c r="I142" s="33">
        <f>ROUND(G142*H142,P4)</f>
        <v>0</v>
      </c>
      <c r="J142" s="31" t="s">
        <v>1096</v>
      </c>
      <c r="O142" s="34">
        <f>I142*0.21</f>
        <v>0</v>
      </c>
      <c r="P142">
        <v>3</v>
      </c>
    </row>
    <row r="143" spans="1:16" ht="45" x14ac:dyDescent="0.25">
      <c r="A143" s="28" t="s">
        <v>113</v>
      </c>
      <c r="B143" s="35"/>
      <c r="E143" s="30" t="s">
        <v>1320</v>
      </c>
      <c r="J143" s="36"/>
    </row>
    <row r="144" spans="1:16" x14ac:dyDescent="0.25">
      <c r="A144" s="28" t="s">
        <v>115</v>
      </c>
      <c r="B144" s="35"/>
      <c r="E144" s="37" t="s">
        <v>1321</v>
      </c>
      <c r="J144" s="36"/>
    </row>
    <row r="145" spans="1:16" ht="75" x14ac:dyDescent="0.25">
      <c r="A145" s="28" t="s">
        <v>117</v>
      </c>
      <c r="B145" s="35"/>
      <c r="E145" s="30" t="s">
        <v>381</v>
      </c>
      <c r="J145" s="36"/>
    </row>
    <row r="146" spans="1:16" ht="30" x14ac:dyDescent="0.25">
      <c r="A146" s="28" t="s">
        <v>108</v>
      </c>
      <c r="B146" s="28">
        <v>34</v>
      </c>
      <c r="C146" s="29" t="s">
        <v>391</v>
      </c>
      <c r="D146" s="28" t="s">
        <v>110</v>
      </c>
      <c r="E146" s="30" t="s">
        <v>392</v>
      </c>
      <c r="F146" s="31" t="s">
        <v>189</v>
      </c>
      <c r="G146" s="32">
        <v>97.69</v>
      </c>
      <c r="H146" s="33">
        <v>0</v>
      </c>
      <c r="I146" s="33">
        <f>ROUND(G146*H146,P4)</f>
        <v>0</v>
      </c>
      <c r="J146" s="31" t="s">
        <v>190</v>
      </c>
      <c r="O146" s="34">
        <f>I146*0.21</f>
        <v>0</v>
      </c>
      <c r="P146">
        <v>3</v>
      </c>
    </row>
    <row r="147" spans="1:16" ht="75" x14ac:dyDescent="0.25">
      <c r="A147" s="28" t="s">
        <v>113</v>
      </c>
      <c r="B147" s="35"/>
      <c r="E147" s="30" t="s">
        <v>1322</v>
      </c>
      <c r="J147" s="36"/>
    </row>
    <row r="148" spans="1:16" x14ac:dyDescent="0.25">
      <c r="A148" s="28" t="s">
        <v>115</v>
      </c>
      <c r="B148" s="35"/>
      <c r="E148" s="37" t="s">
        <v>1323</v>
      </c>
      <c r="J148" s="36"/>
    </row>
    <row r="149" spans="1:16" ht="165" x14ac:dyDescent="0.25">
      <c r="A149" s="28" t="s">
        <v>117</v>
      </c>
      <c r="B149" s="35"/>
      <c r="E149" s="30" t="s">
        <v>395</v>
      </c>
      <c r="J149" s="36"/>
    </row>
    <row r="150" spans="1:16" x14ac:dyDescent="0.25">
      <c r="A150" s="28" t="s">
        <v>108</v>
      </c>
      <c r="B150" s="28">
        <v>35</v>
      </c>
      <c r="C150" s="29" t="s">
        <v>1324</v>
      </c>
      <c r="D150" s="28" t="s">
        <v>110</v>
      </c>
      <c r="E150" s="30" t="s">
        <v>1325</v>
      </c>
      <c r="F150" s="31" t="s">
        <v>189</v>
      </c>
      <c r="G150" s="32">
        <v>97.69</v>
      </c>
      <c r="H150" s="33">
        <v>0</v>
      </c>
      <c r="I150" s="33">
        <f>ROUND(G150*H150,P4)</f>
        <v>0</v>
      </c>
      <c r="J150" s="31" t="s">
        <v>1096</v>
      </c>
      <c r="O150" s="34">
        <f>I150*0.21</f>
        <v>0</v>
      </c>
      <c r="P150">
        <v>3</v>
      </c>
    </row>
    <row r="151" spans="1:16" ht="90" x14ac:dyDescent="0.25">
      <c r="A151" s="28" t="s">
        <v>113</v>
      </c>
      <c r="B151" s="35"/>
      <c r="E151" s="30" t="s">
        <v>1326</v>
      </c>
      <c r="J151" s="36"/>
    </row>
    <row r="152" spans="1:16" x14ac:dyDescent="0.25">
      <c r="A152" s="28" t="s">
        <v>115</v>
      </c>
      <c r="B152" s="35"/>
      <c r="E152" s="37" t="s">
        <v>1321</v>
      </c>
      <c r="J152" s="36"/>
    </row>
    <row r="153" spans="1:16" ht="165" x14ac:dyDescent="0.25">
      <c r="A153" s="28" t="s">
        <v>117</v>
      </c>
      <c r="B153" s="35"/>
      <c r="E153" s="30" t="s">
        <v>395</v>
      </c>
      <c r="J153" s="36"/>
    </row>
    <row r="154" spans="1:16" x14ac:dyDescent="0.25">
      <c r="A154" s="22" t="s">
        <v>105</v>
      </c>
      <c r="B154" s="23"/>
      <c r="C154" s="24" t="s">
        <v>1327</v>
      </c>
      <c r="D154" s="25"/>
      <c r="E154" s="22" t="s">
        <v>1328</v>
      </c>
      <c r="F154" s="25"/>
      <c r="G154" s="25"/>
      <c r="H154" s="25"/>
      <c r="I154" s="26">
        <f>SUMIFS(I155:I158,A155:A158,"P")</f>
        <v>0</v>
      </c>
      <c r="J154" s="27"/>
    </row>
    <row r="155" spans="1:16" x14ac:dyDescent="0.25">
      <c r="A155" s="28" t="s">
        <v>108</v>
      </c>
      <c r="B155" s="28">
        <v>36</v>
      </c>
      <c r="C155" s="29" t="s">
        <v>1329</v>
      </c>
      <c r="D155" s="28" t="s">
        <v>110</v>
      </c>
      <c r="E155" s="30" t="s">
        <v>1330</v>
      </c>
      <c r="F155" s="31" t="s">
        <v>189</v>
      </c>
      <c r="G155" s="32">
        <v>75</v>
      </c>
      <c r="H155" s="33">
        <v>0</v>
      </c>
      <c r="I155" s="33">
        <f>ROUND(G155*H155,P4)</f>
        <v>0</v>
      </c>
      <c r="J155" s="31" t="s">
        <v>1124</v>
      </c>
      <c r="O155" s="34">
        <f>I155*0.21</f>
        <v>0</v>
      </c>
      <c r="P155">
        <v>3</v>
      </c>
    </row>
    <row r="156" spans="1:16" ht="45" x14ac:dyDescent="0.25">
      <c r="A156" s="28" t="s">
        <v>113</v>
      </c>
      <c r="B156" s="35"/>
      <c r="E156" s="30" t="s">
        <v>1331</v>
      </c>
      <c r="J156" s="36"/>
    </row>
    <row r="157" spans="1:16" x14ac:dyDescent="0.25">
      <c r="A157" s="28" t="s">
        <v>115</v>
      </c>
      <c r="B157" s="35"/>
      <c r="E157" s="37" t="s">
        <v>1332</v>
      </c>
      <c r="J157" s="36"/>
    </row>
    <row r="158" spans="1:16" ht="90" x14ac:dyDescent="0.25">
      <c r="A158" s="28" t="s">
        <v>117</v>
      </c>
      <c r="B158" s="35"/>
      <c r="E158" s="30" t="s">
        <v>1333</v>
      </c>
      <c r="J158" s="36"/>
    </row>
    <row r="159" spans="1:16" x14ac:dyDescent="0.25">
      <c r="A159" s="22" t="s">
        <v>105</v>
      </c>
      <c r="B159" s="23"/>
      <c r="C159" s="24" t="s">
        <v>413</v>
      </c>
      <c r="D159" s="25"/>
      <c r="E159" s="22" t="s">
        <v>414</v>
      </c>
      <c r="F159" s="25"/>
      <c r="G159" s="25"/>
      <c r="H159" s="25"/>
      <c r="I159" s="26">
        <f>SUMIFS(I160:I187,A160:A187,"P")</f>
        <v>0</v>
      </c>
      <c r="J159" s="27"/>
    </row>
    <row r="160" spans="1:16" ht="30" x14ac:dyDescent="0.25">
      <c r="A160" s="28" t="s">
        <v>108</v>
      </c>
      <c r="B160" s="28">
        <v>37</v>
      </c>
      <c r="C160" s="29" t="s">
        <v>415</v>
      </c>
      <c r="D160" s="28" t="s">
        <v>1099</v>
      </c>
      <c r="E160" s="30" t="s">
        <v>416</v>
      </c>
      <c r="F160" s="31" t="s">
        <v>189</v>
      </c>
      <c r="G160" s="32">
        <v>104.49</v>
      </c>
      <c r="H160" s="33">
        <v>0</v>
      </c>
      <c r="I160" s="33">
        <f>ROUND(G160*H160,P4)</f>
        <v>0</v>
      </c>
      <c r="J160" s="31" t="s">
        <v>1096</v>
      </c>
      <c r="O160" s="34">
        <f>I160*0.21</f>
        <v>0</v>
      </c>
      <c r="P160">
        <v>3</v>
      </c>
    </row>
    <row r="161" spans="1:16" ht="75" x14ac:dyDescent="0.25">
      <c r="A161" s="28" t="s">
        <v>113</v>
      </c>
      <c r="B161" s="35"/>
      <c r="E161" s="30" t="s">
        <v>1186</v>
      </c>
      <c r="J161" s="36"/>
    </row>
    <row r="162" spans="1:16" ht="45" x14ac:dyDescent="0.25">
      <c r="A162" s="28" t="s">
        <v>115</v>
      </c>
      <c r="B162" s="35"/>
      <c r="E162" s="37" t="s">
        <v>1334</v>
      </c>
      <c r="J162" s="36"/>
    </row>
    <row r="163" spans="1:16" ht="270" x14ac:dyDescent="0.25">
      <c r="A163" s="28" t="s">
        <v>117</v>
      </c>
      <c r="B163" s="35"/>
      <c r="E163" s="30" t="s">
        <v>418</v>
      </c>
      <c r="J163" s="36"/>
    </row>
    <row r="164" spans="1:16" ht="30" x14ac:dyDescent="0.25">
      <c r="A164" s="28" t="s">
        <v>108</v>
      </c>
      <c r="B164" s="28">
        <v>38</v>
      </c>
      <c r="C164" s="29" t="s">
        <v>415</v>
      </c>
      <c r="D164" s="28" t="s">
        <v>1102</v>
      </c>
      <c r="E164" s="30" t="s">
        <v>416</v>
      </c>
      <c r="F164" s="31" t="s">
        <v>189</v>
      </c>
      <c r="G164" s="32">
        <v>241.58</v>
      </c>
      <c r="H164" s="33">
        <v>0</v>
      </c>
      <c r="I164" s="33">
        <f>ROUND(G164*H164,P4)</f>
        <v>0</v>
      </c>
      <c r="J164" s="31" t="s">
        <v>1096</v>
      </c>
      <c r="O164" s="34">
        <f>I164*0.21</f>
        <v>0</v>
      </c>
      <c r="P164">
        <v>3</v>
      </c>
    </row>
    <row r="165" spans="1:16" ht="90" x14ac:dyDescent="0.25">
      <c r="A165" s="28" t="s">
        <v>113</v>
      </c>
      <c r="B165" s="35"/>
      <c r="E165" s="30" t="s">
        <v>1335</v>
      </c>
      <c r="J165" s="36"/>
    </row>
    <row r="166" spans="1:16" ht="60" x14ac:dyDescent="0.25">
      <c r="A166" s="28" t="s">
        <v>115</v>
      </c>
      <c r="B166" s="35"/>
      <c r="E166" s="37" t="s">
        <v>1336</v>
      </c>
      <c r="J166" s="36"/>
    </row>
    <row r="167" spans="1:16" ht="270" x14ac:dyDescent="0.25">
      <c r="A167" s="28" t="s">
        <v>117</v>
      </c>
      <c r="B167" s="35"/>
      <c r="E167" s="30" t="s">
        <v>418</v>
      </c>
      <c r="J167" s="36"/>
    </row>
    <row r="168" spans="1:16" ht="30" x14ac:dyDescent="0.25">
      <c r="A168" s="28" t="s">
        <v>108</v>
      </c>
      <c r="B168" s="28">
        <v>39</v>
      </c>
      <c r="C168" s="29" t="s">
        <v>1190</v>
      </c>
      <c r="D168" s="28" t="s">
        <v>110</v>
      </c>
      <c r="E168" s="30" t="s">
        <v>1191</v>
      </c>
      <c r="F168" s="31" t="s">
        <v>189</v>
      </c>
      <c r="G168" s="32">
        <v>241.58</v>
      </c>
      <c r="H168" s="33">
        <v>0</v>
      </c>
      <c r="I168" s="33">
        <f>ROUND(G168*H168,P4)</f>
        <v>0</v>
      </c>
      <c r="J168" s="31" t="s">
        <v>1096</v>
      </c>
      <c r="O168" s="34">
        <f>I168*0.21</f>
        <v>0</v>
      </c>
      <c r="P168">
        <v>3</v>
      </c>
    </row>
    <row r="169" spans="1:16" ht="45" x14ac:dyDescent="0.25">
      <c r="A169" s="28" t="s">
        <v>113</v>
      </c>
      <c r="B169" s="35"/>
      <c r="E169" s="30" t="s">
        <v>1192</v>
      </c>
      <c r="J169" s="36"/>
    </row>
    <row r="170" spans="1:16" x14ac:dyDescent="0.25">
      <c r="A170" s="28" t="s">
        <v>115</v>
      </c>
      <c r="B170" s="35"/>
      <c r="E170" s="37" t="s">
        <v>1337</v>
      </c>
      <c r="J170" s="36"/>
    </row>
    <row r="171" spans="1:16" ht="270" x14ac:dyDescent="0.25">
      <c r="A171" s="28" t="s">
        <v>117</v>
      </c>
      <c r="B171" s="35"/>
      <c r="E171" s="30" t="s">
        <v>418</v>
      </c>
      <c r="J171" s="36"/>
    </row>
    <row r="172" spans="1:16" ht="30" x14ac:dyDescent="0.25">
      <c r="A172" s="28" t="s">
        <v>108</v>
      </c>
      <c r="B172" s="28">
        <v>40</v>
      </c>
      <c r="C172" s="29" t="s">
        <v>1338</v>
      </c>
      <c r="D172" s="28" t="s">
        <v>110</v>
      </c>
      <c r="E172" s="30" t="s">
        <v>1339</v>
      </c>
      <c r="F172" s="31" t="s">
        <v>189</v>
      </c>
      <c r="G172" s="32">
        <v>71.819999999999993</v>
      </c>
      <c r="H172" s="33">
        <v>0</v>
      </c>
      <c r="I172" s="33">
        <f>ROUND(G172*H172,P4)</f>
        <v>0</v>
      </c>
      <c r="J172" s="31" t="s">
        <v>1096</v>
      </c>
      <c r="O172" s="34">
        <f>I172*0.21</f>
        <v>0</v>
      </c>
      <c r="P172">
        <v>3</v>
      </c>
    </row>
    <row r="173" spans="1:16" ht="45" x14ac:dyDescent="0.25">
      <c r="A173" s="28" t="s">
        <v>113</v>
      </c>
      <c r="B173" s="35"/>
      <c r="E173" s="30" t="s">
        <v>1340</v>
      </c>
      <c r="J173" s="36"/>
    </row>
    <row r="174" spans="1:16" x14ac:dyDescent="0.25">
      <c r="A174" s="28" t="s">
        <v>115</v>
      </c>
      <c r="B174" s="35"/>
      <c r="E174" s="37" t="s">
        <v>1341</v>
      </c>
      <c r="J174" s="36"/>
    </row>
    <row r="175" spans="1:16" ht="300" x14ac:dyDescent="0.25">
      <c r="A175" s="28" t="s">
        <v>117</v>
      </c>
      <c r="B175" s="35"/>
      <c r="E175" s="30" t="s">
        <v>1342</v>
      </c>
      <c r="J175" s="36"/>
    </row>
    <row r="176" spans="1:16" x14ac:dyDescent="0.25">
      <c r="A176" s="28" t="s">
        <v>108</v>
      </c>
      <c r="B176" s="28">
        <v>41</v>
      </c>
      <c r="C176" s="29" t="s">
        <v>1343</v>
      </c>
      <c r="D176" s="28" t="s">
        <v>110</v>
      </c>
      <c r="E176" s="30" t="s">
        <v>1344</v>
      </c>
      <c r="F176" s="31" t="s">
        <v>189</v>
      </c>
      <c r="G176" s="32">
        <v>102.4</v>
      </c>
      <c r="H176" s="33">
        <v>0</v>
      </c>
      <c r="I176" s="33">
        <f>ROUND(G176*H176,P4)</f>
        <v>0</v>
      </c>
      <c r="J176" s="31" t="s">
        <v>1096</v>
      </c>
      <c r="O176" s="34">
        <f>I176*0.21</f>
        <v>0</v>
      </c>
      <c r="P176">
        <v>3</v>
      </c>
    </row>
    <row r="177" spans="1:16" ht="45" x14ac:dyDescent="0.25">
      <c r="A177" s="28" t="s">
        <v>113</v>
      </c>
      <c r="B177" s="35"/>
      <c r="E177" s="30" t="s">
        <v>1345</v>
      </c>
      <c r="J177" s="36"/>
    </row>
    <row r="178" spans="1:16" ht="45" x14ac:dyDescent="0.25">
      <c r="A178" s="28" t="s">
        <v>115</v>
      </c>
      <c r="B178" s="35"/>
      <c r="E178" s="37" t="s">
        <v>1346</v>
      </c>
      <c r="J178" s="36"/>
    </row>
    <row r="179" spans="1:16" ht="45" x14ac:dyDescent="0.25">
      <c r="A179" s="28" t="s">
        <v>117</v>
      </c>
      <c r="B179" s="35"/>
      <c r="E179" s="30" t="s">
        <v>1347</v>
      </c>
      <c r="J179" s="36"/>
    </row>
    <row r="180" spans="1:16" x14ac:dyDescent="0.25">
      <c r="A180" s="28" t="s">
        <v>108</v>
      </c>
      <c r="B180" s="28">
        <v>42</v>
      </c>
      <c r="C180" s="29" t="s">
        <v>1194</v>
      </c>
      <c r="D180" s="28" t="s">
        <v>110</v>
      </c>
      <c r="E180" s="30" t="s">
        <v>1195</v>
      </c>
      <c r="F180" s="31" t="s">
        <v>189</v>
      </c>
      <c r="G180" s="32">
        <v>235.51</v>
      </c>
      <c r="H180" s="33">
        <v>0</v>
      </c>
      <c r="I180" s="33">
        <f>ROUND(G180*H180,P4)</f>
        <v>0</v>
      </c>
      <c r="J180" s="31" t="s">
        <v>1096</v>
      </c>
      <c r="O180" s="34">
        <f>I180*0.21</f>
        <v>0</v>
      </c>
      <c r="P180">
        <v>3</v>
      </c>
    </row>
    <row r="181" spans="1:16" ht="75" x14ac:dyDescent="0.25">
      <c r="A181" s="28" t="s">
        <v>113</v>
      </c>
      <c r="B181" s="35"/>
      <c r="E181" s="30" t="s">
        <v>1196</v>
      </c>
      <c r="J181" s="36"/>
    </row>
    <row r="182" spans="1:16" ht="45" x14ac:dyDescent="0.25">
      <c r="A182" s="28" t="s">
        <v>115</v>
      </c>
      <c r="B182" s="35"/>
      <c r="E182" s="37" t="s">
        <v>1348</v>
      </c>
      <c r="J182" s="36"/>
    </row>
    <row r="183" spans="1:16" ht="60" x14ac:dyDescent="0.25">
      <c r="A183" s="28" t="s">
        <v>117</v>
      </c>
      <c r="B183" s="35"/>
      <c r="E183" s="30" t="s">
        <v>1198</v>
      </c>
      <c r="J183" s="36"/>
    </row>
    <row r="184" spans="1:16" x14ac:dyDescent="0.25">
      <c r="A184" s="28" t="s">
        <v>108</v>
      </c>
      <c r="B184" s="28">
        <v>43</v>
      </c>
      <c r="C184" s="29" t="s">
        <v>1199</v>
      </c>
      <c r="D184" s="28" t="s">
        <v>110</v>
      </c>
      <c r="E184" s="30" t="s">
        <v>1200</v>
      </c>
      <c r="F184" s="31" t="s">
        <v>189</v>
      </c>
      <c r="G184" s="32">
        <v>89.27</v>
      </c>
      <c r="H184" s="33">
        <v>0</v>
      </c>
      <c r="I184" s="33">
        <f>ROUND(G184*H184,P4)</f>
        <v>0</v>
      </c>
      <c r="J184" s="31" t="s">
        <v>1096</v>
      </c>
      <c r="O184" s="34">
        <f>I184*0.21</f>
        <v>0</v>
      </c>
      <c r="P184">
        <v>3</v>
      </c>
    </row>
    <row r="185" spans="1:16" ht="60" x14ac:dyDescent="0.25">
      <c r="A185" s="28" t="s">
        <v>113</v>
      </c>
      <c r="B185" s="35"/>
      <c r="E185" s="30" t="s">
        <v>1201</v>
      </c>
      <c r="J185" s="36"/>
    </row>
    <row r="186" spans="1:16" x14ac:dyDescent="0.25">
      <c r="A186" s="28" t="s">
        <v>115</v>
      </c>
      <c r="B186" s="35"/>
      <c r="E186" s="37" t="s">
        <v>1349</v>
      </c>
      <c r="J186" s="36"/>
    </row>
    <row r="187" spans="1:16" ht="60" x14ac:dyDescent="0.25">
      <c r="A187" s="28" t="s">
        <v>117</v>
      </c>
      <c r="B187" s="35"/>
      <c r="E187" s="30" t="s">
        <v>1198</v>
      </c>
      <c r="J187" s="36"/>
    </row>
    <row r="188" spans="1:16" x14ac:dyDescent="0.25">
      <c r="A188" s="22" t="s">
        <v>105</v>
      </c>
      <c r="B188" s="23"/>
      <c r="C188" s="24" t="s">
        <v>419</v>
      </c>
      <c r="D188" s="25"/>
      <c r="E188" s="22" t="s">
        <v>420</v>
      </c>
      <c r="F188" s="25"/>
      <c r="G188" s="25"/>
      <c r="H188" s="25"/>
      <c r="I188" s="26">
        <f>SUMIFS(I189:I196,A189:A196,"P")</f>
        <v>0</v>
      </c>
      <c r="J188" s="27"/>
    </row>
    <row r="189" spans="1:16" x14ac:dyDescent="0.25">
      <c r="A189" s="28" t="s">
        <v>108</v>
      </c>
      <c r="B189" s="28">
        <v>44</v>
      </c>
      <c r="C189" s="29" t="s">
        <v>1203</v>
      </c>
      <c r="D189" s="28" t="s">
        <v>110</v>
      </c>
      <c r="E189" s="30" t="s">
        <v>1204</v>
      </c>
      <c r="F189" s="31" t="s">
        <v>231</v>
      </c>
      <c r="G189" s="32">
        <v>28</v>
      </c>
      <c r="H189" s="33">
        <v>0</v>
      </c>
      <c r="I189" s="33">
        <f>ROUND(G189*H189,P4)</f>
        <v>0</v>
      </c>
      <c r="J189" s="31" t="s">
        <v>1096</v>
      </c>
      <c r="O189" s="34">
        <f>I189*0.21</f>
        <v>0</v>
      </c>
      <c r="P189">
        <v>3</v>
      </c>
    </row>
    <row r="190" spans="1:16" ht="30" x14ac:dyDescent="0.25">
      <c r="A190" s="28" t="s">
        <v>113</v>
      </c>
      <c r="B190" s="35"/>
      <c r="E190" s="30" t="s">
        <v>1350</v>
      </c>
      <c r="J190" s="36"/>
    </row>
    <row r="191" spans="1:16" x14ac:dyDescent="0.25">
      <c r="A191" s="28" t="s">
        <v>115</v>
      </c>
      <c r="B191" s="35"/>
      <c r="E191" s="37" t="s">
        <v>1351</v>
      </c>
      <c r="J191" s="36"/>
    </row>
    <row r="192" spans="1:16" ht="315" x14ac:dyDescent="0.25">
      <c r="A192" s="28" t="s">
        <v>117</v>
      </c>
      <c r="B192" s="35"/>
      <c r="E192" s="30" t="s">
        <v>1207</v>
      </c>
      <c r="J192" s="36"/>
    </row>
    <row r="193" spans="1:16" x14ac:dyDescent="0.25">
      <c r="A193" s="28" t="s">
        <v>108</v>
      </c>
      <c r="B193" s="28">
        <v>45</v>
      </c>
      <c r="C193" s="29" t="s">
        <v>1208</v>
      </c>
      <c r="D193" s="28" t="s">
        <v>110</v>
      </c>
      <c r="E193" s="30" t="s">
        <v>1209</v>
      </c>
      <c r="F193" s="31" t="s">
        <v>231</v>
      </c>
      <c r="G193" s="32">
        <v>48</v>
      </c>
      <c r="H193" s="33">
        <v>0</v>
      </c>
      <c r="I193" s="33">
        <f>ROUND(G193*H193,P4)</f>
        <v>0</v>
      </c>
      <c r="J193" s="31" t="s">
        <v>1096</v>
      </c>
      <c r="O193" s="34">
        <f>I193*0.21</f>
        <v>0</v>
      </c>
      <c r="P193">
        <v>3</v>
      </c>
    </row>
    <row r="194" spans="1:16" ht="45" x14ac:dyDescent="0.25">
      <c r="A194" s="28" t="s">
        <v>113</v>
      </c>
      <c r="B194" s="35"/>
      <c r="E194" s="30" t="s">
        <v>1210</v>
      </c>
      <c r="J194" s="36"/>
    </row>
    <row r="195" spans="1:16" x14ac:dyDescent="0.25">
      <c r="A195" s="28" t="s">
        <v>115</v>
      </c>
      <c r="B195" s="35"/>
      <c r="E195" s="37" t="s">
        <v>1352</v>
      </c>
      <c r="J195" s="36"/>
    </row>
    <row r="196" spans="1:16" ht="300" x14ac:dyDescent="0.25">
      <c r="A196" s="28" t="s">
        <v>117</v>
      </c>
      <c r="B196" s="35"/>
      <c r="E196" s="30" t="s">
        <v>1212</v>
      </c>
      <c r="J196" s="36"/>
    </row>
    <row r="197" spans="1:16" x14ac:dyDescent="0.25">
      <c r="A197" s="22" t="s">
        <v>105</v>
      </c>
      <c r="B197" s="23"/>
      <c r="C197" s="24" t="s">
        <v>455</v>
      </c>
      <c r="D197" s="25"/>
      <c r="E197" s="22" t="s">
        <v>456</v>
      </c>
      <c r="F197" s="25"/>
      <c r="G197" s="25"/>
      <c r="H197" s="25"/>
      <c r="I197" s="26">
        <f>SUMIFS(I198:I217,A198:A217,"P")</f>
        <v>0</v>
      </c>
      <c r="J197" s="27"/>
    </row>
    <row r="198" spans="1:16" x14ac:dyDescent="0.25">
      <c r="A198" s="28" t="s">
        <v>108</v>
      </c>
      <c r="B198" s="28">
        <v>46</v>
      </c>
      <c r="C198" s="29" t="s">
        <v>517</v>
      </c>
      <c r="D198" s="28" t="s">
        <v>110</v>
      </c>
      <c r="E198" s="30" t="s">
        <v>518</v>
      </c>
      <c r="F198" s="31" t="s">
        <v>231</v>
      </c>
      <c r="G198" s="32">
        <v>13.1</v>
      </c>
      <c r="H198" s="33">
        <v>0</v>
      </c>
      <c r="I198" s="33">
        <f>ROUND(G198*H198,P4)</f>
        <v>0</v>
      </c>
      <c r="J198" s="31" t="s">
        <v>1096</v>
      </c>
      <c r="O198" s="34">
        <f>I198*0.21</f>
        <v>0</v>
      </c>
      <c r="P198">
        <v>3</v>
      </c>
    </row>
    <row r="199" spans="1:16" ht="60" x14ac:dyDescent="0.25">
      <c r="A199" s="28" t="s">
        <v>113</v>
      </c>
      <c r="B199" s="35"/>
      <c r="E199" s="30" t="s">
        <v>1353</v>
      </c>
      <c r="J199" s="36"/>
    </row>
    <row r="200" spans="1:16" x14ac:dyDescent="0.25">
      <c r="A200" s="28" t="s">
        <v>115</v>
      </c>
      <c r="B200" s="35"/>
      <c r="E200" s="37" t="s">
        <v>1354</v>
      </c>
      <c r="J200" s="36"/>
    </row>
    <row r="201" spans="1:16" ht="30" x14ac:dyDescent="0.25">
      <c r="A201" s="28" t="s">
        <v>117</v>
      </c>
      <c r="B201" s="35"/>
      <c r="E201" s="30" t="s">
        <v>521</v>
      </c>
      <c r="J201" s="36"/>
    </row>
    <row r="202" spans="1:16" x14ac:dyDescent="0.25">
      <c r="A202" s="28" t="s">
        <v>108</v>
      </c>
      <c r="B202" s="28">
        <v>47</v>
      </c>
      <c r="C202" s="29" t="s">
        <v>1355</v>
      </c>
      <c r="D202" s="28" t="s">
        <v>110</v>
      </c>
      <c r="E202" s="30" t="s">
        <v>1356</v>
      </c>
      <c r="F202" s="31" t="s">
        <v>231</v>
      </c>
      <c r="G202" s="32">
        <v>45.67</v>
      </c>
      <c r="H202" s="33">
        <v>0</v>
      </c>
      <c r="I202" s="33">
        <f>ROUND(G202*H202,P4)</f>
        <v>0</v>
      </c>
      <c r="J202" s="31" t="s">
        <v>1096</v>
      </c>
      <c r="O202" s="34">
        <f>I202*0.21</f>
        <v>0</v>
      </c>
      <c r="P202">
        <v>3</v>
      </c>
    </row>
    <row r="203" spans="1:16" ht="60" x14ac:dyDescent="0.25">
      <c r="A203" s="28" t="s">
        <v>113</v>
      </c>
      <c r="B203" s="35"/>
      <c r="E203" s="30" t="s">
        <v>1357</v>
      </c>
      <c r="J203" s="36"/>
    </row>
    <row r="204" spans="1:16" x14ac:dyDescent="0.25">
      <c r="A204" s="28" t="s">
        <v>115</v>
      </c>
      <c r="B204" s="35"/>
      <c r="E204" s="37" t="s">
        <v>1358</v>
      </c>
      <c r="J204" s="36"/>
    </row>
    <row r="205" spans="1:16" ht="45" x14ac:dyDescent="0.25">
      <c r="A205" s="28" t="s">
        <v>117</v>
      </c>
      <c r="B205" s="35"/>
      <c r="E205" s="30" t="s">
        <v>528</v>
      </c>
      <c r="J205" s="36"/>
    </row>
    <row r="206" spans="1:16" ht="30" x14ac:dyDescent="0.25">
      <c r="A206" s="28" t="s">
        <v>108</v>
      </c>
      <c r="B206" s="28">
        <v>48</v>
      </c>
      <c r="C206" s="29" t="s">
        <v>1213</v>
      </c>
      <c r="D206" s="28" t="s">
        <v>110</v>
      </c>
      <c r="E206" s="30" t="s">
        <v>1214</v>
      </c>
      <c r="F206" s="31" t="s">
        <v>231</v>
      </c>
      <c r="G206" s="32">
        <v>11</v>
      </c>
      <c r="H206" s="33">
        <v>0</v>
      </c>
      <c r="I206" s="33">
        <f>ROUND(G206*H206,P4)</f>
        <v>0</v>
      </c>
      <c r="J206" s="31" t="s">
        <v>1096</v>
      </c>
      <c r="O206" s="34">
        <f>I206*0.21</f>
        <v>0</v>
      </c>
      <c r="P206">
        <v>3</v>
      </c>
    </row>
    <row r="207" spans="1:16" ht="45" x14ac:dyDescent="0.25">
      <c r="A207" s="28" t="s">
        <v>113</v>
      </c>
      <c r="B207" s="35"/>
      <c r="E207" s="30" t="s">
        <v>1215</v>
      </c>
      <c r="J207" s="36"/>
    </row>
    <row r="208" spans="1:16" x14ac:dyDescent="0.25">
      <c r="A208" s="28" t="s">
        <v>115</v>
      </c>
      <c r="B208" s="35"/>
      <c r="E208" s="37" t="s">
        <v>1359</v>
      </c>
      <c r="J208" s="36"/>
    </row>
    <row r="209" spans="1:16" ht="45" x14ac:dyDescent="0.25">
      <c r="A209" s="28" t="s">
        <v>117</v>
      </c>
      <c r="B209" s="35"/>
      <c r="E209" s="30" t="s">
        <v>528</v>
      </c>
      <c r="J209" s="36"/>
    </row>
    <row r="210" spans="1:16" x14ac:dyDescent="0.25">
      <c r="A210" s="28" t="s">
        <v>108</v>
      </c>
      <c r="B210" s="28">
        <v>49</v>
      </c>
      <c r="C210" s="29" t="s">
        <v>1217</v>
      </c>
      <c r="D210" s="28" t="s">
        <v>110</v>
      </c>
      <c r="E210" s="30" t="s">
        <v>1218</v>
      </c>
      <c r="F210" s="31" t="s">
        <v>167</v>
      </c>
      <c r="G210" s="32">
        <v>68.56</v>
      </c>
      <c r="H210" s="33">
        <v>0</v>
      </c>
      <c r="I210" s="33">
        <f>ROUND(G210*H210,P4)</f>
        <v>0</v>
      </c>
      <c r="J210" s="31" t="s">
        <v>1096</v>
      </c>
      <c r="O210" s="34">
        <f>I210*0.21</f>
        <v>0</v>
      </c>
      <c r="P210">
        <v>3</v>
      </c>
    </row>
    <row r="211" spans="1:16" ht="45" x14ac:dyDescent="0.25">
      <c r="A211" s="28" t="s">
        <v>113</v>
      </c>
      <c r="B211" s="35"/>
      <c r="E211" s="30" t="s">
        <v>1360</v>
      </c>
      <c r="J211" s="36"/>
    </row>
    <row r="212" spans="1:16" x14ac:dyDescent="0.25">
      <c r="A212" s="28" t="s">
        <v>115</v>
      </c>
      <c r="B212" s="35"/>
      <c r="E212" s="37" t="s">
        <v>1361</v>
      </c>
      <c r="J212" s="36"/>
    </row>
    <row r="213" spans="1:16" ht="150" x14ac:dyDescent="0.25">
      <c r="A213" s="28" t="s">
        <v>117</v>
      </c>
      <c r="B213" s="35"/>
      <c r="E213" s="30" t="s">
        <v>1045</v>
      </c>
      <c r="J213" s="36"/>
    </row>
    <row r="214" spans="1:16" x14ac:dyDescent="0.25">
      <c r="A214" s="28" t="s">
        <v>108</v>
      </c>
      <c r="B214" s="28">
        <v>50</v>
      </c>
      <c r="C214" s="29" t="s">
        <v>1229</v>
      </c>
      <c r="D214" s="28" t="s">
        <v>110</v>
      </c>
      <c r="E214" s="30" t="s">
        <v>1230</v>
      </c>
      <c r="F214" s="31" t="s">
        <v>167</v>
      </c>
      <c r="G214" s="32">
        <v>68.02</v>
      </c>
      <c r="H214" s="33">
        <v>0</v>
      </c>
      <c r="I214" s="33">
        <f>ROUND(G214*H214,P4)</f>
        <v>0</v>
      </c>
      <c r="J214" s="31" t="s">
        <v>1096</v>
      </c>
      <c r="O214" s="34">
        <f>I214*0.21</f>
        <v>0</v>
      </c>
      <c r="P214">
        <v>3</v>
      </c>
    </row>
    <row r="215" spans="1:16" ht="30" x14ac:dyDescent="0.25">
      <c r="A215" s="28" t="s">
        <v>113</v>
      </c>
      <c r="B215" s="35"/>
      <c r="E215" s="30" t="s">
        <v>1362</v>
      </c>
      <c r="J215" s="36"/>
    </row>
    <row r="216" spans="1:16" x14ac:dyDescent="0.25">
      <c r="A216" s="28" t="s">
        <v>115</v>
      </c>
      <c r="B216" s="35"/>
      <c r="E216" s="37" t="s">
        <v>1363</v>
      </c>
      <c r="J216" s="36"/>
    </row>
    <row r="217" spans="1:16" ht="150" x14ac:dyDescent="0.25">
      <c r="A217" s="28" t="s">
        <v>117</v>
      </c>
      <c r="B217" s="39"/>
      <c r="C217" s="40"/>
      <c r="D217" s="40"/>
      <c r="E217" s="30" t="s">
        <v>1045</v>
      </c>
      <c r="F217" s="40"/>
      <c r="G217" s="40"/>
      <c r="H217" s="40"/>
      <c r="I217" s="40"/>
      <c r="J217"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1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29</v>
      </c>
      <c r="I3" s="16">
        <f>SUMIFS(I8:I112,A8:A112,"SD")</f>
        <v>0</v>
      </c>
      <c r="J3" s="12"/>
      <c r="O3">
        <v>0</v>
      </c>
      <c r="P3">
        <v>2</v>
      </c>
    </row>
    <row r="4" spans="1:16" x14ac:dyDescent="0.25">
      <c r="A4" s="2" t="s">
        <v>92</v>
      </c>
      <c r="B4" s="13" t="s">
        <v>93</v>
      </c>
      <c r="C4" s="47" t="s">
        <v>29</v>
      </c>
      <c r="D4" s="48"/>
      <c r="E4" s="14" t="s">
        <v>30</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SUMIFS(I9:I24,A9:A24,"P")</f>
        <v>0</v>
      </c>
      <c r="J8" s="27"/>
    </row>
    <row r="9" spans="1:16" x14ac:dyDescent="0.25">
      <c r="A9" s="28" t="s">
        <v>108</v>
      </c>
      <c r="B9" s="28">
        <v>1</v>
      </c>
      <c r="C9" s="29" t="s">
        <v>165</v>
      </c>
      <c r="D9" s="28" t="s">
        <v>110</v>
      </c>
      <c r="E9" s="30" t="s">
        <v>166</v>
      </c>
      <c r="F9" s="31" t="s">
        <v>167</v>
      </c>
      <c r="G9" s="32">
        <v>49.93</v>
      </c>
      <c r="H9" s="33">
        <v>0</v>
      </c>
      <c r="I9" s="33">
        <f>ROUND(G9*H9,P4)</f>
        <v>0</v>
      </c>
      <c r="J9" s="31" t="s">
        <v>190</v>
      </c>
      <c r="O9" s="34">
        <f>I9*0.21</f>
        <v>0</v>
      </c>
      <c r="P9">
        <v>3</v>
      </c>
    </row>
    <row r="10" spans="1:16" x14ac:dyDescent="0.25">
      <c r="A10" s="28" t="s">
        <v>113</v>
      </c>
      <c r="B10" s="35"/>
      <c r="E10" s="30" t="s">
        <v>1364</v>
      </c>
      <c r="J10" s="36"/>
    </row>
    <row r="11" spans="1:16" x14ac:dyDescent="0.25">
      <c r="A11" s="28" t="s">
        <v>115</v>
      </c>
      <c r="B11" s="35"/>
      <c r="E11" s="37" t="s">
        <v>1365</v>
      </c>
      <c r="J11" s="36"/>
    </row>
    <row r="12" spans="1:16" ht="30" x14ac:dyDescent="0.25">
      <c r="A12" s="28" t="s">
        <v>117</v>
      </c>
      <c r="B12" s="35"/>
      <c r="E12" s="30" t="s">
        <v>170</v>
      </c>
      <c r="J12" s="36"/>
    </row>
    <row r="13" spans="1:16" x14ac:dyDescent="0.25">
      <c r="A13" s="28" t="s">
        <v>108</v>
      </c>
      <c r="B13" s="28">
        <v>2</v>
      </c>
      <c r="C13" s="29" t="s">
        <v>176</v>
      </c>
      <c r="D13" s="28" t="s">
        <v>145</v>
      </c>
      <c r="E13" s="30" t="s">
        <v>166</v>
      </c>
      <c r="F13" s="31" t="s">
        <v>177</v>
      </c>
      <c r="G13" s="32">
        <v>41.89</v>
      </c>
      <c r="H13" s="33">
        <v>0</v>
      </c>
      <c r="I13" s="33">
        <f>ROUND(G13*H13,P4)</f>
        <v>0</v>
      </c>
      <c r="J13" s="28"/>
      <c r="O13" s="34">
        <f>I13*0.21</f>
        <v>0</v>
      </c>
      <c r="P13">
        <v>3</v>
      </c>
    </row>
    <row r="14" spans="1:16" ht="30" x14ac:dyDescent="0.25">
      <c r="A14" s="28" t="s">
        <v>113</v>
      </c>
      <c r="B14" s="35"/>
      <c r="E14" s="30" t="s">
        <v>1366</v>
      </c>
      <c r="J14" s="36"/>
    </row>
    <row r="15" spans="1:16" x14ac:dyDescent="0.25">
      <c r="A15" s="28" t="s">
        <v>115</v>
      </c>
      <c r="B15" s="35"/>
      <c r="E15" s="37" t="s">
        <v>1367</v>
      </c>
      <c r="J15" s="36"/>
    </row>
    <row r="16" spans="1:16" ht="30" x14ac:dyDescent="0.25">
      <c r="A16" s="28" t="s">
        <v>117</v>
      </c>
      <c r="B16" s="35"/>
      <c r="E16" s="30" t="s">
        <v>170</v>
      </c>
      <c r="J16" s="36"/>
    </row>
    <row r="17" spans="1:16" x14ac:dyDescent="0.25">
      <c r="A17" s="28" t="s">
        <v>108</v>
      </c>
      <c r="B17" s="28">
        <v>3</v>
      </c>
      <c r="C17" s="29" t="s">
        <v>176</v>
      </c>
      <c r="D17" s="28" t="s">
        <v>148</v>
      </c>
      <c r="E17" s="30" t="s">
        <v>166</v>
      </c>
      <c r="F17" s="31" t="s">
        <v>177</v>
      </c>
      <c r="G17" s="32">
        <v>15.29</v>
      </c>
      <c r="H17" s="33">
        <v>0</v>
      </c>
      <c r="I17" s="33">
        <f>ROUND(G17*H17,P4)</f>
        <v>0</v>
      </c>
      <c r="J17" s="28"/>
      <c r="O17" s="34">
        <f>I17*0.21</f>
        <v>0</v>
      </c>
      <c r="P17">
        <v>3</v>
      </c>
    </row>
    <row r="18" spans="1:16" ht="30" x14ac:dyDescent="0.25">
      <c r="A18" s="28" t="s">
        <v>113</v>
      </c>
      <c r="B18" s="35"/>
      <c r="E18" s="30" t="s">
        <v>1368</v>
      </c>
      <c r="J18" s="36"/>
    </row>
    <row r="19" spans="1:16" x14ac:dyDescent="0.25">
      <c r="A19" s="28" t="s">
        <v>115</v>
      </c>
      <c r="B19" s="35"/>
      <c r="E19" s="37" t="s">
        <v>1369</v>
      </c>
      <c r="J19" s="36"/>
    </row>
    <row r="20" spans="1:16" ht="30" x14ac:dyDescent="0.25">
      <c r="A20" s="28" t="s">
        <v>117</v>
      </c>
      <c r="B20" s="35"/>
      <c r="E20" s="30" t="s">
        <v>170</v>
      </c>
      <c r="J20" s="36"/>
    </row>
    <row r="21" spans="1:16" x14ac:dyDescent="0.25">
      <c r="A21" s="28" t="s">
        <v>108</v>
      </c>
      <c r="B21" s="28">
        <v>4</v>
      </c>
      <c r="C21" s="29" t="s">
        <v>1370</v>
      </c>
      <c r="D21" s="28" t="s">
        <v>110</v>
      </c>
      <c r="E21" s="30" t="s">
        <v>1371</v>
      </c>
      <c r="F21" s="31" t="s">
        <v>112</v>
      </c>
      <c r="G21" s="32">
        <v>2</v>
      </c>
      <c r="H21" s="33">
        <v>0</v>
      </c>
      <c r="I21" s="33">
        <f>ROUND(G21*H21,P4)</f>
        <v>0</v>
      </c>
      <c r="J21" s="31" t="s">
        <v>190</v>
      </c>
      <c r="O21" s="34">
        <f>I21*0.21</f>
        <v>0</v>
      </c>
      <c r="P21">
        <v>3</v>
      </c>
    </row>
    <row r="22" spans="1:16" x14ac:dyDescent="0.25">
      <c r="A22" s="28" t="s">
        <v>113</v>
      </c>
      <c r="B22" s="35"/>
      <c r="E22" s="30" t="s">
        <v>1372</v>
      </c>
      <c r="J22" s="36"/>
    </row>
    <row r="23" spans="1:16" x14ac:dyDescent="0.25">
      <c r="A23" s="28" t="s">
        <v>115</v>
      </c>
      <c r="B23" s="35"/>
      <c r="E23" s="37" t="s">
        <v>795</v>
      </c>
      <c r="J23" s="36"/>
    </row>
    <row r="24" spans="1:16" ht="30" x14ac:dyDescent="0.25">
      <c r="A24" s="28" t="s">
        <v>117</v>
      </c>
      <c r="B24" s="35"/>
      <c r="E24" s="30" t="s">
        <v>129</v>
      </c>
      <c r="J24" s="36"/>
    </row>
    <row r="25" spans="1:16" x14ac:dyDescent="0.25">
      <c r="A25" s="22" t="s">
        <v>105</v>
      </c>
      <c r="B25" s="23"/>
      <c r="C25" s="24" t="s">
        <v>185</v>
      </c>
      <c r="D25" s="25"/>
      <c r="E25" s="22" t="s">
        <v>186</v>
      </c>
      <c r="F25" s="25"/>
      <c r="G25" s="25"/>
      <c r="H25" s="25"/>
      <c r="I25" s="26">
        <f>SUMIFS(I26:I65,A26:A65,"P")</f>
        <v>0</v>
      </c>
      <c r="J25" s="27"/>
    </row>
    <row r="26" spans="1:16" x14ac:dyDescent="0.25">
      <c r="A26" s="28" t="s">
        <v>108</v>
      </c>
      <c r="B26" s="28">
        <v>5</v>
      </c>
      <c r="C26" s="29" t="s">
        <v>254</v>
      </c>
      <c r="D26" s="28" t="s">
        <v>110</v>
      </c>
      <c r="E26" s="30" t="s">
        <v>255</v>
      </c>
      <c r="F26" s="31" t="s">
        <v>167</v>
      </c>
      <c r="G26" s="32">
        <v>21.4</v>
      </c>
      <c r="H26" s="33">
        <v>0</v>
      </c>
      <c r="I26" s="33">
        <f>ROUND(G26*H26,P4)</f>
        <v>0</v>
      </c>
      <c r="J26" s="31" t="s">
        <v>190</v>
      </c>
      <c r="O26" s="34">
        <f>I26*0.21</f>
        <v>0</v>
      </c>
      <c r="P26">
        <v>3</v>
      </c>
    </row>
    <row r="27" spans="1:16" x14ac:dyDescent="0.25">
      <c r="A27" s="28" t="s">
        <v>113</v>
      </c>
      <c r="B27" s="35"/>
      <c r="E27" s="30" t="s">
        <v>1373</v>
      </c>
      <c r="J27" s="36"/>
    </row>
    <row r="28" spans="1:16" x14ac:dyDescent="0.25">
      <c r="A28" s="28" t="s">
        <v>115</v>
      </c>
      <c r="B28" s="35"/>
      <c r="E28" s="37" t="s">
        <v>1374</v>
      </c>
      <c r="J28" s="36"/>
    </row>
    <row r="29" spans="1:16" ht="405" x14ac:dyDescent="0.25">
      <c r="A29" s="28" t="s">
        <v>117</v>
      </c>
      <c r="B29" s="35"/>
      <c r="E29" s="30" t="s">
        <v>258</v>
      </c>
      <c r="J29" s="36"/>
    </row>
    <row r="30" spans="1:16" x14ac:dyDescent="0.25">
      <c r="A30" s="28" t="s">
        <v>108</v>
      </c>
      <c r="B30" s="28">
        <v>6</v>
      </c>
      <c r="C30" s="29" t="s">
        <v>1375</v>
      </c>
      <c r="D30" s="28" t="s">
        <v>110</v>
      </c>
      <c r="E30" s="30" t="s">
        <v>1376</v>
      </c>
      <c r="F30" s="31" t="s">
        <v>167</v>
      </c>
      <c r="G30" s="32">
        <v>21.4</v>
      </c>
      <c r="H30" s="33">
        <v>0</v>
      </c>
      <c r="I30" s="33">
        <f>ROUND(G30*H30,P4)</f>
        <v>0</v>
      </c>
      <c r="J30" s="31" t="s">
        <v>190</v>
      </c>
      <c r="O30" s="34">
        <f>I30*0.21</f>
        <v>0</v>
      </c>
      <c r="P30">
        <v>3</v>
      </c>
    </row>
    <row r="31" spans="1:16" ht="45" x14ac:dyDescent="0.25">
      <c r="A31" s="28" t="s">
        <v>113</v>
      </c>
      <c r="B31" s="35"/>
      <c r="E31" s="30" t="s">
        <v>1377</v>
      </c>
      <c r="J31" s="36"/>
    </row>
    <row r="32" spans="1:16" x14ac:dyDescent="0.25">
      <c r="A32" s="28" t="s">
        <v>115</v>
      </c>
      <c r="B32" s="35"/>
      <c r="E32" s="37" t="s">
        <v>1374</v>
      </c>
      <c r="J32" s="36"/>
    </row>
    <row r="33" spans="1:16" ht="409.5" x14ac:dyDescent="0.25">
      <c r="A33" s="28" t="s">
        <v>117</v>
      </c>
      <c r="B33" s="35"/>
      <c r="E33" s="30" t="s">
        <v>278</v>
      </c>
      <c r="J33" s="36"/>
    </row>
    <row r="34" spans="1:16" x14ac:dyDescent="0.25">
      <c r="A34" s="28" t="s">
        <v>108</v>
      </c>
      <c r="B34" s="28">
        <v>7</v>
      </c>
      <c r="C34" s="29" t="s">
        <v>1378</v>
      </c>
      <c r="D34" s="28" t="s">
        <v>110</v>
      </c>
      <c r="E34" s="30" t="s">
        <v>1379</v>
      </c>
      <c r="F34" s="31" t="s">
        <v>167</v>
      </c>
      <c r="G34" s="32">
        <v>49.93</v>
      </c>
      <c r="H34" s="33">
        <v>0</v>
      </c>
      <c r="I34" s="33">
        <f>ROUND(G34*H34,P4)</f>
        <v>0</v>
      </c>
      <c r="J34" s="31" t="s">
        <v>190</v>
      </c>
      <c r="O34" s="34">
        <f>I34*0.21</f>
        <v>0</v>
      </c>
      <c r="P34">
        <v>3</v>
      </c>
    </row>
    <row r="35" spans="1:16" ht="45" x14ac:dyDescent="0.25">
      <c r="A35" s="28" t="s">
        <v>113</v>
      </c>
      <c r="B35" s="35"/>
      <c r="E35" s="30" t="s">
        <v>1380</v>
      </c>
      <c r="J35" s="36"/>
    </row>
    <row r="36" spans="1:16" x14ac:dyDescent="0.25">
      <c r="A36" s="28" t="s">
        <v>115</v>
      </c>
      <c r="B36" s="35"/>
      <c r="E36" s="37" t="s">
        <v>1365</v>
      </c>
      <c r="J36" s="36"/>
    </row>
    <row r="37" spans="1:16" ht="409.5" x14ac:dyDescent="0.25">
      <c r="A37" s="28" t="s">
        <v>117</v>
      </c>
      <c r="B37" s="35"/>
      <c r="E37" s="30" t="s">
        <v>1381</v>
      </c>
      <c r="J37" s="36"/>
    </row>
    <row r="38" spans="1:16" x14ac:dyDescent="0.25">
      <c r="A38" s="28" t="s">
        <v>108</v>
      </c>
      <c r="B38" s="28">
        <v>8</v>
      </c>
      <c r="C38" s="29" t="s">
        <v>284</v>
      </c>
      <c r="D38" s="28" t="s">
        <v>145</v>
      </c>
      <c r="E38" s="30" t="s">
        <v>285</v>
      </c>
      <c r="F38" s="31" t="s">
        <v>167</v>
      </c>
      <c r="G38" s="32">
        <v>21.4</v>
      </c>
      <c r="H38" s="33">
        <v>0</v>
      </c>
      <c r="I38" s="33">
        <f>ROUND(G38*H38,P4)</f>
        <v>0</v>
      </c>
      <c r="J38" s="31" t="s">
        <v>190</v>
      </c>
      <c r="O38" s="34">
        <f>I38*0.21</f>
        <v>0</v>
      </c>
      <c r="P38">
        <v>3</v>
      </c>
    </row>
    <row r="39" spans="1:16" x14ac:dyDescent="0.25">
      <c r="A39" s="28" t="s">
        <v>113</v>
      </c>
      <c r="B39" s="35"/>
      <c r="E39" s="30" t="s">
        <v>1382</v>
      </c>
      <c r="J39" s="36"/>
    </row>
    <row r="40" spans="1:16" x14ac:dyDescent="0.25">
      <c r="A40" s="28" t="s">
        <v>115</v>
      </c>
      <c r="B40" s="35"/>
      <c r="E40" s="37" t="s">
        <v>1374</v>
      </c>
      <c r="J40" s="36"/>
    </row>
    <row r="41" spans="1:16" ht="255" x14ac:dyDescent="0.25">
      <c r="A41" s="28" t="s">
        <v>117</v>
      </c>
      <c r="B41" s="35"/>
      <c r="E41" s="30" t="s">
        <v>288</v>
      </c>
      <c r="J41" s="36"/>
    </row>
    <row r="42" spans="1:16" x14ac:dyDescent="0.25">
      <c r="A42" s="28" t="s">
        <v>108</v>
      </c>
      <c r="B42" s="28">
        <v>9</v>
      </c>
      <c r="C42" s="29" t="s">
        <v>284</v>
      </c>
      <c r="D42" s="28" t="s">
        <v>148</v>
      </c>
      <c r="E42" s="30" t="s">
        <v>285</v>
      </c>
      <c r="F42" s="31" t="s">
        <v>167</v>
      </c>
      <c r="G42" s="32">
        <v>49.93</v>
      </c>
      <c r="H42" s="33">
        <v>0</v>
      </c>
      <c r="I42" s="33">
        <f>ROUND(G42*H42,P4)</f>
        <v>0</v>
      </c>
      <c r="J42" s="31" t="s">
        <v>190</v>
      </c>
      <c r="O42" s="34">
        <f>I42*0.21</f>
        <v>0</v>
      </c>
      <c r="P42">
        <v>3</v>
      </c>
    </row>
    <row r="43" spans="1:16" x14ac:dyDescent="0.25">
      <c r="A43" s="28" t="s">
        <v>113</v>
      </c>
      <c r="B43" s="35"/>
      <c r="E43" s="30" t="s">
        <v>1383</v>
      </c>
      <c r="J43" s="36"/>
    </row>
    <row r="44" spans="1:16" x14ac:dyDescent="0.25">
      <c r="A44" s="28" t="s">
        <v>115</v>
      </c>
      <c r="B44" s="35"/>
      <c r="E44" s="37" t="s">
        <v>1365</v>
      </c>
      <c r="J44" s="36"/>
    </row>
    <row r="45" spans="1:16" ht="255" x14ac:dyDescent="0.25">
      <c r="A45" s="28" t="s">
        <v>117</v>
      </c>
      <c r="B45" s="35"/>
      <c r="E45" s="30" t="s">
        <v>288</v>
      </c>
      <c r="J45" s="36"/>
    </row>
    <row r="46" spans="1:16" x14ac:dyDescent="0.25">
      <c r="A46" s="28" t="s">
        <v>108</v>
      </c>
      <c r="B46" s="28">
        <v>10</v>
      </c>
      <c r="C46" s="29" t="s">
        <v>294</v>
      </c>
      <c r="D46" s="28" t="s">
        <v>110</v>
      </c>
      <c r="E46" s="30" t="s">
        <v>295</v>
      </c>
      <c r="F46" s="31" t="s">
        <v>167</v>
      </c>
      <c r="G46" s="32">
        <v>21.4</v>
      </c>
      <c r="H46" s="33">
        <v>0</v>
      </c>
      <c r="I46" s="33">
        <f>ROUND(G46*H46,P4)</f>
        <v>0</v>
      </c>
      <c r="J46" s="31" t="s">
        <v>190</v>
      </c>
      <c r="O46" s="34">
        <f>I46*0.21</f>
        <v>0</v>
      </c>
      <c r="P46">
        <v>3</v>
      </c>
    </row>
    <row r="47" spans="1:16" ht="60" x14ac:dyDescent="0.25">
      <c r="A47" s="28" t="s">
        <v>113</v>
      </c>
      <c r="B47" s="35"/>
      <c r="E47" s="30" t="s">
        <v>1384</v>
      </c>
      <c r="J47" s="36"/>
    </row>
    <row r="48" spans="1:16" x14ac:dyDescent="0.25">
      <c r="A48" s="28" t="s">
        <v>115</v>
      </c>
      <c r="B48" s="35"/>
      <c r="E48" s="37" t="s">
        <v>1374</v>
      </c>
      <c r="J48" s="36"/>
    </row>
    <row r="49" spans="1:16" ht="345" x14ac:dyDescent="0.25">
      <c r="A49" s="28" t="s">
        <v>117</v>
      </c>
      <c r="B49" s="35"/>
      <c r="E49" s="30" t="s">
        <v>297</v>
      </c>
      <c r="J49" s="36"/>
    </row>
    <row r="50" spans="1:16" x14ac:dyDescent="0.25">
      <c r="A50" s="28" t="s">
        <v>108</v>
      </c>
      <c r="B50" s="28">
        <v>11</v>
      </c>
      <c r="C50" s="29" t="s">
        <v>896</v>
      </c>
      <c r="D50" s="28" t="s">
        <v>110</v>
      </c>
      <c r="E50" s="30" t="s">
        <v>897</v>
      </c>
      <c r="F50" s="31" t="s">
        <v>167</v>
      </c>
      <c r="G50" s="32">
        <v>51.2</v>
      </c>
      <c r="H50" s="33">
        <v>0</v>
      </c>
      <c r="I50" s="33">
        <f>ROUND(G50*H50,P4)</f>
        <v>0</v>
      </c>
      <c r="J50" s="31" t="s">
        <v>190</v>
      </c>
      <c r="O50" s="34">
        <f>I50*0.21</f>
        <v>0</v>
      </c>
      <c r="P50">
        <v>3</v>
      </c>
    </row>
    <row r="51" spans="1:16" ht="30" x14ac:dyDescent="0.25">
      <c r="A51" s="28" t="s">
        <v>113</v>
      </c>
      <c r="B51" s="35"/>
      <c r="E51" s="30" t="s">
        <v>1385</v>
      </c>
      <c r="J51" s="36"/>
    </row>
    <row r="52" spans="1:16" x14ac:dyDescent="0.25">
      <c r="A52" s="28" t="s">
        <v>115</v>
      </c>
      <c r="B52" s="35"/>
      <c r="E52" s="37" t="s">
        <v>1386</v>
      </c>
      <c r="J52" s="36"/>
    </row>
    <row r="53" spans="1:16" ht="330" x14ac:dyDescent="0.25">
      <c r="A53" s="28" t="s">
        <v>117</v>
      </c>
      <c r="B53" s="35"/>
      <c r="E53" s="30" t="s">
        <v>900</v>
      </c>
      <c r="J53" s="36"/>
    </row>
    <row r="54" spans="1:16" x14ac:dyDescent="0.25">
      <c r="A54" s="28" t="s">
        <v>108</v>
      </c>
      <c r="B54" s="28">
        <v>12</v>
      </c>
      <c r="C54" s="29" t="s">
        <v>308</v>
      </c>
      <c r="D54" s="28" t="s">
        <v>110</v>
      </c>
      <c r="E54" s="30" t="s">
        <v>309</v>
      </c>
      <c r="F54" s="31" t="s">
        <v>189</v>
      </c>
      <c r="G54" s="32">
        <v>25.1</v>
      </c>
      <c r="H54" s="33">
        <v>0</v>
      </c>
      <c r="I54" s="33">
        <f>ROUND(G54*H54,P4)</f>
        <v>0</v>
      </c>
      <c r="J54" s="31" t="s">
        <v>190</v>
      </c>
      <c r="O54" s="34">
        <f>I54*0.21</f>
        <v>0</v>
      </c>
      <c r="P54">
        <v>3</v>
      </c>
    </row>
    <row r="55" spans="1:16" x14ac:dyDescent="0.25">
      <c r="A55" s="28" t="s">
        <v>113</v>
      </c>
      <c r="B55" s="35"/>
      <c r="E55" s="38" t="s">
        <v>110</v>
      </c>
      <c r="J55" s="36"/>
    </row>
    <row r="56" spans="1:16" x14ac:dyDescent="0.25">
      <c r="A56" s="28" t="s">
        <v>115</v>
      </c>
      <c r="B56" s="35"/>
      <c r="E56" s="37" t="s">
        <v>1387</v>
      </c>
      <c r="J56" s="36"/>
    </row>
    <row r="57" spans="1:16" ht="45" x14ac:dyDescent="0.25">
      <c r="A57" s="28" t="s">
        <v>117</v>
      </c>
      <c r="B57" s="35"/>
      <c r="E57" s="30" t="s">
        <v>312</v>
      </c>
      <c r="J57" s="36"/>
    </row>
    <row r="58" spans="1:16" x14ac:dyDescent="0.25">
      <c r="A58" s="28" t="s">
        <v>108</v>
      </c>
      <c r="B58" s="28">
        <v>13</v>
      </c>
      <c r="C58" s="29" t="s">
        <v>313</v>
      </c>
      <c r="D58" s="28" t="s">
        <v>110</v>
      </c>
      <c r="E58" s="30" t="s">
        <v>314</v>
      </c>
      <c r="F58" s="31" t="s">
        <v>189</v>
      </c>
      <c r="G58" s="32">
        <v>25.1</v>
      </c>
      <c r="H58" s="33">
        <v>0</v>
      </c>
      <c r="I58" s="33">
        <f>ROUND(G58*H58,P4)</f>
        <v>0</v>
      </c>
      <c r="J58" s="31" t="s">
        <v>190</v>
      </c>
      <c r="O58" s="34">
        <f>I58*0.21</f>
        <v>0</v>
      </c>
      <c r="P58">
        <v>3</v>
      </c>
    </row>
    <row r="59" spans="1:16" x14ac:dyDescent="0.25">
      <c r="A59" s="28" t="s">
        <v>113</v>
      </c>
      <c r="B59" s="35"/>
      <c r="E59" s="30" t="s">
        <v>315</v>
      </c>
      <c r="J59" s="36"/>
    </row>
    <row r="60" spans="1:16" x14ac:dyDescent="0.25">
      <c r="A60" s="28" t="s">
        <v>115</v>
      </c>
      <c r="B60" s="35"/>
      <c r="E60" s="37" t="s">
        <v>1387</v>
      </c>
      <c r="J60" s="36"/>
    </row>
    <row r="61" spans="1:16" ht="30" x14ac:dyDescent="0.25">
      <c r="A61" s="28" t="s">
        <v>117</v>
      </c>
      <c r="B61" s="35"/>
      <c r="E61" s="30" t="s">
        <v>316</v>
      </c>
      <c r="J61" s="36"/>
    </row>
    <row r="62" spans="1:16" x14ac:dyDescent="0.25">
      <c r="A62" s="28" t="s">
        <v>108</v>
      </c>
      <c r="B62" s="28">
        <v>14</v>
      </c>
      <c r="C62" s="29" t="s">
        <v>317</v>
      </c>
      <c r="D62" s="28" t="s">
        <v>110</v>
      </c>
      <c r="E62" s="30" t="s">
        <v>318</v>
      </c>
      <c r="F62" s="31" t="s">
        <v>189</v>
      </c>
      <c r="G62" s="32">
        <v>50.2</v>
      </c>
      <c r="H62" s="33">
        <v>0</v>
      </c>
      <c r="I62" s="33">
        <f>ROUND(G62*H62,P4)</f>
        <v>0</v>
      </c>
      <c r="J62" s="31" t="s">
        <v>190</v>
      </c>
      <c r="O62" s="34">
        <f>I62*0.21</f>
        <v>0</v>
      </c>
      <c r="P62">
        <v>3</v>
      </c>
    </row>
    <row r="63" spans="1:16" x14ac:dyDescent="0.25">
      <c r="A63" s="28" t="s">
        <v>113</v>
      </c>
      <c r="B63" s="35"/>
      <c r="E63" s="30" t="s">
        <v>319</v>
      </c>
      <c r="J63" s="36"/>
    </row>
    <row r="64" spans="1:16" x14ac:dyDescent="0.25">
      <c r="A64" s="28" t="s">
        <v>115</v>
      </c>
      <c r="B64" s="35"/>
      <c r="E64" s="37" t="s">
        <v>1388</v>
      </c>
      <c r="J64" s="36"/>
    </row>
    <row r="65" spans="1:16" ht="60" x14ac:dyDescent="0.25">
      <c r="A65" s="28" t="s">
        <v>117</v>
      </c>
      <c r="B65" s="35"/>
      <c r="E65" s="30" t="s">
        <v>321</v>
      </c>
      <c r="J65" s="36"/>
    </row>
    <row r="66" spans="1:16" x14ac:dyDescent="0.25">
      <c r="A66" s="22" t="s">
        <v>105</v>
      </c>
      <c r="B66" s="23"/>
      <c r="C66" s="24" t="s">
        <v>322</v>
      </c>
      <c r="D66" s="25"/>
      <c r="E66" s="22" t="s">
        <v>323</v>
      </c>
      <c r="F66" s="25"/>
      <c r="G66" s="25"/>
      <c r="H66" s="25"/>
      <c r="I66" s="26">
        <f>SUMIFS(I67:I74,A67:A74,"P")</f>
        <v>0</v>
      </c>
      <c r="J66" s="27"/>
    </row>
    <row r="67" spans="1:16" x14ac:dyDescent="0.25">
      <c r="A67" s="28" t="s">
        <v>108</v>
      </c>
      <c r="B67" s="28">
        <v>15</v>
      </c>
      <c r="C67" s="29" t="s">
        <v>1389</v>
      </c>
      <c r="D67" s="28" t="s">
        <v>110</v>
      </c>
      <c r="E67" s="30" t="s">
        <v>1390</v>
      </c>
      <c r="F67" s="31" t="s">
        <v>167</v>
      </c>
      <c r="G67" s="32">
        <v>6.7</v>
      </c>
      <c r="H67" s="33">
        <v>0</v>
      </c>
      <c r="I67" s="33">
        <f>ROUND(G67*H67,P4)</f>
        <v>0</v>
      </c>
      <c r="J67" s="31" t="s">
        <v>190</v>
      </c>
      <c r="O67" s="34">
        <f>I67*0.21</f>
        <v>0</v>
      </c>
      <c r="P67">
        <v>3</v>
      </c>
    </row>
    <row r="68" spans="1:16" x14ac:dyDescent="0.25">
      <c r="A68" s="28" t="s">
        <v>113</v>
      </c>
      <c r="B68" s="35"/>
      <c r="E68" s="30" t="s">
        <v>1391</v>
      </c>
      <c r="J68" s="36"/>
    </row>
    <row r="69" spans="1:16" x14ac:dyDescent="0.25">
      <c r="A69" s="28" t="s">
        <v>115</v>
      </c>
      <c r="B69" s="35"/>
      <c r="E69" s="37" t="s">
        <v>942</v>
      </c>
      <c r="J69" s="36"/>
    </row>
    <row r="70" spans="1:16" ht="409.5" x14ac:dyDescent="0.25">
      <c r="A70" s="28" t="s">
        <v>117</v>
      </c>
      <c r="B70" s="35"/>
      <c r="E70" s="30" t="s">
        <v>923</v>
      </c>
      <c r="J70" s="36"/>
    </row>
    <row r="71" spans="1:16" x14ac:dyDescent="0.25">
      <c r="A71" s="28" t="s">
        <v>108</v>
      </c>
      <c r="B71" s="28">
        <v>16</v>
      </c>
      <c r="C71" s="29" t="s">
        <v>1392</v>
      </c>
      <c r="D71" s="28" t="s">
        <v>110</v>
      </c>
      <c r="E71" s="30" t="s">
        <v>1393</v>
      </c>
      <c r="F71" s="31" t="s">
        <v>177</v>
      </c>
      <c r="G71" s="32">
        <v>2.0499999999999998</v>
      </c>
      <c r="H71" s="33">
        <v>0</v>
      </c>
      <c r="I71" s="33">
        <f>ROUND(G71*H71,P4)</f>
        <v>0</v>
      </c>
      <c r="J71" s="31" t="s">
        <v>190</v>
      </c>
      <c r="O71" s="34">
        <f>I71*0.21</f>
        <v>0</v>
      </c>
      <c r="P71">
        <v>3</v>
      </c>
    </row>
    <row r="72" spans="1:16" x14ac:dyDescent="0.25">
      <c r="A72" s="28" t="s">
        <v>113</v>
      </c>
      <c r="B72" s="35"/>
      <c r="E72" s="30" t="s">
        <v>1394</v>
      </c>
      <c r="J72" s="36"/>
    </row>
    <row r="73" spans="1:16" x14ac:dyDescent="0.25">
      <c r="A73" s="28" t="s">
        <v>115</v>
      </c>
      <c r="B73" s="35"/>
      <c r="E73" s="37" t="s">
        <v>1395</v>
      </c>
      <c r="J73" s="36"/>
    </row>
    <row r="74" spans="1:16" ht="330" x14ac:dyDescent="0.25">
      <c r="A74" s="28" t="s">
        <v>117</v>
      </c>
      <c r="B74" s="35"/>
      <c r="E74" s="30" t="s">
        <v>1161</v>
      </c>
      <c r="J74" s="36"/>
    </row>
    <row r="75" spans="1:16" x14ac:dyDescent="0.25">
      <c r="A75" s="22" t="s">
        <v>105</v>
      </c>
      <c r="B75" s="23"/>
      <c r="C75" s="24" t="s">
        <v>694</v>
      </c>
      <c r="D75" s="25"/>
      <c r="E75" s="22" t="s">
        <v>695</v>
      </c>
      <c r="F75" s="25"/>
      <c r="G75" s="25"/>
      <c r="H75" s="25"/>
      <c r="I75" s="26">
        <f>SUMIFS(I76:I83,A76:A83,"P")</f>
        <v>0</v>
      </c>
      <c r="J75" s="27"/>
    </row>
    <row r="76" spans="1:16" x14ac:dyDescent="0.25">
      <c r="A76" s="28" t="s">
        <v>108</v>
      </c>
      <c r="B76" s="28">
        <v>17</v>
      </c>
      <c r="C76" s="29" t="s">
        <v>1396</v>
      </c>
      <c r="D76" s="28"/>
      <c r="E76" s="30" t="s">
        <v>1397</v>
      </c>
      <c r="F76" s="31" t="s">
        <v>167</v>
      </c>
      <c r="G76" s="32">
        <v>17.16</v>
      </c>
      <c r="H76" s="33">
        <v>0</v>
      </c>
      <c r="I76" s="33">
        <f>ROUND(G76*H76,P4)</f>
        <v>0</v>
      </c>
      <c r="J76" s="31" t="s">
        <v>1124</v>
      </c>
      <c r="O76" s="34">
        <f>I76*0.21</f>
        <v>0</v>
      </c>
      <c r="P76">
        <v>3</v>
      </c>
    </row>
    <row r="77" spans="1:16" x14ac:dyDescent="0.25">
      <c r="A77" s="28" t="s">
        <v>113</v>
      </c>
      <c r="B77" s="35"/>
      <c r="E77" s="30" t="s">
        <v>1398</v>
      </c>
      <c r="J77" s="36"/>
    </row>
    <row r="78" spans="1:16" x14ac:dyDescent="0.25">
      <c r="A78" s="28" t="s">
        <v>115</v>
      </c>
      <c r="B78" s="35"/>
      <c r="E78" s="37" t="s">
        <v>1399</v>
      </c>
      <c r="J78" s="36"/>
    </row>
    <row r="79" spans="1:16" ht="409.5" x14ac:dyDescent="0.25">
      <c r="A79" s="28" t="s">
        <v>117</v>
      </c>
      <c r="B79" s="35"/>
      <c r="E79" s="30" t="s">
        <v>1176</v>
      </c>
      <c r="J79" s="36"/>
    </row>
    <row r="80" spans="1:16" x14ac:dyDescent="0.25">
      <c r="A80" s="28" t="s">
        <v>108</v>
      </c>
      <c r="B80" s="28">
        <v>18</v>
      </c>
      <c r="C80" s="29" t="s">
        <v>696</v>
      </c>
      <c r="D80" s="28" t="s">
        <v>110</v>
      </c>
      <c r="E80" s="30" t="s">
        <v>697</v>
      </c>
      <c r="F80" s="31" t="s">
        <v>698</v>
      </c>
      <c r="G80" s="32">
        <v>19</v>
      </c>
      <c r="H80" s="33">
        <v>0</v>
      </c>
      <c r="I80" s="33">
        <f>ROUND(G80*H80,P4)</f>
        <v>0</v>
      </c>
      <c r="J80" s="31" t="s">
        <v>190</v>
      </c>
      <c r="O80" s="34">
        <f>I80*0.21</f>
        <v>0</v>
      </c>
      <c r="P80">
        <v>3</v>
      </c>
    </row>
    <row r="81" spans="1:16" ht="60" x14ac:dyDescent="0.25">
      <c r="A81" s="28" t="s">
        <v>113</v>
      </c>
      <c r="B81" s="35"/>
      <c r="E81" s="30" t="s">
        <v>1400</v>
      </c>
      <c r="J81" s="36"/>
    </row>
    <row r="82" spans="1:16" x14ac:dyDescent="0.25">
      <c r="A82" s="28" t="s">
        <v>115</v>
      </c>
      <c r="B82" s="35"/>
      <c r="E82" s="37" t="s">
        <v>1401</v>
      </c>
      <c r="J82" s="36"/>
    </row>
    <row r="83" spans="1:16" ht="375" x14ac:dyDescent="0.25">
      <c r="A83" s="28" t="s">
        <v>117</v>
      </c>
      <c r="B83" s="35"/>
      <c r="E83" s="30" t="s">
        <v>701</v>
      </c>
      <c r="J83" s="36"/>
    </row>
    <row r="84" spans="1:16" x14ac:dyDescent="0.25">
      <c r="A84" s="22" t="s">
        <v>105</v>
      </c>
      <c r="B84" s="23"/>
      <c r="C84" s="24" t="s">
        <v>343</v>
      </c>
      <c r="D84" s="25"/>
      <c r="E84" s="22" t="s">
        <v>344</v>
      </c>
      <c r="F84" s="25"/>
      <c r="G84" s="25"/>
      <c r="H84" s="25"/>
      <c r="I84" s="26">
        <f>SUMIFS(I85:I88,A85:A88,"P")</f>
        <v>0</v>
      </c>
      <c r="J84" s="27"/>
    </row>
    <row r="85" spans="1:16" x14ac:dyDescent="0.25">
      <c r="A85" s="28" t="s">
        <v>108</v>
      </c>
      <c r="B85" s="28">
        <v>19</v>
      </c>
      <c r="C85" s="29" t="s">
        <v>1300</v>
      </c>
      <c r="D85" s="28" t="s">
        <v>110</v>
      </c>
      <c r="E85" s="30" t="s">
        <v>1301</v>
      </c>
      <c r="F85" s="31" t="s">
        <v>167</v>
      </c>
      <c r="G85" s="32">
        <v>4.7</v>
      </c>
      <c r="H85" s="33">
        <v>0</v>
      </c>
      <c r="I85" s="33">
        <f>ROUND(G85*H85,P4)</f>
        <v>0</v>
      </c>
      <c r="J85" s="31" t="s">
        <v>190</v>
      </c>
      <c r="O85" s="34">
        <f>I85*0.21</f>
        <v>0</v>
      </c>
      <c r="P85">
        <v>3</v>
      </c>
    </row>
    <row r="86" spans="1:16" x14ac:dyDescent="0.25">
      <c r="A86" s="28" t="s">
        <v>113</v>
      </c>
      <c r="B86" s="35"/>
      <c r="E86" s="30" t="s">
        <v>1402</v>
      </c>
      <c r="J86" s="36"/>
    </row>
    <row r="87" spans="1:16" x14ac:dyDescent="0.25">
      <c r="A87" s="28" t="s">
        <v>115</v>
      </c>
      <c r="B87" s="35"/>
      <c r="E87" s="37" t="s">
        <v>1403</v>
      </c>
      <c r="J87" s="36"/>
    </row>
    <row r="88" spans="1:16" ht="409.5" x14ac:dyDescent="0.25">
      <c r="A88" s="28" t="s">
        <v>117</v>
      </c>
      <c r="B88" s="35"/>
      <c r="E88" s="30" t="s">
        <v>348</v>
      </c>
      <c r="J88" s="36"/>
    </row>
    <row r="89" spans="1:16" x14ac:dyDescent="0.25">
      <c r="A89" s="22" t="s">
        <v>105</v>
      </c>
      <c r="B89" s="23"/>
      <c r="C89" s="24" t="s">
        <v>1327</v>
      </c>
      <c r="D89" s="25"/>
      <c r="E89" s="22" t="s">
        <v>1328</v>
      </c>
      <c r="F89" s="25"/>
      <c r="G89" s="25"/>
      <c r="H89" s="25"/>
      <c r="I89" s="26">
        <f>SUMIFS(I90:I93,A90:A93,"P")</f>
        <v>0</v>
      </c>
      <c r="J89" s="27"/>
    </row>
    <row r="90" spans="1:16" x14ac:dyDescent="0.25">
      <c r="A90" s="28" t="s">
        <v>108</v>
      </c>
      <c r="B90" s="28">
        <v>20</v>
      </c>
      <c r="C90" s="29" t="s">
        <v>1404</v>
      </c>
      <c r="D90" s="28" t="s">
        <v>110</v>
      </c>
      <c r="E90" s="30" t="s">
        <v>1405</v>
      </c>
      <c r="F90" s="31" t="s">
        <v>189</v>
      </c>
      <c r="G90" s="32">
        <v>7.6</v>
      </c>
      <c r="H90" s="33">
        <v>0</v>
      </c>
      <c r="I90" s="33">
        <f>ROUND(G90*H90,P4)</f>
        <v>0</v>
      </c>
      <c r="J90" s="31" t="s">
        <v>190</v>
      </c>
      <c r="O90" s="34">
        <f>I90*0.21</f>
        <v>0</v>
      </c>
      <c r="P90">
        <v>3</v>
      </c>
    </row>
    <row r="91" spans="1:16" x14ac:dyDescent="0.25">
      <c r="A91" s="28" t="s">
        <v>113</v>
      </c>
      <c r="B91" s="35"/>
      <c r="E91" s="30" t="s">
        <v>1406</v>
      </c>
      <c r="J91" s="36"/>
    </row>
    <row r="92" spans="1:16" x14ac:dyDescent="0.25">
      <c r="A92" s="28" t="s">
        <v>115</v>
      </c>
      <c r="B92" s="35"/>
      <c r="E92" s="37" t="s">
        <v>1407</v>
      </c>
      <c r="J92" s="36"/>
    </row>
    <row r="93" spans="1:16" ht="30" x14ac:dyDescent="0.25">
      <c r="A93" s="28" t="s">
        <v>117</v>
      </c>
      <c r="B93" s="35"/>
      <c r="E93" s="30" t="s">
        <v>1408</v>
      </c>
      <c r="J93" s="36"/>
    </row>
    <row r="94" spans="1:16" x14ac:dyDescent="0.25">
      <c r="A94" s="22" t="s">
        <v>105</v>
      </c>
      <c r="B94" s="23"/>
      <c r="C94" s="24" t="s">
        <v>413</v>
      </c>
      <c r="D94" s="25"/>
      <c r="E94" s="22" t="s">
        <v>414</v>
      </c>
      <c r="F94" s="25"/>
      <c r="G94" s="25"/>
      <c r="H94" s="25"/>
      <c r="I94" s="26">
        <f>SUMIFS(I95:I98,A95:A98,"P")</f>
        <v>0</v>
      </c>
      <c r="J94" s="27"/>
    </row>
    <row r="95" spans="1:16" x14ac:dyDescent="0.25">
      <c r="A95" s="28" t="s">
        <v>108</v>
      </c>
      <c r="B95" s="28">
        <v>21</v>
      </c>
      <c r="C95" s="29" t="s">
        <v>1409</v>
      </c>
      <c r="D95" s="28" t="s">
        <v>110</v>
      </c>
      <c r="E95" s="30" t="s">
        <v>1410</v>
      </c>
      <c r="F95" s="31" t="s">
        <v>189</v>
      </c>
      <c r="G95" s="32">
        <v>84</v>
      </c>
      <c r="H95" s="33">
        <v>0</v>
      </c>
      <c r="I95" s="33">
        <f>ROUND(G95*H95,P4)</f>
        <v>0</v>
      </c>
      <c r="J95" s="31" t="s">
        <v>1124</v>
      </c>
      <c r="O95" s="34">
        <f>I95*0.21</f>
        <v>0</v>
      </c>
      <c r="P95">
        <v>3</v>
      </c>
    </row>
    <row r="96" spans="1:16" x14ac:dyDescent="0.25">
      <c r="A96" s="28" t="s">
        <v>113</v>
      </c>
      <c r="B96" s="35"/>
      <c r="E96" s="30" t="s">
        <v>1411</v>
      </c>
      <c r="J96" s="36"/>
    </row>
    <row r="97" spans="1:16" x14ac:dyDescent="0.25">
      <c r="A97" s="28" t="s">
        <v>115</v>
      </c>
      <c r="B97" s="35"/>
      <c r="E97" s="37" t="s">
        <v>1412</v>
      </c>
      <c r="J97" s="36"/>
    </row>
    <row r="98" spans="1:16" ht="45" x14ac:dyDescent="0.25">
      <c r="A98" s="28" t="s">
        <v>117</v>
      </c>
      <c r="B98" s="35"/>
      <c r="E98" s="30" t="s">
        <v>1413</v>
      </c>
      <c r="J98" s="36"/>
    </row>
    <row r="99" spans="1:16" x14ac:dyDescent="0.25">
      <c r="A99" s="22" t="s">
        <v>105</v>
      </c>
      <c r="B99" s="23"/>
      <c r="C99" s="24" t="s">
        <v>419</v>
      </c>
      <c r="D99" s="25"/>
      <c r="E99" s="22" t="s">
        <v>420</v>
      </c>
      <c r="F99" s="25"/>
      <c r="G99" s="25"/>
      <c r="H99" s="25"/>
      <c r="I99" s="26">
        <f>SUMIFS(I100:I103,A100:A103,"P")</f>
        <v>0</v>
      </c>
      <c r="J99" s="27"/>
    </row>
    <row r="100" spans="1:16" x14ac:dyDescent="0.25">
      <c r="A100" s="28" t="s">
        <v>108</v>
      </c>
      <c r="B100" s="28">
        <v>22</v>
      </c>
      <c r="C100" s="29" t="s">
        <v>1414</v>
      </c>
      <c r="D100" s="28" t="s">
        <v>110</v>
      </c>
      <c r="E100" s="30" t="s">
        <v>1415</v>
      </c>
      <c r="F100" s="31" t="s">
        <v>231</v>
      </c>
      <c r="G100" s="32">
        <v>19</v>
      </c>
      <c r="H100" s="33">
        <v>0</v>
      </c>
      <c r="I100" s="33">
        <f>ROUND(G100*H100,P4)</f>
        <v>0</v>
      </c>
      <c r="J100" s="31" t="s">
        <v>190</v>
      </c>
      <c r="O100" s="34">
        <f>I100*0.21</f>
        <v>0</v>
      </c>
      <c r="P100">
        <v>3</v>
      </c>
    </row>
    <row r="101" spans="1:16" x14ac:dyDescent="0.25">
      <c r="A101" s="28" t="s">
        <v>113</v>
      </c>
      <c r="B101" s="35"/>
      <c r="E101" s="30" t="s">
        <v>1416</v>
      </c>
      <c r="J101" s="36"/>
    </row>
    <row r="102" spans="1:16" x14ac:dyDescent="0.25">
      <c r="A102" s="28" t="s">
        <v>115</v>
      </c>
      <c r="B102" s="35"/>
      <c r="E102" s="37" t="s">
        <v>1401</v>
      </c>
      <c r="J102" s="36"/>
    </row>
    <row r="103" spans="1:16" ht="315" x14ac:dyDescent="0.25">
      <c r="A103" s="28" t="s">
        <v>117</v>
      </c>
      <c r="B103" s="35"/>
      <c r="E103" s="30" t="s">
        <v>1207</v>
      </c>
      <c r="J103" s="36"/>
    </row>
    <row r="104" spans="1:16" x14ac:dyDescent="0.25">
      <c r="A104" s="22" t="s">
        <v>105</v>
      </c>
      <c r="B104" s="23"/>
      <c r="C104" s="24" t="s">
        <v>455</v>
      </c>
      <c r="D104" s="25"/>
      <c r="E104" s="22" t="s">
        <v>456</v>
      </c>
      <c r="F104" s="25"/>
      <c r="G104" s="25"/>
      <c r="H104" s="25"/>
      <c r="I104" s="26">
        <f>SUMIFS(I105:I112,A105:A112,"P")</f>
        <v>0</v>
      </c>
      <c r="J104" s="27"/>
    </row>
    <row r="105" spans="1:16" x14ac:dyDescent="0.25">
      <c r="A105" s="28" t="s">
        <v>108</v>
      </c>
      <c r="B105" s="28">
        <v>23</v>
      </c>
      <c r="C105" s="29" t="s">
        <v>1217</v>
      </c>
      <c r="D105" s="28" t="s">
        <v>110</v>
      </c>
      <c r="E105" s="30" t="s">
        <v>1218</v>
      </c>
      <c r="F105" s="31" t="s">
        <v>167</v>
      </c>
      <c r="G105" s="32">
        <v>15.52</v>
      </c>
      <c r="H105" s="33">
        <v>0</v>
      </c>
      <c r="I105" s="33">
        <f>ROUND(G105*H105,P4)</f>
        <v>0</v>
      </c>
      <c r="J105" s="31" t="s">
        <v>190</v>
      </c>
      <c r="O105" s="34">
        <f>I105*0.21</f>
        <v>0</v>
      </c>
      <c r="P105">
        <v>3</v>
      </c>
    </row>
    <row r="106" spans="1:16" ht="30" x14ac:dyDescent="0.25">
      <c r="A106" s="28" t="s">
        <v>113</v>
      </c>
      <c r="B106" s="35"/>
      <c r="E106" s="30" t="s">
        <v>1417</v>
      </c>
      <c r="J106" s="36"/>
    </row>
    <row r="107" spans="1:16" x14ac:dyDescent="0.25">
      <c r="A107" s="28" t="s">
        <v>115</v>
      </c>
      <c r="B107" s="35"/>
      <c r="E107" s="37" t="s">
        <v>1418</v>
      </c>
      <c r="J107" s="36"/>
    </row>
    <row r="108" spans="1:16" ht="150" x14ac:dyDescent="0.25">
      <c r="A108" s="28" t="s">
        <v>117</v>
      </c>
      <c r="B108" s="35"/>
      <c r="E108" s="30" t="s">
        <v>1045</v>
      </c>
      <c r="J108" s="36"/>
    </row>
    <row r="109" spans="1:16" x14ac:dyDescent="0.25">
      <c r="A109" s="28" t="s">
        <v>108</v>
      </c>
      <c r="B109" s="28">
        <v>24</v>
      </c>
      <c r="C109" s="29" t="s">
        <v>1225</v>
      </c>
      <c r="D109" s="28" t="s">
        <v>110</v>
      </c>
      <c r="E109" s="30" t="s">
        <v>1226</v>
      </c>
      <c r="F109" s="31" t="s">
        <v>167</v>
      </c>
      <c r="G109" s="32">
        <v>6.65</v>
      </c>
      <c r="H109" s="33">
        <v>0</v>
      </c>
      <c r="I109" s="33">
        <f>ROUND(G109*H109,P4)</f>
        <v>0</v>
      </c>
      <c r="J109" s="31" t="s">
        <v>190</v>
      </c>
      <c r="O109" s="34">
        <f>I109*0.21</f>
        <v>0</v>
      </c>
      <c r="P109">
        <v>3</v>
      </c>
    </row>
    <row r="110" spans="1:16" ht="30" x14ac:dyDescent="0.25">
      <c r="A110" s="28" t="s">
        <v>113</v>
      </c>
      <c r="B110" s="35"/>
      <c r="E110" s="30" t="s">
        <v>1417</v>
      </c>
      <c r="J110" s="36"/>
    </row>
    <row r="111" spans="1:16" x14ac:dyDescent="0.25">
      <c r="A111" s="28" t="s">
        <v>115</v>
      </c>
      <c r="B111" s="35"/>
      <c r="E111" s="37" t="s">
        <v>1419</v>
      </c>
      <c r="J111" s="36"/>
    </row>
    <row r="112" spans="1:16" ht="150" x14ac:dyDescent="0.25">
      <c r="A112" s="28" t="s">
        <v>117</v>
      </c>
      <c r="B112" s="39"/>
      <c r="C112" s="40"/>
      <c r="D112" s="40"/>
      <c r="E112" s="30" t="s">
        <v>1045</v>
      </c>
      <c r="F112" s="40"/>
      <c r="G112" s="40"/>
      <c r="H112" s="40"/>
      <c r="I112" s="40"/>
      <c r="J112"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10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31</v>
      </c>
      <c r="I3" s="16">
        <f>SUMIFS(I8:I108,A8:A108,"SD")</f>
        <v>0</v>
      </c>
      <c r="J3" s="12"/>
      <c r="O3">
        <v>0</v>
      </c>
      <c r="P3">
        <v>2</v>
      </c>
    </row>
    <row r="4" spans="1:16" x14ac:dyDescent="0.25">
      <c r="A4" s="2" t="s">
        <v>92</v>
      </c>
      <c r="B4" s="13" t="s">
        <v>93</v>
      </c>
      <c r="C4" s="47" t="s">
        <v>31</v>
      </c>
      <c r="D4" s="48"/>
      <c r="E4" s="14" t="s">
        <v>32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SUMIFS(I9:I20,A9:A20,"P")</f>
        <v>0</v>
      </c>
      <c r="J8" s="27"/>
    </row>
    <row r="9" spans="1:16" x14ac:dyDescent="0.25">
      <c r="A9" s="28" t="s">
        <v>108</v>
      </c>
      <c r="B9" s="28">
        <v>1</v>
      </c>
      <c r="C9" s="29" t="s">
        <v>165</v>
      </c>
      <c r="D9" s="28" t="s">
        <v>110</v>
      </c>
      <c r="E9" s="30" t="s">
        <v>166</v>
      </c>
      <c r="F9" s="31" t="s">
        <v>167</v>
      </c>
      <c r="G9" s="32">
        <v>479.33</v>
      </c>
      <c r="H9" s="33">
        <v>0</v>
      </c>
      <c r="I9" s="33">
        <f>ROUND(G9*H9,P4)</f>
        <v>0</v>
      </c>
      <c r="J9" s="28"/>
      <c r="O9" s="34">
        <f>I9*0.21</f>
        <v>0</v>
      </c>
      <c r="P9">
        <v>3</v>
      </c>
    </row>
    <row r="10" spans="1:16" x14ac:dyDescent="0.25">
      <c r="A10" s="28" t="s">
        <v>113</v>
      </c>
      <c r="B10" s="35"/>
      <c r="E10" s="30" t="s">
        <v>1364</v>
      </c>
      <c r="J10" s="36"/>
    </row>
    <row r="11" spans="1:16" x14ac:dyDescent="0.25">
      <c r="A11" s="28" t="s">
        <v>115</v>
      </c>
      <c r="B11" s="35"/>
      <c r="E11" s="37" t="s">
        <v>1420</v>
      </c>
      <c r="J11" s="36"/>
    </row>
    <row r="12" spans="1:16" ht="30" x14ac:dyDescent="0.25">
      <c r="A12" s="28" t="s">
        <v>117</v>
      </c>
      <c r="B12" s="35"/>
      <c r="E12" s="30" t="s">
        <v>170</v>
      </c>
      <c r="J12" s="36"/>
    </row>
    <row r="13" spans="1:16" x14ac:dyDescent="0.25">
      <c r="A13" s="28" t="s">
        <v>108</v>
      </c>
      <c r="B13" s="28">
        <v>2</v>
      </c>
      <c r="C13" s="29" t="s">
        <v>176</v>
      </c>
      <c r="D13" s="28" t="s">
        <v>145</v>
      </c>
      <c r="E13" s="30" t="s">
        <v>166</v>
      </c>
      <c r="F13" s="31" t="s">
        <v>177</v>
      </c>
      <c r="G13" s="32">
        <v>132.02000000000001</v>
      </c>
      <c r="H13" s="33">
        <v>0</v>
      </c>
      <c r="I13" s="33">
        <f>ROUND(G13*H13,P4)</f>
        <v>0</v>
      </c>
      <c r="J13" s="28"/>
      <c r="O13" s="34">
        <f>I13*0.21</f>
        <v>0</v>
      </c>
      <c r="P13">
        <v>3</v>
      </c>
    </row>
    <row r="14" spans="1:16" ht="30" x14ac:dyDescent="0.25">
      <c r="A14" s="28" t="s">
        <v>113</v>
      </c>
      <c r="B14" s="35"/>
      <c r="E14" s="30" t="s">
        <v>1366</v>
      </c>
      <c r="J14" s="36"/>
    </row>
    <row r="15" spans="1:16" x14ac:dyDescent="0.25">
      <c r="A15" s="28" t="s">
        <v>115</v>
      </c>
      <c r="B15" s="35"/>
      <c r="E15" s="37" t="s">
        <v>1421</v>
      </c>
      <c r="J15" s="36"/>
    </row>
    <row r="16" spans="1:16" ht="30" x14ac:dyDescent="0.25">
      <c r="A16" s="28" t="s">
        <v>117</v>
      </c>
      <c r="B16" s="35"/>
      <c r="E16" s="30" t="s">
        <v>170</v>
      </c>
      <c r="J16" s="36"/>
    </row>
    <row r="17" spans="1:16" x14ac:dyDescent="0.25">
      <c r="A17" s="28" t="s">
        <v>108</v>
      </c>
      <c r="B17" s="28">
        <v>3</v>
      </c>
      <c r="C17" s="29" t="s">
        <v>176</v>
      </c>
      <c r="D17" s="28" t="s">
        <v>148</v>
      </c>
      <c r="E17" s="30" t="s">
        <v>166</v>
      </c>
      <c r="F17" s="31" t="s">
        <v>177</v>
      </c>
      <c r="G17" s="32">
        <v>48.2</v>
      </c>
      <c r="H17" s="33">
        <v>0</v>
      </c>
      <c r="I17" s="33">
        <f>ROUND(G17*H17,P4)</f>
        <v>0</v>
      </c>
      <c r="J17" s="28"/>
      <c r="O17" s="34">
        <f>I17*0.21</f>
        <v>0</v>
      </c>
      <c r="P17">
        <v>3</v>
      </c>
    </row>
    <row r="18" spans="1:16" ht="30" x14ac:dyDescent="0.25">
      <c r="A18" s="28" t="s">
        <v>113</v>
      </c>
      <c r="B18" s="35"/>
      <c r="E18" s="30" t="s">
        <v>1368</v>
      </c>
      <c r="J18" s="36"/>
    </row>
    <row r="19" spans="1:16" x14ac:dyDescent="0.25">
      <c r="A19" s="28" t="s">
        <v>115</v>
      </c>
      <c r="B19" s="35"/>
      <c r="E19" s="37" t="s">
        <v>1422</v>
      </c>
      <c r="J19" s="36"/>
    </row>
    <row r="20" spans="1:16" ht="30" x14ac:dyDescent="0.25">
      <c r="A20" s="28" t="s">
        <v>117</v>
      </c>
      <c r="B20" s="35"/>
      <c r="E20" s="30" t="s">
        <v>170</v>
      </c>
      <c r="J20" s="36"/>
    </row>
    <row r="21" spans="1:16" x14ac:dyDescent="0.25">
      <c r="A21" s="22" t="s">
        <v>105</v>
      </c>
      <c r="B21" s="23"/>
      <c r="C21" s="24" t="s">
        <v>185</v>
      </c>
      <c r="D21" s="25"/>
      <c r="E21" s="22" t="s">
        <v>186</v>
      </c>
      <c r="F21" s="25"/>
      <c r="G21" s="25"/>
      <c r="H21" s="25"/>
      <c r="I21" s="26">
        <f>SUMIFS(I22:I61,A22:A61,"P")</f>
        <v>0</v>
      </c>
      <c r="J21" s="27"/>
    </row>
    <row r="22" spans="1:16" x14ac:dyDescent="0.25">
      <c r="A22" s="28" t="s">
        <v>108</v>
      </c>
      <c r="B22" s="28">
        <v>4</v>
      </c>
      <c r="C22" s="29" t="s">
        <v>254</v>
      </c>
      <c r="D22" s="28" t="s">
        <v>110</v>
      </c>
      <c r="E22" s="30" t="s">
        <v>255</v>
      </c>
      <c r="F22" s="31" t="s">
        <v>167</v>
      </c>
      <c r="G22" s="32">
        <v>205.43</v>
      </c>
      <c r="H22" s="33">
        <v>0</v>
      </c>
      <c r="I22" s="33">
        <f>ROUND(G22*H22,P4)</f>
        <v>0</v>
      </c>
      <c r="J22" s="31" t="s">
        <v>190</v>
      </c>
      <c r="O22" s="34">
        <f>I22*0.21</f>
        <v>0</v>
      </c>
      <c r="P22">
        <v>3</v>
      </c>
    </row>
    <row r="23" spans="1:16" x14ac:dyDescent="0.25">
      <c r="A23" s="28" t="s">
        <v>113</v>
      </c>
      <c r="B23" s="35"/>
      <c r="E23" s="30" t="s">
        <v>1423</v>
      </c>
      <c r="J23" s="36"/>
    </row>
    <row r="24" spans="1:16" x14ac:dyDescent="0.25">
      <c r="A24" s="28" t="s">
        <v>115</v>
      </c>
      <c r="B24" s="35"/>
      <c r="E24" s="37" t="s">
        <v>1424</v>
      </c>
      <c r="J24" s="36"/>
    </row>
    <row r="25" spans="1:16" ht="405" x14ac:dyDescent="0.25">
      <c r="A25" s="28" t="s">
        <v>117</v>
      </c>
      <c r="B25" s="35"/>
      <c r="E25" s="30" t="s">
        <v>258</v>
      </c>
      <c r="J25" s="36"/>
    </row>
    <row r="26" spans="1:16" x14ac:dyDescent="0.25">
      <c r="A26" s="28" t="s">
        <v>108</v>
      </c>
      <c r="B26" s="28">
        <v>5</v>
      </c>
      <c r="C26" s="29" t="s">
        <v>1375</v>
      </c>
      <c r="D26" s="28" t="s">
        <v>110</v>
      </c>
      <c r="E26" s="30" t="s">
        <v>1376</v>
      </c>
      <c r="F26" s="31" t="s">
        <v>167</v>
      </c>
      <c r="G26" s="32">
        <v>205.43</v>
      </c>
      <c r="H26" s="33">
        <v>0</v>
      </c>
      <c r="I26" s="33">
        <f>ROUND(G26*H26,P4)</f>
        <v>0</v>
      </c>
      <c r="J26" s="31" t="s">
        <v>190</v>
      </c>
      <c r="O26" s="34">
        <f>I26*0.21</f>
        <v>0</v>
      </c>
      <c r="P26">
        <v>3</v>
      </c>
    </row>
    <row r="27" spans="1:16" ht="45" x14ac:dyDescent="0.25">
      <c r="A27" s="28" t="s">
        <v>113</v>
      </c>
      <c r="B27" s="35"/>
      <c r="E27" s="30" t="s">
        <v>1377</v>
      </c>
      <c r="J27" s="36"/>
    </row>
    <row r="28" spans="1:16" x14ac:dyDescent="0.25">
      <c r="A28" s="28" t="s">
        <v>115</v>
      </c>
      <c r="B28" s="35"/>
      <c r="E28" s="37" t="s">
        <v>1424</v>
      </c>
      <c r="J28" s="36"/>
    </row>
    <row r="29" spans="1:16" ht="409.5" x14ac:dyDescent="0.25">
      <c r="A29" s="28" t="s">
        <v>117</v>
      </c>
      <c r="B29" s="35"/>
      <c r="E29" s="30" t="s">
        <v>278</v>
      </c>
      <c r="J29" s="36"/>
    </row>
    <row r="30" spans="1:16" x14ac:dyDescent="0.25">
      <c r="A30" s="28" t="s">
        <v>108</v>
      </c>
      <c r="B30" s="28">
        <v>6</v>
      </c>
      <c r="C30" s="29" t="s">
        <v>1378</v>
      </c>
      <c r="D30" s="28" t="s">
        <v>110</v>
      </c>
      <c r="E30" s="30" t="s">
        <v>1379</v>
      </c>
      <c r="F30" s="31" t="s">
        <v>167</v>
      </c>
      <c r="G30" s="32">
        <v>479.33</v>
      </c>
      <c r="H30" s="33">
        <v>0</v>
      </c>
      <c r="I30" s="33">
        <f>ROUND(G30*H30,P4)</f>
        <v>0</v>
      </c>
      <c r="J30" s="31" t="s">
        <v>190</v>
      </c>
      <c r="O30" s="34">
        <f>I30*0.21</f>
        <v>0</v>
      </c>
      <c r="P30">
        <v>3</v>
      </c>
    </row>
    <row r="31" spans="1:16" ht="45" x14ac:dyDescent="0.25">
      <c r="A31" s="28" t="s">
        <v>113</v>
      </c>
      <c r="B31" s="35"/>
      <c r="E31" s="30" t="s">
        <v>1380</v>
      </c>
      <c r="J31" s="36"/>
    </row>
    <row r="32" spans="1:16" x14ac:dyDescent="0.25">
      <c r="A32" s="28" t="s">
        <v>115</v>
      </c>
      <c r="B32" s="35"/>
      <c r="E32" s="37" t="s">
        <v>1420</v>
      </c>
      <c r="J32" s="36"/>
    </row>
    <row r="33" spans="1:16" ht="409.5" x14ac:dyDescent="0.25">
      <c r="A33" s="28" t="s">
        <v>117</v>
      </c>
      <c r="B33" s="35"/>
      <c r="E33" s="30" t="s">
        <v>1381</v>
      </c>
      <c r="J33" s="36"/>
    </row>
    <row r="34" spans="1:16" x14ac:dyDescent="0.25">
      <c r="A34" s="28" t="s">
        <v>108</v>
      </c>
      <c r="B34" s="28">
        <v>7</v>
      </c>
      <c r="C34" s="29" t="s">
        <v>284</v>
      </c>
      <c r="D34" s="28" t="s">
        <v>145</v>
      </c>
      <c r="E34" s="30" t="s">
        <v>285</v>
      </c>
      <c r="F34" s="31" t="s">
        <v>167</v>
      </c>
      <c r="G34" s="32">
        <v>205.43</v>
      </c>
      <c r="H34" s="33">
        <v>0</v>
      </c>
      <c r="I34" s="33">
        <f>ROUND(G34*H34,P4)</f>
        <v>0</v>
      </c>
      <c r="J34" s="31" t="s">
        <v>190</v>
      </c>
      <c r="O34" s="34">
        <f>I34*0.21</f>
        <v>0</v>
      </c>
      <c r="P34">
        <v>3</v>
      </c>
    </row>
    <row r="35" spans="1:16" x14ac:dyDescent="0.25">
      <c r="A35" s="28" t="s">
        <v>113</v>
      </c>
      <c r="B35" s="35"/>
      <c r="E35" s="30" t="s">
        <v>1382</v>
      </c>
      <c r="J35" s="36"/>
    </row>
    <row r="36" spans="1:16" x14ac:dyDescent="0.25">
      <c r="A36" s="28" t="s">
        <v>115</v>
      </c>
      <c r="B36" s="35"/>
      <c r="E36" s="37" t="s">
        <v>1424</v>
      </c>
      <c r="J36" s="36"/>
    </row>
    <row r="37" spans="1:16" ht="255" x14ac:dyDescent="0.25">
      <c r="A37" s="28" t="s">
        <v>117</v>
      </c>
      <c r="B37" s="35"/>
      <c r="E37" s="30" t="s">
        <v>288</v>
      </c>
      <c r="J37" s="36"/>
    </row>
    <row r="38" spans="1:16" x14ac:dyDescent="0.25">
      <c r="A38" s="28" t="s">
        <v>108</v>
      </c>
      <c r="B38" s="28">
        <v>8</v>
      </c>
      <c r="C38" s="29" t="s">
        <v>284</v>
      </c>
      <c r="D38" s="28" t="s">
        <v>148</v>
      </c>
      <c r="E38" s="30" t="s">
        <v>285</v>
      </c>
      <c r="F38" s="31" t="s">
        <v>167</v>
      </c>
      <c r="G38" s="32">
        <v>479.33</v>
      </c>
      <c r="H38" s="33">
        <v>0</v>
      </c>
      <c r="I38" s="33">
        <f>ROUND(G38*H38,P4)</f>
        <v>0</v>
      </c>
      <c r="J38" s="31" t="s">
        <v>190</v>
      </c>
      <c r="O38" s="34">
        <f>I38*0.21</f>
        <v>0</v>
      </c>
      <c r="P38">
        <v>3</v>
      </c>
    </row>
    <row r="39" spans="1:16" x14ac:dyDescent="0.25">
      <c r="A39" s="28" t="s">
        <v>113</v>
      </c>
      <c r="B39" s="35"/>
      <c r="E39" s="30" t="s">
        <v>1383</v>
      </c>
      <c r="J39" s="36"/>
    </row>
    <row r="40" spans="1:16" x14ac:dyDescent="0.25">
      <c r="A40" s="28" t="s">
        <v>115</v>
      </c>
      <c r="B40" s="35"/>
      <c r="E40" s="37" t="s">
        <v>1420</v>
      </c>
      <c r="J40" s="36"/>
    </row>
    <row r="41" spans="1:16" ht="255" x14ac:dyDescent="0.25">
      <c r="A41" s="28" t="s">
        <v>117</v>
      </c>
      <c r="B41" s="35"/>
      <c r="E41" s="30" t="s">
        <v>288</v>
      </c>
      <c r="J41" s="36"/>
    </row>
    <row r="42" spans="1:16" x14ac:dyDescent="0.25">
      <c r="A42" s="28" t="s">
        <v>108</v>
      </c>
      <c r="B42" s="28">
        <v>9</v>
      </c>
      <c r="C42" s="29" t="s">
        <v>294</v>
      </c>
      <c r="D42" s="28" t="s">
        <v>110</v>
      </c>
      <c r="E42" s="30" t="s">
        <v>295</v>
      </c>
      <c r="F42" s="31" t="s">
        <v>167</v>
      </c>
      <c r="G42" s="32">
        <v>205.43</v>
      </c>
      <c r="H42" s="33">
        <v>0</v>
      </c>
      <c r="I42" s="33">
        <f>ROUND(G42*H42,P4)</f>
        <v>0</v>
      </c>
      <c r="J42" s="31" t="s">
        <v>190</v>
      </c>
      <c r="O42" s="34">
        <f>I42*0.21</f>
        <v>0</v>
      </c>
      <c r="P42">
        <v>3</v>
      </c>
    </row>
    <row r="43" spans="1:16" ht="60" x14ac:dyDescent="0.25">
      <c r="A43" s="28" t="s">
        <v>113</v>
      </c>
      <c r="B43" s="35"/>
      <c r="E43" s="30" t="s">
        <v>1425</v>
      </c>
      <c r="J43" s="36"/>
    </row>
    <row r="44" spans="1:16" x14ac:dyDescent="0.25">
      <c r="A44" s="28" t="s">
        <v>115</v>
      </c>
      <c r="B44" s="35"/>
      <c r="E44" s="37" t="s">
        <v>1424</v>
      </c>
      <c r="J44" s="36"/>
    </row>
    <row r="45" spans="1:16" ht="345" x14ac:dyDescent="0.25">
      <c r="A45" s="28" t="s">
        <v>117</v>
      </c>
      <c r="B45" s="35"/>
      <c r="E45" s="30" t="s">
        <v>297</v>
      </c>
      <c r="J45" s="36"/>
    </row>
    <row r="46" spans="1:16" x14ac:dyDescent="0.25">
      <c r="A46" s="28" t="s">
        <v>108</v>
      </c>
      <c r="B46" s="28">
        <v>10</v>
      </c>
      <c r="C46" s="29" t="s">
        <v>896</v>
      </c>
      <c r="D46" s="28" t="s">
        <v>110</v>
      </c>
      <c r="E46" s="30" t="s">
        <v>897</v>
      </c>
      <c r="F46" s="31" t="s">
        <v>167</v>
      </c>
      <c r="G46" s="32">
        <v>169.13</v>
      </c>
      <c r="H46" s="33">
        <v>0</v>
      </c>
      <c r="I46" s="33">
        <f>ROUND(G46*H46,P4)</f>
        <v>0</v>
      </c>
      <c r="J46" s="31" t="s">
        <v>190</v>
      </c>
      <c r="O46" s="34">
        <f>I46*0.21</f>
        <v>0</v>
      </c>
      <c r="P46">
        <v>3</v>
      </c>
    </row>
    <row r="47" spans="1:16" ht="30" x14ac:dyDescent="0.25">
      <c r="A47" s="28" t="s">
        <v>113</v>
      </c>
      <c r="B47" s="35"/>
      <c r="E47" s="30" t="s">
        <v>1426</v>
      </c>
      <c r="J47" s="36"/>
    </row>
    <row r="48" spans="1:16" x14ac:dyDescent="0.25">
      <c r="A48" s="28" t="s">
        <v>115</v>
      </c>
      <c r="B48" s="35"/>
      <c r="E48" s="37" t="s">
        <v>1427</v>
      </c>
      <c r="J48" s="36"/>
    </row>
    <row r="49" spans="1:16" ht="330" x14ac:dyDescent="0.25">
      <c r="A49" s="28" t="s">
        <v>117</v>
      </c>
      <c r="B49" s="35"/>
      <c r="E49" s="30" t="s">
        <v>900</v>
      </c>
      <c r="J49" s="36"/>
    </row>
    <row r="50" spans="1:16" x14ac:dyDescent="0.25">
      <c r="A50" s="28" t="s">
        <v>108</v>
      </c>
      <c r="B50" s="28">
        <v>11</v>
      </c>
      <c r="C50" s="29" t="s">
        <v>308</v>
      </c>
      <c r="D50" s="28" t="s">
        <v>110</v>
      </c>
      <c r="E50" s="30" t="s">
        <v>309</v>
      </c>
      <c r="F50" s="31" t="s">
        <v>189</v>
      </c>
      <c r="G50" s="32">
        <v>41.7</v>
      </c>
      <c r="H50" s="33">
        <v>0</v>
      </c>
      <c r="I50" s="33">
        <f>ROUND(G50*H50,P4)</f>
        <v>0</v>
      </c>
      <c r="J50" s="31" t="s">
        <v>190</v>
      </c>
      <c r="O50" s="34">
        <f>I50*0.21</f>
        <v>0</v>
      </c>
      <c r="P50">
        <v>3</v>
      </c>
    </row>
    <row r="51" spans="1:16" x14ac:dyDescent="0.25">
      <c r="A51" s="28" t="s">
        <v>113</v>
      </c>
      <c r="B51" s="35"/>
      <c r="E51" s="38" t="s">
        <v>110</v>
      </c>
      <c r="J51" s="36"/>
    </row>
    <row r="52" spans="1:16" x14ac:dyDescent="0.25">
      <c r="A52" s="28" t="s">
        <v>115</v>
      </c>
      <c r="B52" s="35"/>
      <c r="E52" s="37" t="s">
        <v>1428</v>
      </c>
      <c r="J52" s="36"/>
    </row>
    <row r="53" spans="1:16" ht="45" x14ac:dyDescent="0.25">
      <c r="A53" s="28" t="s">
        <v>117</v>
      </c>
      <c r="B53" s="35"/>
      <c r="E53" s="30" t="s">
        <v>312</v>
      </c>
      <c r="J53" s="36"/>
    </row>
    <row r="54" spans="1:16" x14ac:dyDescent="0.25">
      <c r="A54" s="28" t="s">
        <v>108</v>
      </c>
      <c r="B54" s="28">
        <v>12</v>
      </c>
      <c r="C54" s="29" t="s">
        <v>313</v>
      </c>
      <c r="D54" s="28" t="s">
        <v>110</v>
      </c>
      <c r="E54" s="30" t="s">
        <v>314</v>
      </c>
      <c r="F54" s="31" t="s">
        <v>189</v>
      </c>
      <c r="G54" s="32">
        <v>41.7</v>
      </c>
      <c r="H54" s="33">
        <v>0</v>
      </c>
      <c r="I54" s="33">
        <f>ROUND(G54*H54,P4)</f>
        <v>0</v>
      </c>
      <c r="J54" s="31" t="s">
        <v>190</v>
      </c>
      <c r="O54" s="34">
        <f>I54*0.21</f>
        <v>0</v>
      </c>
      <c r="P54">
        <v>3</v>
      </c>
    </row>
    <row r="55" spans="1:16" x14ac:dyDescent="0.25">
      <c r="A55" s="28" t="s">
        <v>113</v>
      </c>
      <c r="B55" s="35"/>
      <c r="E55" s="30" t="s">
        <v>315</v>
      </c>
      <c r="J55" s="36"/>
    </row>
    <row r="56" spans="1:16" x14ac:dyDescent="0.25">
      <c r="A56" s="28" t="s">
        <v>115</v>
      </c>
      <c r="B56" s="35"/>
      <c r="E56" s="37" t="s">
        <v>1428</v>
      </c>
      <c r="J56" s="36"/>
    </row>
    <row r="57" spans="1:16" ht="30" x14ac:dyDescent="0.25">
      <c r="A57" s="28" t="s">
        <v>117</v>
      </c>
      <c r="B57" s="35"/>
      <c r="E57" s="30" t="s">
        <v>316</v>
      </c>
      <c r="J57" s="36"/>
    </row>
    <row r="58" spans="1:16" x14ac:dyDescent="0.25">
      <c r="A58" s="28" t="s">
        <v>108</v>
      </c>
      <c r="B58" s="28">
        <v>13</v>
      </c>
      <c r="C58" s="29" t="s">
        <v>317</v>
      </c>
      <c r="D58" s="28" t="s">
        <v>110</v>
      </c>
      <c r="E58" s="30" t="s">
        <v>318</v>
      </c>
      <c r="F58" s="31" t="s">
        <v>189</v>
      </c>
      <c r="G58" s="32">
        <v>83.4</v>
      </c>
      <c r="H58" s="33">
        <v>0</v>
      </c>
      <c r="I58" s="33">
        <f>ROUND(G58*H58,P4)</f>
        <v>0</v>
      </c>
      <c r="J58" s="31" t="s">
        <v>190</v>
      </c>
      <c r="O58" s="34">
        <f>I58*0.21</f>
        <v>0</v>
      </c>
      <c r="P58">
        <v>3</v>
      </c>
    </row>
    <row r="59" spans="1:16" x14ac:dyDescent="0.25">
      <c r="A59" s="28" t="s">
        <v>113</v>
      </c>
      <c r="B59" s="35"/>
      <c r="E59" s="30" t="s">
        <v>319</v>
      </c>
      <c r="J59" s="36"/>
    </row>
    <row r="60" spans="1:16" x14ac:dyDescent="0.25">
      <c r="A60" s="28" t="s">
        <v>115</v>
      </c>
      <c r="B60" s="35"/>
      <c r="E60" s="37" t="s">
        <v>1429</v>
      </c>
      <c r="J60" s="36"/>
    </row>
    <row r="61" spans="1:16" ht="60" x14ac:dyDescent="0.25">
      <c r="A61" s="28" t="s">
        <v>117</v>
      </c>
      <c r="B61" s="35"/>
      <c r="E61" s="30" t="s">
        <v>321</v>
      </c>
      <c r="J61" s="36"/>
    </row>
    <row r="62" spans="1:16" x14ac:dyDescent="0.25">
      <c r="A62" s="22" t="s">
        <v>105</v>
      </c>
      <c r="B62" s="23"/>
      <c r="C62" s="24" t="s">
        <v>322</v>
      </c>
      <c r="D62" s="25"/>
      <c r="E62" s="22" t="s">
        <v>323</v>
      </c>
      <c r="F62" s="25"/>
      <c r="G62" s="25"/>
      <c r="H62" s="25"/>
      <c r="I62" s="26">
        <f>SUMIFS(I63:I70,A63:A70,"P")</f>
        <v>0</v>
      </c>
      <c r="J62" s="27"/>
    </row>
    <row r="63" spans="1:16" x14ac:dyDescent="0.25">
      <c r="A63" s="28" t="s">
        <v>108</v>
      </c>
      <c r="B63" s="28">
        <v>14</v>
      </c>
      <c r="C63" s="29" t="s">
        <v>1389</v>
      </c>
      <c r="D63" s="28" t="s">
        <v>110</v>
      </c>
      <c r="E63" s="30" t="s">
        <v>1390</v>
      </c>
      <c r="F63" s="31" t="s">
        <v>167</v>
      </c>
      <c r="G63" s="32">
        <v>30.7</v>
      </c>
      <c r="H63" s="33">
        <v>0</v>
      </c>
      <c r="I63" s="33">
        <f>ROUND(G63*H63,P4)</f>
        <v>0</v>
      </c>
      <c r="J63" s="31" t="s">
        <v>1124</v>
      </c>
      <c r="O63" s="34">
        <f>I63*0.21</f>
        <v>0</v>
      </c>
      <c r="P63">
        <v>3</v>
      </c>
    </row>
    <row r="64" spans="1:16" x14ac:dyDescent="0.25">
      <c r="A64" s="28" t="s">
        <v>113</v>
      </c>
      <c r="B64" s="35"/>
      <c r="E64" s="30" t="s">
        <v>1391</v>
      </c>
      <c r="J64" s="36"/>
    </row>
    <row r="65" spans="1:16" x14ac:dyDescent="0.25">
      <c r="A65" s="28" t="s">
        <v>115</v>
      </c>
      <c r="B65" s="35"/>
      <c r="E65" s="37" t="s">
        <v>1430</v>
      </c>
      <c r="J65" s="36"/>
    </row>
    <row r="66" spans="1:16" ht="409.5" x14ac:dyDescent="0.25">
      <c r="A66" s="28" t="s">
        <v>117</v>
      </c>
      <c r="B66" s="35"/>
      <c r="E66" s="30" t="s">
        <v>923</v>
      </c>
      <c r="J66" s="36"/>
    </row>
    <row r="67" spans="1:16" x14ac:dyDescent="0.25">
      <c r="A67" s="28" t="s">
        <v>108</v>
      </c>
      <c r="B67" s="28">
        <v>15</v>
      </c>
      <c r="C67" s="29" t="s">
        <v>1392</v>
      </c>
      <c r="D67" s="28" t="s">
        <v>110</v>
      </c>
      <c r="E67" s="30" t="s">
        <v>1393</v>
      </c>
      <c r="F67" s="31" t="s">
        <v>177</v>
      </c>
      <c r="G67" s="32">
        <v>5.9</v>
      </c>
      <c r="H67" s="33">
        <v>0</v>
      </c>
      <c r="I67" s="33">
        <f>ROUND(G67*H67,P4)</f>
        <v>0</v>
      </c>
      <c r="J67" s="31" t="s">
        <v>1124</v>
      </c>
      <c r="O67" s="34">
        <f>I67*0.21</f>
        <v>0</v>
      </c>
      <c r="P67">
        <v>3</v>
      </c>
    </row>
    <row r="68" spans="1:16" x14ac:dyDescent="0.25">
      <c r="A68" s="28" t="s">
        <v>113</v>
      </c>
      <c r="B68" s="35"/>
      <c r="E68" s="30" t="s">
        <v>1394</v>
      </c>
      <c r="J68" s="36"/>
    </row>
    <row r="69" spans="1:16" x14ac:dyDescent="0.25">
      <c r="A69" s="28" t="s">
        <v>115</v>
      </c>
      <c r="B69" s="35"/>
      <c r="E69" s="37" t="s">
        <v>1431</v>
      </c>
      <c r="J69" s="36"/>
    </row>
    <row r="70" spans="1:16" ht="330" x14ac:dyDescent="0.25">
      <c r="A70" s="28" t="s">
        <v>117</v>
      </c>
      <c r="B70" s="35"/>
      <c r="E70" s="30" t="s">
        <v>1161</v>
      </c>
      <c r="J70" s="36"/>
    </row>
    <row r="71" spans="1:16" x14ac:dyDescent="0.25">
      <c r="A71" s="22" t="s">
        <v>105</v>
      </c>
      <c r="B71" s="23"/>
      <c r="C71" s="24" t="s">
        <v>694</v>
      </c>
      <c r="D71" s="25"/>
      <c r="E71" s="22" t="s">
        <v>695</v>
      </c>
      <c r="F71" s="25"/>
      <c r="G71" s="25"/>
      <c r="H71" s="25"/>
      <c r="I71" s="26">
        <f>SUMIFS(I72:I79,A72:A79,"P")</f>
        <v>0</v>
      </c>
      <c r="J71" s="27"/>
    </row>
    <row r="72" spans="1:16" x14ac:dyDescent="0.25">
      <c r="A72" s="28" t="s">
        <v>108</v>
      </c>
      <c r="B72" s="28">
        <v>16</v>
      </c>
      <c r="C72" s="29" t="s">
        <v>1396</v>
      </c>
      <c r="D72" s="28" t="s">
        <v>110</v>
      </c>
      <c r="E72" s="30" t="s">
        <v>1397</v>
      </c>
      <c r="F72" s="31" t="s">
        <v>167</v>
      </c>
      <c r="G72" s="32">
        <v>38.159999999999997</v>
      </c>
      <c r="H72" s="33">
        <v>0</v>
      </c>
      <c r="I72" s="33">
        <f>ROUND(G72*H72,P4)</f>
        <v>0</v>
      </c>
      <c r="J72" s="31" t="s">
        <v>1124</v>
      </c>
      <c r="O72" s="34">
        <f>I72*0.21</f>
        <v>0</v>
      </c>
      <c r="P72">
        <v>3</v>
      </c>
    </row>
    <row r="73" spans="1:16" x14ac:dyDescent="0.25">
      <c r="A73" s="28" t="s">
        <v>113</v>
      </c>
      <c r="B73" s="35"/>
      <c r="E73" s="30" t="s">
        <v>1398</v>
      </c>
      <c r="J73" s="36"/>
    </row>
    <row r="74" spans="1:16" x14ac:dyDescent="0.25">
      <c r="A74" s="28" t="s">
        <v>115</v>
      </c>
      <c r="B74" s="35"/>
      <c r="E74" s="37" t="s">
        <v>1432</v>
      </c>
      <c r="J74" s="36"/>
    </row>
    <row r="75" spans="1:16" ht="409.5" x14ac:dyDescent="0.25">
      <c r="A75" s="28" t="s">
        <v>117</v>
      </c>
      <c r="B75" s="35"/>
      <c r="E75" s="30" t="s">
        <v>1176</v>
      </c>
      <c r="J75" s="36"/>
    </row>
    <row r="76" spans="1:16" x14ac:dyDescent="0.25">
      <c r="A76" s="28" t="s">
        <v>108</v>
      </c>
      <c r="B76" s="28">
        <v>17</v>
      </c>
      <c r="C76" s="29" t="s">
        <v>696</v>
      </c>
      <c r="D76" s="28" t="s">
        <v>110</v>
      </c>
      <c r="E76" s="30" t="s">
        <v>697</v>
      </c>
      <c r="F76" s="31" t="s">
        <v>698</v>
      </c>
      <c r="G76" s="32">
        <v>36.15</v>
      </c>
      <c r="H76" s="33">
        <v>0</v>
      </c>
      <c r="I76" s="33">
        <f>ROUND(G76*H76,P4)</f>
        <v>0</v>
      </c>
      <c r="J76" s="31" t="s">
        <v>1124</v>
      </c>
      <c r="O76" s="34">
        <f>I76*0.21</f>
        <v>0</v>
      </c>
      <c r="P76">
        <v>3</v>
      </c>
    </row>
    <row r="77" spans="1:16" ht="60" x14ac:dyDescent="0.25">
      <c r="A77" s="28" t="s">
        <v>113</v>
      </c>
      <c r="B77" s="35"/>
      <c r="E77" s="30" t="s">
        <v>1400</v>
      </c>
      <c r="J77" s="36"/>
    </row>
    <row r="78" spans="1:16" x14ac:dyDescent="0.25">
      <c r="A78" s="28" t="s">
        <v>115</v>
      </c>
      <c r="B78" s="35"/>
      <c r="E78" s="37" t="s">
        <v>1433</v>
      </c>
      <c r="J78" s="36"/>
    </row>
    <row r="79" spans="1:16" ht="375" x14ac:dyDescent="0.25">
      <c r="A79" s="28" t="s">
        <v>117</v>
      </c>
      <c r="B79" s="35"/>
      <c r="E79" s="30" t="s">
        <v>701</v>
      </c>
      <c r="J79" s="36"/>
    </row>
    <row r="80" spans="1:16" x14ac:dyDescent="0.25">
      <c r="A80" s="22" t="s">
        <v>105</v>
      </c>
      <c r="B80" s="23"/>
      <c r="C80" s="24" t="s">
        <v>343</v>
      </c>
      <c r="D80" s="25"/>
      <c r="E80" s="22" t="s">
        <v>344</v>
      </c>
      <c r="F80" s="25"/>
      <c r="G80" s="25"/>
      <c r="H80" s="25"/>
      <c r="I80" s="26">
        <f>SUMIFS(I81:I84,A81:A84,"P")</f>
        <v>0</v>
      </c>
      <c r="J80" s="27"/>
    </row>
    <row r="81" spans="1:16" x14ac:dyDescent="0.25">
      <c r="A81" s="28" t="s">
        <v>108</v>
      </c>
      <c r="B81" s="28">
        <v>18</v>
      </c>
      <c r="C81" s="29" t="s">
        <v>1300</v>
      </c>
      <c r="D81" s="28" t="s">
        <v>110</v>
      </c>
      <c r="E81" s="30" t="s">
        <v>1301</v>
      </c>
      <c r="F81" s="31" t="s">
        <v>167</v>
      </c>
      <c r="G81" s="32">
        <v>11.5</v>
      </c>
      <c r="H81" s="33">
        <v>0</v>
      </c>
      <c r="I81" s="33">
        <f>ROUND(G81*H81,P4)</f>
        <v>0</v>
      </c>
      <c r="J81" s="31" t="s">
        <v>190</v>
      </c>
      <c r="O81" s="34">
        <f>I81*0.21</f>
        <v>0</v>
      </c>
      <c r="P81">
        <v>3</v>
      </c>
    </row>
    <row r="82" spans="1:16" x14ac:dyDescent="0.25">
      <c r="A82" s="28" t="s">
        <v>113</v>
      </c>
      <c r="B82" s="35"/>
      <c r="E82" s="30" t="s">
        <v>1402</v>
      </c>
      <c r="J82" s="36"/>
    </row>
    <row r="83" spans="1:16" x14ac:dyDescent="0.25">
      <c r="A83" s="28" t="s">
        <v>115</v>
      </c>
      <c r="B83" s="35"/>
      <c r="E83" s="37" t="s">
        <v>1434</v>
      </c>
      <c r="J83" s="36"/>
    </row>
    <row r="84" spans="1:16" ht="409.5" x14ac:dyDescent="0.25">
      <c r="A84" s="28" t="s">
        <v>117</v>
      </c>
      <c r="B84" s="35"/>
      <c r="E84" s="30" t="s">
        <v>348</v>
      </c>
      <c r="J84" s="36"/>
    </row>
    <row r="85" spans="1:16" x14ac:dyDescent="0.25">
      <c r="A85" s="22" t="s">
        <v>105</v>
      </c>
      <c r="B85" s="23"/>
      <c r="C85" s="24" t="s">
        <v>1327</v>
      </c>
      <c r="D85" s="25"/>
      <c r="E85" s="22" t="s">
        <v>1328</v>
      </c>
      <c r="F85" s="25"/>
      <c r="G85" s="25"/>
      <c r="H85" s="25"/>
      <c r="I85" s="26">
        <f>SUMIFS(I86:I89,A86:A89,"P")</f>
        <v>0</v>
      </c>
      <c r="J85" s="27"/>
    </row>
    <row r="86" spans="1:16" x14ac:dyDescent="0.25">
      <c r="A86" s="28" t="s">
        <v>108</v>
      </c>
      <c r="B86" s="28">
        <v>19</v>
      </c>
      <c r="C86" s="29" t="s">
        <v>1404</v>
      </c>
      <c r="D86" s="28" t="s">
        <v>110</v>
      </c>
      <c r="E86" s="30" t="s">
        <v>1405</v>
      </c>
      <c r="F86" s="31" t="s">
        <v>189</v>
      </c>
      <c r="G86" s="32">
        <v>14.46</v>
      </c>
      <c r="H86" s="33">
        <v>0</v>
      </c>
      <c r="I86" s="33">
        <f>ROUND(G86*H86,P4)</f>
        <v>0</v>
      </c>
      <c r="J86" s="31" t="s">
        <v>190</v>
      </c>
      <c r="O86" s="34">
        <f>I86*0.21</f>
        <v>0</v>
      </c>
      <c r="P86">
        <v>3</v>
      </c>
    </row>
    <row r="87" spans="1:16" x14ac:dyDescent="0.25">
      <c r="A87" s="28" t="s">
        <v>113</v>
      </c>
      <c r="B87" s="35"/>
      <c r="E87" s="30" t="s">
        <v>1406</v>
      </c>
      <c r="J87" s="36"/>
    </row>
    <row r="88" spans="1:16" x14ac:dyDescent="0.25">
      <c r="A88" s="28" t="s">
        <v>115</v>
      </c>
      <c r="B88" s="35"/>
      <c r="E88" s="37" t="s">
        <v>1435</v>
      </c>
      <c r="J88" s="36"/>
    </row>
    <row r="89" spans="1:16" ht="30" x14ac:dyDescent="0.25">
      <c r="A89" s="28" t="s">
        <v>117</v>
      </c>
      <c r="B89" s="35"/>
      <c r="E89" s="30" t="s">
        <v>1408</v>
      </c>
      <c r="J89" s="36"/>
    </row>
    <row r="90" spans="1:16" x14ac:dyDescent="0.25">
      <c r="A90" s="22" t="s">
        <v>105</v>
      </c>
      <c r="B90" s="23"/>
      <c r="C90" s="24" t="s">
        <v>413</v>
      </c>
      <c r="D90" s="25"/>
      <c r="E90" s="22" t="s">
        <v>414</v>
      </c>
      <c r="F90" s="25"/>
      <c r="G90" s="25"/>
      <c r="H90" s="25"/>
      <c r="I90" s="26">
        <f>SUMIFS(I91:I94,A91:A94,"P")</f>
        <v>0</v>
      </c>
      <c r="J90" s="27"/>
    </row>
    <row r="91" spans="1:16" x14ac:dyDescent="0.25">
      <c r="A91" s="28" t="s">
        <v>108</v>
      </c>
      <c r="B91" s="28">
        <v>20</v>
      </c>
      <c r="C91" s="29" t="s">
        <v>1409</v>
      </c>
      <c r="D91" s="28" t="s">
        <v>110</v>
      </c>
      <c r="E91" s="30" t="s">
        <v>1410</v>
      </c>
      <c r="F91" s="31" t="s">
        <v>189</v>
      </c>
      <c r="G91" s="32">
        <v>190</v>
      </c>
      <c r="H91" s="33">
        <v>0</v>
      </c>
      <c r="I91" s="33">
        <f>ROUND(G91*H91,P4)</f>
        <v>0</v>
      </c>
      <c r="J91" s="31" t="s">
        <v>1124</v>
      </c>
      <c r="O91" s="34">
        <f>I91*0.21</f>
        <v>0</v>
      </c>
      <c r="P91">
        <v>3</v>
      </c>
    </row>
    <row r="92" spans="1:16" x14ac:dyDescent="0.25">
      <c r="A92" s="28" t="s">
        <v>113</v>
      </c>
      <c r="B92" s="35"/>
      <c r="E92" s="30" t="s">
        <v>1411</v>
      </c>
      <c r="J92" s="36"/>
    </row>
    <row r="93" spans="1:16" x14ac:dyDescent="0.25">
      <c r="A93" s="28" t="s">
        <v>115</v>
      </c>
      <c r="B93" s="35"/>
      <c r="E93" s="37" t="s">
        <v>1436</v>
      </c>
      <c r="J93" s="36"/>
    </row>
    <row r="94" spans="1:16" ht="45" x14ac:dyDescent="0.25">
      <c r="A94" s="28" t="s">
        <v>117</v>
      </c>
      <c r="B94" s="35"/>
      <c r="E94" s="30" t="s">
        <v>1413</v>
      </c>
      <c r="J94" s="36"/>
    </row>
    <row r="95" spans="1:16" x14ac:dyDescent="0.25">
      <c r="A95" s="22" t="s">
        <v>105</v>
      </c>
      <c r="B95" s="23"/>
      <c r="C95" s="24" t="s">
        <v>419</v>
      </c>
      <c r="D95" s="25"/>
      <c r="E95" s="22" t="s">
        <v>420</v>
      </c>
      <c r="F95" s="25"/>
      <c r="G95" s="25"/>
      <c r="H95" s="25"/>
      <c r="I95" s="26">
        <f>SUMIFS(I96:I99,A96:A99,"P")</f>
        <v>0</v>
      </c>
      <c r="J95" s="27"/>
    </row>
    <row r="96" spans="1:16" x14ac:dyDescent="0.25">
      <c r="A96" s="28" t="s">
        <v>108</v>
      </c>
      <c r="B96" s="28">
        <v>21</v>
      </c>
      <c r="C96" s="29" t="s">
        <v>1414</v>
      </c>
      <c r="D96" s="28" t="s">
        <v>110</v>
      </c>
      <c r="E96" s="30" t="s">
        <v>1415</v>
      </c>
      <c r="F96" s="31" t="s">
        <v>231</v>
      </c>
      <c r="G96" s="32">
        <v>36.15</v>
      </c>
      <c r="H96" s="33">
        <v>0</v>
      </c>
      <c r="I96" s="33">
        <f>ROUND(G96*H96,P4)</f>
        <v>0</v>
      </c>
      <c r="J96" s="31" t="s">
        <v>190</v>
      </c>
      <c r="O96" s="34">
        <f>I96*0.21</f>
        <v>0</v>
      </c>
      <c r="P96">
        <v>3</v>
      </c>
    </row>
    <row r="97" spans="1:16" x14ac:dyDescent="0.25">
      <c r="A97" s="28" t="s">
        <v>113</v>
      </c>
      <c r="B97" s="35"/>
      <c r="E97" s="30" t="s">
        <v>1416</v>
      </c>
      <c r="J97" s="36"/>
    </row>
    <row r="98" spans="1:16" x14ac:dyDescent="0.25">
      <c r="A98" s="28" t="s">
        <v>115</v>
      </c>
      <c r="B98" s="35"/>
      <c r="E98" s="37" t="s">
        <v>1433</v>
      </c>
      <c r="J98" s="36"/>
    </row>
    <row r="99" spans="1:16" ht="315" x14ac:dyDescent="0.25">
      <c r="A99" s="28" t="s">
        <v>117</v>
      </c>
      <c r="B99" s="35"/>
      <c r="E99" s="30" t="s">
        <v>1207</v>
      </c>
      <c r="J99" s="36"/>
    </row>
    <row r="100" spans="1:16" x14ac:dyDescent="0.25">
      <c r="A100" s="22" t="s">
        <v>105</v>
      </c>
      <c r="B100" s="23"/>
      <c r="C100" s="24" t="s">
        <v>455</v>
      </c>
      <c r="D100" s="25"/>
      <c r="E100" s="22" t="s">
        <v>456</v>
      </c>
      <c r="F100" s="25"/>
      <c r="G100" s="25"/>
      <c r="H100" s="25"/>
      <c r="I100" s="26">
        <f>SUMIFS(I101:I108,A101:A108,"P")</f>
        <v>0</v>
      </c>
      <c r="J100" s="27"/>
    </row>
    <row r="101" spans="1:16" x14ac:dyDescent="0.25">
      <c r="A101" s="28" t="s">
        <v>108</v>
      </c>
      <c r="B101" s="28">
        <v>22</v>
      </c>
      <c r="C101" s="29" t="s">
        <v>1217</v>
      </c>
      <c r="D101" s="28" t="s">
        <v>110</v>
      </c>
      <c r="E101" s="30" t="s">
        <v>1218</v>
      </c>
      <c r="F101" s="31" t="s">
        <v>167</v>
      </c>
      <c r="G101" s="32">
        <v>48.9</v>
      </c>
      <c r="H101" s="33">
        <v>0</v>
      </c>
      <c r="I101" s="33">
        <f>ROUND(G101*H101,P4)</f>
        <v>0</v>
      </c>
      <c r="J101" s="31" t="s">
        <v>190</v>
      </c>
      <c r="O101" s="34">
        <f>I101*0.21</f>
        <v>0</v>
      </c>
      <c r="P101">
        <v>3</v>
      </c>
    </row>
    <row r="102" spans="1:16" ht="30" x14ac:dyDescent="0.25">
      <c r="A102" s="28" t="s">
        <v>113</v>
      </c>
      <c r="B102" s="35"/>
      <c r="E102" s="30" t="s">
        <v>1417</v>
      </c>
      <c r="J102" s="36"/>
    </row>
    <row r="103" spans="1:16" x14ac:dyDescent="0.25">
      <c r="A103" s="28" t="s">
        <v>115</v>
      </c>
      <c r="B103" s="35"/>
      <c r="E103" s="37" t="s">
        <v>1437</v>
      </c>
      <c r="J103" s="36"/>
    </row>
    <row r="104" spans="1:16" ht="150" x14ac:dyDescent="0.25">
      <c r="A104" s="28" t="s">
        <v>117</v>
      </c>
      <c r="B104" s="35"/>
      <c r="E104" s="30" t="s">
        <v>1045</v>
      </c>
      <c r="J104" s="36"/>
    </row>
    <row r="105" spans="1:16" x14ac:dyDescent="0.25">
      <c r="A105" s="28" t="s">
        <v>108</v>
      </c>
      <c r="B105" s="28">
        <v>23</v>
      </c>
      <c r="C105" s="29" t="s">
        <v>1225</v>
      </c>
      <c r="D105" s="28" t="s">
        <v>110</v>
      </c>
      <c r="E105" s="30" t="s">
        <v>1226</v>
      </c>
      <c r="F105" s="31" t="s">
        <v>167</v>
      </c>
      <c r="G105" s="32">
        <v>20.96</v>
      </c>
      <c r="H105" s="33">
        <v>0</v>
      </c>
      <c r="I105" s="33">
        <f>ROUND(G105*H105,P4)</f>
        <v>0</v>
      </c>
      <c r="J105" s="31" t="s">
        <v>190</v>
      </c>
      <c r="O105" s="34">
        <f>I105*0.21</f>
        <v>0</v>
      </c>
      <c r="P105">
        <v>3</v>
      </c>
    </row>
    <row r="106" spans="1:16" ht="30" x14ac:dyDescent="0.25">
      <c r="A106" s="28" t="s">
        <v>113</v>
      </c>
      <c r="B106" s="35"/>
      <c r="E106" s="30" t="s">
        <v>1417</v>
      </c>
      <c r="J106" s="36"/>
    </row>
    <row r="107" spans="1:16" x14ac:dyDescent="0.25">
      <c r="A107" s="28" t="s">
        <v>115</v>
      </c>
      <c r="B107" s="35"/>
      <c r="E107" s="37" t="s">
        <v>1438</v>
      </c>
      <c r="J107" s="36"/>
    </row>
    <row r="108" spans="1:16" ht="150" x14ac:dyDescent="0.25">
      <c r="A108" s="28" t="s">
        <v>117</v>
      </c>
      <c r="B108" s="39"/>
      <c r="C108" s="40"/>
      <c r="D108" s="40"/>
      <c r="E108" s="30" t="s">
        <v>1045</v>
      </c>
      <c r="F108" s="40"/>
      <c r="G108" s="40"/>
      <c r="H108" s="40"/>
      <c r="I108" s="40"/>
      <c r="J108"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8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33</v>
      </c>
      <c r="I3" s="16">
        <f>SUMIFS(I8:I89,A8:A89,"SD")</f>
        <v>0</v>
      </c>
      <c r="J3" s="12"/>
      <c r="O3">
        <v>0</v>
      </c>
      <c r="P3">
        <v>2</v>
      </c>
    </row>
    <row r="4" spans="1:16" x14ac:dyDescent="0.25">
      <c r="A4" s="2" t="s">
        <v>92</v>
      </c>
      <c r="B4" s="13" t="s">
        <v>93</v>
      </c>
      <c r="C4" s="47" t="s">
        <v>33</v>
      </c>
      <c r="D4" s="48"/>
      <c r="E4" s="14" t="s">
        <v>34</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85.49</v>
      </c>
      <c r="H9" s="33">
        <v>0</v>
      </c>
      <c r="I9" s="33">
        <f>ROUND(G9*H9,P4)</f>
        <v>0</v>
      </c>
      <c r="J9" s="28"/>
      <c r="O9" s="34">
        <f>I9*0.21</f>
        <v>0</v>
      </c>
      <c r="P9">
        <v>3</v>
      </c>
    </row>
    <row r="10" spans="1:16" ht="30" x14ac:dyDescent="0.25">
      <c r="A10" s="28" t="s">
        <v>113</v>
      </c>
      <c r="B10" s="35"/>
      <c r="E10" s="30" t="s">
        <v>1439</v>
      </c>
      <c r="J10" s="36"/>
    </row>
    <row r="11" spans="1:16" x14ac:dyDescent="0.25">
      <c r="A11" s="28" t="s">
        <v>115</v>
      </c>
      <c r="B11" s="35"/>
      <c r="E11" s="37" t="s">
        <v>1440</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3.2</v>
      </c>
      <c r="H13" s="33">
        <v>0</v>
      </c>
      <c r="I13" s="33">
        <f>ROUND(G13*H13,P4)</f>
        <v>0</v>
      </c>
      <c r="J13" s="28"/>
      <c r="O13" s="34">
        <f>I13*0.21</f>
        <v>0</v>
      </c>
      <c r="P13">
        <v>3</v>
      </c>
    </row>
    <row r="14" spans="1:16" x14ac:dyDescent="0.25">
      <c r="A14" s="28" t="s">
        <v>113</v>
      </c>
      <c r="B14" s="35"/>
      <c r="E14" s="30" t="s">
        <v>1441</v>
      </c>
      <c r="J14" s="36"/>
    </row>
    <row r="15" spans="1:16" x14ac:dyDescent="0.25">
      <c r="A15" s="28" t="s">
        <v>115</v>
      </c>
      <c r="B15" s="35"/>
      <c r="E15" s="37" t="s">
        <v>1442</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SUMIFS(I18:I41,A18:A41,"P")</f>
        <v>0</v>
      </c>
      <c r="J17" s="27"/>
    </row>
    <row r="18" spans="1:16" x14ac:dyDescent="0.25">
      <c r="A18" s="28" t="s">
        <v>108</v>
      </c>
      <c r="B18" s="28">
        <v>3</v>
      </c>
      <c r="C18" s="29" t="s">
        <v>254</v>
      </c>
      <c r="D18" s="28" t="s">
        <v>110</v>
      </c>
      <c r="E18" s="30" t="s">
        <v>255</v>
      </c>
      <c r="F18" s="31" t="s">
        <v>167</v>
      </c>
      <c r="G18" s="32">
        <v>174.87</v>
      </c>
      <c r="H18" s="33">
        <v>0</v>
      </c>
      <c r="I18" s="33">
        <f>ROUND(G18*H18,P4)</f>
        <v>0</v>
      </c>
      <c r="J18" s="31" t="s">
        <v>190</v>
      </c>
      <c r="O18" s="34">
        <f>I18*0.21</f>
        <v>0</v>
      </c>
      <c r="P18">
        <v>3</v>
      </c>
    </row>
    <row r="19" spans="1:16" ht="60" x14ac:dyDescent="0.25">
      <c r="A19" s="28" t="s">
        <v>113</v>
      </c>
      <c r="B19" s="35"/>
      <c r="E19" s="30" t="s">
        <v>1443</v>
      </c>
      <c r="J19" s="36"/>
    </row>
    <row r="20" spans="1:16" x14ac:dyDescent="0.25">
      <c r="A20" s="28" t="s">
        <v>115</v>
      </c>
      <c r="B20" s="35"/>
      <c r="E20" s="37" t="s">
        <v>1444</v>
      </c>
      <c r="J20" s="36"/>
    </row>
    <row r="21" spans="1:16" ht="405" x14ac:dyDescent="0.25">
      <c r="A21" s="28" t="s">
        <v>117</v>
      </c>
      <c r="B21" s="35"/>
      <c r="E21" s="30" t="s">
        <v>258</v>
      </c>
      <c r="J21" s="36"/>
    </row>
    <row r="22" spans="1:16" x14ac:dyDescent="0.25">
      <c r="A22" s="28" t="s">
        <v>108</v>
      </c>
      <c r="B22" s="28">
        <v>4</v>
      </c>
      <c r="C22" s="29" t="s">
        <v>1445</v>
      </c>
      <c r="D22" s="28" t="s">
        <v>110</v>
      </c>
      <c r="E22" s="30" t="s">
        <v>1446</v>
      </c>
      <c r="F22" s="31" t="s">
        <v>167</v>
      </c>
      <c r="G22" s="32">
        <v>260.36</v>
      </c>
      <c r="H22" s="33">
        <v>0</v>
      </c>
      <c r="I22" s="33">
        <f>ROUND(G22*H22,P4)</f>
        <v>0</v>
      </c>
      <c r="J22" s="31" t="s">
        <v>190</v>
      </c>
      <c r="O22" s="34">
        <f>I22*0.21</f>
        <v>0</v>
      </c>
      <c r="P22">
        <v>3</v>
      </c>
    </row>
    <row r="23" spans="1:16" ht="75" x14ac:dyDescent="0.25">
      <c r="A23" s="28" t="s">
        <v>113</v>
      </c>
      <c r="B23" s="35"/>
      <c r="E23" s="30" t="s">
        <v>1447</v>
      </c>
      <c r="J23" s="36"/>
    </row>
    <row r="24" spans="1:16" x14ac:dyDescent="0.25">
      <c r="A24" s="28" t="s">
        <v>115</v>
      </c>
      <c r="B24" s="35"/>
      <c r="E24" s="37" t="s">
        <v>1448</v>
      </c>
      <c r="J24" s="36"/>
    </row>
    <row r="25" spans="1:16" ht="409.5" x14ac:dyDescent="0.25">
      <c r="A25" s="28" t="s">
        <v>117</v>
      </c>
      <c r="B25" s="35"/>
      <c r="E25" s="30" t="s">
        <v>278</v>
      </c>
      <c r="J25" s="36"/>
    </row>
    <row r="26" spans="1:16" x14ac:dyDescent="0.25">
      <c r="A26" s="28" t="s">
        <v>108</v>
      </c>
      <c r="B26" s="28">
        <v>5</v>
      </c>
      <c r="C26" s="29" t="s">
        <v>284</v>
      </c>
      <c r="D26" s="28" t="s">
        <v>145</v>
      </c>
      <c r="E26" s="30" t="s">
        <v>285</v>
      </c>
      <c r="F26" s="31" t="s">
        <v>167</v>
      </c>
      <c r="G26" s="32">
        <v>174.87</v>
      </c>
      <c r="H26" s="33">
        <v>0</v>
      </c>
      <c r="I26" s="33">
        <f>ROUND(G26*H26,P4)</f>
        <v>0</v>
      </c>
      <c r="J26" s="31" t="s">
        <v>190</v>
      </c>
      <c r="O26" s="34">
        <f>I26*0.21</f>
        <v>0</v>
      </c>
      <c r="P26">
        <v>3</v>
      </c>
    </row>
    <row r="27" spans="1:16" ht="45" x14ac:dyDescent="0.25">
      <c r="A27" s="28" t="s">
        <v>113</v>
      </c>
      <c r="B27" s="35"/>
      <c r="E27" s="30" t="s">
        <v>1449</v>
      </c>
      <c r="J27" s="36"/>
    </row>
    <row r="28" spans="1:16" x14ac:dyDescent="0.25">
      <c r="A28" s="28" t="s">
        <v>115</v>
      </c>
      <c r="B28" s="35"/>
      <c r="E28" s="37" t="s">
        <v>1444</v>
      </c>
      <c r="J28" s="36"/>
    </row>
    <row r="29" spans="1:16" ht="255" x14ac:dyDescent="0.25">
      <c r="A29" s="28" t="s">
        <v>117</v>
      </c>
      <c r="B29" s="35"/>
      <c r="E29" s="30" t="s">
        <v>288</v>
      </c>
      <c r="J29" s="36"/>
    </row>
    <row r="30" spans="1:16" x14ac:dyDescent="0.25">
      <c r="A30" s="28" t="s">
        <v>108</v>
      </c>
      <c r="B30" s="28">
        <v>6</v>
      </c>
      <c r="C30" s="29" t="s">
        <v>284</v>
      </c>
      <c r="D30" s="28" t="s">
        <v>148</v>
      </c>
      <c r="E30" s="30" t="s">
        <v>285</v>
      </c>
      <c r="F30" s="31" t="s">
        <v>167</v>
      </c>
      <c r="G30" s="32">
        <v>85.49</v>
      </c>
      <c r="H30" s="33">
        <v>0</v>
      </c>
      <c r="I30" s="33">
        <f>ROUND(G30*H30,P4)</f>
        <v>0</v>
      </c>
      <c r="J30" s="31" t="s">
        <v>190</v>
      </c>
      <c r="O30" s="34">
        <f>I30*0.21</f>
        <v>0</v>
      </c>
      <c r="P30">
        <v>3</v>
      </c>
    </row>
    <row r="31" spans="1:16" ht="45" x14ac:dyDescent="0.25">
      <c r="A31" s="28" t="s">
        <v>113</v>
      </c>
      <c r="B31" s="35"/>
      <c r="E31" s="30" t="s">
        <v>1450</v>
      </c>
      <c r="J31" s="36"/>
    </row>
    <row r="32" spans="1:16" x14ac:dyDescent="0.25">
      <c r="A32" s="28" t="s">
        <v>115</v>
      </c>
      <c r="B32" s="35"/>
      <c r="E32" s="37" t="s">
        <v>1440</v>
      </c>
      <c r="J32" s="36"/>
    </row>
    <row r="33" spans="1:16" ht="255" x14ac:dyDescent="0.25">
      <c r="A33" s="28" t="s">
        <v>117</v>
      </c>
      <c r="B33" s="35"/>
      <c r="E33" s="30" t="s">
        <v>288</v>
      </c>
      <c r="J33" s="36"/>
    </row>
    <row r="34" spans="1:16" x14ac:dyDescent="0.25">
      <c r="A34" s="28" t="s">
        <v>108</v>
      </c>
      <c r="B34" s="28">
        <v>7</v>
      </c>
      <c r="C34" s="29" t="s">
        <v>294</v>
      </c>
      <c r="D34" s="28" t="s">
        <v>110</v>
      </c>
      <c r="E34" s="30" t="s">
        <v>295</v>
      </c>
      <c r="F34" s="31" t="s">
        <v>167</v>
      </c>
      <c r="G34" s="32">
        <v>174.87</v>
      </c>
      <c r="H34" s="33">
        <v>0</v>
      </c>
      <c r="I34" s="33">
        <f>ROUND(G34*H34,P4)</f>
        <v>0</v>
      </c>
      <c r="J34" s="31" t="s">
        <v>190</v>
      </c>
      <c r="O34" s="34">
        <f>I34*0.21</f>
        <v>0</v>
      </c>
      <c r="P34">
        <v>3</v>
      </c>
    </row>
    <row r="35" spans="1:16" ht="75" x14ac:dyDescent="0.25">
      <c r="A35" s="28" t="s">
        <v>113</v>
      </c>
      <c r="B35" s="35"/>
      <c r="E35" s="30" t="s">
        <v>1451</v>
      </c>
      <c r="J35" s="36"/>
    </row>
    <row r="36" spans="1:16" x14ac:dyDescent="0.25">
      <c r="A36" s="28" t="s">
        <v>115</v>
      </c>
      <c r="B36" s="35"/>
      <c r="E36" s="37" t="s">
        <v>1444</v>
      </c>
      <c r="J36" s="36"/>
    </row>
    <row r="37" spans="1:16" ht="345" x14ac:dyDescent="0.25">
      <c r="A37" s="28" t="s">
        <v>117</v>
      </c>
      <c r="B37" s="35"/>
      <c r="E37" s="30" t="s">
        <v>297</v>
      </c>
      <c r="J37" s="36"/>
    </row>
    <row r="38" spans="1:16" x14ac:dyDescent="0.25">
      <c r="A38" s="28" t="s">
        <v>108</v>
      </c>
      <c r="B38" s="28">
        <v>8</v>
      </c>
      <c r="C38" s="29" t="s">
        <v>298</v>
      </c>
      <c r="D38" s="28" t="s">
        <v>110</v>
      </c>
      <c r="E38" s="30" t="s">
        <v>299</v>
      </c>
      <c r="F38" s="31" t="s">
        <v>167</v>
      </c>
      <c r="G38" s="32">
        <v>67.37</v>
      </c>
      <c r="H38" s="33">
        <v>0</v>
      </c>
      <c r="I38" s="33">
        <f>ROUND(G38*H38,P4)</f>
        <v>0</v>
      </c>
      <c r="J38" s="31" t="s">
        <v>190</v>
      </c>
      <c r="O38" s="34">
        <f>I38*0.21</f>
        <v>0</v>
      </c>
      <c r="P38">
        <v>3</v>
      </c>
    </row>
    <row r="39" spans="1:16" ht="105" x14ac:dyDescent="0.25">
      <c r="A39" s="28" t="s">
        <v>113</v>
      </c>
      <c r="B39" s="35"/>
      <c r="E39" s="30" t="s">
        <v>1452</v>
      </c>
      <c r="J39" s="36"/>
    </row>
    <row r="40" spans="1:16" x14ac:dyDescent="0.25">
      <c r="A40" s="28" t="s">
        <v>115</v>
      </c>
      <c r="B40" s="35"/>
      <c r="E40" s="37" t="s">
        <v>1453</v>
      </c>
      <c r="J40" s="36"/>
    </row>
    <row r="41" spans="1:16" ht="390" x14ac:dyDescent="0.25">
      <c r="A41" s="28" t="s">
        <v>117</v>
      </c>
      <c r="B41" s="35"/>
      <c r="E41" s="30" t="s">
        <v>1454</v>
      </c>
      <c r="J41" s="36"/>
    </row>
    <row r="42" spans="1:16" x14ac:dyDescent="0.25">
      <c r="A42" s="22" t="s">
        <v>105</v>
      </c>
      <c r="B42" s="23"/>
      <c r="C42" s="24" t="s">
        <v>343</v>
      </c>
      <c r="D42" s="25"/>
      <c r="E42" s="22" t="s">
        <v>344</v>
      </c>
      <c r="F42" s="25"/>
      <c r="G42" s="25"/>
      <c r="H42" s="25"/>
      <c r="I42" s="26">
        <f>SUMIFS(I43:I46,A43:A46,"P")</f>
        <v>0</v>
      </c>
      <c r="J42" s="27"/>
    </row>
    <row r="43" spans="1:16" x14ac:dyDescent="0.25">
      <c r="A43" s="28" t="s">
        <v>108</v>
      </c>
      <c r="B43" s="28">
        <v>9</v>
      </c>
      <c r="C43" s="29" t="s">
        <v>349</v>
      </c>
      <c r="D43" s="28" t="s">
        <v>110</v>
      </c>
      <c r="E43" s="30" t="s">
        <v>350</v>
      </c>
      <c r="F43" s="31" t="s">
        <v>167</v>
      </c>
      <c r="G43" s="32">
        <v>14.88</v>
      </c>
      <c r="H43" s="33">
        <v>0</v>
      </c>
      <c r="I43" s="33">
        <f>ROUND(G43*H43,P4)</f>
        <v>0</v>
      </c>
      <c r="J43" s="31" t="s">
        <v>190</v>
      </c>
      <c r="O43" s="34">
        <f>I43*0.21</f>
        <v>0</v>
      </c>
      <c r="P43">
        <v>3</v>
      </c>
    </row>
    <row r="44" spans="1:16" ht="75" x14ac:dyDescent="0.25">
      <c r="A44" s="28" t="s">
        <v>113</v>
      </c>
      <c r="B44" s="35"/>
      <c r="E44" s="30" t="s">
        <v>1455</v>
      </c>
      <c r="J44" s="36"/>
    </row>
    <row r="45" spans="1:16" x14ac:dyDescent="0.25">
      <c r="A45" s="28" t="s">
        <v>115</v>
      </c>
      <c r="B45" s="35"/>
      <c r="E45" s="37" t="s">
        <v>1456</v>
      </c>
      <c r="J45" s="36"/>
    </row>
    <row r="46" spans="1:16" ht="60" x14ac:dyDescent="0.25">
      <c r="A46" s="28" t="s">
        <v>117</v>
      </c>
      <c r="B46" s="35"/>
      <c r="E46" s="30" t="s">
        <v>337</v>
      </c>
      <c r="J46" s="36"/>
    </row>
    <row r="47" spans="1:16" x14ac:dyDescent="0.25">
      <c r="A47" s="22" t="s">
        <v>105</v>
      </c>
      <c r="B47" s="23"/>
      <c r="C47" s="24" t="s">
        <v>413</v>
      </c>
      <c r="D47" s="25"/>
      <c r="E47" s="22" t="s">
        <v>414</v>
      </c>
      <c r="F47" s="25"/>
      <c r="G47" s="25"/>
      <c r="H47" s="25"/>
      <c r="I47" s="26">
        <f>SUMIFS(I48:I51,A48:A51,"P")</f>
        <v>0</v>
      </c>
      <c r="J47" s="27"/>
    </row>
    <row r="48" spans="1:16" x14ac:dyDescent="0.25">
      <c r="A48" s="28" t="s">
        <v>108</v>
      </c>
      <c r="B48" s="28">
        <v>10</v>
      </c>
      <c r="C48" s="29" t="s">
        <v>1457</v>
      </c>
      <c r="D48" s="28" t="s">
        <v>110</v>
      </c>
      <c r="E48" s="30" t="s">
        <v>1458</v>
      </c>
      <c r="F48" s="31" t="s">
        <v>428</v>
      </c>
      <c r="G48" s="32">
        <v>3</v>
      </c>
      <c r="H48" s="33">
        <v>0</v>
      </c>
      <c r="I48" s="33">
        <f>ROUND(G48*H48,P4)</f>
        <v>0</v>
      </c>
      <c r="J48" s="31" t="s">
        <v>190</v>
      </c>
      <c r="O48" s="34">
        <f>I48*0.21</f>
        <v>0</v>
      </c>
      <c r="P48">
        <v>3</v>
      </c>
    </row>
    <row r="49" spans="1:16" ht="45" x14ac:dyDescent="0.25">
      <c r="A49" s="28" t="s">
        <v>113</v>
      </c>
      <c r="B49" s="35"/>
      <c r="E49" s="30" t="s">
        <v>1459</v>
      </c>
      <c r="J49" s="36"/>
    </row>
    <row r="50" spans="1:16" x14ac:dyDescent="0.25">
      <c r="A50" s="28" t="s">
        <v>115</v>
      </c>
      <c r="B50" s="35"/>
      <c r="E50" s="37" t="s">
        <v>159</v>
      </c>
      <c r="J50" s="36"/>
    </row>
    <row r="51" spans="1:16" ht="225" x14ac:dyDescent="0.25">
      <c r="A51" s="28" t="s">
        <v>117</v>
      </c>
      <c r="B51" s="35"/>
      <c r="E51" s="30" t="s">
        <v>1460</v>
      </c>
      <c r="J51" s="36"/>
    </row>
    <row r="52" spans="1:16" x14ac:dyDescent="0.25">
      <c r="A52" s="22" t="s">
        <v>105</v>
      </c>
      <c r="B52" s="23"/>
      <c r="C52" s="24" t="s">
        <v>419</v>
      </c>
      <c r="D52" s="25"/>
      <c r="E52" s="22" t="s">
        <v>420</v>
      </c>
      <c r="F52" s="25"/>
      <c r="G52" s="25"/>
      <c r="H52" s="25"/>
      <c r="I52" s="26">
        <f>SUMIFS(I53:I80,A53:A80,"P")</f>
        <v>0</v>
      </c>
      <c r="J52" s="27"/>
    </row>
    <row r="53" spans="1:16" x14ac:dyDescent="0.25">
      <c r="A53" s="28" t="s">
        <v>108</v>
      </c>
      <c r="B53" s="28">
        <v>11</v>
      </c>
      <c r="C53" s="29" t="s">
        <v>421</v>
      </c>
      <c r="D53" s="28" t="s">
        <v>110</v>
      </c>
      <c r="E53" s="30" t="s">
        <v>422</v>
      </c>
      <c r="F53" s="31" t="s">
        <v>231</v>
      </c>
      <c r="G53" s="32">
        <v>136.25</v>
      </c>
      <c r="H53" s="33">
        <v>0</v>
      </c>
      <c r="I53" s="33">
        <f>ROUND(G53*H53,P4)</f>
        <v>0</v>
      </c>
      <c r="J53" s="31" t="s">
        <v>190</v>
      </c>
      <c r="O53" s="34">
        <f>I53*0.21</f>
        <v>0</v>
      </c>
      <c r="P53">
        <v>3</v>
      </c>
    </row>
    <row r="54" spans="1:16" ht="45" x14ac:dyDescent="0.25">
      <c r="A54" s="28" t="s">
        <v>113</v>
      </c>
      <c r="B54" s="35"/>
      <c r="E54" s="30" t="s">
        <v>1461</v>
      </c>
      <c r="J54" s="36"/>
    </row>
    <row r="55" spans="1:16" x14ac:dyDescent="0.25">
      <c r="A55" s="28" t="s">
        <v>115</v>
      </c>
      <c r="B55" s="35"/>
      <c r="E55" s="37" t="s">
        <v>1462</v>
      </c>
      <c r="J55" s="36"/>
    </row>
    <row r="56" spans="1:16" ht="330" x14ac:dyDescent="0.25">
      <c r="A56" s="28" t="s">
        <v>117</v>
      </c>
      <c r="B56" s="35"/>
      <c r="E56" s="30" t="s">
        <v>425</v>
      </c>
      <c r="J56" s="36"/>
    </row>
    <row r="57" spans="1:16" x14ac:dyDescent="0.25">
      <c r="A57" s="28" t="s">
        <v>108</v>
      </c>
      <c r="B57" s="28">
        <v>12</v>
      </c>
      <c r="C57" s="29" t="s">
        <v>1463</v>
      </c>
      <c r="D57" s="28" t="s">
        <v>110</v>
      </c>
      <c r="E57" s="30" t="s">
        <v>1464</v>
      </c>
      <c r="F57" s="31" t="s">
        <v>428</v>
      </c>
      <c r="G57" s="32">
        <v>1</v>
      </c>
      <c r="H57" s="33">
        <v>0</v>
      </c>
      <c r="I57" s="33">
        <f>ROUND(G57*H57,P4)</f>
        <v>0</v>
      </c>
      <c r="J57" s="31" t="s">
        <v>190</v>
      </c>
      <c r="O57" s="34">
        <f>I57*0.21</f>
        <v>0</v>
      </c>
      <c r="P57">
        <v>3</v>
      </c>
    </row>
    <row r="58" spans="1:16" ht="75" x14ac:dyDescent="0.25">
      <c r="A58" s="28" t="s">
        <v>113</v>
      </c>
      <c r="B58" s="35"/>
      <c r="E58" s="30" t="s">
        <v>1465</v>
      </c>
      <c r="J58" s="36"/>
    </row>
    <row r="59" spans="1:16" x14ac:dyDescent="0.25">
      <c r="A59" s="28" t="s">
        <v>115</v>
      </c>
      <c r="B59" s="35"/>
      <c r="E59" s="37" t="s">
        <v>116</v>
      </c>
      <c r="J59" s="36"/>
    </row>
    <row r="60" spans="1:16" ht="345" x14ac:dyDescent="0.25">
      <c r="A60" s="28" t="s">
        <v>117</v>
      </c>
      <c r="B60" s="35"/>
      <c r="E60" s="30" t="s">
        <v>1466</v>
      </c>
      <c r="J60" s="36"/>
    </row>
    <row r="61" spans="1:16" x14ac:dyDescent="0.25">
      <c r="A61" s="28" t="s">
        <v>108</v>
      </c>
      <c r="B61" s="28">
        <v>13</v>
      </c>
      <c r="C61" s="29" t="s">
        <v>1467</v>
      </c>
      <c r="D61" s="28" t="s">
        <v>145</v>
      </c>
      <c r="E61" s="30" t="s">
        <v>1468</v>
      </c>
      <c r="F61" s="31" t="s">
        <v>428</v>
      </c>
      <c r="G61" s="32">
        <v>18</v>
      </c>
      <c r="H61" s="33">
        <v>0</v>
      </c>
      <c r="I61" s="33">
        <f>ROUND(G61*H61,P4)</f>
        <v>0</v>
      </c>
      <c r="J61" s="31" t="s">
        <v>1469</v>
      </c>
      <c r="O61" s="34">
        <f>I61*0.21</f>
        <v>0</v>
      </c>
      <c r="P61">
        <v>3</v>
      </c>
    </row>
    <row r="62" spans="1:16" ht="105" x14ac:dyDescent="0.25">
      <c r="A62" s="28" t="s">
        <v>113</v>
      </c>
      <c r="B62" s="35"/>
      <c r="E62" s="30" t="s">
        <v>1470</v>
      </c>
      <c r="J62" s="36"/>
    </row>
    <row r="63" spans="1:16" x14ac:dyDescent="0.25">
      <c r="A63" s="28" t="s">
        <v>115</v>
      </c>
      <c r="B63" s="35"/>
      <c r="E63" s="37" t="s">
        <v>1471</v>
      </c>
      <c r="J63" s="36"/>
    </row>
    <row r="64" spans="1:16" ht="90" x14ac:dyDescent="0.25">
      <c r="A64" s="28" t="s">
        <v>117</v>
      </c>
      <c r="B64" s="35"/>
      <c r="E64" s="30" t="s">
        <v>1472</v>
      </c>
      <c r="J64" s="36"/>
    </row>
    <row r="65" spans="1:16" x14ac:dyDescent="0.25">
      <c r="A65" s="28" t="s">
        <v>108</v>
      </c>
      <c r="B65" s="28">
        <v>14</v>
      </c>
      <c r="C65" s="29" t="s">
        <v>1467</v>
      </c>
      <c r="D65" s="28" t="s">
        <v>148</v>
      </c>
      <c r="E65" s="30" t="s">
        <v>1468</v>
      </c>
      <c r="F65" s="31" t="s">
        <v>428</v>
      </c>
      <c r="G65" s="32">
        <v>15</v>
      </c>
      <c r="H65" s="33">
        <v>0</v>
      </c>
      <c r="I65" s="33">
        <f>ROUND(G65*H65,P4)</f>
        <v>0</v>
      </c>
      <c r="J65" s="31" t="s">
        <v>190</v>
      </c>
      <c r="O65" s="34">
        <f>I65*0.21</f>
        <v>0</v>
      </c>
      <c r="P65">
        <v>3</v>
      </c>
    </row>
    <row r="66" spans="1:16" ht="90" x14ac:dyDescent="0.25">
      <c r="A66" s="28" t="s">
        <v>113</v>
      </c>
      <c r="B66" s="35"/>
      <c r="E66" s="30" t="s">
        <v>1473</v>
      </c>
      <c r="J66" s="36"/>
    </row>
    <row r="67" spans="1:16" x14ac:dyDescent="0.25">
      <c r="A67" s="28" t="s">
        <v>115</v>
      </c>
      <c r="B67" s="35"/>
      <c r="E67" s="37" t="s">
        <v>1474</v>
      </c>
      <c r="J67" s="36"/>
    </row>
    <row r="68" spans="1:16" ht="90" x14ac:dyDescent="0.25">
      <c r="A68" s="28" t="s">
        <v>117</v>
      </c>
      <c r="B68" s="35"/>
      <c r="E68" s="30" t="s">
        <v>1472</v>
      </c>
      <c r="J68" s="36"/>
    </row>
    <row r="69" spans="1:16" x14ac:dyDescent="0.25">
      <c r="A69" s="28" t="s">
        <v>108</v>
      </c>
      <c r="B69" s="28">
        <v>15</v>
      </c>
      <c r="C69" s="29" t="s">
        <v>1475</v>
      </c>
      <c r="D69" s="28" t="s">
        <v>110</v>
      </c>
      <c r="E69" s="30" t="s">
        <v>1476</v>
      </c>
      <c r="F69" s="31" t="s">
        <v>428</v>
      </c>
      <c r="G69" s="32">
        <v>2</v>
      </c>
      <c r="H69" s="33">
        <v>0</v>
      </c>
      <c r="I69" s="33">
        <f>ROUND(G69*H69,P4)</f>
        <v>0</v>
      </c>
      <c r="J69" s="31" t="s">
        <v>190</v>
      </c>
      <c r="O69" s="34">
        <f>I69*0.21</f>
        <v>0</v>
      </c>
      <c r="P69">
        <v>3</v>
      </c>
    </row>
    <row r="70" spans="1:16" ht="60" x14ac:dyDescent="0.25">
      <c r="A70" s="28" t="s">
        <v>113</v>
      </c>
      <c r="B70" s="35"/>
      <c r="E70" s="30" t="s">
        <v>1477</v>
      </c>
      <c r="J70" s="36"/>
    </row>
    <row r="71" spans="1:16" x14ac:dyDescent="0.25">
      <c r="A71" s="28" t="s">
        <v>115</v>
      </c>
      <c r="B71" s="35"/>
      <c r="E71" s="37" t="s">
        <v>795</v>
      </c>
      <c r="J71" s="36"/>
    </row>
    <row r="72" spans="1:16" ht="45" x14ac:dyDescent="0.25">
      <c r="A72" s="28" t="s">
        <v>117</v>
      </c>
      <c r="B72" s="35"/>
      <c r="E72" s="30" t="s">
        <v>444</v>
      </c>
      <c r="J72" s="36"/>
    </row>
    <row r="73" spans="1:16" x14ac:dyDescent="0.25">
      <c r="A73" s="28" t="s">
        <v>108</v>
      </c>
      <c r="B73" s="28">
        <v>16</v>
      </c>
      <c r="C73" s="29" t="s">
        <v>448</v>
      </c>
      <c r="D73" s="28" t="s">
        <v>110</v>
      </c>
      <c r="E73" s="30" t="s">
        <v>449</v>
      </c>
      <c r="F73" s="31" t="s">
        <v>231</v>
      </c>
      <c r="G73" s="32">
        <v>136.25</v>
      </c>
      <c r="H73" s="33">
        <v>0</v>
      </c>
      <c r="I73" s="33">
        <f>ROUND(G73*H73,P4)</f>
        <v>0</v>
      </c>
      <c r="J73" s="31" t="s">
        <v>190</v>
      </c>
      <c r="O73" s="34">
        <f>I73*0.21</f>
        <v>0</v>
      </c>
      <c r="P73">
        <v>3</v>
      </c>
    </row>
    <row r="74" spans="1:16" ht="60" x14ac:dyDescent="0.25">
      <c r="A74" s="28" t="s">
        <v>113</v>
      </c>
      <c r="B74" s="35"/>
      <c r="E74" s="30" t="s">
        <v>1478</v>
      </c>
      <c r="J74" s="36"/>
    </row>
    <row r="75" spans="1:16" x14ac:dyDescent="0.25">
      <c r="A75" s="28" t="s">
        <v>115</v>
      </c>
      <c r="B75" s="35"/>
      <c r="E75" s="37" t="s">
        <v>1462</v>
      </c>
      <c r="J75" s="36"/>
    </row>
    <row r="76" spans="1:16" ht="75" x14ac:dyDescent="0.25">
      <c r="A76" s="28" t="s">
        <v>117</v>
      </c>
      <c r="B76" s="35"/>
      <c r="E76" s="30" t="s">
        <v>451</v>
      </c>
      <c r="J76" s="36"/>
    </row>
    <row r="77" spans="1:16" x14ac:dyDescent="0.25">
      <c r="A77" s="28" t="s">
        <v>108</v>
      </c>
      <c r="B77" s="28">
        <v>17</v>
      </c>
      <c r="C77" s="29" t="s">
        <v>452</v>
      </c>
      <c r="D77" s="28" t="s">
        <v>110</v>
      </c>
      <c r="E77" s="30" t="s">
        <v>453</v>
      </c>
      <c r="F77" s="31" t="s">
        <v>231</v>
      </c>
      <c r="G77" s="32">
        <v>136.25</v>
      </c>
      <c r="H77" s="33">
        <v>0</v>
      </c>
      <c r="I77" s="33">
        <f>ROUND(G77*H77,P4)</f>
        <v>0</v>
      </c>
      <c r="J77" s="31" t="s">
        <v>190</v>
      </c>
      <c r="O77" s="34">
        <f>I77*0.21</f>
        <v>0</v>
      </c>
      <c r="P77">
        <v>3</v>
      </c>
    </row>
    <row r="78" spans="1:16" ht="60" x14ac:dyDescent="0.25">
      <c r="A78" s="28" t="s">
        <v>113</v>
      </c>
      <c r="B78" s="35"/>
      <c r="E78" s="30" t="s">
        <v>1479</v>
      </c>
      <c r="J78" s="36"/>
    </row>
    <row r="79" spans="1:16" x14ac:dyDescent="0.25">
      <c r="A79" s="28" t="s">
        <v>115</v>
      </c>
      <c r="B79" s="35"/>
      <c r="E79" s="37" t="s">
        <v>1462</v>
      </c>
      <c r="J79" s="36"/>
    </row>
    <row r="80" spans="1:16" ht="45" x14ac:dyDescent="0.25">
      <c r="A80" s="28" t="s">
        <v>117</v>
      </c>
      <c r="B80" s="35"/>
      <c r="E80" s="30" t="s">
        <v>454</v>
      </c>
      <c r="J80" s="36"/>
    </row>
    <row r="81" spans="1:16" x14ac:dyDescent="0.25">
      <c r="A81" s="22" t="s">
        <v>105</v>
      </c>
      <c r="B81" s="23"/>
      <c r="C81" s="24" t="s">
        <v>455</v>
      </c>
      <c r="D81" s="25"/>
      <c r="E81" s="22" t="s">
        <v>456</v>
      </c>
      <c r="F81" s="25"/>
      <c r="G81" s="25"/>
      <c r="H81" s="25"/>
      <c r="I81" s="26">
        <f>SUMIFS(I82:I89,A82:A89,"P")</f>
        <v>0</v>
      </c>
      <c r="J81" s="27"/>
    </row>
    <row r="82" spans="1:16" x14ac:dyDescent="0.25">
      <c r="A82" s="28" t="s">
        <v>108</v>
      </c>
      <c r="B82" s="28">
        <v>18</v>
      </c>
      <c r="C82" s="29" t="s">
        <v>1480</v>
      </c>
      <c r="D82" s="28" t="s">
        <v>110</v>
      </c>
      <c r="E82" s="30" t="s">
        <v>1481</v>
      </c>
      <c r="F82" s="31" t="s">
        <v>428</v>
      </c>
      <c r="G82" s="32">
        <v>8</v>
      </c>
      <c r="H82" s="33">
        <v>0</v>
      </c>
      <c r="I82" s="33">
        <f>ROUND(G82*H82,P4)</f>
        <v>0</v>
      </c>
      <c r="J82" s="31" t="s">
        <v>190</v>
      </c>
      <c r="O82" s="34">
        <f>I82*0.21</f>
        <v>0</v>
      </c>
      <c r="P82">
        <v>3</v>
      </c>
    </row>
    <row r="83" spans="1:16" ht="45" x14ac:dyDescent="0.25">
      <c r="A83" s="28" t="s">
        <v>113</v>
      </c>
      <c r="B83" s="35"/>
      <c r="E83" s="30" t="s">
        <v>1482</v>
      </c>
      <c r="J83" s="36"/>
    </row>
    <row r="84" spans="1:16" x14ac:dyDescent="0.25">
      <c r="A84" s="28" t="s">
        <v>115</v>
      </c>
      <c r="B84" s="35"/>
      <c r="E84" s="37" t="s">
        <v>1483</v>
      </c>
      <c r="J84" s="36"/>
    </row>
    <row r="85" spans="1:16" ht="150" x14ac:dyDescent="0.25">
      <c r="A85" s="28" t="s">
        <v>117</v>
      </c>
      <c r="B85" s="35"/>
      <c r="E85" s="30" t="s">
        <v>645</v>
      </c>
      <c r="J85" s="36"/>
    </row>
    <row r="86" spans="1:16" x14ac:dyDescent="0.25">
      <c r="A86" s="28" t="s">
        <v>108</v>
      </c>
      <c r="B86" s="28">
        <v>19</v>
      </c>
      <c r="C86" s="29" t="s">
        <v>1484</v>
      </c>
      <c r="D86" s="28" t="s">
        <v>110</v>
      </c>
      <c r="E86" s="30" t="s">
        <v>1485</v>
      </c>
      <c r="F86" s="31" t="s">
        <v>231</v>
      </c>
      <c r="G86" s="32">
        <v>30</v>
      </c>
      <c r="H86" s="33">
        <v>0</v>
      </c>
      <c r="I86" s="33">
        <f>ROUND(G86*H86,P4)</f>
        <v>0</v>
      </c>
      <c r="J86" s="31" t="s">
        <v>190</v>
      </c>
      <c r="O86" s="34">
        <f>I86*0.21</f>
        <v>0</v>
      </c>
      <c r="P86">
        <v>3</v>
      </c>
    </row>
    <row r="87" spans="1:16" ht="45" x14ac:dyDescent="0.25">
      <c r="A87" s="28" t="s">
        <v>113</v>
      </c>
      <c r="B87" s="35"/>
      <c r="E87" s="30" t="s">
        <v>1486</v>
      </c>
      <c r="J87" s="36"/>
    </row>
    <row r="88" spans="1:16" x14ac:dyDescent="0.25">
      <c r="A88" s="28" t="s">
        <v>115</v>
      </c>
      <c r="B88" s="35"/>
      <c r="E88" s="37" t="s">
        <v>1487</v>
      </c>
      <c r="J88" s="36"/>
    </row>
    <row r="89" spans="1:16" ht="105" x14ac:dyDescent="0.25">
      <c r="A89" s="28" t="s">
        <v>117</v>
      </c>
      <c r="B89" s="39"/>
      <c r="C89" s="40"/>
      <c r="D89" s="40"/>
      <c r="E89" s="30" t="s">
        <v>538</v>
      </c>
      <c r="F89" s="40"/>
      <c r="G89" s="40"/>
      <c r="H89" s="40"/>
      <c r="I89" s="40"/>
      <c r="J89"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0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35</v>
      </c>
      <c r="I3" s="16">
        <f>SUMIFS(I8:I104,A8:A104,"SD")</f>
        <v>0</v>
      </c>
      <c r="J3" s="12"/>
      <c r="O3">
        <v>0</v>
      </c>
      <c r="P3">
        <v>2</v>
      </c>
    </row>
    <row r="4" spans="1:16" x14ac:dyDescent="0.25">
      <c r="A4" s="2" t="s">
        <v>92</v>
      </c>
      <c r="B4" s="13" t="s">
        <v>93</v>
      </c>
      <c r="C4" s="47" t="s">
        <v>35</v>
      </c>
      <c r="D4" s="48"/>
      <c r="E4" s="14" t="s">
        <v>36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41.47</v>
      </c>
      <c r="H9" s="33">
        <v>0</v>
      </c>
      <c r="I9" s="33">
        <f>ROUND(G9*H9,P4)</f>
        <v>0</v>
      </c>
      <c r="J9" s="28"/>
      <c r="O9" s="34">
        <f>I9*0.21</f>
        <v>0</v>
      </c>
      <c r="P9">
        <v>3</v>
      </c>
    </row>
    <row r="10" spans="1:16" ht="30" x14ac:dyDescent="0.25">
      <c r="A10" s="28" t="s">
        <v>113</v>
      </c>
      <c r="B10" s="35"/>
      <c r="E10" s="30" t="s">
        <v>1488</v>
      </c>
      <c r="J10" s="36"/>
    </row>
    <row r="11" spans="1:16" x14ac:dyDescent="0.25">
      <c r="A11" s="28" t="s">
        <v>115</v>
      </c>
      <c r="B11" s="35"/>
      <c r="E11" s="37" t="s">
        <v>1489</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6.6</v>
      </c>
      <c r="H13" s="33">
        <v>0</v>
      </c>
      <c r="I13" s="33">
        <f>ROUND(G13*H13,P4)</f>
        <v>0</v>
      </c>
      <c r="J13" s="28"/>
      <c r="O13" s="34">
        <f>I13*0.21</f>
        <v>0</v>
      </c>
      <c r="P13">
        <v>3</v>
      </c>
    </row>
    <row r="14" spans="1:16" ht="30" x14ac:dyDescent="0.25">
      <c r="A14" s="28" t="s">
        <v>113</v>
      </c>
      <c r="B14" s="35"/>
      <c r="E14" s="30" t="s">
        <v>1490</v>
      </c>
      <c r="J14" s="36"/>
    </row>
    <row r="15" spans="1:16" x14ac:dyDescent="0.25">
      <c r="A15" s="28" t="s">
        <v>115</v>
      </c>
      <c r="B15" s="35"/>
      <c r="E15" s="37" t="s">
        <v>1491</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SUMIFS(I18:I49,A18:A49,"P")</f>
        <v>0</v>
      </c>
      <c r="J17" s="27"/>
    </row>
    <row r="18" spans="1:16" x14ac:dyDescent="0.25">
      <c r="A18" s="28" t="s">
        <v>108</v>
      </c>
      <c r="B18" s="28">
        <v>3</v>
      </c>
      <c r="C18" s="29" t="s">
        <v>254</v>
      </c>
      <c r="D18" s="28" t="s">
        <v>110</v>
      </c>
      <c r="E18" s="30" t="s">
        <v>255</v>
      </c>
      <c r="F18" s="31" t="s">
        <v>167</v>
      </c>
      <c r="G18" s="32">
        <v>37.32</v>
      </c>
      <c r="H18" s="33">
        <v>0</v>
      </c>
      <c r="I18" s="33">
        <f>ROUND(G18*H18,P4)</f>
        <v>0</v>
      </c>
      <c r="J18" s="31" t="s">
        <v>190</v>
      </c>
      <c r="O18" s="34">
        <f>I18*0.21</f>
        <v>0</v>
      </c>
      <c r="P18">
        <v>3</v>
      </c>
    </row>
    <row r="19" spans="1:16" ht="60" x14ac:dyDescent="0.25">
      <c r="A19" s="28" t="s">
        <v>113</v>
      </c>
      <c r="B19" s="35"/>
      <c r="E19" s="30" t="s">
        <v>1492</v>
      </c>
      <c r="J19" s="36"/>
    </row>
    <row r="20" spans="1:16" x14ac:dyDescent="0.25">
      <c r="A20" s="28" t="s">
        <v>115</v>
      </c>
      <c r="B20" s="35"/>
      <c r="E20" s="37" t="s">
        <v>1493</v>
      </c>
      <c r="J20" s="36"/>
    </row>
    <row r="21" spans="1:16" ht="405" x14ac:dyDescent="0.25">
      <c r="A21" s="28" t="s">
        <v>117</v>
      </c>
      <c r="B21" s="35"/>
      <c r="E21" s="30" t="s">
        <v>258</v>
      </c>
      <c r="J21" s="36"/>
    </row>
    <row r="22" spans="1:16" x14ac:dyDescent="0.25">
      <c r="A22" s="28" t="s">
        <v>108</v>
      </c>
      <c r="B22" s="28">
        <v>4</v>
      </c>
      <c r="C22" s="29" t="s">
        <v>1375</v>
      </c>
      <c r="D22" s="28" t="s">
        <v>110</v>
      </c>
      <c r="E22" s="30" t="s">
        <v>1376</v>
      </c>
      <c r="F22" s="31" t="s">
        <v>167</v>
      </c>
      <c r="G22" s="32">
        <v>17.61</v>
      </c>
      <c r="H22" s="33">
        <v>0</v>
      </c>
      <c r="I22" s="33">
        <f>ROUND(G22*H22,P4)</f>
        <v>0</v>
      </c>
      <c r="J22" s="31" t="s">
        <v>190</v>
      </c>
      <c r="O22" s="34">
        <f>I22*0.21</f>
        <v>0</v>
      </c>
      <c r="P22">
        <v>3</v>
      </c>
    </row>
    <row r="23" spans="1:16" ht="60" x14ac:dyDescent="0.25">
      <c r="A23" s="28" t="s">
        <v>113</v>
      </c>
      <c r="B23" s="35"/>
      <c r="E23" s="30" t="s">
        <v>1494</v>
      </c>
      <c r="J23" s="36"/>
    </row>
    <row r="24" spans="1:16" x14ac:dyDescent="0.25">
      <c r="A24" s="28" t="s">
        <v>115</v>
      </c>
      <c r="B24" s="35"/>
      <c r="E24" s="37" t="s">
        <v>1495</v>
      </c>
      <c r="J24" s="36"/>
    </row>
    <row r="25" spans="1:16" ht="409.5" x14ac:dyDescent="0.25">
      <c r="A25" s="28" t="s">
        <v>117</v>
      </c>
      <c r="B25" s="35"/>
      <c r="E25" s="30" t="s">
        <v>278</v>
      </c>
      <c r="J25" s="36"/>
    </row>
    <row r="26" spans="1:16" x14ac:dyDescent="0.25">
      <c r="A26" s="28" t="s">
        <v>108</v>
      </c>
      <c r="B26" s="28">
        <v>5</v>
      </c>
      <c r="C26" s="29" t="s">
        <v>1445</v>
      </c>
      <c r="D26" s="28" t="s">
        <v>110</v>
      </c>
      <c r="E26" s="30" t="s">
        <v>1446</v>
      </c>
      <c r="F26" s="31" t="s">
        <v>167</v>
      </c>
      <c r="G26" s="32">
        <v>65.3</v>
      </c>
      <c r="H26" s="33">
        <v>0</v>
      </c>
      <c r="I26" s="33">
        <f>ROUND(G26*H26,P4)</f>
        <v>0</v>
      </c>
      <c r="J26" s="31" t="s">
        <v>190</v>
      </c>
      <c r="O26" s="34">
        <f>I26*0.21</f>
        <v>0</v>
      </c>
      <c r="P26">
        <v>3</v>
      </c>
    </row>
    <row r="27" spans="1:16" ht="90" x14ac:dyDescent="0.25">
      <c r="A27" s="28" t="s">
        <v>113</v>
      </c>
      <c r="B27" s="35"/>
      <c r="E27" s="30" t="s">
        <v>1496</v>
      </c>
      <c r="J27" s="36"/>
    </row>
    <row r="28" spans="1:16" x14ac:dyDescent="0.25">
      <c r="A28" s="28" t="s">
        <v>115</v>
      </c>
      <c r="B28" s="35"/>
      <c r="E28" s="37" t="s">
        <v>1497</v>
      </c>
      <c r="J28" s="36"/>
    </row>
    <row r="29" spans="1:16" ht="409.5" x14ac:dyDescent="0.25">
      <c r="A29" s="28" t="s">
        <v>117</v>
      </c>
      <c r="B29" s="35"/>
      <c r="E29" s="30" t="s">
        <v>278</v>
      </c>
      <c r="J29" s="36"/>
    </row>
    <row r="30" spans="1:16" x14ac:dyDescent="0.25">
      <c r="A30" s="28" t="s">
        <v>108</v>
      </c>
      <c r="B30" s="28">
        <v>6</v>
      </c>
      <c r="C30" s="29" t="s">
        <v>284</v>
      </c>
      <c r="D30" s="28" t="s">
        <v>145</v>
      </c>
      <c r="E30" s="30" t="s">
        <v>285</v>
      </c>
      <c r="F30" s="31" t="s">
        <v>167</v>
      </c>
      <c r="G30" s="32">
        <v>37.32</v>
      </c>
      <c r="H30" s="33">
        <v>0</v>
      </c>
      <c r="I30" s="33">
        <f>ROUND(G30*H30,P4)</f>
        <v>0</v>
      </c>
      <c r="J30" s="31" t="s">
        <v>190</v>
      </c>
      <c r="O30" s="34">
        <f>I30*0.21</f>
        <v>0</v>
      </c>
      <c r="P30">
        <v>3</v>
      </c>
    </row>
    <row r="31" spans="1:16" ht="45" x14ac:dyDescent="0.25">
      <c r="A31" s="28" t="s">
        <v>113</v>
      </c>
      <c r="B31" s="35"/>
      <c r="E31" s="30" t="s">
        <v>1498</v>
      </c>
      <c r="J31" s="36"/>
    </row>
    <row r="32" spans="1:16" x14ac:dyDescent="0.25">
      <c r="A32" s="28" t="s">
        <v>115</v>
      </c>
      <c r="B32" s="35"/>
      <c r="E32" s="37" t="s">
        <v>1493</v>
      </c>
      <c r="J32" s="36"/>
    </row>
    <row r="33" spans="1:16" ht="255" x14ac:dyDescent="0.25">
      <c r="A33" s="28" t="s">
        <v>117</v>
      </c>
      <c r="B33" s="35"/>
      <c r="E33" s="30" t="s">
        <v>288</v>
      </c>
      <c r="J33" s="36"/>
    </row>
    <row r="34" spans="1:16" x14ac:dyDescent="0.25">
      <c r="A34" s="28" t="s">
        <v>108</v>
      </c>
      <c r="B34" s="28">
        <v>7</v>
      </c>
      <c r="C34" s="29" t="s">
        <v>284</v>
      </c>
      <c r="D34" s="28" t="s">
        <v>148</v>
      </c>
      <c r="E34" s="30" t="s">
        <v>285</v>
      </c>
      <c r="F34" s="31" t="s">
        <v>167</v>
      </c>
      <c r="G34" s="32">
        <v>41.47</v>
      </c>
      <c r="H34" s="33">
        <v>0</v>
      </c>
      <c r="I34" s="33">
        <f>ROUND(G34*H34,P4)</f>
        <v>0</v>
      </c>
      <c r="J34" s="31" t="s">
        <v>190</v>
      </c>
      <c r="O34" s="34">
        <f>I34*0.21</f>
        <v>0</v>
      </c>
      <c r="P34">
        <v>3</v>
      </c>
    </row>
    <row r="35" spans="1:16" ht="45" x14ac:dyDescent="0.25">
      <c r="A35" s="28" t="s">
        <v>113</v>
      </c>
      <c r="B35" s="35"/>
      <c r="E35" s="30" t="s">
        <v>1499</v>
      </c>
      <c r="J35" s="36"/>
    </row>
    <row r="36" spans="1:16" x14ac:dyDescent="0.25">
      <c r="A36" s="28" t="s">
        <v>115</v>
      </c>
      <c r="B36" s="35"/>
      <c r="E36" s="37" t="s">
        <v>1489</v>
      </c>
      <c r="J36" s="36"/>
    </row>
    <row r="37" spans="1:16" ht="255" x14ac:dyDescent="0.25">
      <c r="A37" s="28" t="s">
        <v>117</v>
      </c>
      <c r="B37" s="35"/>
      <c r="E37" s="30" t="s">
        <v>288</v>
      </c>
      <c r="J37" s="36"/>
    </row>
    <row r="38" spans="1:16" x14ac:dyDescent="0.25">
      <c r="A38" s="28" t="s">
        <v>108</v>
      </c>
      <c r="B38" s="28">
        <v>8</v>
      </c>
      <c r="C38" s="29" t="s">
        <v>294</v>
      </c>
      <c r="D38" s="28" t="s">
        <v>110</v>
      </c>
      <c r="E38" s="30" t="s">
        <v>295</v>
      </c>
      <c r="F38" s="31" t="s">
        <v>167</v>
      </c>
      <c r="G38" s="32">
        <v>19.71</v>
      </c>
      <c r="H38" s="33">
        <v>0</v>
      </c>
      <c r="I38" s="33">
        <f>ROUND(G38*H38,P4)</f>
        <v>0</v>
      </c>
      <c r="J38" s="31" t="s">
        <v>190</v>
      </c>
      <c r="O38" s="34">
        <f>I38*0.21</f>
        <v>0</v>
      </c>
      <c r="P38">
        <v>3</v>
      </c>
    </row>
    <row r="39" spans="1:16" ht="75" x14ac:dyDescent="0.25">
      <c r="A39" s="28" t="s">
        <v>113</v>
      </c>
      <c r="B39" s="35"/>
      <c r="E39" s="30" t="s">
        <v>1500</v>
      </c>
      <c r="J39" s="36"/>
    </row>
    <row r="40" spans="1:16" x14ac:dyDescent="0.25">
      <c r="A40" s="28" t="s">
        <v>115</v>
      </c>
      <c r="B40" s="35"/>
      <c r="E40" s="37" t="s">
        <v>1501</v>
      </c>
      <c r="J40" s="36"/>
    </row>
    <row r="41" spans="1:16" ht="345" x14ac:dyDescent="0.25">
      <c r="A41" s="28" t="s">
        <v>117</v>
      </c>
      <c r="B41" s="35"/>
      <c r="E41" s="30" t="s">
        <v>297</v>
      </c>
      <c r="J41" s="36"/>
    </row>
    <row r="42" spans="1:16" x14ac:dyDescent="0.25">
      <c r="A42" s="28" t="s">
        <v>108</v>
      </c>
      <c r="B42" s="28">
        <v>9</v>
      </c>
      <c r="C42" s="29" t="s">
        <v>1502</v>
      </c>
      <c r="D42" s="28" t="s">
        <v>110</v>
      </c>
      <c r="E42" s="30" t="s">
        <v>1503</v>
      </c>
      <c r="F42" s="31" t="s">
        <v>167</v>
      </c>
      <c r="G42" s="32">
        <v>17.61</v>
      </c>
      <c r="H42" s="33">
        <v>0</v>
      </c>
      <c r="I42" s="33">
        <f>ROUND(G42*H42,P4)</f>
        <v>0</v>
      </c>
      <c r="J42" s="31" t="s">
        <v>190</v>
      </c>
      <c r="O42" s="34">
        <f>I42*0.21</f>
        <v>0</v>
      </c>
      <c r="P42">
        <v>3</v>
      </c>
    </row>
    <row r="43" spans="1:16" ht="45" x14ac:dyDescent="0.25">
      <c r="A43" s="28" t="s">
        <v>113</v>
      </c>
      <c r="B43" s="35"/>
      <c r="E43" s="30" t="s">
        <v>1504</v>
      </c>
      <c r="J43" s="36"/>
    </row>
    <row r="44" spans="1:16" x14ac:dyDescent="0.25">
      <c r="A44" s="28" t="s">
        <v>115</v>
      </c>
      <c r="B44" s="35"/>
      <c r="E44" s="37" t="s">
        <v>1495</v>
      </c>
      <c r="J44" s="36"/>
    </row>
    <row r="45" spans="1:16" ht="409.5" x14ac:dyDescent="0.25">
      <c r="A45" s="28" t="s">
        <v>117</v>
      </c>
      <c r="B45" s="35"/>
      <c r="E45" s="30" t="s">
        <v>1505</v>
      </c>
      <c r="J45" s="36"/>
    </row>
    <row r="46" spans="1:16" x14ac:dyDescent="0.25">
      <c r="A46" s="28" t="s">
        <v>108</v>
      </c>
      <c r="B46" s="28">
        <v>10</v>
      </c>
      <c r="C46" s="29" t="s">
        <v>298</v>
      </c>
      <c r="D46" s="28" t="s">
        <v>110</v>
      </c>
      <c r="E46" s="30" t="s">
        <v>299</v>
      </c>
      <c r="F46" s="31" t="s">
        <v>167</v>
      </c>
      <c r="G46" s="32">
        <v>29.43</v>
      </c>
      <c r="H46" s="33">
        <v>0</v>
      </c>
      <c r="I46" s="33">
        <f>ROUND(G46*H46,P4)</f>
        <v>0</v>
      </c>
      <c r="J46" s="31" t="s">
        <v>190</v>
      </c>
      <c r="O46" s="34">
        <f>I46*0.21</f>
        <v>0</v>
      </c>
      <c r="P46">
        <v>3</v>
      </c>
    </row>
    <row r="47" spans="1:16" ht="105" x14ac:dyDescent="0.25">
      <c r="A47" s="28" t="s">
        <v>113</v>
      </c>
      <c r="B47" s="35"/>
      <c r="E47" s="30" t="s">
        <v>1506</v>
      </c>
      <c r="J47" s="36"/>
    </row>
    <row r="48" spans="1:16" x14ac:dyDescent="0.25">
      <c r="A48" s="28" t="s">
        <v>115</v>
      </c>
      <c r="B48" s="35"/>
      <c r="E48" s="37" t="s">
        <v>1507</v>
      </c>
      <c r="J48" s="36"/>
    </row>
    <row r="49" spans="1:16" ht="390" x14ac:dyDescent="0.25">
      <c r="A49" s="28" t="s">
        <v>117</v>
      </c>
      <c r="B49" s="35"/>
      <c r="E49" s="30" t="s">
        <v>1454</v>
      </c>
      <c r="J49" s="36"/>
    </row>
    <row r="50" spans="1:16" x14ac:dyDescent="0.25">
      <c r="A50" s="22" t="s">
        <v>105</v>
      </c>
      <c r="B50" s="23"/>
      <c r="C50" s="24" t="s">
        <v>343</v>
      </c>
      <c r="D50" s="25"/>
      <c r="E50" s="22" t="s">
        <v>344</v>
      </c>
      <c r="F50" s="25"/>
      <c r="G50" s="25"/>
      <c r="H50" s="25"/>
      <c r="I50" s="26">
        <f>SUMIFS(I51:I54,A51:A54,"P")</f>
        <v>0</v>
      </c>
      <c r="J50" s="27"/>
    </row>
    <row r="51" spans="1:16" x14ac:dyDescent="0.25">
      <c r="A51" s="28" t="s">
        <v>108</v>
      </c>
      <c r="B51" s="28">
        <v>11</v>
      </c>
      <c r="C51" s="29" t="s">
        <v>349</v>
      </c>
      <c r="D51" s="28" t="s">
        <v>110</v>
      </c>
      <c r="E51" s="30" t="s">
        <v>350</v>
      </c>
      <c r="F51" s="31" t="s">
        <v>167</v>
      </c>
      <c r="G51" s="32">
        <v>6.79</v>
      </c>
      <c r="H51" s="33">
        <v>0</v>
      </c>
      <c r="I51" s="33">
        <f>ROUND(G51*H51,P4)</f>
        <v>0</v>
      </c>
      <c r="J51" s="31" t="s">
        <v>190</v>
      </c>
      <c r="O51" s="34">
        <f>I51*0.21</f>
        <v>0</v>
      </c>
      <c r="P51">
        <v>3</v>
      </c>
    </row>
    <row r="52" spans="1:16" ht="90" x14ac:dyDescent="0.25">
      <c r="A52" s="28" t="s">
        <v>113</v>
      </c>
      <c r="B52" s="35"/>
      <c r="E52" s="30" t="s">
        <v>1508</v>
      </c>
      <c r="J52" s="36"/>
    </row>
    <row r="53" spans="1:16" x14ac:dyDescent="0.25">
      <c r="A53" s="28" t="s">
        <v>115</v>
      </c>
      <c r="B53" s="35"/>
      <c r="E53" s="37" t="s">
        <v>1509</v>
      </c>
      <c r="J53" s="36"/>
    </row>
    <row r="54" spans="1:16" ht="60" x14ac:dyDescent="0.25">
      <c r="A54" s="28" t="s">
        <v>117</v>
      </c>
      <c r="B54" s="35"/>
      <c r="E54" s="30" t="s">
        <v>337</v>
      </c>
      <c r="J54" s="36"/>
    </row>
    <row r="55" spans="1:16" x14ac:dyDescent="0.25">
      <c r="A55" s="22" t="s">
        <v>105</v>
      </c>
      <c r="B55" s="23"/>
      <c r="C55" s="24" t="s">
        <v>419</v>
      </c>
      <c r="D55" s="25"/>
      <c r="E55" s="22" t="s">
        <v>420</v>
      </c>
      <c r="F55" s="25"/>
      <c r="G55" s="25"/>
      <c r="H55" s="25"/>
      <c r="I55" s="26">
        <f>SUMIFS(I56:I95,A56:A95,"P")</f>
        <v>0</v>
      </c>
      <c r="J55" s="27"/>
    </row>
    <row r="56" spans="1:16" x14ac:dyDescent="0.25">
      <c r="A56" s="28" t="s">
        <v>108</v>
      </c>
      <c r="B56" s="28">
        <v>12</v>
      </c>
      <c r="C56" s="29" t="s">
        <v>421</v>
      </c>
      <c r="D56" s="28" t="s">
        <v>110</v>
      </c>
      <c r="E56" s="30" t="s">
        <v>422</v>
      </c>
      <c r="F56" s="31" t="s">
        <v>231</v>
      </c>
      <c r="G56" s="32">
        <v>7</v>
      </c>
      <c r="H56" s="33">
        <v>0</v>
      </c>
      <c r="I56" s="33">
        <f>ROUND(G56*H56,P4)</f>
        <v>0</v>
      </c>
      <c r="J56" s="31" t="s">
        <v>190</v>
      </c>
      <c r="O56" s="34">
        <f>I56*0.21</f>
        <v>0</v>
      </c>
      <c r="P56">
        <v>3</v>
      </c>
    </row>
    <row r="57" spans="1:16" ht="30" x14ac:dyDescent="0.25">
      <c r="A57" s="28" t="s">
        <v>113</v>
      </c>
      <c r="B57" s="35"/>
      <c r="E57" s="30" t="s">
        <v>1510</v>
      </c>
      <c r="J57" s="36"/>
    </row>
    <row r="58" spans="1:16" x14ac:dyDescent="0.25">
      <c r="A58" s="28" t="s">
        <v>115</v>
      </c>
      <c r="B58" s="35"/>
      <c r="E58" s="37" t="s">
        <v>1511</v>
      </c>
      <c r="J58" s="36"/>
    </row>
    <row r="59" spans="1:16" ht="330" x14ac:dyDescent="0.25">
      <c r="A59" s="28" t="s">
        <v>117</v>
      </c>
      <c r="B59" s="35"/>
      <c r="E59" s="30" t="s">
        <v>425</v>
      </c>
      <c r="J59" s="36"/>
    </row>
    <row r="60" spans="1:16" x14ac:dyDescent="0.25">
      <c r="A60" s="28" t="s">
        <v>108</v>
      </c>
      <c r="B60" s="28">
        <v>13</v>
      </c>
      <c r="C60" s="29" t="s">
        <v>1512</v>
      </c>
      <c r="D60" s="28" t="s">
        <v>110</v>
      </c>
      <c r="E60" s="30" t="s">
        <v>1513</v>
      </c>
      <c r="F60" s="31" t="s">
        <v>231</v>
      </c>
      <c r="G60" s="32">
        <v>7.39</v>
      </c>
      <c r="H60" s="33">
        <v>0</v>
      </c>
      <c r="I60" s="33">
        <f>ROUND(G60*H60,P4)</f>
        <v>0</v>
      </c>
      <c r="J60" s="31" t="s">
        <v>190</v>
      </c>
      <c r="O60" s="34">
        <f>I60*0.21</f>
        <v>0</v>
      </c>
      <c r="P60">
        <v>3</v>
      </c>
    </row>
    <row r="61" spans="1:16" ht="30" x14ac:dyDescent="0.25">
      <c r="A61" s="28" t="s">
        <v>113</v>
      </c>
      <c r="B61" s="35"/>
      <c r="E61" s="30" t="s">
        <v>1514</v>
      </c>
      <c r="J61" s="36"/>
    </row>
    <row r="62" spans="1:16" x14ac:dyDescent="0.25">
      <c r="A62" s="28" t="s">
        <v>115</v>
      </c>
      <c r="B62" s="35"/>
      <c r="E62" s="37" t="s">
        <v>1515</v>
      </c>
      <c r="J62" s="36"/>
    </row>
    <row r="63" spans="1:16" ht="330" x14ac:dyDescent="0.25">
      <c r="A63" s="28" t="s">
        <v>117</v>
      </c>
      <c r="B63" s="35"/>
      <c r="E63" s="30" t="s">
        <v>425</v>
      </c>
      <c r="J63" s="36"/>
    </row>
    <row r="64" spans="1:16" x14ac:dyDescent="0.25">
      <c r="A64" s="28" t="s">
        <v>108</v>
      </c>
      <c r="B64" s="28">
        <v>14</v>
      </c>
      <c r="C64" s="29" t="s">
        <v>1516</v>
      </c>
      <c r="D64" s="28" t="s">
        <v>110</v>
      </c>
      <c r="E64" s="30" t="s">
        <v>1517</v>
      </c>
      <c r="F64" s="31" t="s">
        <v>231</v>
      </c>
      <c r="G64" s="32">
        <v>15.26</v>
      </c>
      <c r="H64" s="33">
        <v>0</v>
      </c>
      <c r="I64" s="33">
        <f>ROUND(G64*H64,P4)</f>
        <v>0</v>
      </c>
      <c r="J64" s="31" t="s">
        <v>190</v>
      </c>
      <c r="O64" s="34">
        <f>I64*0.21</f>
        <v>0</v>
      </c>
      <c r="P64">
        <v>3</v>
      </c>
    </row>
    <row r="65" spans="1:16" ht="30" x14ac:dyDescent="0.25">
      <c r="A65" s="28" t="s">
        <v>113</v>
      </c>
      <c r="B65" s="35"/>
      <c r="E65" s="30" t="s">
        <v>1514</v>
      </c>
      <c r="J65" s="36"/>
    </row>
    <row r="66" spans="1:16" x14ac:dyDescent="0.25">
      <c r="A66" s="28" t="s">
        <v>115</v>
      </c>
      <c r="B66" s="35"/>
      <c r="E66" s="37" t="s">
        <v>1518</v>
      </c>
      <c r="J66" s="36"/>
    </row>
    <row r="67" spans="1:16" ht="330" x14ac:dyDescent="0.25">
      <c r="A67" s="28" t="s">
        <v>117</v>
      </c>
      <c r="B67" s="35"/>
      <c r="E67" s="30" t="s">
        <v>425</v>
      </c>
      <c r="J67" s="36"/>
    </row>
    <row r="68" spans="1:16" x14ac:dyDescent="0.25">
      <c r="A68" s="28" t="s">
        <v>108</v>
      </c>
      <c r="B68" s="28">
        <v>15</v>
      </c>
      <c r="C68" s="29" t="s">
        <v>1519</v>
      </c>
      <c r="D68" s="28" t="s">
        <v>110</v>
      </c>
      <c r="E68" s="30" t="s">
        <v>1520</v>
      </c>
      <c r="F68" s="31" t="s">
        <v>428</v>
      </c>
      <c r="G68" s="32">
        <v>1</v>
      </c>
      <c r="H68" s="33">
        <v>0</v>
      </c>
      <c r="I68" s="33">
        <f>ROUND(G68*H68,P4)</f>
        <v>0</v>
      </c>
      <c r="J68" s="31" t="s">
        <v>190</v>
      </c>
      <c r="O68" s="34">
        <f>I68*0.21</f>
        <v>0</v>
      </c>
      <c r="P68">
        <v>3</v>
      </c>
    </row>
    <row r="69" spans="1:16" ht="45" x14ac:dyDescent="0.25">
      <c r="A69" s="28" t="s">
        <v>113</v>
      </c>
      <c r="B69" s="35"/>
      <c r="E69" s="30" t="s">
        <v>1521</v>
      </c>
      <c r="J69" s="36"/>
    </row>
    <row r="70" spans="1:16" x14ac:dyDescent="0.25">
      <c r="A70" s="28" t="s">
        <v>115</v>
      </c>
      <c r="B70" s="35"/>
      <c r="E70" s="37" t="s">
        <v>116</v>
      </c>
      <c r="J70" s="36"/>
    </row>
    <row r="71" spans="1:16" ht="345" x14ac:dyDescent="0.25">
      <c r="A71" s="28" t="s">
        <v>117</v>
      </c>
      <c r="B71" s="35"/>
      <c r="E71" s="30" t="s">
        <v>1466</v>
      </c>
      <c r="J71" s="36"/>
    </row>
    <row r="72" spans="1:16" x14ac:dyDescent="0.25">
      <c r="A72" s="28" t="s">
        <v>108</v>
      </c>
      <c r="B72" s="28">
        <v>16</v>
      </c>
      <c r="C72" s="29" t="s">
        <v>1463</v>
      </c>
      <c r="D72" s="28" t="s">
        <v>110</v>
      </c>
      <c r="E72" s="30" t="s">
        <v>1464</v>
      </c>
      <c r="F72" s="31" t="s">
        <v>428</v>
      </c>
      <c r="G72" s="32">
        <v>2</v>
      </c>
      <c r="H72" s="33">
        <v>0</v>
      </c>
      <c r="I72" s="33">
        <f>ROUND(G72*H72,P4)</f>
        <v>0</v>
      </c>
      <c r="J72" s="31" t="s">
        <v>190</v>
      </c>
      <c r="O72" s="34">
        <f>I72*0.21</f>
        <v>0</v>
      </c>
      <c r="P72">
        <v>3</v>
      </c>
    </row>
    <row r="73" spans="1:16" ht="45" x14ac:dyDescent="0.25">
      <c r="A73" s="28" t="s">
        <v>113</v>
      </c>
      <c r="B73" s="35"/>
      <c r="E73" s="30" t="s">
        <v>1521</v>
      </c>
      <c r="J73" s="36"/>
    </row>
    <row r="74" spans="1:16" x14ac:dyDescent="0.25">
      <c r="A74" s="28" t="s">
        <v>115</v>
      </c>
      <c r="B74" s="35"/>
      <c r="E74" s="37" t="s">
        <v>795</v>
      </c>
      <c r="J74" s="36"/>
    </row>
    <row r="75" spans="1:16" ht="345" x14ac:dyDescent="0.25">
      <c r="A75" s="28" t="s">
        <v>117</v>
      </c>
      <c r="B75" s="35"/>
      <c r="E75" s="30" t="s">
        <v>1466</v>
      </c>
      <c r="J75" s="36"/>
    </row>
    <row r="76" spans="1:16" x14ac:dyDescent="0.25">
      <c r="A76" s="28" t="s">
        <v>108</v>
      </c>
      <c r="B76" s="28">
        <v>17</v>
      </c>
      <c r="C76" s="29" t="s">
        <v>1522</v>
      </c>
      <c r="D76" s="28" t="s">
        <v>145</v>
      </c>
      <c r="E76" s="30" t="s">
        <v>1523</v>
      </c>
      <c r="F76" s="31" t="s">
        <v>428</v>
      </c>
      <c r="G76" s="32">
        <v>1</v>
      </c>
      <c r="H76" s="33">
        <v>0</v>
      </c>
      <c r="I76" s="33">
        <f>ROUND(G76*H76,P4)</f>
        <v>0</v>
      </c>
      <c r="J76" s="31" t="s">
        <v>190</v>
      </c>
      <c r="O76" s="34">
        <f>I76*0.21</f>
        <v>0</v>
      </c>
      <c r="P76">
        <v>3</v>
      </c>
    </row>
    <row r="77" spans="1:16" ht="30" x14ac:dyDescent="0.25">
      <c r="A77" s="28" t="s">
        <v>113</v>
      </c>
      <c r="B77" s="35"/>
      <c r="E77" s="30" t="s">
        <v>1524</v>
      </c>
      <c r="J77" s="36"/>
    </row>
    <row r="78" spans="1:16" x14ac:dyDescent="0.25">
      <c r="A78" s="28" t="s">
        <v>115</v>
      </c>
      <c r="B78" s="35"/>
      <c r="E78" s="37" t="s">
        <v>116</v>
      </c>
      <c r="J78" s="36"/>
    </row>
    <row r="79" spans="1:16" ht="345" x14ac:dyDescent="0.25">
      <c r="A79" s="28" t="s">
        <v>117</v>
      </c>
      <c r="B79" s="35"/>
      <c r="E79" s="30" t="s">
        <v>1466</v>
      </c>
      <c r="J79" s="36"/>
    </row>
    <row r="80" spans="1:16" x14ac:dyDescent="0.25">
      <c r="A80" s="28" t="s">
        <v>108</v>
      </c>
      <c r="B80" s="28">
        <v>18</v>
      </c>
      <c r="C80" s="29" t="s">
        <v>1467</v>
      </c>
      <c r="D80" s="28" t="s">
        <v>145</v>
      </c>
      <c r="E80" s="30" t="s">
        <v>1468</v>
      </c>
      <c r="F80" s="31" t="s">
        <v>428</v>
      </c>
      <c r="G80" s="32">
        <v>1</v>
      </c>
      <c r="H80" s="33">
        <v>0</v>
      </c>
      <c r="I80" s="33">
        <f>ROUND(G80*H80,P4)</f>
        <v>0</v>
      </c>
      <c r="J80" s="31" t="s">
        <v>1469</v>
      </c>
      <c r="O80" s="34">
        <f>I80*0.21</f>
        <v>0</v>
      </c>
      <c r="P80">
        <v>3</v>
      </c>
    </row>
    <row r="81" spans="1:16" ht="75" x14ac:dyDescent="0.25">
      <c r="A81" s="28" t="s">
        <v>113</v>
      </c>
      <c r="B81" s="35"/>
      <c r="E81" s="30" t="s">
        <v>1525</v>
      </c>
      <c r="J81" s="36"/>
    </row>
    <row r="82" spans="1:16" x14ac:dyDescent="0.25">
      <c r="A82" s="28" t="s">
        <v>115</v>
      </c>
      <c r="B82" s="35"/>
      <c r="E82" s="37" t="s">
        <v>116</v>
      </c>
      <c r="J82" s="36"/>
    </row>
    <row r="83" spans="1:16" ht="90" x14ac:dyDescent="0.25">
      <c r="A83" s="28" t="s">
        <v>117</v>
      </c>
      <c r="B83" s="35"/>
      <c r="E83" s="30" t="s">
        <v>1472</v>
      </c>
      <c r="J83" s="36"/>
    </row>
    <row r="84" spans="1:16" x14ac:dyDescent="0.25">
      <c r="A84" s="28" t="s">
        <v>108</v>
      </c>
      <c r="B84" s="28">
        <v>19</v>
      </c>
      <c r="C84" s="29" t="s">
        <v>448</v>
      </c>
      <c r="D84" s="28" t="s">
        <v>110</v>
      </c>
      <c r="E84" s="30" t="s">
        <v>449</v>
      </c>
      <c r="F84" s="31" t="s">
        <v>231</v>
      </c>
      <c r="G84" s="32">
        <v>7</v>
      </c>
      <c r="H84" s="33">
        <v>0</v>
      </c>
      <c r="I84" s="33">
        <f>ROUND(G84*H84,P4)</f>
        <v>0</v>
      </c>
      <c r="J84" s="31" t="s">
        <v>190</v>
      </c>
      <c r="O84" s="34">
        <f>I84*0.21</f>
        <v>0</v>
      </c>
      <c r="P84">
        <v>3</v>
      </c>
    </row>
    <row r="85" spans="1:16" ht="60" x14ac:dyDescent="0.25">
      <c r="A85" s="28" t="s">
        <v>113</v>
      </c>
      <c r="B85" s="35"/>
      <c r="E85" s="30" t="s">
        <v>1526</v>
      </c>
      <c r="J85" s="36"/>
    </row>
    <row r="86" spans="1:16" x14ac:dyDescent="0.25">
      <c r="A86" s="28" t="s">
        <v>115</v>
      </c>
      <c r="B86" s="35"/>
      <c r="E86" s="37" t="s">
        <v>1511</v>
      </c>
      <c r="J86" s="36"/>
    </row>
    <row r="87" spans="1:16" ht="75" x14ac:dyDescent="0.25">
      <c r="A87" s="28" t="s">
        <v>117</v>
      </c>
      <c r="B87" s="35"/>
      <c r="E87" s="30" t="s">
        <v>451</v>
      </c>
      <c r="J87" s="36"/>
    </row>
    <row r="88" spans="1:16" x14ac:dyDescent="0.25">
      <c r="A88" s="28" t="s">
        <v>108</v>
      </c>
      <c r="B88" s="28">
        <v>20</v>
      </c>
      <c r="C88" s="29" t="s">
        <v>1527</v>
      </c>
      <c r="D88" s="28" t="s">
        <v>110</v>
      </c>
      <c r="E88" s="30" t="s">
        <v>1528</v>
      </c>
      <c r="F88" s="31" t="s">
        <v>231</v>
      </c>
      <c r="G88" s="32">
        <v>22.65</v>
      </c>
      <c r="H88" s="33">
        <v>0</v>
      </c>
      <c r="I88" s="33">
        <f>ROUND(G88*H88,P4)</f>
        <v>0</v>
      </c>
      <c r="J88" s="31" t="s">
        <v>190</v>
      </c>
      <c r="O88" s="34">
        <f>I88*0.21</f>
        <v>0</v>
      </c>
      <c r="P88">
        <v>3</v>
      </c>
    </row>
    <row r="89" spans="1:16" ht="45" x14ac:dyDescent="0.25">
      <c r="A89" s="28" t="s">
        <v>113</v>
      </c>
      <c r="B89" s="35"/>
      <c r="E89" s="30" t="s">
        <v>1529</v>
      </c>
      <c r="J89" s="36"/>
    </row>
    <row r="90" spans="1:16" x14ac:dyDescent="0.25">
      <c r="A90" s="28" t="s">
        <v>115</v>
      </c>
      <c r="B90" s="35"/>
      <c r="E90" s="37" t="s">
        <v>1530</v>
      </c>
      <c r="J90" s="36"/>
    </row>
    <row r="91" spans="1:16" ht="75" x14ac:dyDescent="0.25">
      <c r="A91" s="28" t="s">
        <v>117</v>
      </c>
      <c r="B91" s="35"/>
      <c r="E91" s="30" t="s">
        <v>451</v>
      </c>
      <c r="J91" s="36"/>
    </row>
    <row r="92" spans="1:16" x14ac:dyDescent="0.25">
      <c r="A92" s="28" t="s">
        <v>108</v>
      </c>
      <c r="B92" s="28">
        <v>21</v>
      </c>
      <c r="C92" s="29" t="s">
        <v>452</v>
      </c>
      <c r="D92" s="28" t="s">
        <v>110</v>
      </c>
      <c r="E92" s="30" t="s">
        <v>453</v>
      </c>
      <c r="F92" s="31" t="s">
        <v>231</v>
      </c>
      <c r="G92" s="32">
        <v>29.65</v>
      </c>
      <c r="H92" s="33">
        <v>0</v>
      </c>
      <c r="I92" s="33">
        <f>ROUND(G92*H92,P4)</f>
        <v>0</v>
      </c>
      <c r="J92" s="31" t="s">
        <v>190</v>
      </c>
      <c r="O92" s="34">
        <f>I92*0.21</f>
        <v>0</v>
      </c>
      <c r="P92">
        <v>3</v>
      </c>
    </row>
    <row r="93" spans="1:16" ht="60" x14ac:dyDescent="0.25">
      <c r="A93" s="28" t="s">
        <v>113</v>
      </c>
      <c r="B93" s="35"/>
      <c r="E93" s="30" t="s">
        <v>1531</v>
      </c>
      <c r="J93" s="36"/>
    </row>
    <row r="94" spans="1:16" x14ac:dyDescent="0.25">
      <c r="A94" s="28" t="s">
        <v>115</v>
      </c>
      <c r="B94" s="35"/>
      <c r="E94" s="37" t="s">
        <v>1532</v>
      </c>
      <c r="J94" s="36"/>
    </row>
    <row r="95" spans="1:16" ht="45" x14ac:dyDescent="0.25">
      <c r="A95" s="28" t="s">
        <v>117</v>
      </c>
      <c r="B95" s="35"/>
      <c r="E95" s="30" t="s">
        <v>454</v>
      </c>
      <c r="J95" s="36"/>
    </row>
    <row r="96" spans="1:16" x14ac:dyDescent="0.25">
      <c r="A96" s="22" t="s">
        <v>105</v>
      </c>
      <c r="B96" s="23"/>
      <c r="C96" s="24" t="s">
        <v>455</v>
      </c>
      <c r="D96" s="25"/>
      <c r="E96" s="22" t="s">
        <v>456</v>
      </c>
      <c r="F96" s="25"/>
      <c r="G96" s="25"/>
      <c r="H96" s="25"/>
      <c r="I96" s="26">
        <f>SUMIFS(I97:I104,A97:A104,"P")</f>
        <v>0</v>
      </c>
      <c r="J96" s="27"/>
    </row>
    <row r="97" spans="1:16" x14ac:dyDescent="0.25">
      <c r="A97" s="28" t="s">
        <v>108</v>
      </c>
      <c r="B97" s="28">
        <v>22</v>
      </c>
      <c r="C97" s="29" t="s">
        <v>1480</v>
      </c>
      <c r="D97" s="28" t="s">
        <v>110</v>
      </c>
      <c r="E97" s="30" t="s">
        <v>1481</v>
      </c>
      <c r="F97" s="31" t="s">
        <v>428</v>
      </c>
      <c r="G97" s="32">
        <v>2</v>
      </c>
      <c r="H97" s="33">
        <v>0</v>
      </c>
      <c r="I97" s="33">
        <f>ROUND(G97*H97,P4)</f>
        <v>0</v>
      </c>
      <c r="J97" s="31" t="s">
        <v>190</v>
      </c>
      <c r="O97" s="34">
        <f>I97*0.21</f>
        <v>0</v>
      </c>
      <c r="P97">
        <v>3</v>
      </c>
    </row>
    <row r="98" spans="1:16" ht="45" x14ac:dyDescent="0.25">
      <c r="A98" s="28" t="s">
        <v>113</v>
      </c>
      <c r="B98" s="35"/>
      <c r="E98" s="30" t="s">
        <v>1482</v>
      </c>
      <c r="J98" s="36"/>
    </row>
    <row r="99" spans="1:16" x14ac:dyDescent="0.25">
      <c r="A99" s="28" t="s">
        <v>115</v>
      </c>
      <c r="B99" s="35"/>
      <c r="E99" s="37" t="s">
        <v>795</v>
      </c>
      <c r="J99" s="36"/>
    </row>
    <row r="100" spans="1:16" ht="150" x14ac:dyDescent="0.25">
      <c r="A100" s="28" t="s">
        <v>117</v>
      </c>
      <c r="B100" s="35"/>
      <c r="E100" s="30" t="s">
        <v>645</v>
      </c>
      <c r="J100" s="36"/>
    </row>
    <row r="101" spans="1:16" x14ac:dyDescent="0.25">
      <c r="A101" s="28" t="s">
        <v>108</v>
      </c>
      <c r="B101" s="28">
        <v>23</v>
      </c>
      <c r="C101" s="29" t="s">
        <v>1533</v>
      </c>
      <c r="D101" s="28" t="s">
        <v>110</v>
      </c>
      <c r="E101" s="30" t="s">
        <v>1534</v>
      </c>
      <c r="F101" s="31" t="s">
        <v>231</v>
      </c>
      <c r="G101" s="32">
        <v>22.55</v>
      </c>
      <c r="H101" s="33">
        <v>0</v>
      </c>
      <c r="I101" s="33">
        <f>ROUND(G101*H101,P4)</f>
        <v>0</v>
      </c>
      <c r="J101" s="31" t="s">
        <v>190</v>
      </c>
      <c r="O101" s="34">
        <f>I101*0.21</f>
        <v>0</v>
      </c>
      <c r="P101">
        <v>3</v>
      </c>
    </row>
    <row r="102" spans="1:16" ht="45" x14ac:dyDescent="0.25">
      <c r="A102" s="28" t="s">
        <v>113</v>
      </c>
      <c r="B102" s="35"/>
      <c r="E102" s="30" t="s">
        <v>1535</v>
      </c>
      <c r="J102" s="36"/>
    </row>
    <row r="103" spans="1:16" x14ac:dyDescent="0.25">
      <c r="A103" s="28" t="s">
        <v>115</v>
      </c>
      <c r="B103" s="35"/>
      <c r="E103" s="37" t="s">
        <v>1536</v>
      </c>
      <c r="J103" s="36"/>
    </row>
    <row r="104" spans="1:16" ht="105" x14ac:dyDescent="0.25">
      <c r="A104" s="28" t="s">
        <v>117</v>
      </c>
      <c r="B104" s="39"/>
      <c r="C104" s="40"/>
      <c r="D104" s="40"/>
      <c r="E104" s="30" t="s">
        <v>538</v>
      </c>
      <c r="F104" s="40"/>
      <c r="G104" s="40"/>
      <c r="H104" s="40"/>
      <c r="I104" s="40"/>
      <c r="J104"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0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37</v>
      </c>
      <c r="I3" s="16">
        <f>SUMIFS(I8:I105,A8:A105,"SD")</f>
        <v>0</v>
      </c>
      <c r="J3" s="12"/>
      <c r="O3">
        <v>0</v>
      </c>
      <c r="P3">
        <v>2</v>
      </c>
    </row>
    <row r="4" spans="1:16" x14ac:dyDescent="0.25">
      <c r="A4" s="2" t="s">
        <v>92</v>
      </c>
      <c r="B4" s="13" t="s">
        <v>93</v>
      </c>
      <c r="C4" s="47" t="s">
        <v>37</v>
      </c>
      <c r="D4" s="48"/>
      <c r="E4" s="14" t="s">
        <v>38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367.75</v>
      </c>
      <c r="H9" s="33">
        <v>0</v>
      </c>
      <c r="I9" s="33">
        <f>ROUND(G9*H9,P4)</f>
        <v>0</v>
      </c>
      <c r="J9" s="28"/>
      <c r="O9" s="34">
        <f>I9*0.21</f>
        <v>0</v>
      </c>
      <c r="P9">
        <v>3</v>
      </c>
    </row>
    <row r="10" spans="1:16" ht="30" x14ac:dyDescent="0.25">
      <c r="A10" s="28" t="s">
        <v>113</v>
      </c>
      <c r="B10" s="35"/>
      <c r="E10" s="30" t="s">
        <v>1537</v>
      </c>
      <c r="J10" s="36"/>
    </row>
    <row r="11" spans="1:16" x14ac:dyDescent="0.25">
      <c r="A11" s="28" t="s">
        <v>115</v>
      </c>
      <c r="B11" s="35"/>
      <c r="E11" s="37" t="s">
        <v>1538</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SUMIFS(I14:I45,A14:A45,"P")</f>
        <v>0</v>
      </c>
      <c r="J13" s="27"/>
    </row>
    <row r="14" spans="1:16" x14ac:dyDescent="0.25">
      <c r="A14" s="28" t="s">
        <v>108</v>
      </c>
      <c r="B14" s="28">
        <v>2</v>
      </c>
      <c r="C14" s="29" t="s">
        <v>254</v>
      </c>
      <c r="D14" s="28" t="s">
        <v>110</v>
      </c>
      <c r="E14" s="30" t="s">
        <v>255</v>
      </c>
      <c r="F14" s="31" t="s">
        <v>167</v>
      </c>
      <c r="G14" s="32">
        <v>608.55999999999995</v>
      </c>
      <c r="H14" s="33">
        <v>0</v>
      </c>
      <c r="I14" s="33">
        <f>ROUND(G14*H14,P4)</f>
        <v>0</v>
      </c>
      <c r="J14" s="31" t="s">
        <v>190</v>
      </c>
      <c r="O14" s="34">
        <f>I14*0.21</f>
        <v>0</v>
      </c>
      <c r="P14">
        <v>3</v>
      </c>
    </row>
    <row r="15" spans="1:16" ht="60" x14ac:dyDescent="0.25">
      <c r="A15" s="28" t="s">
        <v>113</v>
      </c>
      <c r="B15" s="35"/>
      <c r="E15" s="30" t="s">
        <v>1539</v>
      </c>
      <c r="J15" s="36"/>
    </row>
    <row r="16" spans="1:16" x14ac:dyDescent="0.25">
      <c r="A16" s="28" t="s">
        <v>115</v>
      </c>
      <c r="B16" s="35"/>
      <c r="E16" s="37" t="s">
        <v>1540</v>
      </c>
      <c r="J16" s="36"/>
    </row>
    <row r="17" spans="1:16" ht="405" x14ac:dyDescent="0.25">
      <c r="A17" s="28" t="s">
        <v>117</v>
      </c>
      <c r="B17" s="35"/>
      <c r="E17" s="30" t="s">
        <v>258</v>
      </c>
      <c r="J17" s="36"/>
    </row>
    <row r="18" spans="1:16" x14ac:dyDescent="0.25">
      <c r="A18" s="28" t="s">
        <v>108</v>
      </c>
      <c r="B18" s="28">
        <v>3</v>
      </c>
      <c r="C18" s="29" t="s">
        <v>1375</v>
      </c>
      <c r="D18" s="28" t="s">
        <v>110</v>
      </c>
      <c r="E18" s="30" t="s">
        <v>1376</v>
      </c>
      <c r="F18" s="31" t="s">
        <v>167</v>
      </c>
      <c r="G18" s="32">
        <v>41.08</v>
      </c>
      <c r="H18" s="33">
        <v>0</v>
      </c>
      <c r="I18" s="33">
        <f>ROUND(G18*H18,P4)</f>
        <v>0</v>
      </c>
      <c r="J18" s="31" t="s">
        <v>190</v>
      </c>
      <c r="O18" s="34">
        <f>I18*0.21</f>
        <v>0</v>
      </c>
      <c r="P18">
        <v>3</v>
      </c>
    </row>
    <row r="19" spans="1:16" ht="60" x14ac:dyDescent="0.25">
      <c r="A19" s="28" t="s">
        <v>113</v>
      </c>
      <c r="B19" s="35"/>
      <c r="E19" s="30" t="s">
        <v>1541</v>
      </c>
      <c r="J19" s="36"/>
    </row>
    <row r="20" spans="1:16" x14ac:dyDescent="0.25">
      <c r="A20" s="28" t="s">
        <v>115</v>
      </c>
      <c r="B20" s="35"/>
      <c r="E20" s="37" t="s">
        <v>1542</v>
      </c>
      <c r="J20" s="36"/>
    </row>
    <row r="21" spans="1:16" ht="409.5" x14ac:dyDescent="0.25">
      <c r="A21" s="28" t="s">
        <v>117</v>
      </c>
      <c r="B21" s="35"/>
      <c r="E21" s="30" t="s">
        <v>278</v>
      </c>
      <c r="J21" s="36"/>
    </row>
    <row r="22" spans="1:16" x14ac:dyDescent="0.25">
      <c r="A22" s="28" t="s">
        <v>108</v>
      </c>
      <c r="B22" s="28">
        <v>4</v>
      </c>
      <c r="C22" s="29" t="s">
        <v>1445</v>
      </c>
      <c r="D22" s="28" t="s">
        <v>110</v>
      </c>
      <c r="E22" s="30" t="s">
        <v>1446</v>
      </c>
      <c r="F22" s="31" t="s">
        <v>167</v>
      </c>
      <c r="G22" s="32">
        <v>970.74</v>
      </c>
      <c r="H22" s="33">
        <v>0</v>
      </c>
      <c r="I22" s="33">
        <f>ROUND(G22*H22,P4)</f>
        <v>0</v>
      </c>
      <c r="J22" s="31" t="s">
        <v>190</v>
      </c>
      <c r="O22" s="34">
        <f>I22*0.21</f>
        <v>0</v>
      </c>
      <c r="P22">
        <v>3</v>
      </c>
    </row>
    <row r="23" spans="1:16" ht="90" x14ac:dyDescent="0.25">
      <c r="A23" s="28" t="s">
        <v>113</v>
      </c>
      <c r="B23" s="35"/>
      <c r="E23" s="30" t="s">
        <v>1543</v>
      </c>
      <c r="J23" s="36"/>
    </row>
    <row r="24" spans="1:16" x14ac:dyDescent="0.25">
      <c r="A24" s="28" t="s">
        <v>115</v>
      </c>
      <c r="B24" s="35"/>
      <c r="E24" s="37" t="s">
        <v>1544</v>
      </c>
      <c r="J24" s="36"/>
    </row>
    <row r="25" spans="1:16" ht="409.5" x14ac:dyDescent="0.25">
      <c r="A25" s="28" t="s">
        <v>117</v>
      </c>
      <c r="B25" s="35"/>
      <c r="E25" s="30" t="s">
        <v>278</v>
      </c>
      <c r="J25" s="36"/>
    </row>
    <row r="26" spans="1:16" x14ac:dyDescent="0.25">
      <c r="A26" s="28" t="s">
        <v>108</v>
      </c>
      <c r="B26" s="28">
        <v>5</v>
      </c>
      <c r="C26" s="29" t="s">
        <v>284</v>
      </c>
      <c r="D26" s="28" t="s">
        <v>145</v>
      </c>
      <c r="E26" s="30" t="s">
        <v>285</v>
      </c>
      <c r="F26" s="31" t="s">
        <v>167</v>
      </c>
      <c r="G26" s="32">
        <v>638.55999999999995</v>
      </c>
      <c r="H26" s="33">
        <v>0</v>
      </c>
      <c r="I26" s="33">
        <f>ROUND(G26*H26,P4)</f>
        <v>0</v>
      </c>
      <c r="J26" s="31" t="s">
        <v>190</v>
      </c>
      <c r="O26" s="34">
        <f>I26*0.21</f>
        <v>0</v>
      </c>
      <c r="P26">
        <v>3</v>
      </c>
    </row>
    <row r="27" spans="1:16" ht="45" x14ac:dyDescent="0.25">
      <c r="A27" s="28" t="s">
        <v>113</v>
      </c>
      <c r="B27" s="35"/>
      <c r="E27" s="30" t="s">
        <v>1545</v>
      </c>
      <c r="J27" s="36"/>
    </row>
    <row r="28" spans="1:16" x14ac:dyDescent="0.25">
      <c r="A28" s="28" t="s">
        <v>115</v>
      </c>
      <c r="B28" s="35"/>
      <c r="E28" s="37" t="s">
        <v>1546</v>
      </c>
      <c r="J28" s="36"/>
    </row>
    <row r="29" spans="1:16" ht="255" x14ac:dyDescent="0.25">
      <c r="A29" s="28" t="s">
        <v>117</v>
      </c>
      <c r="B29" s="35"/>
      <c r="E29" s="30" t="s">
        <v>288</v>
      </c>
      <c r="J29" s="36"/>
    </row>
    <row r="30" spans="1:16" x14ac:dyDescent="0.25">
      <c r="A30" s="28" t="s">
        <v>108</v>
      </c>
      <c r="B30" s="28">
        <v>6</v>
      </c>
      <c r="C30" s="29" t="s">
        <v>284</v>
      </c>
      <c r="D30" s="28" t="s">
        <v>148</v>
      </c>
      <c r="E30" s="30" t="s">
        <v>285</v>
      </c>
      <c r="F30" s="31" t="s">
        <v>167</v>
      </c>
      <c r="G30" s="32">
        <v>367.75</v>
      </c>
      <c r="H30" s="33">
        <v>0</v>
      </c>
      <c r="I30" s="33">
        <f>ROUND(G30*H30,P4)</f>
        <v>0</v>
      </c>
      <c r="J30" s="31" t="s">
        <v>190</v>
      </c>
      <c r="O30" s="34">
        <f>I30*0.21</f>
        <v>0</v>
      </c>
      <c r="P30">
        <v>3</v>
      </c>
    </row>
    <row r="31" spans="1:16" ht="45" x14ac:dyDescent="0.25">
      <c r="A31" s="28" t="s">
        <v>113</v>
      </c>
      <c r="B31" s="35"/>
      <c r="E31" s="30" t="s">
        <v>1547</v>
      </c>
      <c r="J31" s="36"/>
    </row>
    <row r="32" spans="1:16" x14ac:dyDescent="0.25">
      <c r="A32" s="28" t="s">
        <v>115</v>
      </c>
      <c r="B32" s="35"/>
      <c r="E32" s="37" t="s">
        <v>1538</v>
      </c>
      <c r="J32" s="36"/>
    </row>
    <row r="33" spans="1:16" ht="255" x14ac:dyDescent="0.25">
      <c r="A33" s="28" t="s">
        <v>117</v>
      </c>
      <c r="B33" s="35"/>
      <c r="E33" s="30" t="s">
        <v>288</v>
      </c>
      <c r="J33" s="36"/>
    </row>
    <row r="34" spans="1:16" x14ac:dyDescent="0.25">
      <c r="A34" s="28" t="s">
        <v>108</v>
      </c>
      <c r="B34" s="28">
        <v>7</v>
      </c>
      <c r="C34" s="29" t="s">
        <v>294</v>
      </c>
      <c r="D34" s="28" t="s">
        <v>110</v>
      </c>
      <c r="E34" s="30" t="s">
        <v>295</v>
      </c>
      <c r="F34" s="31" t="s">
        <v>167</v>
      </c>
      <c r="G34" s="32">
        <v>597.48</v>
      </c>
      <c r="H34" s="33">
        <v>0</v>
      </c>
      <c r="I34" s="33">
        <f>ROUND(G34*H34,P4)</f>
        <v>0</v>
      </c>
      <c r="J34" s="31" t="s">
        <v>190</v>
      </c>
      <c r="O34" s="34">
        <f>I34*0.21</f>
        <v>0</v>
      </c>
      <c r="P34">
        <v>3</v>
      </c>
    </row>
    <row r="35" spans="1:16" ht="75" x14ac:dyDescent="0.25">
      <c r="A35" s="28" t="s">
        <v>113</v>
      </c>
      <c r="B35" s="35"/>
      <c r="E35" s="30" t="s">
        <v>1548</v>
      </c>
      <c r="J35" s="36"/>
    </row>
    <row r="36" spans="1:16" x14ac:dyDescent="0.25">
      <c r="A36" s="28" t="s">
        <v>115</v>
      </c>
      <c r="B36" s="35"/>
      <c r="E36" s="37" t="s">
        <v>1549</v>
      </c>
      <c r="J36" s="36"/>
    </row>
    <row r="37" spans="1:16" ht="345" x14ac:dyDescent="0.25">
      <c r="A37" s="28" t="s">
        <v>117</v>
      </c>
      <c r="B37" s="35"/>
      <c r="E37" s="30" t="s">
        <v>297</v>
      </c>
      <c r="J37" s="36"/>
    </row>
    <row r="38" spans="1:16" x14ac:dyDescent="0.25">
      <c r="A38" s="28" t="s">
        <v>108</v>
      </c>
      <c r="B38" s="28">
        <v>8</v>
      </c>
      <c r="C38" s="29" t="s">
        <v>1502</v>
      </c>
      <c r="D38" s="28" t="s">
        <v>110</v>
      </c>
      <c r="E38" s="30" t="s">
        <v>1503</v>
      </c>
      <c r="F38" s="31" t="s">
        <v>167</v>
      </c>
      <c r="G38" s="32">
        <v>41.08</v>
      </c>
      <c r="H38" s="33">
        <v>0</v>
      </c>
      <c r="I38" s="33">
        <f>ROUND(G38*H38,P4)</f>
        <v>0</v>
      </c>
      <c r="J38" s="31" t="s">
        <v>190</v>
      </c>
      <c r="O38" s="34">
        <f>I38*0.21</f>
        <v>0</v>
      </c>
      <c r="P38">
        <v>3</v>
      </c>
    </row>
    <row r="39" spans="1:16" ht="45" x14ac:dyDescent="0.25">
      <c r="A39" s="28" t="s">
        <v>113</v>
      </c>
      <c r="B39" s="35"/>
      <c r="E39" s="30" t="s">
        <v>1550</v>
      </c>
      <c r="J39" s="36"/>
    </row>
    <row r="40" spans="1:16" x14ac:dyDescent="0.25">
      <c r="A40" s="28" t="s">
        <v>115</v>
      </c>
      <c r="B40" s="35"/>
      <c r="E40" s="37" t="s">
        <v>1542</v>
      </c>
      <c r="J40" s="36"/>
    </row>
    <row r="41" spans="1:16" ht="409.5" x14ac:dyDescent="0.25">
      <c r="A41" s="28" t="s">
        <v>117</v>
      </c>
      <c r="B41" s="35"/>
      <c r="E41" s="30" t="s">
        <v>1505</v>
      </c>
      <c r="J41" s="36"/>
    </row>
    <row r="42" spans="1:16" x14ac:dyDescent="0.25">
      <c r="A42" s="28" t="s">
        <v>108</v>
      </c>
      <c r="B42" s="28">
        <v>9</v>
      </c>
      <c r="C42" s="29" t="s">
        <v>298</v>
      </c>
      <c r="D42" s="28" t="s">
        <v>110</v>
      </c>
      <c r="E42" s="30" t="s">
        <v>299</v>
      </c>
      <c r="F42" s="31" t="s">
        <v>167</v>
      </c>
      <c r="G42" s="32">
        <v>281.16000000000003</v>
      </c>
      <c r="H42" s="33">
        <v>0</v>
      </c>
      <c r="I42" s="33">
        <f>ROUND(G42*H42,P4)</f>
        <v>0</v>
      </c>
      <c r="J42" s="31" t="s">
        <v>190</v>
      </c>
      <c r="O42" s="34">
        <f>I42*0.21</f>
        <v>0</v>
      </c>
      <c r="P42">
        <v>3</v>
      </c>
    </row>
    <row r="43" spans="1:16" ht="105" x14ac:dyDescent="0.25">
      <c r="A43" s="28" t="s">
        <v>113</v>
      </c>
      <c r="B43" s="35"/>
      <c r="E43" s="30" t="s">
        <v>1551</v>
      </c>
      <c r="J43" s="36"/>
    </row>
    <row r="44" spans="1:16" x14ac:dyDescent="0.25">
      <c r="A44" s="28" t="s">
        <v>115</v>
      </c>
      <c r="B44" s="35"/>
      <c r="E44" s="37" t="s">
        <v>1552</v>
      </c>
      <c r="J44" s="36"/>
    </row>
    <row r="45" spans="1:16" ht="390" x14ac:dyDescent="0.25">
      <c r="A45" s="28" t="s">
        <v>117</v>
      </c>
      <c r="B45" s="35"/>
      <c r="E45" s="30" t="s">
        <v>1454</v>
      </c>
      <c r="J45" s="36"/>
    </row>
    <row r="46" spans="1:16" x14ac:dyDescent="0.25">
      <c r="A46" s="22" t="s">
        <v>105</v>
      </c>
      <c r="B46" s="23"/>
      <c r="C46" s="24" t="s">
        <v>322</v>
      </c>
      <c r="D46" s="25"/>
      <c r="E46" s="22" t="s">
        <v>323</v>
      </c>
      <c r="F46" s="25"/>
      <c r="G46" s="25"/>
      <c r="H46" s="25"/>
      <c r="I46" s="26">
        <f>SUMIFS(I47:I50,A47:A50,"P")</f>
        <v>0</v>
      </c>
      <c r="J46" s="27"/>
    </row>
    <row r="47" spans="1:16" x14ac:dyDescent="0.25">
      <c r="A47" s="28" t="s">
        <v>108</v>
      </c>
      <c r="B47" s="28">
        <v>10</v>
      </c>
      <c r="C47" s="29" t="s">
        <v>324</v>
      </c>
      <c r="D47" s="28" t="s">
        <v>110</v>
      </c>
      <c r="E47" s="30" t="s">
        <v>325</v>
      </c>
      <c r="F47" s="31" t="s">
        <v>189</v>
      </c>
      <c r="G47" s="32">
        <v>29.9</v>
      </c>
      <c r="H47" s="33">
        <v>0</v>
      </c>
      <c r="I47" s="33">
        <f>ROUND(G47*H47,P4)</f>
        <v>0</v>
      </c>
      <c r="J47" s="31" t="s">
        <v>190</v>
      </c>
      <c r="O47" s="34">
        <f>I47*0.21</f>
        <v>0</v>
      </c>
      <c r="P47">
        <v>3</v>
      </c>
    </row>
    <row r="48" spans="1:16" ht="60" x14ac:dyDescent="0.25">
      <c r="A48" s="28" t="s">
        <v>113</v>
      </c>
      <c r="B48" s="35"/>
      <c r="E48" s="30" t="s">
        <v>1553</v>
      </c>
      <c r="J48" s="36"/>
    </row>
    <row r="49" spans="1:16" x14ac:dyDescent="0.25">
      <c r="A49" s="28" t="s">
        <v>115</v>
      </c>
      <c r="B49" s="35"/>
      <c r="E49" s="37" t="s">
        <v>1554</v>
      </c>
      <c r="J49" s="36"/>
    </row>
    <row r="50" spans="1:16" ht="45" x14ac:dyDescent="0.25">
      <c r="A50" s="28" t="s">
        <v>117</v>
      </c>
      <c r="B50" s="35"/>
      <c r="E50" s="30" t="s">
        <v>328</v>
      </c>
      <c r="J50" s="36"/>
    </row>
    <row r="51" spans="1:16" x14ac:dyDescent="0.25">
      <c r="A51" s="22" t="s">
        <v>105</v>
      </c>
      <c r="B51" s="23"/>
      <c r="C51" s="24" t="s">
        <v>343</v>
      </c>
      <c r="D51" s="25"/>
      <c r="E51" s="22" t="s">
        <v>344</v>
      </c>
      <c r="F51" s="25"/>
      <c r="G51" s="25"/>
      <c r="H51" s="25"/>
      <c r="I51" s="26">
        <f>SUMIFS(I52:I55,A52:A55,"P")</f>
        <v>0</v>
      </c>
      <c r="J51" s="27"/>
    </row>
    <row r="52" spans="1:16" x14ac:dyDescent="0.25">
      <c r="A52" s="28" t="s">
        <v>108</v>
      </c>
      <c r="B52" s="28">
        <v>11</v>
      </c>
      <c r="C52" s="29" t="s">
        <v>349</v>
      </c>
      <c r="D52" s="28" t="s">
        <v>110</v>
      </c>
      <c r="E52" s="30" t="s">
        <v>350</v>
      </c>
      <c r="F52" s="31" t="s">
        <v>167</v>
      </c>
      <c r="G52" s="32">
        <v>55.14</v>
      </c>
      <c r="H52" s="33">
        <v>0</v>
      </c>
      <c r="I52" s="33">
        <f>ROUND(G52*H52,P4)</f>
        <v>0</v>
      </c>
      <c r="J52" s="31" t="s">
        <v>190</v>
      </c>
      <c r="O52" s="34">
        <f>I52*0.21</f>
        <v>0</v>
      </c>
      <c r="P52">
        <v>3</v>
      </c>
    </row>
    <row r="53" spans="1:16" ht="90" x14ac:dyDescent="0.25">
      <c r="A53" s="28" t="s">
        <v>113</v>
      </c>
      <c r="B53" s="35"/>
      <c r="E53" s="30" t="s">
        <v>1555</v>
      </c>
      <c r="J53" s="36"/>
    </row>
    <row r="54" spans="1:16" x14ac:dyDescent="0.25">
      <c r="A54" s="28" t="s">
        <v>115</v>
      </c>
      <c r="B54" s="35"/>
      <c r="E54" s="37" t="s">
        <v>1556</v>
      </c>
      <c r="J54" s="36"/>
    </row>
    <row r="55" spans="1:16" ht="60" x14ac:dyDescent="0.25">
      <c r="A55" s="28" t="s">
        <v>117</v>
      </c>
      <c r="B55" s="35"/>
      <c r="E55" s="30" t="s">
        <v>337</v>
      </c>
      <c r="J55" s="36"/>
    </row>
    <row r="56" spans="1:16" x14ac:dyDescent="0.25">
      <c r="A56" s="22" t="s">
        <v>105</v>
      </c>
      <c r="B56" s="23"/>
      <c r="C56" s="24" t="s">
        <v>413</v>
      </c>
      <c r="D56" s="25"/>
      <c r="E56" s="22" t="s">
        <v>414</v>
      </c>
      <c r="F56" s="25"/>
      <c r="G56" s="25"/>
      <c r="H56" s="25"/>
      <c r="I56" s="26">
        <f>SUMIFS(I57:I60,A57:A60,"P")</f>
        <v>0</v>
      </c>
      <c r="J56" s="27"/>
    </row>
    <row r="57" spans="1:16" x14ac:dyDescent="0.25">
      <c r="A57" s="28" t="s">
        <v>108</v>
      </c>
      <c r="B57" s="28">
        <v>12</v>
      </c>
      <c r="C57" s="29" t="s">
        <v>1457</v>
      </c>
      <c r="D57" s="28" t="s">
        <v>110</v>
      </c>
      <c r="E57" s="30" t="s">
        <v>1458</v>
      </c>
      <c r="F57" s="31" t="s">
        <v>428</v>
      </c>
      <c r="G57" s="32">
        <v>15</v>
      </c>
      <c r="H57" s="33">
        <v>0</v>
      </c>
      <c r="I57" s="33">
        <f>ROUND(G57*H57,P4)</f>
        <v>0</v>
      </c>
      <c r="J57" s="31" t="s">
        <v>190</v>
      </c>
      <c r="O57" s="34">
        <f>I57*0.21</f>
        <v>0</v>
      </c>
      <c r="P57">
        <v>3</v>
      </c>
    </row>
    <row r="58" spans="1:16" ht="45" x14ac:dyDescent="0.25">
      <c r="A58" s="28" t="s">
        <v>113</v>
      </c>
      <c r="B58" s="35"/>
      <c r="E58" s="30" t="s">
        <v>1459</v>
      </c>
      <c r="J58" s="36"/>
    </row>
    <row r="59" spans="1:16" x14ac:dyDescent="0.25">
      <c r="A59" s="28" t="s">
        <v>115</v>
      </c>
      <c r="B59" s="35"/>
      <c r="E59" s="37" t="s">
        <v>1211</v>
      </c>
      <c r="J59" s="36"/>
    </row>
    <row r="60" spans="1:16" ht="225" x14ac:dyDescent="0.25">
      <c r="A60" s="28" t="s">
        <v>117</v>
      </c>
      <c r="B60" s="35"/>
      <c r="E60" s="30" t="s">
        <v>1460</v>
      </c>
      <c r="J60" s="36"/>
    </row>
    <row r="61" spans="1:16" x14ac:dyDescent="0.25">
      <c r="A61" s="22" t="s">
        <v>105</v>
      </c>
      <c r="B61" s="23"/>
      <c r="C61" s="24" t="s">
        <v>419</v>
      </c>
      <c r="D61" s="25"/>
      <c r="E61" s="22" t="s">
        <v>420</v>
      </c>
      <c r="F61" s="25"/>
      <c r="G61" s="25"/>
      <c r="H61" s="25"/>
      <c r="I61" s="26">
        <f>SUMIFS(I62:I105,A62:A105,"P")</f>
        <v>0</v>
      </c>
      <c r="J61" s="27"/>
    </row>
    <row r="62" spans="1:16" x14ac:dyDescent="0.25">
      <c r="A62" s="28" t="s">
        <v>108</v>
      </c>
      <c r="B62" s="28">
        <v>13</v>
      </c>
      <c r="C62" s="29" t="s">
        <v>421</v>
      </c>
      <c r="D62" s="28" t="s">
        <v>110</v>
      </c>
      <c r="E62" s="30" t="s">
        <v>422</v>
      </c>
      <c r="F62" s="31" t="s">
        <v>231</v>
      </c>
      <c r="G62" s="32">
        <v>268.14999999999998</v>
      </c>
      <c r="H62" s="33">
        <v>0</v>
      </c>
      <c r="I62" s="33">
        <f>ROUND(G62*H62,P4)</f>
        <v>0</v>
      </c>
      <c r="J62" s="31" t="s">
        <v>190</v>
      </c>
      <c r="O62" s="34">
        <f>I62*0.21</f>
        <v>0</v>
      </c>
      <c r="P62">
        <v>3</v>
      </c>
    </row>
    <row r="63" spans="1:16" ht="45" x14ac:dyDescent="0.25">
      <c r="A63" s="28" t="s">
        <v>113</v>
      </c>
      <c r="B63" s="35"/>
      <c r="E63" s="30" t="s">
        <v>1557</v>
      </c>
      <c r="J63" s="36"/>
    </row>
    <row r="64" spans="1:16" x14ac:dyDescent="0.25">
      <c r="A64" s="28" t="s">
        <v>115</v>
      </c>
      <c r="B64" s="35"/>
      <c r="E64" s="37" t="s">
        <v>1558</v>
      </c>
      <c r="J64" s="36"/>
    </row>
    <row r="65" spans="1:16" ht="330" x14ac:dyDescent="0.25">
      <c r="A65" s="28" t="s">
        <v>117</v>
      </c>
      <c r="B65" s="35"/>
      <c r="E65" s="30" t="s">
        <v>425</v>
      </c>
      <c r="J65" s="36"/>
    </row>
    <row r="66" spans="1:16" x14ac:dyDescent="0.25">
      <c r="A66" s="28" t="s">
        <v>108</v>
      </c>
      <c r="B66" s="28">
        <v>14</v>
      </c>
      <c r="C66" s="29" t="s">
        <v>1559</v>
      </c>
      <c r="D66" s="28" t="s">
        <v>110</v>
      </c>
      <c r="E66" s="30" t="s">
        <v>1560</v>
      </c>
      <c r="F66" s="31" t="s">
        <v>231</v>
      </c>
      <c r="G66" s="32">
        <v>200.08</v>
      </c>
      <c r="H66" s="33">
        <v>0</v>
      </c>
      <c r="I66" s="33">
        <f>ROUND(G66*H66,P4)</f>
        <v>0</v>
      </c>
      <c r="J66" s="31" t="s">
        <v>190</v>
      </c>
      <c r="O66" s="34">
        <f>I66*0.21</f>
        <v>0</v>
      </c>
      <c r="P66">
        <v>3</v>
      </c>
    </row>
    <row r="67" spans="1:16" ht="30" x14ac:dyDescent="0.25">
      <c r="A67" s="28" t="s">
        <v>113</v>
      </c>
      <c r="B67" s="35"/>
      <c r="E67" s="30" t="s">
        <v>1561</v>
      </c>
      <c r="J67" s="36"/>
    </row>
    <row r="68" spans="1:16" x14ac:dyDescent="0.25">
      <c r="A68" s="28" t="s">
        <v>115</v>
      </c>
      <c r="B68" s="35"/>
      <c r="E68" s="37" t="s">
        <v>1562</v>
      </c>
      <c r="J68" s="36"/>
    </row>
    <row r="69" spans="1:16" ht="330" x14ac:dyDescent="0.25">
      <c r="A69" s="28" t="s">
        <v>117</v>
      </c>
      <c r="B69" s="35"/>
      <c r="E69" s="30" t="s">
        <v>425</v>
      </c>
      <c r="J69" s="36"/>
    </row>
    <row r="70" spans="1:16" x14ac:dyDescent="0.25">
      <c r="A70" s="28" t="s">
        <v>108</v>
      </c>
      <c r="B70" s="28">
        <v>15</v>
      </c>
      <c r="C70" s="29" t="s">
        <v>1516</v>
      </c>
      <c r="D70" s="28" t="s">
        <v>110</v>
      </c>
      <c r="E70" s="30" t="s">
        <v>1517</v>
      </c>
      <c r="F70" s="31" t="s">
        <v>231</v>
      </c>
      <c r="G70" s="32">
        <v>16.37</v>
      </c>
      <c r="H70" s="33">
        <v>0</v>
      </c>
      <c r="I70" s="33">
        <f>ROUND(G70*H70,P4)</f>
        <v>0</v>
      </c>
      <c r="J70" s="31" t="s">
        <v>190</v>
      </c>
      <c r="O70" s="34">
        <f>I70*0.21</f>
        <v>0</v>
      </c>
      <c r="P70">
        <v>3</v>
      </c>
    </row>
    <row r="71" spans="1:16" ht="30" x14ac:dyDescent="0.25">
      <c r="A71" s="28" t="s">
        <v>113</v>
      </c>
      <c r="B71" s="35"/>
      <c r="E71" s="30" t="s">
        <v>1514</v>
      </c>
      <c r="J71" s="36"/>
    </row>
    <row r="72" spans="1:16" x14ac:dyDescent="0.25">
      <c r="A72" s="28" t="s">
        <v>115</v>
      </c>
      <c r="B72" s="35"/>
      <c r="E72" s="37" t="s">
        <v>1563</v>
      </c>
      <c r="J72" s="36"/>
    </row>
    <row r="73" spans="1:16" ht="330" x14ac:dyDescent="0.25">
      <c r="A73" s="28" t="s">
        <v>117</v>
      </c>
      <c r="B73" s="35"/>
      <c r="E73" s="30" t="s">
        <v>425</v>
      </c>
      <c r="J73" s="36"/>
    </row>
    <row r="74" spans="1:16" x14ac:dyDescent="0.25">
      <c r="A74" s="28" t="s">
        <v>108</v>
      </c>
      <c r="B74" s="28">
        <v>16</v>
      </c>
      <c r="C74" s="29" t="s">
        <v>1564</v>
      </c>
      <c r="D74" s="28" t="s">
        <v>110</v>
      </c>
      <c r="E74" s="30" t="s">
        <v>1565</v>
      </c>
      <c r="F74" s="31" t="s">
        <v>428</v>
      </c>
      <c r="G74" s="32">
        <v>5</v>
      </c>
      <c r="H74" s="33">
        <v>0</v>
      </c>
      <c r="I74" s="33">
        <f>ROUND(G74*H74,P4)</f>
        <v>0</v>
      </c>
      <c r="J74" s="31" t="s">
        <v>190</v>
      </c>
      <c r="O74" s="34">
        <f>I74*0.21</f>
        <v>0</v>
      </c>
      <c r="P74">
        <v>3</v>
      </c>
    </row>
    <row r="75" spans="1:16" ht="75" x14ac:dyDescent="0.25">
      <c r="A75" s="28" t="s">
        <v>113</v>
      </c>
      <c r="B75" s="35"/>
      <c r="E75" s="30" t="s">
        <v>1566</v>
      </c>
      <c r="J75" s="36"/>
    </row>
    <row r="76" spans="1:16" x14ac:dyDescent="0.25">
      <c r="A76" s="28" t="s">
        <v>115</v>
      </c>
      <c r="B76" s="35"/>
      <c r="E76" s="37" t="s">
        <v>1567</v>
      </c>
      <c r="J76" s="36"/>
    </row>
    <row r="77" spans="1:16" ht="345" x14ac:dyDescent="0.25">
      <c r="A77" s="28" t="s">
        <v>117</v>
      </c>
      <c r="B77" s="35"/>
      <c r="E77" s="30" t="s">
        <v>1466</v>
      </c>
      <c r="J77" s="36"/>
    </row>
    <row r="78" spans="1:16" x14ac:dyDescent="0.25">
      <c r="A78" s="28" t="s">
        <v>108</v>
      </c>
      <c r="B78" s="28">
        <v>17</v>
      </c>
      <c r="C78" s="29" t="s">
        <v>1463</v>
      </c>
      <c r="D78" s="28" t="s">
        <v>110</v>
      </c>
      <c r="E78" s="30" t="s">
        <v>1464</v>
      </c>
      <c r="F78" s="31" t="s">
        <v>428</v>
      </c>
      <c r="G78" s="32">
        <v>1</v>
      </c>
      <c r="H78" s="33">
        <v>0</v>
      </c>
      <c r="I78" s="33">
        <f>ROUND(G78*H78,P4)</f>
        <v>0</v>
      </c>
      <c r="J78" s="31" t="s">
        <v>190</v>
      </c>
      <c r="O78" s="34">
        <f>I78*0.21</f>
        <v>0</v>
      </c>
      <c r="P78">
        <v>3</v>
      </c>
    </row>
    <row r="79" spans="1:16" ht="75" x14ac:dyDescent="0.25">
      <c r="A79" s="28" t="s">
        <v>113</v>
      </c>
      <c r="B79" s="35"/>
      <c r="E79" s="30" t="s">
        <v>1566</v>
      </c>
      <c r="J79" s="36"/>
    </row>
    <row r="80" spans="1:16" x14ac:dyDescent="0.25">
      <c r="A80" s="28" t="s">
        <v>115</v>
      </c>
      <c r="B80" s="35"/>
      <c r="E80" s="37" t="s">
        <v>116</v>
      </c>
      <c r="J80" s="36"/>
    </row>
    <row r="81" spans="1:16" ht="345" x14ac:dyDescent="0.25">
      <c r="A81" s="28" t="s">
        <v>117</v>
      </c>
      <c r="B81" s="35"/>
      <c r="E81" s="30" t="s">
        <v>1466</v>
      </c>
      <c r="J81" s="36"/>
    </row>
    <row r="82" spans="1:16" x14ac:dyDescent="0.25">
      <c r="A82" s="28" t="s">
        <v>108</v>
      </c>
      <c r="B82" s="28">
        <v>18</v>
      </c>
      <c r="C82" s="29" t="s">
        <v>1568</v>
      </c>
      <c r="D82" s="28" t="s">
        <v>110</v>
      </c>
      <c r="E82" s="30" t="s">
        <v>1569</v>
      </c>
      <c r="F82" s="31" t="s">
        <v>428</v>
      </c>
      <c r="G82" s="32">
        <v>1</v>
      </c>
      <c r="H82" s="33">
        <v>0</v>
      </c>
      <c r="I82" s="33">
        <f>ROUND(G82*H82,P4)</f>
        <v>0</v>
      </c>
      <c r="J82" s="31" t="s">
        <v>190</v>
      </c>
      <c r="O82" s="34">
        <f>I82*0.21</f>
        <v>0</v>
      </c>
      <c r="P82">
        <v>3</v>
      </c>
    </row>
    <row r="83" spans="1:16" ht="30" x14ac:dyDescent="0.25">
      <c r="A83" s="28" t="s">
        <v>113</v>
      </c>
      <c r="B83" s="35"/>
      <c r="E83" s="30" t="s">
        <v>1570</v>
      </c>
      <c r="J83" s="36"/>
    </row>
    <row r="84" spans="1:16" x14ac:dyDescent="0.25">
      <c r="A84" s="28" t="s">
        <v>115</v>
      </c>
      <c r="B84" s="35"/>
      <c r="E84" s="37" t="s">
        <v>116</v>
      </c>
      <c r="J84" s="36"/>
    </row>
    <row r="85" spans="1:16" ht="105" x14ac:dyDescent="0.25">
      <c r="A85" s="28" t="s">
        <v>117</v>
      </c>
      <c r="B85" s="35"/>
      <c r="E85" s="30" t="s">
        <v>1571</v>
      </c>
      <c r="J85" s="36"/>
    </row>
    <row r="86" spans="1:16" x14ac:dyDescent="0.25">
      <c r="A86" s="28" t="s">
        <v>108</v>
      </c>
      <c r="B86" s="28">
        <v>19</v>
      </c>
      <c r="C86" s="29" t="s">
        <v>1467</v>
      </c>
      <c r="D86" s="28" t="s">
        <v>145</v>
      </c>
      <c r="E86" s="30" t="s">
        <v>1468</v>
      </c>
      <c r="F86" s="31" t="s">
        <v>428</v>
      </c>
      <c r="G86" s="32">
        <v>27</v>
      </c>
      <c r="H86" s="33">
        <v>0</v>
      </c>
      <c r="I86" s="33">
        <f>ROUND(G86*H86,P4)</f>
        <v>0</v>
      </c>
      <c r="J86" s="31" t="s">
        <v>1469</v>
      </c>
      <c r="O86" s="34">
        <f>I86*0.21</f>
        <v>0</v>
      </c>
      <c r="P86">
        <v>3</v>
      </c>
    </row>
    <row r="87" spans="1:16" ht="75" x14ac:dyDescent="0.25">
      <c r="A87" s="28" t="s">
        <v>113</v>
      </c>
      <c r="B87" s="35"/>
      <c r="E87" s="30" t="s">
        <v>1572</v>
      </c>
      <c r="J87" s="36"/>
    </row>
    <row r="88" spans="1:16" x14ac:dyDescent="0.25">
      <c r="A88" s="28" t="s">
        <v>115</v>
      </c>
      <c r="B88" s="35"/>
      <c r="E88" s="37" t="s">
        <v>1573</v>
      </c>
      <c r="J88" s="36"/>
    </row>
    <row r="89" spans="1:16" ht="90" x14ac:dyDescent="0.25">
      <c r="A89" s="28" t="s">
        <v>117</v>
      </c>
      <c r="B89" s="35"/>
      <c r="E89" s="30" t="s">
        <v>1472</v>
      </c>
      <c r="J89" s="36"/>
    </row>
    <row r="90" spans="1:16" x14ac:dyDescent="0.25">
      <c r="A90" s="28" t="s">
        <v>108</v>
      </c>
      <c r="B90" s="28">
        <v>20</v>
      </c>
      <c r="C90" s="29" t="s">
        <v>448</v>
      </c>
      <c r="D90" s="28" t="s">
        <v>110</v>
      </c>
      <c r="E90" s="30" t="s">
        <v>449</v>
      </c>
      <c r="F90" s="31" t="s">
        <v>231</v>
      </c>
      <c r="G90" s="32">
        <v>268.14999999999998</v>
      </c>
      <c r="H90" s="33">
        <v>0</v>
      </c>
      <c r="I90" s="33">
        <f>ROUND(G90*H90,P4)</f>
        <v>0</v>
      </c>
      <c r="J90" s="31" t="s">
        <v>190</v>
      </c>
      <c r="O90" s="34">
        <f>I90*0.21</f>
        <v>0</v>
      </c>
      <c r="P90">
        <v>3</v>
      </c>
    </row>
    <row r="91" spans="1:16" ht="60" x14ac:dyDescent="0.25">
      <c r="A91" s="28" t="s">
        <v>113</v>
      </c>
      <c r="B91" s="35"/>
      <c r="E91" s="30" t="s">
        <v>1478</v>
      </c>
      <c r="J91" s="36"/>
    </row>
    <row r="92" spans="1:16" x14ac:dyDescent="0.25">
      <c r="A92" s="28" t="s">
        <v>115</v>
      </c>
      <c r="B92" s="35"/>
      <c r="E92" s="37" t="s">
        <v>1558</v>
      </c>
      <c r="J92" s="36"/>
    </row>
    <row r="93" spans="1:16" ht="75" x14ac:dyDescent="0.25">
      <c r="A93" s="28" t="s">
        <v>117</v>
      </c>
      <c r="B93" s="35"/>
      <c r="E93" s="30" t="s">
        <v>451</v>
      </c>
      <c r="J93" s="36"/>
    </row>
    <row r="94" spans="1:16" x14ac:dyDescent="0.25">
      <c r="A94" s="28" t="s">
        <v>108</v>
      </c>
      <c r="B94" s="28">
        <v>21</v>
      </c>
      <c r="C94" s="29" t="s">
        <v>1574</v>
      </c>
      <c r="D94" s="28" t="s">
        <v>110</v>
      </c>
      <c r="E94" s="30" t="s">
        <v>1575</v>
      </c>
      <c r="F94" s="31" t="s">
        <v>231</v>
      </c>
      <c r="G94" s="32">
        <v>200.08</v>
      </c>
      <c r="H94" s="33">
        <v>0</v>
      </c>
      <c r="I94" s="33">
        <f>ROUND(G94*H94,P4)</f>
        <v>0</v>
      </c>
      <c r="J94" s="31" t="s">
        <v>190</v>
      </c>
      <c r="O94" s="34">
        <f>I94*0.21</f>
        <v>0</v>
      </c>
      <c r="P94">
        <v>3</v>
      </c>
    </row>
    <row r="95" spans="1:16" ht="45" x14ac:dyDescent="0.25">
      <c r="A95" s="28" t="s">
        <v>113</v>
      </c>
      <c r="B95" s="35"/>
      <c r="E95" s="30" t="s">
        <v>1529</v>
      </c>
      <c r="J95" s="36"/>
    </row>
    <row r="96" spans="1:16" x14ac:dyDescent="0.25">
      <c r="A96" s="28" t="s">
        <v>115</v>
      </c>
      <c r="B96" s="35"/>
      <c r="E96" s="37" t="s">
        <v>1562</v>
      </c>
      <c r="J96" s="36"/>
    </row>
    <row r="97" spans="1:16" ht="75" x14ac:dyDescent="0.25">
      <c r="A97" s="28" t="s">
        <v>117</v>
      </c>
      <c r="B97" s="35"/>
      <c r="E97" s="30" t="s">
        <v>451</v>
      </c>
      <c r="J97" s="36"/>
    </row>
    <row r="98" spans="1:16" x14ac:dyDescent="0.25">
      <c r="A98" s="28" t="s">
        <v>108</v>
      </c>
      <c r="B98" s="28">
        <v>22</v>
      </c>
      <c r="C98" s="29" t="s">
        <v>1527</v>
      </c>
      <c r="D98" s="28" t="s">
        <v>110</v>
      </c>
      <c r="E98" s="30" t="s">
        <v>1528</v>
      </c>
      <c r="F98" s="31" t="s">
        <v>231</v>
      </c>
      <c r="G98" s="32">
        <v>16.37</v>
      </c>
      <c r="H98" s="33">
        <v>0</v>
      </c>
      <c r="I98" s="33">
        <f>ROUND(G98*H98,P4)</f>
        <v>0</v>
      </c>
      <c r="J98" s="31" t="s">
        <v>190</v>
      </c>
      <c r="O98" s="34">
        <f>I98*0.21</f>
        <v>0</v>
      </c>
      <c r="P98">
        <v>3</v>
      </c>
    </row>
    <row r="99" spans="1:16" ht="45" x14ac:dyDescent="0.25">
      <c r="A99" s="28" t="s">
        <v>113</v>
      </c>
      <c r="B99" s="35"/>
      <c r="E99" s="30" t="s">
        <v>1529</v>
      </c>
      <c r="J99" s="36"/>
    </row>
    <row r="100" spans="1:16" x14ac:dyDescent="0.25">
      <c r="A100" s="28" t="s">
        <v>115</v>
      </c>
      <c r="B100" s="35"/>
      <c r="E100" s="37" t="s">
        <v>1563</v>
      </c>
      <c r="J100" s="36"/>
    </row>
    <row r="101" spans="1:16" ht="75" x14ac:dyDescent="0.25">
      <c r="A101" s="28" t="s">
        <v>117</v>
      </c>
      <c r="B101" s="35"/>
      <c r="E101" s="30" t="s">
        <v>451</v>
      </c>
      <c r="J101" s="36"/>
    </row>
    <row r="102" spans="1:16" x14ac:dyDescent="0.25">
      <c r="A102" s="28" t="s">
        <v>108</v>
      </c>
      <c r="B102" s="28">
        <v>23</v>
      </c>
      <c r="C102" s="29" t="s">
        <v>452</v>
      </c>
      <c r="D102" s="28" t="s">
        <v>110</v>
      </c>
      <c r="E102" s="30" t="s">
        <v>453</v>
      </c>
      <c r="F102" s="31" t="s">
        <v>231</v>
      </c>
      <c r="G102" s="32">
        <v>484.6</v>
      </c>
      <c r="H102" s="33">
        <v>0</v>
      </c>
      <c r="I102" s="33">
        <f>ROUND(G102*H102,P4)</f>
        <v>0</v>
      </c>
      <c r="J102" s="31" t="s">
        <v>190</v>
      </c>
      <c r="O102" s="34">
        <f>I102*0.21</f>
        <v>0</v>
      </c>
      <c r="P102">
        <v>3</v>
      </c>
    </row>
    <row r="103" spans="1:16" ht="60" x14ac:dyDescent="0.25">
      <c r="A103" s="28" t="s">
        <v>113</v>
      </c>
      <c r="B103" s="35"/>
      <c r="E103" s="30" t="s">
        <v>1576</v>
      </c>
      <c r="J103" s="36"/>
    </row>
    <row r="104" spans="1:16" x14ac:dyDescent="0.25">
      <c r="A104" s="28" t="s">
        <v>115</v>
      </c>
      <c r="B104" s="35"/>
      <c r="E104" s="37" t="s">
        <v>1577</v>
      </c>
      <c r="J104" s="36"/>
    </row>
    <row r="105" spans="1:16" ht="45" x14ac:dyDescent="0.25">
      <c r="A105" s="28" t="s">
        <v>117</v>
      </c>
      <c r="B105" s="39"/>
      <c r="C105" s="40"/>
      <c r="D105" s="40"/>
      <c r="E105" s="30" t="s">
        <v>454</v>
      </c>
      <c r="F105" s="40"/>
      <c r="G105" s="40"/>
      <c r="H105" s="40"/>
      <c r="I105" s="40"/>
      <c r="J105"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14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39</v>
      </c>
      <c r="I3" s="16">
        <f>SUMIFS(I8:I144,A8:A144,"SD")</f>
        <v>0</v>
      </c>
      <c r="J3" s="12"/>
      <c r="O3">
        <v>0</v>
      </c>
      <c r="P3">
        <v>2</v>
      </c>
    </row>
    <row r="4" spans="1:16" x14ac:dyDescent="0.25">
      <c r="A4" s="2" t="s">
        <v>92</v>
      </c>
      <c r="B4" s="13" t="s">
        <v>93</v>
      </c>
      <c r="C4" s="47" t="s">
        <v>39</v>
      </c>
      <c r="D4" s="48"/>
      <c r="E4" s="14" t="s">
        <v>40</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286.61</v>
      </c>
      <c r="H9" s="33">
        <v>0</v>
      </c>
      <c r="I9" s="33">
        <f>ROUND(G9*H9,P4)</f>
        <v>0</v>
      </c>
      <c r="J9" s="28"/>
      <c r="O9" s="34">
        <f>I9*0.21</f>
        <v>0</v>
      </c>
      <c r="P9">
        <v>3</v>
      </c>
    </row>
    <row r="10" spans="1:16" ht="30" x14ac:dyDescent="0.25">
      <c r="A10" s="28" t="s">
        <v>113</v>
      </c>
      <c r="B10" s="35"/>
      <c r="E10" s="30" t="s">
        <v>1578</v>
      </c>
      <c r="J10" s="36"/>
    </row>
    <row r="11" spans="1:16" x14ac:dyDescent="0.25">
      <c r="A11" s="28" t="s">
        <v>115</v>
      </c>
      <c r="B11" s="35"/>
      <c r="E11" s="37" t="s">
        <v>1579</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19.2</v>
      </c>
      <c r="H13" s="33">
        <v>0</v>
      </c>
      <c r="I13" s="33">
        <f>ROUND(G13*H13,P4)</f>
        <v>0</v>
      </c>
      <c r="J13" s="28"/>
      <c r="O13" s="34">
        <f>I13*0.21</f>
        <v>0</v>
      </c>
      <c r="P13">
        <v>3</v>
      </c>
    </row>
    <row r="14" spans="1:16" ht="60" x14ac:dyDescent="0.25">
      <c r="A14" s="28" t="s">
        <v>113</v>
      </c>
      <c r="B14" s="35"/>
      <c r="E14" s="30" t="s">
        <v>1580</v>
      </c>
      <c r="J14" s="36"/>
    </row>
    <row r="15" spans="1:16" x14ac:dyDescent="0.25">
      <c r="A15" s="28" t="s">
        <v>115</v>
      </c>
      <c r="B15" s="35"/>
      <c r="E15" s="37" t="s">
        <v>1581</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SUMIFS(I18:I49,A18:A49,"P")</f>
        <v>0</v>
      </c>
      <c r="J17" s="27"/>
    </row>
    <row r="18" spans="1:16" x14ac:dyDescent="0.25">
      <c r="A18" s="28" t="s">
        <v>108</v>
      </c>
      <c r="B18" s="28">
        <v>3</v>
      </c>
      <c r="C18" s="29" t="s">
        <v>254</v>
      </c>
      <c r="D18" s="28" t="s">
        <v>110</v>
      </c>
      <c r="E18" s="30" t="s">
        <v>255</v>
      </c>
      <c r="F18" s="31" t="s">
        <v>167</v>
      </c>
      <c r="G18" s="32">
        <v>519.17999999999995</v>
      </c>
      <c r="H18" s="33">
        <v>0</v>
      </c>
      <c r="I18" s="33">
        <f>ROUND(G18*H18,P4)</f>
        <v>0</v>
      </c>
      <c r="J18" s="31" t="s">
        <v>190</v>
      </c>
      <c r="O18" s="34">
        <f>I18*0.21</f>
        <v>0</v>
      </c>
      <c r="P18">
        <v>3</v>
      </c>
    </row>
    <row r="19" spans="1:16" ht="60" x14ac:dyDescent="0.25">
      <c r="A19" s="28" t="s">
        <v>113</v>
      </c>
      <c r="B19" s="35"/>
      <c r="E19" s="30" t="s">
        <v>1582</v>
      </c>
      <c r="J19" s="36"/>
    </row>
    <row r="20" spans="1:16" x14ac:dyDescent="0.25">
      <c r="A20" s="28" t="s">
        <v>115</v>
      </c>
      <c r="B20" s="35"/>
      <c r="E20" s="37" t="s">
        <v>1583</v>
      </c>
      <c r="J20" s="36"/>
    </row>
    <row r="21" spans="1:16" ht="405" x14ac:dyDescent="0.25">
      <c r="A21" s="28" t="s">
        <v>117</v>
      </c>
      <c r="B21" s="35"/>
      <c r="E21" s="30" t="s">
        <v>258</v>
      </c>
      <c r="J21" s="36"/>
    </row>
    <row r="22" spans="1:16" x14ac:dyDescent="0.25">
      <c r="A22" s="28" t="s">
        <v>108</v>
      </c>
      <c r="B22" s="28">
        <v>4</v>
      </c>
      <c r="C22" s="29" t="s">
        <v>1375</v>
      </c>
      <c r="D22" s="28" t="s">
        <v>110</v>
      </c>
      <c r="E22" s="30" t="s">
        <v>1376</v>
      </c>
      <c r="F22" s="31" t="s">
        <v>167</v>
      </c>
      <c r="G22" s="32">
        <v>311.05</v>
      </c>
      <c r="H22" s="33">
        <v>0</v>
      </c>
      <c r="I22" s="33">
        <f>ROUND(G22*H22,P4)</f>
        <v>0</v>
      </c>
      <c r="J22" s="31" t="s">
        <v>190</v>
      </c>
      <c r="O22" s="34">
        <f>I22*0.21</f>
        <v>0</v>
      </c>
      <c r="P22">
        <v>3</v>
      </c>
    </row>
    <row r="23" spans="1:16" ht="75" x14ac:dyDescent="0.25">
      <c r="A23" s="28" t="s">
        <v>113</v>
      </c>
      <c r="B23" s="35"/>
      <c r="E23" s="30" t="s">
        <v>1584</v>
      </c>
      <c r="J23" s="36"/>
    </row>
    <row r="24" spans="1:16" x14ac:dyDescent="0.25">
      <c r="A24" s="28" t="s">
        <v>115</v>
      </c>
      <c r="B24" s="35"/>
      <c r="E24" s="37" t="s">
        <v>1585</v>
      </c>
      <c r="J24" s="36"/>
    </row>
    <row r="25" spans="1:16" ht="409.5" x14ac:dyDescent="0.25">
      <c r="A25" s="28" t="s">
        <v>117</v>
      </c>
      <c r="B25" s="35"/>
      <c r="E25" s="30" t="s">
        <v>278</v>
      </c>
      <c r="J25" s="36"/>
    </row>
    <row r="26" spans="1:16" x14ac:dyDescent="0.25">
      <c r="A26" s="28" t="s">
        <v>108</v>
      </c>
      <c r="B26" s="28">
        <v>5</v>
      </c>
      <c r="C26" s="29" t="s">
        <v>1445</v>
      </c>
      <c r="D26" s="28" t="s">
        <v>110</v>
      </c>
      <c r="E26" s="30" t="s">
        <v>1446</v>
      </c>
      <c r="F26" s="31" t="s">
        <v>167</v>
      </c>
      <c r="G26" s="32">
        <v>494.75</v>
      </c>
      <c r="H26" s="33">
        <v>0</v>
      </c>
      <c r="I26" s="33">
        <f>ROUND(G26*H26,P4)</f>
        <v>0</v>
      </c>
      <c r="J26" s="31" t="s">
        <v>190</v>
      </c>
      <c r="O26" s="34">
        <f>I26*0.21</f>
        <v>0</v>
      </c>
      <c r="P26">
        <v>3</v>
      </c>
    </row>
    <row r="27" spans="1:16" ht="90" x14ac:dyDescent="0.25">
      <c r="A27" s="28" t="s">
        <v>113</v>
      </c>
      <c r="B27" s="35"/>
      <c r="E27" s="30" t="s">
        <v>1586</v>
      </c>
      <c r="J27" s="36"/>
    </row>
    <row r="28" spans="1:16" x14ac:dyDescent="0.25">
      <c r="A28" s="28" t="s">
        <v>115</v>
      </c>
      <c r="B28" s="35"/>
      <c r="E28" s="37" t="s">
        <v>1587</v>
      </c>
      <c r="J28" s="36"/>
    </row>
    <row r="29" spans="1:16" ht="409.5" x14ac:dyDescent="0.25">
      <c r="A29" s="28" t="s">
        <v>117</v>
      </c>
      <c r="B29" s="35"/>
      <c r="E29" s="30" t="s">
        <v>278</v>
      </c>
      <c r="J29" s="36"/>
    </row>
    <row r="30" spans="1:16" x14ac:dyDescent="0.25">
      <c r="A30" s="28" t="s">
        <v>108</v>
      </c>
      <c r="B30" s="28">
        <v>6</v>
      </c>
      <c r="C30" s="29" t="s">
        <v>284</v>
      </c>
      <c r="D30" s="28" t="s">
        <v>145</v>
      </c>
      <c r="E30" s="30" t="s">
        <v>285</v>
      </c>
      <c r="F30" s="31" t="s">
        <v>167</v>
      </c>
      <c r="G30" s="32">
        <v>519.17999999999995</v>
      </c>
      <c r="H30" s="33">
        <v>0</v>
      </c>
      <c r="I30" s="33">
        <f>ROUND(G30*H30,P4)</f>
        <v>0</v>
      </c>
      <c r="J30" s="31" t="s">
        <v>190</v>
      </c>
      <c r="O30" s="34">
        <f>I30*0.21</f>
        <v>0</v>
      </c>
      <c r="P30">
        <v>3</v>
      </c>
    </row>
    <row r="31" spans="1:16" ht="45" x14ac:dyDescent="0.25">
      <c r="A31" s="28" t="s">
        <v>113</v>
      </c>
      <c r="B31" s="35"/>
      <c r="E31" s="30" t="s">
        <v>1588</v>
      </c>
      <c r="J31" s="36"/>
    </row>
    <row r="32" spans="1:16" x14ac:dyDescent="0.25">
      <c r="A32" s="28" t="s">
        <v>115</v>
      </c>
      <c r="B32" s="35"/>
      <c r="E32" s="37" t="s">
        <v>1589</v>
      </c>
      <c r="J32" s="36"/>
    </row>
    <row r="33" spans="1:16" ht="255" x14ac:dyDescent="0.25">
      <c r="A33" s="28" t="s">
        <v>117</v>
      </c>
      <c r="B33" s="35"/>
      <c r="E33" s="30" t="s">
        <v>288</v>
      </c>
      <c r="J33" s="36"/>
    </row>
    <row r="34" spans="1:16" x14ac:dyDescent="0.25">
      <c r="A34" s="28" t="s">
        <v>108</v>
      </c>
      <c r="B34" s="28">
        <v>7</v>
      </c>
      <c r="C34" s="29" t="s">
        <v>284</v>
      </c>
      <c r="D34" s="28" t="s">
        <v>148</v>
      </c>
      <c r="E34" s="30" t="s">
        <v>285</v>
      </c>
      <c r="F34" s="31" t="s">
        <v>167</v>
      </c>
      <c r="G34" s="32">
        <v>286.61</v>
      </c>
      <c r="H34" s="33">
        <v>0</v>
      </c>
      <c r="I34" s="33">
        <f>ROUND(G34*H34,P4)</f>
        <v>0</v>
      </c>
      <c r="J34" s="31" t="s">
        <v>190</v>
      </c>
      <c r="O34" s="34">
        <f>I34*0.21</f>
        <v>0</v>
      </c>
      <c r="P34">
        <v>3</v>
      </c>
    </row>
    <row r="35" spans="1:16" ht="45" x14ac:dyDescent="0.25">
      <c r="A35" s="28" t="s">
        <v>113</v>
      </c>
      <c r="B35" s="35"/>
      <c r="E35" s="30" t="s">
        <v>1590</v>
      </c>
      <c r="J35" s="36"/>
    </row>
    <row r="36" spans="1:16" x14ac:dyDescent="0.25">
      <c r="A36" s="28" t="s">
        <v>115</v>
      </c>
      <c r="B36" s="35"/>
      <c r="E36" s="37" t="s">
        <v>1579</v>
      </c>
      <c r="J36" s="36"/>
    </row>
    <row r="37" spans="1:16" ht="255" x14ac:dyDescent="0.25">
      <c r="A37" s="28" t="s">
        <v>117</v>
      </c>
      <c r="B37" s="35"/>
      <c r="E37" s="30" t="s">
        <v>288</v>
      </c>
      <c r="J37" s="36"/>
    </row>
    <row r="38" spans="1:16" x14ac:dyDescent="0.25">
      <c r="A38" s="28" t="s">
        <v>108</v>
      </c>
      <c r="B38" s="28">
        <v>8</v>
      </c>
      <c r="C38" s="29" t="s">
        <v>294</v>
      </c>
      <c r="D38" s="28" t="s">
        <v>110</v>
      </c>
      <c r="E38" s="30" t="s">
        <v>295</v>
      </c>
      <c r="F38" s="31" t="s">
        <v>167</v>
      </c>
      <c r="G38" s="32">
        <v>472.95</v>
      </c>
      <c r="H38" s="33">
        <v>0</v>
      </c>
      <c r="I38" s="33">
        <f>ROUND(G38*H38,P4)</f>
        <v>0</v>
      </c>
      <c r="J38" s="31" t="s">
        <v>190</v>
      </c>
      <c r="O38" s="34">
        <f>I38*0.21</f>
        <v>0</v>
      </c>
      <c r="P38">
        <v>3</v>
      </c>
    </row>
    <row r="39" spans="1:16" ht="75" x14ac:dyDescent="0.25">
      <c r="A39" s="28" t="s">
        <v>113</v>
      </c>
      <c r="B39" s="35"/>
      <c r="E39" s="30" t="s">
        <v>1591</v>
      </c>
      <c r="J39" s="36"/>
    </row>
    <row r="40" spans="1:16" x14ac:dyDescent="0.25">
      <c r="A40" s="28" t="s">
        <v>115</v>
      </c>
      <c r="B40" s="35"/>
      <c r="E40" s="37" t="s">
        <v>1592</v>
      </c>
      <c r="J40" s="36"/>
    </row>
    <row r="41" spans="1:16" ht="345" x14ac:dyDescent="0.25">
      <c r="A41" s="28" t="s">
        <v>117</v>
      </c>
      <c r="B41" s="35"/>
      <c r="E41" s="30" t="s">
        <v>297</v>
      </c>
      <c r="J41" s="36"/>
    </row>
    <row r="42" spans="1:16" x14ac:dyDescent="0.25">
      <c r="A42" s="28" t="s">
        <v>108</v>
      </c>
      <c r="B42" s="28">
        <v>9</v>
      </c>
      <c r="C42" s="29" t="s">
        <v>1502</v>
      </c>
      <c r="D42" s="28" t="s">
        <v>110</v>
      </c>
      <c r="E42" s="30" t="s">
        <v>1503</v>
      </c>
      <c r="F42" s="31" t="s">
        <v>167</v>
      </c>
      <c r="G42" s="32">
        <v>46.23</v>
      </c>
      <c r="H42" s="33">
        <v>0</v>
      </c>
      <c r="I42" s="33">
        <f>ROUND(G42*H42,P4)</f>
        <v>0</v>
      </c>
      <c r="J42" s="31" t="s">
        <v>190</v>
      </c>
      <c r="O42" s="34">
        <f>I42*0.21</f>
        <v>0</v>
      </c>
      <c r="P42">
        <v>3</v>
      </c>
    </row>
    <row r="43" spans="1:16" ht="45" x14ac:dyDescent="0.25">
      <c r="A43" s="28" t="s">
        <v>113</v>
      </c>
      <c r="B43" s="35"/>
      <c r="E43" s="30" t="s">
        <v>1593</v>
      </c>
      <c r="J43" s="36"/>
    </row>
    <row r="44" spans="1:16" x14ac:dyDescent="0.25">
      <c r="A44" s="28" t="s">
        <v>115</v>
      </c>
      <c r="B44" s="35"/>
      <c r="E44" s="37" t="s">
        <v>1594</v>
      </c>
      <c r="J44" s="36"/>
    </row>
    <row r="45" spans="1:16" ht="409.5" x14ac:dyDescent="0.25">
      <c r="A45" s="28" t="s">
        <v>117</v>
      </c>
      <c r="B45" s="35"/>
      <c r="E45" s="30" t="s">
        <v>1505</v>
      </c>
      <c r="J45" s="36"/>
    </row>
    <row r="46" spans="1:16" x14ac:dyDescent="0.25">
      <c r="A46" s="28" t="s">
        <v>108</v>
      </c>
      <c r="B46" s="28">
        <v>10</v>
      </c>
      <c r="C46" s="29" t="s">
        <v>298</v>
      </c>
      <c r="D46" s="28" t="s">
        <v>110</v>
      </c>
      <c r="E46" s="30" t="s">
        <v>299</v>
      </c>
      <c r="F46" s="31" t="s">
        <v>167</v>
      </c>
      <c r="G46" s="32">
        <v>202.66</v>
      </c>
      <c r="H46" s="33">
        <v>0</v>
      </c>
      <c r="I46" s="33">
        <f>ROUND(G46*H46,P4)</f>
        <v>0</v>
      </c>
      <c r="J46" s="31" t="s">
        <v>190</v>
      </c>
      <c r="O46" s="34">
        <f>I46*0.21</f>
        <v>0</v>
      </c>
      <c r="P46">
        <v>3</v>
      </c>
    </row>
    <row r="47" spans="1:16" ht="105" x14ac:dyDescent="0.25">
      <c r="A47" s="28" t="s">
        <v>113</v>
      </c>
      <c r="B47" s="35"/>
      <c r="E47" s="30" t="s">
        <v>1595</v>
      </c>
      <c r="J47" s="36"/>
    </row>
    <row r="48" spans="1:16" x14ac:dyDescent="0.25">
      <c r="A48" s="28" t="s">
        <v>115</v>
      </c>
      <c r="B48" s="35"/>
      <c r="E48" s="37" t="s">
        <v>1596</v>
      </c>
      <c r="J48" s="36"/>
    </row>
    <row r="49" spans="1:16" ht="390" x14ac:dyDescent="0.25">
      <c r="A49" s="28" t="s">
        <v>117</v>
      </c>
      <c r="B49" s="35"/>
      <c r="E49" s="30" t="s">
        <v>1454</v>
      </c>
      <c r="J49" s="36"/>
    </row>
    <row r="50" spans="1:16" x14ac:dyDescent="0.25">
      <c r="A50" s="22" t="s">
        <v>105</v>
      </c>
      <c r="B50" s="23"/>
      <c r="C50" s="24" t="s">
        <v>343</v>
      </c>
      <c r="D50" s="25"/>
      <c r="E50" s="22" t="s">
        <v>344</v>
      </c>
      <c r="F50" s="25"/>
      <c r="G50" s="25"/>
      <c r="H50" s="25"/>
      <c r="I50" s="26">
        <f>SUMIFS(I51:I66,A51:A66,"P")</f>
        <v>0</v>
      </c>
      <c r="J50" s="27"/>
    </row>
    <row r="51" spans="1:16" x14ac:dyDescent="0.25">
      <c r="A51" s="28" t="s">
        <v>108</v>
      </c>
      <c r="B51" s="28">
        <v>11</v>
      </c>
      <c r="C51" s="29" t="s">
        <v>1597</v>
      </c>
      <c r="D51" s="28" t="s">
        <v>110</v>
      </c>
      <c r="E51" s="30" t="s">
        <v>1598</v>
      </c>
      <c r="F51" s="31" t="s">
        <v>167</v>
      </c>
      <c r="G51" s="32">
        <v>0.28000000000000003</v>
      </c>
      <c r="H51" s="33">
        <v>0</v>
      </c>
      <c r="I51" s="33">
        <f>ROUND(G51*H51,P4)</f>
        <v>0</v>
      </c>
      <c r="J51" s="31" t="s">
        <v>190</v>
      </c>
      <c r="O51" s="34">
        <f>I51*0.21</f>
        <v>0</v>
      </c>
      <c r="P51">
        <v>3</v>
      </c>
    </row>
    <row r="52" spans="1:16" ht="30" x14ac:dyDescent="0.25">
      <c r="A52" s="28" t="s">
        <v>113</v>
      </c>
      <c r="B52" s="35"/>
      <c r="E52" s="30" t="s">
        <v>1599</v>
      </c>
      <c r="J52" s="36"/>
    </row>
    <row r="53" spans="1:16" x14ac:dyDescent="0.25">
      <c r="A53" s="28" t="s">
        <v>115</v>
      </c>
      <c r="B53" s="35"/>
      <c r="E53" s="37" t="s">
        <v>1600</v>
      </c>
      <c r="J53" s="36"/>
    </row>
    <row r="54" spans="1:16" ht="409.5" x14ac:dyDescent="0.25">
      <c r="A54" s="28" t="s">
        <v>117</v>
      </c>
      <c r="B54" s="35"/>
      <c r="E54" s="30" t="s">
        <v>348</v>
      </c>
      <c r="J54" s="36"/>
    </row>
    <row r="55" spans="1:16" x14ac:dyDescent="0.25">
      <c r="A55" s="28" t="s">
        <v>108</v>
      </c>
      <c r="B55" s="28">
        <v>12</v>
      </c>
      <c r="C55" s="29" t="s">
        <v>349</v>
      </c>
      <c r="D55" s="28" t="s">
        <v>110</v>
      </c>
      <c r="E55" s="30" t="s">
        <v>350</v>
      </c>
      <c r="F55" s="31" t="s">
        <v>167</v>
      </c>
      <c r="G55" s="32">
        <v>29.7</v>
      </c>
      <c r="H55" s="33">
        <v>0</v>
      </c>
      <c r="I55" s="33">
        <f>ROUND(G55*H55,P4)</f>
        <v>0</v>
      </c>
      <c r="J55" s="31" t="s">
        <v>190</v>
      </c>
      <c r="O55" s="34">
        <f>I55*0.21</f>
        <v>0</v>
      </c>
      <c r="P55">
        <v>3</v>
      </c>
    </row>
    <row r="56" spans="1:16" ht="90" x14ac:dyDescent="0.25">
      <c r="A56" s="28" t="s">
        <v>113</v>
      </c>
      <c r="B56" s="35"/>
      <c r="E56" s="30" t="s">
        <v>1601</v>
      </c>
      <c r="J56" s="36"/>
    </row>
    <row r="57" spans="1:16" x14ac:dyDescent="0.25">
      <c r="A57" s="28" t="s">
        <v>115</v>
      </c>
      <c r="B57" s="35"/>
      <c r="E57" s="37" t="s">
        <v>1602</v>
      </c>
      <c r="J57" s="36"/>
    </row>
    <row r="58" spans="1:16" ht="60" x14ac:dyDescent="0.25">
      <c r="A58" s="28" t="s">
        <v>117</v>
      </c>
      <c r="B58" s="35"/>
      <c r="E58" s="30" t="s">
        <v>337</v>
      </c>
      <c r="J58" s="36"/>
    </row>
    <row r="59" spans="1:16" x14ac:dyDescent="0.25">
      <c r="A59" s="28" t="s">
        <v>108</v>
      </c>
      <c r="B59" s="28">
        <v>13</v>
      </c>
      <c r="C59" s="29" t="s">
        <v>353</v>
      </c>
      <c r="D59" s="28" t="s">
        <v>110</v>
      </c>
      <c r="E59" s="30" t="s">
        <v>354</v>
      </c>
      <c r="F59" s="31" t="s">
        <v>167</v>
      </c>
      <c r="G59" s="32">
        <v>0.56000000000000005</v>
      </c>
      <c r="H59" s="33">
        <v>0</v>
      </c>
      <c r="I59" s="33">
        <f>ROUND(G59*H59,P4)</f>
        <v>0</v>
      </c>
      <c r="J59" s="31" t="s">
        <v>190</v>
      </c>
      <c r="O59" s="34">
        <f>I59*0.21</f>
        <v>0</v>
      </c>
      <c r="P59">
        <v>3</v>
      </c>
    </row>
    <row r="60" spans="1:16" x14ac:dyDescent="0.25">
      <c r="A60" s="28" t="s">
        <v>113</v>
      </c>
      <c r="B60" s="35"/>
      <c r="E60" s="30" t="s">
        <v>1603</v>
      </c>
      <c r="J60" s="36"/>
    </row>
    <row r="61" spans="1:16" x14ac:dyDescent="0.25">
      <c r="A61" s="28" t="s">
        <v>115</v>
      </c>
      <c r="B61" s="35"/>
      <c r="E61" s="37" t="s">
        <v>1604</v>
      </c>
      <c r="J61" s="36"/>
    </row>
    <row r="62" spans="1:16" ht="180" x14ac:dyDescent="0.25">
      <c r="A62" s="28" t="s">
        <v>117</v>
      </c>
      <c r="B62" s="35"/>
      <c r="E62" s="30" t="s">
        <v>356</v>
      </c>
      <c r="J62" s="36"/>
    </row>
    <row r="63" spans="1:16" x14ac:dyDescent="0.25">
      <c r="A63" s="28" t="s">
        <v>108</v>
      </c>
      <c r="B63" s="28">
        <v>14</v>
      </c>
      <c r="C63" s="29" t="s">
        <v>1605</v>
      </c>
      <c r="D63" s="28" t="s">
        <v>110</v>
      </c>
      <c r="E63" s="30" t="s">
        <v>1606</v>
      </c>
      <c r="F63" s="31" t="s">
        <v>167</v>
      </c>
      <c r="G63" s="32">
        <v>0.55000000000000004</v>
      </c>
      <c r="H63" s="33">
        <v>0</v>
      </c>
      <c r="I63" s="33">
        <f>ROUND(G63*H63,P4)</f>
        <v>0</v>
      </c>
      <c r="J63" s="31" t="s">
        <v>190</v>
      </c>
      <c r="O63" s="34">
        <f>I63*0.21</f>
        <v>0</v>
      </c>
      <c r="P63">
        <v>3</v>
      </c>
    </row>
    <row r="64" spans="1:16" x14ac:dyDescent="0.25">
      <c r="A64" s="28" t="s">
        <v>113</v>
      </c>
      <c r="B64" s="35"/>
      <c r="E64" s="30" t="s">
        <v>1607</v>
      </c>
      <c r="J64" s="36"/>
    </row>
    <row r="65" spans="1:16" x14ac:dyDescent="0.25">
      <c r="A65" s="28" t="s">
        <v>115</v>
      </c>
      <c r="B65" s="35"/>
      <c r="E65" s="37" t="s">
        <v>1608</v>
      </c>
      <c r="J65" s="36"/>
    </row>
    <row r="66" spans="1:16" ht="409.5" x14ac:dyDescent="0.25">
      <c r="A66" s="28" t="s">
        <v>117</v>
      </c>
      <c r="B66" s="35"/>
      <c r="E66" s="30" t="s">
        <v>1609</v>
      </c>
      <c r="J66" s="36"/>
    </row>
    <row r="67" spans="1:16" x14ac:dyDescent="0.25">
      <c r="A67" s="22" t="s">
        <v>105</v>
      </c>
      <c r="B67" s="23"/>
      <c r="C67" s="24" t="s">
        <v>419</v>
      </c>
      <c r="D67" s="25"/>
      <c r="E67" s="22" t="s">
        <v>420</v>
      </c>
      <c r="F67" s="25"/>
      <c r="G67" s="25"/>
      <c r="H67" s="25"/>
      <c r="I67" s="26">
        <f>SUMIFS(I68:I119,A68:A119,"P")</f>
        <v>0</v>
      </c>
      <c r="J67" s="27"/>
    </row>
    <row r="68" spans="1:16" x14ac:dyDescent="0.25">
      <c r="A68" s="28" t="s">
        <v>108</v>
      </c>
      <c r="B68" s="28">
        <v>15</v>
      </c>
      <c r="C68" s="29" t="s">
        <v>421</v>
      </c>
      <c r="D68" s="28" t="s">
        <v>110</v>
      </c>
      <c r="E68" s="30" t="s">
        <v>422</v>
      </c>
      <c r="F68" s="31" t="s">
        <v>231</v>
      </c>
      <c r="G68" s="32">
        <v>64.959999999999994</v>
      </c>
      <c r="H68" s="33">
        <v>0</v>
      </c>
      <c r="I68" s="33">
        <f>ROUND(G68*H68,P4)</f>
        <v>0</v>
      </c>
      <c r="J68" s="31" t="s">
        <v>190</v>
      </c>
      <c r="O68" s="34">
        <f>I68*0.21</f>
        <v>0</v>
      </c>
      <c r="P68">
        <v>3</v>
      </c>
    </row>
    <row r="69" spans="1:16" ht="30" x14ac:dyDescent="0.25">
      <c r="A69" s="28" t="s">
        <v>113</v>
      </c>
      <c r="B69" s="35"/>
      <c r="E69" s="30" t="s">
        <v>1610</v>
      </c>
      <c r="J69" s="36"/>
    </row>
    <row r="70" spans="1:16" x14ac:dyDescent="0.25">
      <c r="A70" s="28" t="s">
        <v>115</v>
      </c>
      <c r="B70" s="35"/>
      <c r="E70" s="37" t="s">
        <v>1611</v>
      </c>
      <c r="J70" s="36"/>
    </row>
    <row r="71" spans="1:16" ht="330" x14ac:dyDescent="0.25">
      <c r="A71" s="28" t="s">
        <v>117</v>
      </c>
      <c r="B71" s="35"/>
      <c r="E71" s="30" t="s">
        <v>425</v>
      </c>
      <c r="J71" s="36"/>
    </row>
    <row r="72" spans="1:16" x14ac:dyDescent="0.25">
      <c r="A72" s="28" t="s">
        <v>108</v>
      </c>
      <c r="B72" s="28">
        <v>16</v>
      </c>
      <c r="C72" s="29" t="s">
        <v>1559</v>
      </c>
      <c r="D72" s="28" t="s">
        <v>110</v>
      </c>
      <c r="E72" s="30" t="s">
        <v>1560</v>
      </c>
      <c r="F72" s="31" t="s">
        <v>231</v>
      </c>
      <c r="G72" s="32">
        <v>118.22</v>
      </c>
      <c r="H72" s="33">
        <v>0</v>
      </c>
      <c r="I72" s="33">
        <f>ROUND(G72*H72,P4)</f>
        <v>0</v>
      </c>
      <c r="J72" s="31" t="s">
        <v>190</v>
      </c>
      <c r="O72" s="34">
        <f>I72*0.21</f>
        <v>0</v>
      </c>
      <c r="P72">
        <v>3</v>
      </c>
    </row>
    <row r="73" spans="1:16" ht="30" x14ac:dyDescent="0.25">
      <c r="A73" s="28" t="s">
        <v>113</v>
      </c>
      <c r="B73" s="35"/>
      <c r="E73" s="30" t="s">
        <v>1561</v>
      </c>
      <c r="J73" s="36"/>
    </row>
    <row r="74" spans="1:16" x14ac:dyDescent="0.25">
      <c r="A74" s="28" t="s">
        <v>115</v>
      </c>
      <c r="B74" s="35"/>
      <c r="E74" s="37" t="s">
        <v>1612</v>
      </c>
      <c r="J74" s="36"/>
    </row>
    <row r="75" spans="1:16" ht="330" x14ac:dyDescent="0.25">
      <c r="A75" s="28" t="s">
        <v>117</v>
      </c>
      <c r="B75" s="35"/>
      <c r="E75" s="30" t="s">
        <v>425</v>
      </c>
      <c r="J75" s="36"/>
    </row>
    <row r="76" spans="1:16" x14ac:dyDescent="0.25">
      <c r="A76" s="28" t="s">
        <v>108</v>
      </c>
      <c r="B76" s="28">
        <v>17</v>
      </c>
      <c r="C76" s="29" t="s">
        <v>1613</v>
      </c>
      <c r="D76" s="28" t="s">
        <v>110</v>
      </c>
      <c r="E76" s="30" t="s">
        <v>1614</v>
      </c>
      <c r="F76" s="31" t="s">
        <v>231</v>
      </c>
      <c r="G76" s="32">
        <v>37.840000000000003</v>
      </c>
      <c r="H76" s="33">
        <v>0</v>
      </c>
      <c r="I76" s="33">
        <f>ROUND(G76*H76,P4)</f>
        <v>0</v>
      </c>
      <c r="J76" s="31" t="s">
        <v>190</v>
      </c>
      <c r="O76" s="34">
        <f>I76*0.21</f>
        <v>0</v>
      </c>
      <c r="P76">
        <v>3</v>
      </c>
    </row>
    <row r="77" spans="1:16" ht="45" x14ac:dyDescent="0.25">
      <c r="A77" s="28" t="s">
        <v>113</v>
      </c>
      <c r="B77" s="35"/>
      <c r="E77" s="30" t="s">
        <v>1615</v>
      </c>
      <c r="J77" s="36"/>
    </row>
    <row r="78" spans="1:16" x14ac:dyDescent="0.25">
      <c r="A78" s="28" t="s">
        <v>115</v>
      </c>
      <c r="B78" s="35"/>
      <c r="E78" s="37" t="s">
        <v>1616</v>
      </c>
      <c r="J78" s="36"/>
    </row>
    <row r="79" spans="1:16" ht="330" x14ac:dyDescent="0.25">
      <c r="A79" s="28" t="s">
        <v>117</v>
      </c>
      <c r="B79" s="35"/>
      <c r="E79" s="30" t="s">
        <v>425</v>
      </c>
      <c r="J79" s="36"/>
    </row>
    <row r="80" spans="1:16" x14ac:dyDescent="0.25">
      <c r="A80" s="28" t="s">
        <v>108</v>
      </c>
      <c r="B80" s="28">
        <v>18</v>
      </c>
      <c r="C80" s="29" t="s">
        <v>1617</v>
      </c>
      <c r="D80" s="28" t="s">
        <v>110</v>
      </c>
      <c r="E80" s="30" t="s">
        <v>1618</v>
      </c>
      <c r="F80" s="31" t="s">
        <v>428</v>
      </c>
      <c r="G80" s="32">
        <v>1</v>
      </c>
      <c r="H80" s="33">
        <v>0</v>
      </c>
      <c r="I80" s="33">
        <f>ROUND(G80*H80,P4)</f>
        <v>0</v>
      </c>
      <c r="J80" s="31" t="s">
        <v>190</v>
      </c>
      <c r="O80" s="34">
        <f>I80*0.21</f>
        <v>0</v>
      </c>
      <c r="P80">
        <v>3</v>
      </c>
    </row>
    <row r="81" spans="1:16" ht="30" x14ac:dyDescent="0.25">
      <c r="A81" s="28" t="s">
        <v>113</v>
      </c>
      <c r="B81" s="35"/>
      <c r="E81" s="30" t="s">
        <v>1619</v>
      </c>
      <c r="J81" s="36"/>
    </row>
    <row r="82" spans="1:16" x14ac:dyDescent="0.25">
      <c r="A82" s="28" t="s">
        <v>115</v>
      </c>
      <c r="B82" s="35"/>
      <c r="E82" s="37" t="s">
        <v>116</v>
      </c>
      <c r="J82" s="36"/>
    </row>
    <row r="83" spans="1:16" ht="45" x14ac:dyDescent="0.25">
      <c r="A83" s="28" t="s">
        <v>117</v>
      </c>
      <c r="B83" s="35"/>
      <c r="E83" s="30" t="s">
        <v>1620</v>
      </c>
      <c r="J83" s="36"/>
    </row>
    <row r="84" spans="1:16" x14ac:dyDescent="0.25">
      <c r="A84" s="28" t="s">
        <v>108</v>
      </c>
      <c r="B84" s="28">
        <v>19</v>
      </c>
      <c r="C84" s="29" t="s">
        <v>1564</v>
      </c>
      <c r="D84" s="28" t="s">
        <v>110</v>
      </c>
      <c r="E84" s="30" t="s">
        <v>1565</v>
      </c>
      <c r="F84" s="31" t="s">
        <v>428</v>
      </c>
      <c r="G84" s="32">
        <v>4</v>
      </c>
      <c r="H84" s="33">
        <v>0</v>
      </c>
      <c r="I84" s="33">
        <f>ROUND(G84*H84,P4)</f>
        <v>0</v>
      </c>
      <c r="J84" s="31" t="s">
        <v>190</v>
      </c>
      <c r="O84" s="34">
        <f>I84*0.21</f>
        <v>0</v>
      </c>
      <c r="P84">
        <v>3</v>
      </c>
    </row>
    <row r="85" spans="1:16" ht="75" x14ac:dyDescent="0.25">
      <c r="A85" s="28" t="s">
        <v>113</v>
      </c>
      <c r="B85" s="35"/>
      <c r="E85" s="30" t="s">
        <v>1566</v>
      </c>
      <c r="J85" s="36"/>
    </row>
    <row r="86" spans="1:16" x14ac:dyDescent="0.25">
      <c r="A86" s="28" t="s">
        <v>115</v>
      </c>
      <c r="B86" s="35"/>
      <c r="E86" s="37" t="s">
        <v>1621</v>
      </c>
      <c r="J86" s="36"/>
    </row>
    <row r="87" spans="1:16" ht="345" x14ac:dyDescent="0.25">
      <c r="A87" s="28" t="s">
        <v>117</v>
      </c>
      <c r="B87" s="35"/>
      <c r="E87" s="30" t="s">
        <v>1466</v>
      </c>
      <c r="J87" s="36"/>
    </row>
    <row r="88" spans="1:16" x14ac:dyDescent="0.25">
      <c r="A88" s="28" t="s">
        <v>108</v>
      </c>
      <c r="B88" s="28">
        <v>20</v>
      </c>
      <c r="C88" s="29" t="s">
        <v>1622</v>
      </c>
      <c r="D88" s="28" t="s">
        <v>110</v>
      </c>
      <c r="E88" s="30" t="s">
        <v>1623</v>
      </c>
      <c r="F88" s="31" t="s">
        <v>428</v>
      </c>
      <c r="G88" s="32">
        <v>2</v>
      </c>
      <c r="H88" s="33">
        <v>0</v>
      </c>
      <c r="I88" s="33">
        <f>ROUND(G88*H88,P4)</f>
        <v>0</v>
      </c>
      <c r="J88" s="31" t="s">
        <v>190</v>
      </c>
      <c r="O88" s="34">
        <f>I88*0.21</f>
        <v>0</v>
      </c>
      <c r="P88">
        <v>3</v>
      </c>
    </row>
    <row r="89" spans="1:16" ht="90" x14ac:dyDescent="0.25">
      <c r="A89" s="28" t="s">
        <v>113</v>
      </c>
      <c r="B89" s="35"/>
      <c r="E89" s="30" t="s">
        <v>1624</v>
      </c>
      <c r="J89" s="36"/>
    </row>
    <row r="90" spans="1:16" x14ac:dyDescent="0.25">
      <c r="A90" s="28" t="s">
        <v>115</v>
      </c>
      <c r="B90" s="35"/>
      <c r="E90" s="37" t="s">
        <v>795</v>
      </c>
      <c r="J90" s="36"/>
    </row>
    <row r="91" spans="1:16" ht="345" x14ac:dyDescent="0.25">
      <c r="A91" s="28" t="s">
        <v>117</v>
      </c>
      <c r="B91" s="35"/>
      <c r="E91" s="30" t="s">
        <v>1466</v>
      </c>
      <c r="J91" s="36"/>
    </row>
    <row r="92" spans="1:16" x14ac:dyDescent="0.25">
      <c r="A92" s="28" t="s">
        <v>108</v>
      </c>
      <c r="B92" s="28">
        <v>21</v>
      </c>
      <c r="C92" s="29" t="s">
        <v>1625</v>
      </c>
      <c r="D92" s="28" t="s">
        <v>110</v>
      </c>
      <c r="E92" s="30" t="s">
        <v>1626</v>
      </c>
      <c r="F92" s="31" t="s">
        <v>428</v>
      </c>
      <c r="G92" s="32">
        <v>1</v>
      </c>
      <c r="H92" s="33">
        <v>0</v>
      </c>
      <c r="I92" s="33">
        <f>ROUND(G92*H92,P4)</f>
        <v>0</v>
      </c>
      <c r="J92" s="31" t="s">
        <v>190</v>
      </c>
      <c r="O92" s="34">
        <f>I92*0.21</f>
        <v>0</v>
      </c>
      <c r="P92">
        <v>3</v>
      </c>
    </row>
    <row r="93" spans="1:16" ht="30" x14ac:dyDescent="0.25">
      <c r="A93" s="28" t="s">
        <v>113</v>
      </c>
      <c r="B93" s="35"/>
      <c r="E93" s="30" t="s">
        <v>1627</v>
      </c>
      <c r="J93" s="36"/>
    </row>
    <row r="94" spans="1:16" x14ac:dyDescent="0.25">
      <c r="A94" s="28" t="s">
        <v>115</v>
      </c>
      <c r="B94" s="35"/>
      <c r="E94" s="37" t="s">
        <v>116</v>
      </c>
      <c r="J94" s="36"/>
    </row>
    <row r="95" spans="1:16" ht="409.5" x14ac:dyDescent="0.25">
      <c r="A95" s="28" t="s">
        <v>117</v>
      </c>
      <c r="B95" s="35"/>
      <c r="E95" s="30" t="s">
        <v>1628</v>
      </c>
      <c r="J95" s="36"/>
    </row>
    <row r="96" spans="1:16" x14ac:dyDescent="0.25">
      <c r="A96" s="28" t="s">
        <v>108</v>
      </c>
      <c r="B96" s="28">
        <v>22</v>
      </c>
      <c r="C96" s="29" t="s">
        <v>1467</v>
      </c>
      <c r="D96" s="28" t="s">
        <v>145</v>
      </c>
      <c r="E96" s="30" t="s">
        <v>1468</v>
      </c>
      <c r="F96" s="31" t="s">
        <v>428</v>
      </c>
      <c r="G96" s="32">
        <v>16</v>
      </c>
      <c r="H96" s="33">
        <v>0</v>
      </c>
      <c r="I96" s="33">
        <f>ROUND(G96*H96,P4)</f>
        <v>0</v>
      </c>
      <c r="J96" s="31" t="s">
        <v>1469</v>
      </c>
      <c r="O96" s="34">
        <f>I96*0.21</f>
        <v>0</v>
      </c>
      <c r="P96">
        <v>3</v>
      </c>
    </row>
    <row r="97" spans="1:16" ht="75" x14ac:dyDescent="0.25">
      <c r="A97" s="28" t="s">
        <v>113</v>
      </c>
      <c r="B97" s="35"/>
      <c r="E97" s="30" t="s">
        <v>1629</v>
      </c>
      <c r="J97" s="36"/>
    </row>
    <row r="98" spans="1:16" x14ac:dyDescent="0.25">
      <c r="A98" s="28" t="s">
        <v>115</v>
      </c>
      <c r="B98" s="35"/>
      <c r="E98" s="37" t="s">
        <v>1630</v>
      </c>
      <c r="J98" s="36"/>
    </row>
    <row r="99" spans="1:16" ht="90" x14ac:dyDescent="0.25">
      <c r="A99" s="28" t="s">
        <v>117</v>
      </c>
      <c r="B99" s="35"/>
      <c r="E99" s="30" t="s">
        <v>1472</v>
      </c>
      <c r="J99" s="36"/>
    </row>
    <row r="100" spans="1:16" x14ac:dyDescent="0.25">
      <c r="A100" s="28" t="s">
        <v>108</v>
      </c>
      <c r="B100" s="28">
        <v>23</v>
      </c>
      <c r="C100" s="29" t="s">
        <v>1467</v>
      </c>
      <c r="D100" s="28" t="s">
        <v>148</v>
      </c>
      <c r="E100" s="30" t="s">
        <v>1468</v>
      </c>
      <c r="F100" s="31" t="s">
        <v>428</v>
      </c>
      <c r="G100" s="32">
        <v>1</v>
      </c>
      <c r="H100" s="33">
        <v>0</v>
      </c>
      <c r="I100" s="33">
        <f>ROUND(G100*H100,P4)</f>
        <v>0</v>
      </c>
      <c r="J100" s="31" t="s">
        <v>190</v>
      </c>
      <c r="O100" s="34">
        <f>I100*0.21</f>
        <v>0</v>
      </c>
      <c r="P100">
        <v>3</v>
      </c>
    </row>
    <row r="101" spans="1:16" ht="60" x14ac:dyDescent="0.25">
      <c r="A101" s="28" t="s">
        <v>113</v>
      </c>
      <c r="B101" s="35"/>
      <c r="E101" s="30" t="s">
        <v>1631</v>
      </c>
      <c r="J101" s="36"/>
    </row>
    <row r="102" spans="1:16" x14ac:dyDescent="0.25">
      <c r="A102" s="28" t="s">
        <v>115</v>
      </c>
      <c r="B102" s="35"/>
      <c r="E102" s="37" t="s">
        <v>116</v>
      </c>
      <c r="J102" s="36"/>
    </row>
    <row r="103" spans="1:16" ht="90" x14ac:dyDescent="0.25">
      <c r="A103" s="28" t="s">
        <v>117</v>
      </c>
      <c r="B103" s="35"/>
      <c r="E103" s="30" t="s">
        <v>1472</v>
      </c>
      <c r="J103" s="36"/>
    </row>
    <row r="104" spans="1:16" x14ac:dyDescent="0.25">
      <c r="A104" s="28" t="s">
        <v>108</v>
      </c>
      <c r="B104" s="28">
        <v>24</v>
      </c>
      <c r="C104" s="29" t="s">
        <v>448</v>
      </c>
      <c r="D104" s="28" t="s">
        <v>110</v>
      </c>
      <c r="E104" s="30" t="s">
        <v>449</v>
      </c>
      <c r="F104" s="31" t="s">
        <v>231</v>
      </c>
      <c r="G104" s="32">
        <v>64.959999999999994</v>
      </c>
      <c r="H104" s="33">
        <v>0</v>
      </c>
      <c r="I104" s="33">
        <f>ROUND(G104*H104,P4)</f>
        <v>0</v>
      </c>
      <c r="J104" s="31" t="s">
        <v>190</v>
      </c>
      <c r="O104" s="34">
        <f>I104*0.21</f>
        <v>0</v>
      </c>
      <c r="P104">
        <v>3</v>
      </c>
    </row>
    <row r="105" spans="1:16" ht="45" x14ac:dyDescent="0.25">
      <c r="A105" s="28" t="s">
        <v>113</v>
      </c>
      <c r="B105" s="35"/>
      <c r="E105" s="30" t="s">
        <v>1632</v>
      </c>
      <c r="J105" s="36"/>
    </row>
    <row r="106" spans="1:16" x14ac:dyDescent="0.25">
      <c r="A106" s="28" t="s">
        <v>115</v>
      </c>
      <c r="B106" s="35"/>
      <c r="E106" s="37" t="s">
        <v>1611</v>
      </c>
      <c r="J106" s="36"/>
    </row>
    <row r="107" spans="1:16" ht="75" x14ac:dyDescent="0.25">
      <c r="A107" s="28" t="s">
        <v>117</v>
      </c>
      <c r="B107" s="35"/>
      <c r="E107" s="30" t="s">
        <v>451</v>
      </c>
      <c r="J107" s="36"/>
    </row>
    <row r="108" spans="1:16" x14ac:dyDescent="0.25">
      <c r="A108" s="28" t="s">
        <v>108</v>
      </c>
      <c r="B108" s="28">
        <v>25</v>
      </c>
      <c r="C108" s="29" t="s">
        <v>1574</v>
      </c>
      <c r="D108" s="28" t="s">
        <v>110</v>
      </c>
      <c r="E108" s="30" t="s">
        <v>1575</v>
      </c>
      <c r="F108" s="31" t="s">
        <v>231</v>
      </c>
      <c r="G108" s="32">
        <v>118.22</v>
      </c>
      <c r="H108" s="33">
        <v>0</v>
      </c>
      <c r="I108" s="33">
        <f>ROUND(G108*H108,P4)</f>
        <v>0</v>
      </c>
      <c r="J108" s="31" t="s">
        <v>190</v>
      </c>
      <c r="O108" s="34">
        <f>I108*0.21</f>
        <v>0</v>
      </c>
      <c r="P108">
        <v>3</v>
      </c>
    </row>
    <row r="109" spans="1:16" ht="45" x14ac:dyDescent="0.25">
      <c r="A109" s="28" t="s">
        <v>113</v>
      </c>
      <c r="B109" s="35"/>
      <c r="E109" s="30" t="s">
        <v>1529</v>
      </c>
      <c r="J109" s="36"/>
    </row>
    <row r="110" spans="1:16" x14ac:dyDescent="0.25">
      <c r="A110" s="28" t="s">
        <v>115</v>
      </c>
      <c r="B110" s="35"/>
      <c r="E110" s="37" t="s">
        <v>1612</v>
      </c>
      <c r="J110" s="36"/>
    </row>
    <row r="111" spans="1:16" ht="75" x14ac:dyDescent="0.25">
      <c r="A111" s="28" t="s">
        <v>117</v>
      </c>
      <c r="B111" s="35"/>
      <c r="E111" s="30" t="s">
        <v>451</v>
      </c>
      <c r="J111" s="36"/>
    </row>
    <row r="112" spans="1:16" x14ac:dyDescent="0.25">
      <c r="A112" s="28" t="s">
        <v>108</v>
      </c>
      <c r="B112" s="28">
        <v>26</v>
      </c>
      <c r="C112" s="29" t="s">
        <v>1633</v>
      </c>
      <c r="D112" s="28" t="s">
        <v>110</v>
      </c>
      <c r="E112" s="30" t="s">
        <v>1634</v>
      </c>
      <c r="F112" s="31" t="s">
        <v>231</v>
      </c>
      <c r="G112" s="32">
        <v>37.840000000000003</v>
      </c>
      <c r="H112" s="33">
        <v>0</v>
      </c>
      <c r="I112" s="33">
        <f>ROUND(G112*H112,P4)</f>
        <v>0</v>
      </c>
      <c r="J112" s="31" t="s">
        <v>190</v>
      </c>
      <c r="O112" s="34">
        <f>I112*0.21</f>
        <v>0</v>
      </c>
      <c r="P112">
        <v>3</v>
      </c>
    </row>
    <row r="113" spans="1:16" ht="45" x14ac:dyDescent="0.25">
      <c r="A113" s="28" t="s">
        <v>113</v>
      </c>
      <c r="B113" s="35"/>
      <c r="E113" s="30" t="s">
        <v>1635</v>
      </c>
      <c r="J113" s="36"/>
    </row>
    <row r="114" spans="1:16" x14ac:dyDescent="0.25">
      <c r="A114" s="28" t="s">
        <v>115</v>
      </c>
      <c r="B114" s="35"/>
      <c r="E114" s="37" t="s">
        <v>1616</v>
      </c>
      <c r="J114" s="36"/>
    </row>
    <row r="115" spans="1:16" ht="75" x14ac:dyDescent="0.25">
      <c r="A115" s="28" t="s">
        <v>117</v>
      </c>
      <c r="B115" s="35"/>
      <c r="E115" s="30" t="s">
        <v>451</v>
      </c>
      <c r="J115" s="36"/>
    </row>
    <row r="116" spans="1:16" x14ac:dyDescent="0.25">
      <c r="A116" s="28" t="s">
        <v>108</v>
      </c>
      <c r="B116" s="28">
        <v>27</v>
      </c>
      <c r="C116" s="29" t="s">
        <v>452</v>
      </c>
      <c r="D116" s="28" t="s">
        <v>110</v>
      </c>
      <c r="E116" s="30" t="s">
        <v>453</v>
      </c>
      <c r="F116" s="31" t="s">
        <v>231</v>
      </c>
      <c r="G116" s="32">
        <v>221.02</v>
      </c>
      <c r="H116" s="33">
        <v>0</v>
      </c>
      <c r="I116" s="33">
        <f>ROUND(G116*H116,P4)</f>
        <v>0</v>
      </c>
      <c r="J116" s="31" t="s">
        <v>190</v>
      </c>
      <c r="O116" s="34">
        <f>I116*0.21</f>
        <v>0</v>
      </c>
      <c r="P116">
        <v>3</v>
      </c>
    </row>
    <row r="117" spans="1:16" ht="60" x14ac:dyDescent="0.25">
      <c r="A117" s="28" t="s">
        <v>113</v>
      </c>
      <c r="B117" s="35"/>
      <c r="E117" s="30" t="s">
        <v>1576</v>
      </c>
      <c r="J117" s="36"/>
    </row>
    <row r="118" spans="1:16" x14ac:dyDescent="0.25">
      <c r="A118" s="28" t="s">
        <v>115</v>
      </c>
      <c r="B118" s="35"/>
      <c r="E118" s="37" t="s">
        <v>1636</v>
      </c>
      <c r="J118" s="36"/>
    </row>
    <row r="119" spans="1:16" ht="45" x14ac:dyDescent="0.25">
      <c r="A119" s="28" t="s">
        <v>117</v>
      </c>
      <c r="B119" s="35"/>
      <c r="E119" s="30" t="s">
        <v>454</v>
      </c>
      <c r="J119" s="36"/>
    </row>
    <row r="120" spans="1:16" x14ac:dyDescent="0.25">
      <c r="A120" s="22" t="s">
        <v>105</v>
      </c>
      <c r="B120" s="23"/>
      <c r="C120" s="24" t="s">
        <v>455</v>
      </c>
      <c r="D120" s="25"/>
      <c r="E120" s="22" t="s">
        <v>456</v>
      </c>
      <c r="F120" s="25"/>
      <c r="G120" s="25"/>
      <c r="H120" s="25"/>
      <c r="I120" s="26">
        <f>SUMIFS(I121:I144,A121:A144,"P")</f>
        <v>0</v>
      </c>
      <c r="J120" s="27"/>
    </row>
    <row r="121" spans="1:16" x14ac:dyDescent="0.25">
      <c r="A121" s="28" t="s">
        <v>108</v>
      </c>
      <c r="B121" s="28">
        <v>28</v>
      </c>
      <c r="C121" s="29" t="s">
        <v>1637</v>
      </c>
      <c r="D121" s="28" t="s">
        <v>110</v>
      </c>
      <c r="E121" s="30" t="s">
        <v>1638</v>
      </c>
      <c r="F121" s="31" t="s">
        <v>428</v>
      </c>
      <c r="G121" s="32">
        <v>1</v>
      </c>
      <c r="H121" s="33">
        <v>0</v>
      </c>
      <c r="I121" s="33">
        <f>ROUND(G121*H121,P4)</f>
        <v>0</v>
      </c>
      <c r="J121" s="31" t="s">
        <v>1469</v>
      </c>
      <c r="O121" s="34">
        <f>I121*0.21</f>
        <v>0</v>
      </c>
      <c r="P121">
        <v>3</v>
      </c>
    </row>
    <row r="122" spans="1:16" ht="30" x14ac:dyDescent="0.25">
      <c r="A122" s="28" t="s">
        <v>113</v>
      </c>
      <c r="B122" s="35"/>
      <c r="E122" s="30" t="s">
        <v>1639</v>
      </c>
      <c r="J122" s="36"/>
    </row>
    <row r="123" spans="1:16" x14ac:dyDescent="0.25">
      <c r="A123" s="28" t="s">
        <v>115</v>
      </c>
      <c r="B123" s="35"/>
      <c r="E123" s="37" t="s">
        <v>116</v>
      </c>
      <c r="J123" s="36"/>
    </row>
    <row r="124" spans="1:16" ht="409.5" x14ac:dyDescent="0.25">
      <c r="A124" s="28" t="s">
        <v>117</v>
      </c>
      <c r="B124" s="35"/>
      <c r="E124" s="30" t="s">
        <v>1640</v>
      </c>
      <c r="J124" s="36"/>
    </row>
    <row r="125" spans="1:16" x14ac:dyDescent="0.25">
      <c r="A125" s="28" t="s">
        <v>108</v>
      </c>
      <c r="B125" s="28">
        <v>29</v>
      </c>
      <c r="C125" s="29" t="s">
        <v>1480</v>
      </c>
      <c r="D125" s="28" t="s">
        <v>110</v>
      </c>
      <c r="E125" s="30" t="s">
        <v>1481</v>
      </c>
      <c r="F125" s="31" t="s">
        <v>428</v>
      </c>
      <c r="G125" s="32">
        <v>5</v>
      </c>
      <c r="H125" s="33">
        <v>0</v>
      </c>
      <c r="I125" s="33">
        <f>ROUND(G125*H125,P4)</f>
        <v>0</v>
      </c>
      <c r="J125" s="31" t="s">
        <v>190</v>
      </c>
      <c r="O125" s="34">
        <f>I125*0.21</f>
        <v>0</v>
      </c>
      <c r="P125">
        <v>3</v>
      </c>
    </row>
    <row r="126" spans="1:16" ht="60" x14ac:dyDescent="0.25">
      <c r="A126" s="28" t="s">
        <v>113</v>
      </c>
      <c r="B126" s="35"/>
      <c r="E126" s="30" t="s">
        <v>1641</v>
      </c>
      <c r="J126" s="36"/>
    </row>
    <row r="127" spans="1:16" x14ac:dyDescent="0.25">
      <c r="A127" s="28" t="s">
        <v>115</v>
      </c>
      <c r="B127" s="35"/>
      <c r="E127" s="37" t="s">
        <v>1642</v>
      </c>
      <c r="J127" s="36"/>
    </row>
    <row r="128" spans="1:16" ht="150" x14ac:dyDescent="0.25">
      <c r="A128" s="28" t="s">
        <v>117</v>
      </c>
      <c r="B128" s="35"/>
      <c r="E128" s="30" t="s">
        <v>645</v>
      </c>
      <c r="J128" s="36"/>
    </row>
    <row r="129" spans="1:16" x14ac:dyDescent="0.25">
      <c r="A129" s="28" t="s">
        <v>108</v>
      </c>
      <c r="B129" s="28">
        <v>30</v>
      </c>
      <c r="C129" s="29" t="s">
        <v>1643</v>
      </c>
      <c r="D129" s="28" t="s">
        <v>110</v>
      </c>
      <c r="E129" s="30" t="s">
        <v>643</v>
      </c>
      <c r="F129" s="31" t="s">
        <v>428</v>
      </c>
      <c r="G129" s="32">
        <v>2</v>
      </c>
      <c r="H129" s="33">
        <v>0</v>
      </c>
      <c r="I129" s="33">
        <f>ROUND(G129*H129,P4)</f>
        <v>0</v>
      </c>
      <c r="J129" s="31" t="s">
        <v>190</v>
      </c>
      <c r="O129" s="34">
        <f>I129*0.21</f>
        <v>0</v>
      </c>
      <c r="P129">
        <v>3</v>
      </c>
    </row>
    <row r="130" spans="1:16" ht="45" x14ac:dyDescent="0.25">
      <c r="A130" s="28" t="s">
        <v>113</v>
      </c>
      <c r="B130" s="35"/>
      <c r="E130" s="30" t="s">
        <v>1644</v>
      </c>
      <c r="J130" s="36"/>
    </row>
    <row r="131" spans="1:16" x14ac:dyDescent="0.25">
      <c r="A131" s="28" t="s">
        <v>115</v>
      </c>
      <c r="B131" s="35"/>
      <c r="E131" s="37" t="s">
        <v>795</v>
      </c>
      <c r="J131" s="36"/>
    </row>
    <row r="132" spans="1:16" ht="150" x14ac:dyDescent="0.25">
      <c r="A132" s="28" t="s">
        <v>117</v>
      </c>
      <c r="B132" s="35"/>
      <c r="E132" s="30" t="s">
        <v>645</v>
      </c>
      <c r="J132" s="36"/>
    </row>
    <row r="133" spans="1:16" x14ac:dyDescent="0.25">
      <c r="A133" s="28" t="s">
        <v>108</v>
      </c>
      <c r="B133" s="28">
        <v>31</v>
      </c>
      <c r="C133" s="29" t="s">
        <v>1645</v>
      </c>
      <c r="D133" s="28" t="s">
        <v>110</v>
      </c>
      <c r="E133" s="30" t="s">
        <v>1646</v>
      </c>
      <c r="F133" s="31" t="s">
        <v>167</v>
      </c>
      <c r="G133" s="32">
        <v>2.2000000000000002</v>
      </c>
      <c r="H133" s="33">
        <v>0</v>
      </c>
      <c r="I133" s="33">
        <f>ROUND(G133*H133,P4)</f>
        <v>0</v>
      </c>
      <c r="J133" s="31" t="s">
        <v>190</v>
      </c>
      <c r="O133" s="34">
        <f>I133*0.21</f>
        <v>0</v>
      </c>
      <c r="P133">
        <v>3</v>
      </c>
    </row>
    <row r="134" spans="1:16" ht="60" x14ac:dyDescent="0.25">
      <c r="A134" s="28" t="s">
        <v>113</v>
      </c>
      <c r="B134" s="35"/>
      <c r="E134" s="30" t="s">
        <v>1647</v>
      </c>
      <c r="J134" s="36"/>
    </row>
    <row r="135" spans="1:16" x14ac:dyDescent="0.25">
      <c r="A135" s="28" t="s">
        <v>115</v>
      </c>
      <c r="B135" s="35"/>
      <c r="E135" s="37" t="s">
        <v>1648</v>
      </c>
      <c r="J135" s="36"/>
    </row>
    <row r="136" spans="1:16" ht="135" x14ac:dyDescent="0.25">
      <c r="A136" s="28" t="s">
        <v>117</v>
      </c>
      <c r="B136" s="35"/>
      <c r="E136" s="30" t="s">
        <v>1649</v>
      </c>
      <c r="J136" s="36"/>
    </row>
    <row r="137" spans="1:16" x14ac:dyDescent="0.25">
      <c r="A137" s="28" t="s">
        <v>108</v>
      </c>
      <c r="B137" s="28">
        <v>32</v>
      </c>
      <c r="C137" s="29" t="s">
        <v>848</v>
      </c>
      <c r="D137" s="28" t="s">
        <v>110</v>
      </c>
      <c r="E137" s="30" t="s">
        <v>849</v>
      </c>
      <c r="F137" s="31" t="s">
        <v>231</v>
      </c>
      <c r="G137" s="32">
        <v>23.56</v>
      </c>
      <c r="H137" s="33">
        <v>0</v>
      </c>
      <c r="I137" s="33">
        <f>ROUND(G137*H137,P4)</f>
        <v>0</v>
      </c>
      <c r="J137" s="31" t="s">
        <v>190</v>
      </c>
      <c r="O137" s="34">
        <f>I137*0.21</f>
        <v>0</v>
      </c>
      <c r="P137">
        <v>3</v>
      </c>
    </row>
    <row r="138" spans="1:16" ht="45" x14ac:dyDescent="0.25">
      <c r="A138" s="28" t="s">
        <v>113</v>
      </c>
      <c r="B138" s="35"/>
      <c r="E138" s="30" t="s">
        <v>1650</v>
      </c>
      <c r="J138" s="36"/>
    </row>
    <row r="139" spans="1:16" x14ac:dyDescent="0.25">
      <c r="A139" s="28" t="s">
        <v>115</v>
      </c>
      <c r="B139" s="35"/>
      <c r="E139" s="37" t="s">
        <v>1651</v>
      </c>
      <c r="J139" s="36"/>
    </row>
    <row r="140" spans="1:16" ht="105" x14ac:dyDescent="0.25">
      <c r="A140" s="28" t="s">
        <v>117</v>
      </c>
      <c r="B140" s="35"/>
      <c r="E140" s="30" t="s">
        <v>538</v>
      </c>
      <c r="J140" s="36"/>
    </row>
    <row r="141" spans="1:16" x14ac:dyDescent="0.25">
      <c r="A141" s="28" t="s">
        <v>108</v>
      </c>
      <c r="B141" s="28">
        <v>33</v>
      </c>
      <c r="C141" s="29" t="s">
        <v>1652</v>
      </c>
      <c r="D141" s="28" t="s">
        <v>110</v>
      </c>
      <c r="E141" s="30" t="s">
        <v>1653</v>
      </c>
      <c r="F141" s="31" t="s">
        <v>231</v>
      </c>
      <c r="G141" s="32">
        <v>51.46</v>
      </c>
      <c r="H141" s="33">
        <v>0</v>
      </c>
      <c r="I141" s="33">
        <f>ROUND(G141*H141,P4)</f>
        <v>0</v>
      </c>
      <c r="J141" s="31" t="s">
        <v>190</v>
      </c>
      <c r="O141" s="34">
        <f>I141*0.21</f>
        <v>0</v>
      </c>
      <c r="P141">
        <v>3</v>
      </c>
    </row>
    <row r="142" spans="1:16" ht="45" x14ac:dyDescent="0.25">
      <c r="A142" s="28" t="s">
        <v>113</v>
      </c>
      <c r="B142" s="35"/>
      <c r="E142" s="30" t="s">
        <v>1654</v>
      </c>
      <c r="J142" s="36"/>
    </row>
    <row r="143" spans="1:16" x14ac:dyDescent="0.25">
      <c r="A143" s="28" t="s">
        <v>115</v>
      </c>
      <c r="B143" s="35"/>
      <c r="E143" s="37" t="s">
        <v>1655</v>
      </c>
      <c r="J143" s="36"/>
    </row>
    <row r="144" spans="1:16" ht="105" x14ac:dyDescent="0.25">
      <c r="A144" s="28" t="s">
        <v>117</v>
      </c>
      <c r="B144" s="39"/>
      <c r="C144" s="40"/>
      <c r="D144" s="40"/>
      <c r="E144" s="30" t="s">
        <v>538</v>
      </c>
      <c r="F144" s="40"/>
      <c r="G144" s="40"/>
      <c r="H144" s="40"/>
      <c r="I144" s="40"/>
      <c r="J144"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16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41</v>
      </c>
      <c r="I3" s="16">
        <f>SUMIFS(I8:I162,A8:A162,"SD")</f>
        <v>0</v>
      </c>
      <c r="J3" s="12"/>
      <c r="O3">
        <v>0</v>
      </c>
      <c r="P3">
        <v>2</v>
      </c>
    </row>
    <row r="4" spans="1:16" x14ac:dyDescent="0.25">
      <c r="A4" s="2" t="s">
        <v>92</v>
      </c>
      <c r="B4" s="13" t="s">
        <v>93</v>
      </c>
      <c r="C4" s="47" t="s">
        <v>41</v>
      </c>
      <c r="D4" s="48"/>
      <c r="E4" s="14" t="s">
        <v>42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612.26</v>
      </c>
      <c r="H9" s="33">
        <v>0</v>
      </c>
      <c r="I9" s="33">
        <f>ROUND(G9*H9,P4)</f>
        <v>0</v>
      </c>
      <c r="J9" s="28"/>
      <c r="O9" s="34">
        <f>I9*0.21</f>
        <v>0</v>
      </c>
      <c r="P9">
        <v>3</v>
      </c>
    </row>
    <row r="10" spans="1:16" ht="30" x14ac:dyDescent="0.25">
      <c r="A10" s="28" t="s">
        <v>113</v>
      </c>
      <c r="B10" s="35"/>
      <c r="E10" s="30" t="s">
        <v>1656</v>
      </c>
      <c r="J10" s="36"/>
    </row>
    <row r="11" spans="1:16" x14ac:dyDescent="0.25">
      <c r="A11" s="28" t="s">
        <v>115</v>
      </c>
      <c r="B11" s="35"/>
      <c r="E11" s="37" t="s">
        <v>1657</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36.200000000000003</v>
      </c>
      <c r="H13" s="33">
        <v>0</v>
      </c>
      <c r="I13" s="33">
        <f>ROUND(G13*H13,P4)</f>
        <v>0</v>
      </c>
      <c r="J13" s="28"/>
      <c r="O13" s="34">
        <f>I13*0.21</f>
        <v>0</v>
      </c>
      <c r="P13">
        <v>3</v>
      </c>
    </row>
    <row r="14" spans="1:16" ht="75" x14ac:dyDescent="0.25">
      <c r="A14" s="28" t="s">
        <v>113</v>
      </c>
      <c r="B14" s="35"/>
      <c r="E14" s="30" t="s">
        <v>1658</v>
      </c>
      <c r="J14" s="36"/>
    </row>
    <row r="15" spans="1:16" x14ac:dyDescent="0.25">
      <c r="A15" s="28" t="s">
        <v>115</v>
      </c>
      <c r="B15" s="35"/>
      <c r="E15" s="37" t="s">
        <v>1659</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SUMIFS(I18:I53,A18:A53,"P")</f>
        <v>0</v>
      </c>
      <c r="J17" s="27"/>
    </row>
    <row r="18" spans="1:16" x14ac:dyDescent="0.25">
      <c r="A18" s="28" t="s">
        <v>108</v>
      </c>
      <c r="B18" s="28">
        <v>3</v>
      </c>
      <c r="C18" s="29" t="s">
        <v>254</v>
      </c>
      <c r="D18" s="28" t="s">
        <v>110</v>
      </c>
      <c r="E18" s="30" t="s">
        <v>255</v>
      </c>
      <c r="F18" s="31" t="s">
        <v>167</v>
      </c>
      <c r="G18" s="32">
        <v>930.69</v>
      </c>
      <c r="H18" s="33">
        <v>0</v>
      </c>
      <c r="I18" s="33">
        <f>ROUND(G18*H18,P4)</f>
        <v>0</v>
      </c>
      <c r="J18" s="31" t="s">
        <v>190</v>
      </c>
      <c r="O18" s="34">
        <f>I18*0.21</f>
        <v>0</v>
      </c>
      <c r="P18">
        <v>3</v>
      </c>
    </row>
    <row r="19" spans="1:16" ht="60" x14ac:dyDescent="0.25">
      <c r="A19" s="28" t="s">
        <v>113</v>
      </c>
      <c r="B19" s="35"/>
      <c r="E19" s="30" t="s">
        <v>1660</v>
      </c>
      <c r="J19" s="36"/>
    </row>
    <row r="20" spans="1:16" x14ac:dyDescent="0.25">
      <c r="A20" s="28" t="s">
        <v>115</v>
      </c>
      <c r="B20" s="35"/>
      <c r="E20" s="37" t="s">
        <v>1661</v>
      </c>
      <c r="J20" s="36"/>
    </row>
    <row r="21" spans="1:16" ht="405" x14ac:dyDescent="0.25">
      <c r="A21" s="28" t="s">
        <v>117</v>
      </c>
      <c r="B21" s="35"/>
      <c r="E21" s="30" t="s">
        <v>258</v>
      </c>
      <c r="J21" s="36"/>
    </row>
    <row r="22" spans="1:16" x14ac:dyDescent="0.25">
      <c r="A22" s="28" t="s">
        <v>108</v>
      </c>
      <c r="B22" s="28">
        <v>4</v>
      </c>
      <c r="C22" s="29" t="s">
        <v>1375</v>
      </c>
      <c r="D22" s="28" t="s">
        <v>110</v>
      </c>
      <c r="E22" s="30" t="s">
        <v>1376</v>
      </c>
      <c r="F22" s="31" t="s">
        <v>167</v>
      </c>
      <c r="G22" s="32">
        <v>80.17</v>
      </c>
      <c r="H22" s="33">
        <v>0</v>
      </c>
      <c r="I22" s="33">
        <f>ROUND(G22*H22,P4)</f>
        <v>0</v>
      </c>
      <c r="J22" s="31" t="s">
        <v>190</v>
      </c>
      <c r="O22" s="34">
        <f>I22*0.21</f>
        <v>0</v>
      </c>
      <c r="P22">
        <v>3</v>
      </c>
    </row>
    <row r="23" spans="1:16" ht="60" x14ac:dyDescent="0.25">
      <c r="A23" s="28" t="s">
        <v>113</v>
      </c>
      <c r="B23" s="35"/>
      <c r="E23" s="30" t="s">
        <v>1662</v>
      </c>
      <c r="J23" s="36"/>
    </row>
    <row r="24" spans="1:16" x14ac:dyDescent="0.25">
      <c r="A24" s="28" t="s">
        <v>115</v>
      </c>
      <c r="B24" s="35"/>
      <c r="E24" s="37" t="s">
        <v>1663</v>
      </c>
      <c r="J24" s="36"/>
    </row>
    <row r="25" spans="1:16" ht="409.5" x14ac:dyDescent="0.25">
      <c r="A25" s="28" t="s">
        <v>117</v>
      </c>
      <c r="B25" s="35"/>
      <c r="E25" s="30" t="s">
        <v>278</v>
      </c>
      <c r="J25" s="36"/>
    </row>
    <row r="26" spans="1:16" x14ac:dyDescent="0.25">
      <c r="A26" s="28" t="s">
        <v>108</v>
      </c>
      <c r="B26" s="28">
        <v>5</v>
      </c>
      <c r="C26" s="29" t="s">
        <v>1664</v>
      </c>
      <c r="D26" s="28" t="s">
        <v>110</v>
      </c>
      <c r="E26" s="30" t="s">
        <v>1665</v>
      </c>
      <c r="F26" s="31" t="s">
        <v>167</v>
      </c>
      <c r="G26" s="32">
        <v>208.08</v>
      </c>
      <c r="H26" s="33">
        <v>0</v>
      </c>
      <c r="I26" s="33">
        <f>ROUND(G26*H26,P4)</f>
        <v>0</v>
      </c>
      <c r="J26" s="31" t="s">
        <v>190</v>
      </c>
      <c r="O26" s="34">
        <f>I26*0.21</f>
        <v>0</v>
      </c>
      <c r="P26">
        <v>3</v>
      </c>
    </row>
    <row r="27" spans="1:16" ht="60" x14ac:dyDescent="0.25">
      <c r="A27" s="28" t="s">
        <v>113</v>
      </c>
      <c r="B27" s="35"/>
      <c r="E27" s="30" t="s">
        <v>1666</v>
      </c>
      <c r="J27" s="36"/>
    </row>
    <row r="28" spans="1:16" x14ac:dyDescent="0.25">
      <c r="A28" s="28" t="s">
        <v>115</v>
      </c>
      <c r="B28" s="35"/>
      <c r="E28" s="37" t="s">
        <v>1667</v>
      </c>
      <c r="J28" s="36"/>
    </row>
    <row r="29" spans="1:16" ht="409.5" x14ac:dyDescent="0.25">
      <c r="A29" s="28" t="s">
        <v>117</v>
      </c>
      <c r="B29" s="35"/>
      <c r="E29" s="30" t="s">
        <v>1381</v>
      </c>
      <c r="J29" s="36"/>
    </row>
    <row r="30" spans="1:16" x14ac:dyDescent="0.25">
      <c r="A30" s="28" t="s">
        <v>108</v>
      </c>
      <c r="B30" s="28">
        <v>6</v>
      </c>
      <c r="C30" s="29" t="s">
        <v>1445</v>
      </c>
      <c r="D30" s="28" t="s">
        <v>110</v>
      </c>
      <c r="E30" s="30" t="s">
        <v>1446</v>
      </c>
      <c r="F30" s="31" t="s">
        <v>167</v>
      </c>
      <c r="G30" s="32">
        <v>1254.7</v>
      </c>
      <c r="H30" s="33">
        <v>0</v>
      </c>
      <c r="I30" s="33">
        <f>ROUND(G30*H30,P4)</f>
        <v>0</v>
      </c>
      <c r="J30" s="31" t="s">
        <v>190</v>
      </c>
      <c r="O30" s="34">
        <f>I30*0.21</f>
        <v>0</v>
      </c>
      <c r="P30">
        <v>3</v>
      </c>
    </row>
    <row r="31" spans="1:16" ht="90" x14ac:dyDescent="0.25">
      <c r="A31" s="28" t="s">
        <v>113</v>
      </c>
      <c r="B31" s="35"/>
      <c r="E31" s="30" t="s">
        <v>1668</v>
      </c>
      <c r="J31" s="36"/>
    </row>
    <row r="32" spans="1:16" x14ac:dyDescent="0.25">
      <c r="A32" s="28" t="s">
        <v>115</v>
      </c>
      <c r="B32" s="35"/>
      <c r="E32" s="37" t="s">
        <v>1669</v>
      </c>
      <c r="J32" s="36"/>
    </row>
    <row r="33" spans="1:16" ht="409.5" x14ac:dyDescent="0.25">
      <c r="A33" s="28" t="s">
        <v>117</v>
      </c>
      <c r="B33" s="35"/>
      <c r="E33" s="30" t="s">
        <v>278</v>
      </c>
      <c r="J33" s="36"/>
    </row>
    <row r="34" spans="1:16" x14ac:dyDescent="0.25">
      <c r="A34" s="28" t="s">
        <v>108</v>
      </c>
      <c r="B34" s="28">
        <v>7</v>
      </c>
      <c r="C34" s="29" t="s">
        <v>284</v>
      </c>
      <c r="D34" s="28" t="s">
        <v>145</v>
      </c>
      <c r="E34" s="30" t="s">
        <v>285</v>
      </c>
      <c r="F34" s="31" t="s">
        <v>167</v>
      </c>
      <c r="G34" s="32">
        <v>930.69</v>
      </c>
      <c r="H34" s="33">
        <v>0</v>
      </c>
      <c r="I34" s="33">
        <f>ROUND(G34*H34,P4)</f>
        <v>0</v>
      </c>
      <c r="J34" s="31" t="s">
        <v>190</v>
      </c>
      <c r="O34" s="34">
        <f>I34*0.21</f>
        <v>0</v>
      </c>
      <c r="P34">
        <v>3</v>
      </c>
    </row>
    <row r="35" spans="1:16" ht="45" x14ac:dyDescent="0.25">
      <c r="A35" s="28" t="s">
        <v>113</v>
      </c>
      <c r="B35" s="35"/>
      <c r="E35" s="30" t="s">
        <v>1670</v>
      </c>
      <c r="J35" s="36"/>
    </row>
    <row r="36" spans="1:16" x14ac:dyDescent="0.25">
      <c r="A36" s="28" t="s">
        <v>115</v>
      </c>
      <c r="B36" s="35"/>
      <c r="E36" s="37" t="s">
        <v>1661</v>
      </c>
      <c r="J36" s="36"/>
    </row>
    <row r="37" spans="1:16" ht="255" x14ac:dyDescent="0.25">
      <c r="A37" s="28" t="s">
        <v>117</v>
      </c>
      <c r="B37" s="35"/>
      <c r="E37" s="30" t="s">
        <v>288</v>
      </c>
      <c r="J37" s="36"/>
    </row>
    <row r="38" spans="1:16" x14ac:dyDescent="0.25">
      <c r="A38" s="28" t="s">
        <v>108</v>
      </c>
      <c r="B38" s="28">
        <v>8</v>
      </c>
      <c r="C38" s="29" t="s">
        <v>284</v>
      </c>
      <c r="D38" s="28" t="s">
        <v>148</v>
      </c>
      <c r="E38" s="30" t="s">
        <v>285</v>
      </c>
      <c r="F38" s="31" t="s">
        <v>167</v>
      </c>
      <c r="G38" s="32">
        <v>612.26</v>
      </c>
      <c r="H38" s="33">
        <v>0</v>
      </c>
      <c r="I38" s="33">
        <f>ROUND(G38*H38,P4)</f>
        <v>0</v>
      </c>
      <c r="J38" s="31" t="s">
        <v>190</v>
      </c>
      <c r="O38" s="34">
        <f>I38*0.21</f>
        <v>0</v>
      </c>
      <c r="P38">
        <v>3</v>
      </c>
    </row>
    <row r="39" spans="1:16" ht="45" x14ac:dyDescent="0.25">
      <c r="A39" s="28" t="s">
        <v>113</v>
      </c>
      <c r="B39" s="35"/>
      <c r="E39" s="30" t="s">
        <v>1671</v>
      </c>
      <c r="J39" s="36"/>
    </row>
    <row r="40" spans="1:16" x14ac:dyDescent="0.25">
      <c r="A40" s="28" t="s">
        <v>115</v>
      </c>
      <c r="B40" s="35"/>
      <c r="E40" s="37" t="s">
        <v>1657</v>
      </c>
      <c r="J40" s="36"/>
    </row>
    <row r="41" spans="1:16" ht="255" x14ac:dyDescent="0.25">
      <c r="A41" s="28" t="s">
        <v>117</v>
      </c>
      <c r="B41" s="35"/>
      <c r="E41" s="30" t="s">
        <v>288</v>
      </c>
      <c r="J41" s="36"/>
    </row>
    <row r="42" spans="1:16" x14ac:dyDescent="0.25">
      <c r="A42" s="28" t="s">
        <v>108</v>
      </c>
      <c r="B42" s="28">
        <v>9</v>
      </c>
      <c r="C42" s="29" t="s">
        <v>294</v>
      </c>
      <c r="D42" s="28" t="s">
        <v>110</v>
      </c>
      <c r="E42" s="30" t="s">
        <v>295</v>
      </c>
      <c r="F42" s="31" t="s">
        <v>167</v>
      </c>
      <c r="G42" s="32">
        <v>850.52</v>
      </c>
      <c r="H42" s="33">
        <v>0</v>
      </c>
      <c r="I42" s="33">
        <f>ROUND(G42*H42,P4)</f>
        <v>0</v>
      </c>
      <c r="J42" s="31" t="s">
        <v>190</v>
      </c>
      <c r="O42" s="34">
        <f>I42*0.21</f>
        <v>0</v>
      </c>
      <c r="P42">
        <v>3</v>
      </c>
    </row>
    <row r="43" spans="1:16" ht="75" x14ac:dyDescent="0.25">
      <c r="A43" s="28" t="s">
        <v>113</v>
      </c>
      <c r="B43" s="35"/>
      <c r="E43" s="30" t="s">
        <v>1672</v>
      </c>
      <c r="J43" s="36"/>
    </row>
    <row r="44" spans="1:16" x14ac:dyDescent="0.25">
      <c r="A44" s="28" t="s">
        <v>115</v>
      </c>
      <c r="B44" s="35"/>
      <c r="E44" s="37" t="s">
        <v>1673</v>
      </c>
      <c r="J44" s="36"/>
    </row>
    <row r="45" spans="1:16" ht="345" x14ac:dyDescent="0.25">
      <c r="A45" s="28" t="s">
        <v>117</v>
      </c>
      <c r="B45" s="35"/>
      <c r="E45" s="30" t="s">
        <v>297</v>
      </c>
      <c r="J45" s="36"/>
    </row>
    <row r="46" spans="1:16" x14ac:dyDescent="0.25">
      <c r="A46" s="28" t="s">
        <v>108</v>
      </c>
      <c r="B46" s="28">
        <v>10</v>
      </c>
      <c r="C46" s="29" t="s">
        <v>1502</v>
      </c>
      <c r="D46" s="28" t="s">
        <v>110</v>
      </c>
      <c r="E46" s="30" t="s">
        <v>1503</v>
      </c>
      <c r="F46" s="31" t="s">
        <v>167</v>
      </c>
      <c r="G46" s="32">
        <v>80.17</v>
      </c>
      <c r="H46" s="33">
        <v>0</v>
      </c>
      <c r="I46" s="33">
        <f>ROUND(G46*H46,P4)</f>
        <v>0</v>
      </c>
      <c r="J46" s="31" t="s">
        <v>190</v>
      </c>
      <c r="O46" s="34">
        <f>I46*0.21</f>
        <v>0</v>
      </c>
      <c r="P46">
        <v>3</v>
      </c>
    </row>
    <row r="47" spans="1:16" ht="45" x14ac:dyDescent="0.25">
      <c r="A47" s="28" t="s">
        <v>113</v>
      </c>
      <c r="B47" s="35"/>
      <c r="E47" s="30" t="s">
        <v>1674</v>
      </c>
      <c r="J47" s="36"/>
    </row>
    <row r="48" spans="1:16" x14ac:dyDescent="0.25">
      <c r="A48" s="28" t="s">
        <v>115</v>
      </c>
      <c r="B48" s="35"/>
      <c r="E48" s="37" t="s">
        <v>1663</v>
      </c>
      <c r="J48" s="36"/>
    </row>
    <row r="49" spans="1:16" ht="409.5" x14ac:dyDescent="0.25">
      <c r="A49" s="28" t="s">
        <v>117</v>
      </c>
      <c r="B49" s="35"/>
      <c r="E49" s="30" t="s">
        <v>1505</v>
      </c>
      <c r="J49" s="36"/>
    </row>
    <row r="50" spans="1:16" x14ac:dyDescent="0.25">
      <c r="A50" s="28" t="s">
        <v>108</v>
      </c>
      <c r="B50" s="28">
        <v>11</v>
      </c>
      <c r="C50" s="29" t="s">
        <v>298</v>
      </c>
      <c r="D50" s="28" t="s">
        <v>110</v>
      </c>
      <c r="E50" s="30" t="s">
        <v>299</v>
      </c>
      <c r="F50" s="31" t="s">
        <v>167</v>
      </c>
      <c r="G50" s="32">
        <v>523.02</v>
      </c>
      <c r="H50" s="33">
        <v>0</v>
      </c>
      <c r="I50" s="33">
        <f>ROUND(G50*H50,P4)</f>
        <v>0</v>
      </c>
      <c r="J50" s="31" t="s">
        <v>190</v>
      </c>
      <c r="O50" s="34">
        <f>I50*0.21</f>
        <v>0</v>
      </c>
      <c r="P50">
        <v>3</v>
      </c>
    </row>
    <row r="51" spans="1:16" ht="105" x14ac:dyDescent="0.25">
      <c r="A51" s="28" t="s">
        <v>113</v>
      </c>
      <c r="B51" s="35"/>
      <c r="E51" s="30" t="s">
        <v>1675</v>
      </c>
      <c r="J51" s="36"/>
    </row>
    <row r="52" spans="1:16" x14ac:dyDescent="0.25">
      <c r="A52" s="28" t="s">
        <v>115</v>
      </c>
      <c r="B52" s="35"/>
      <c r="E52" s="37" t="s">
        <v>1676</v>
      </c>
      <c r="J52" s="36"/>
    </row>
    <row r="53" spans="1:16" ht="390" x14ac:dyDescent="0.25">
      <c r="A53" s="28" t="s">
        <v>117</v>
      </c>
      <c r="B53" s="35"/>
      <c r="E53" s="30" t="s">
        <v>1454</v>
      </c>
      <c r="J53" s="36"/>
    </row>
    <row r="54" spans="1:16" x14ac:dyDescent="0.25">
      <c r="A54" s="22" t="s">
        <v>105</v>
      </c>
      <c r="B54" s="23"/>
      <c r="C54" s="24" t="s">
        <v>322</v>
      </c>
      <c r="D54" s="25"/>
      <c r="E54" s="22" t="s">
        <v>323</v>
      </c>
      <c r="F54" s="25"/>
      <c r="G54" s="25"/>
      <c r="H54" s="25"/>
      <c r="I54" s="26">
        <f>SUMIFS(I55:I58,A55:A58,"P")</f>
        <v>0</v>
      </c>
      <c r="J54" s="27"/>
    </row>
    <row r="55" spans="1:16" x14ac:dyDescent="0.25">
      <c r="A55" s="28" t="s">
        <v>108</v>
      </c>
      <c r="B55" s="28">
        <v>12</v>
      </c>
      <c r="C55" s="29" t="s">
        <v>1677</v>
      </c>
      <c r="D55" s="28" t="s">
        <v>1678</v>
      </c>
      <c r="E55" s="30" t="s">
        <v>1679</v>
      </c>
      <c r="F55" s="31" t="s">
        <v>112</v>
      </c>
      <c r="G55" s="32">
        <v>1</v>
      </c>
      <c r="H55" s="33">
        <v>0</v>
      </c>
      <c r="I55" s="33">
        <f>ROUND(G55*H55,P4)</f>
        <v>0</v>
      </c>
      <c r="J55" s="28"/>
      <c r="O55" s="34">
        <f>I55*0.21</f>
        <v>0</v>
      </c>
      <c r="P55">
        <v>3</v>
      </c>
    </row>
    <row r="56" spans="1:16" ht="30" x14ac:dyDescent="0.25">
      <c r="A56" s="28" t="s">
        <v>113</v>
      </c>
      <c r="B56" s="35"/>
      <c r="E56" s="30" t="s">
        <v>1680</v>
      </c>
      <c r="J56" s="36"/>
    </row>
    <row r="57" spans="1:16" x14ac:dyDescent="0.25">
      <c r="A57" s="28" t="s">
        <v>115</v>
      </c>
      <c r="B57" s="35"/>
      <c r="E57" s="37" t="s">
        <v>116</v>
      </c>
      <c r="J57" s="36"/>
    </row>
    <row r="58" spans="1:16" x14ac:dyDescent="0.25">
      <c r="A58" s="28" t="s">
        <v>117</v>
      </c>
      <c r="B58" s="35"/>
      <c r="E58" s="38" t="s">
        <v>110</v>
      </c>
      <c r="J58" s="36"/>
    </row>
    <row r="59" spans="1:16" x14ac:dyDescent="0.25">
      <c r="A59" s="22" t="s">
        <v>105</v>
      </c>
      <c r="B59" s="23"/>
      <c r="C59" s="24" t="s">
        <v>343</v>
      </c>
      <c r="D59" s="25"/>
      <c r="E59" s="22" t="s">
        <v>344</v>
      </c>
      <c r="F59" s="25"/>
      <c r="G59" s="25"/>
      <c r="H59" s="25"/>
      <c r="I59" s="26">
        <f>SUMIFS(I60:I79,A60:A79,"P")</f>
        <v>0</v>
      </c>
      <c r="J59" s="27"/>
    </row>
    <row r="60" spans="1:16" x14ac:dyDescent="0.25">
      <c r="A60" s="28" t="s">
        <v>108</v>
      </c>
      <c r="B60" s="28">
        <v>13</v>
      </c>
      <c r="C60" s="29" t="s">
        <v>345</v>
      </c>
      <c r="D60" s="28" t="s">
        <v>110</v>
      </c>
      <c r="E60" s="30" t="s">
        <v>346</v>
      </c>
      <c r="F60" s="31" t="s">
        <v>167</v>
      </c>
      <c r="G60" s="32">
        <v>0.22</v>
      </c>
      <c r="H60" s="33">
        <v>0</v>
      </c>
      <c r="I60" s="33">
        <f>ROUND(G60*H60,P4)</f>
        <v>0</v>
      </c>
      <c r="J60" s="31" t="s">
        <v>190</v>
      </c>
      <c r="O60" s="34">
        <f>I60*0.21</f>
        <v>0</v>
      </c>
      <c r="P60">
        <v>3</v>
      </c>
    </row>
    <row r="61" spans="1:16" ht="30" x14ac:dyDescent="0.25">
      <c r="A61" s="28" t="s">
        <v>113</v>
      </c>
      <c r="B61" s="35"/>
      <c r="E61" s="30" t="s">
        <v>1681</v>
      </c>
      <c r="J61" s="36"/>
    </row>
    <row r="62" spans="1:16" x14ac:dyDescent="0.25">
      <c r="A62" s="28" t="s">
        <v>115</v>
      </c>
      <c r="B62" s="35"/>
      <c r="E62" s="37" t="s">
        <v>1682</v>
      </c>
      <c r="J62" s="36"/>
    </row>
    <row r="63" spans="1:16" ht="409.5" x14ac:dyDescent="0.25">
      <c r="A63" s="28" t="s">
        <v>117</v>
      </c>
      <c r="B63" s="35"/>
      <c r="E63" s="30" t="s">
        <v>348</v>
      </c>
      <c r="J63" s="36"/>
    </row>
    <row r="64" spans="1:16" x14ac:dyDescent="0.25">
      <c r="A64" s="28" t="s">
        <v>108</v>
      </c>
      <c r="B64" s="28">
        <v>14</v>
      </c>
      <c r="C64" s="29" t="s">
        <v>1597</v>
      </c>
      <c r="D64" s="28" t="s">
        <v>110</v>
      </c>
      <c r="E64" s="30" t="s">
        <v>1598</v>
      </c>
      <c r="F64" s="31" t="s">
        <v>167</v>
      </c>
      <c r="G64" s="32">
        <v>0.28000000000000003</v>
      </c>
      <c r="H64" s="33">
        <v>0</v>
      </c>
      <c r="I64" s="33">
        <f>ROUND(G64*H64,P4)</f>
        <v>0</v>
      </c>
      <c r="J64" s="31" t="s">
        <v>190</v>
      </c>
      <c r="O64" s="34">
        <f>I64*0.21</f>
        <v>0</v>
      </c>
      <c r="P64">
        <v>3</v>
      </c>
    </row>
    <row r="65" spans="1:16" ht="30" x14ac:dyDescent="0.25">
      <c r="A65" s="28" t="s">
        <v>113</v>
      </c>
      <c r="B65" s="35"/>
      <c r="E65" s="30" t="s">
        <v>1599</v>
      </c>
      <c r="J65" s="36"/>
    </row>
    <row r="66" spans="1:16" x14ac:dyDescent="0.25">
      <c r="A66" s="28" t="s">
        <v>115</v>
      </c>
      <c r="B66" s="35"/>
      <c r="E66" s="37" t="s">
        <v>1600</v>
      </c>
      <c r="J66" s="36"/>
    </row>
    <row r="67" spans="1:16" ht="409.5" x14ac:dyDescent="0.25">
      <c r="A67" s="28" t="s">
        <v>117</v>
      </c>
      <c r="B67" s="35"/>
      <c r="E67" s="30" t="s">
        <v>348</v>
      </c>
      <c r="J67" s="36"/>
    </row>
    <row r="68" spans="1:16" x14ac:dyDescent="0.25">
      <c r="A68" s="28" t="s">
        <v>108</v>
      </c>
      <c r="B68" s="28">
        <v>15</v>
      </c>
      <c r="C68" s="29" t="s">
        <v>349</v>
      </c>
      <c r="D68" s="28" t="s">
        <v>110</v>
      </c>
      <c r="E68" s="30" t="s">
        <v>350</v>
      </c>
      <c r="F68" s="31" t="s">
        <v>167</v>
      </c>
      <c r="G68" s="32">
        <v>73.040000000000006</v>
      </c>
      <c r="H68" s="33">
        <v>0</v>
      </c>
      <c r="I68" s="33">
        <f>ROUND(G68*H68,P4)</f>
        <v>0</v>
      </c>
      <c r="J68" s="31" t="s">
        <v>190</v>
      </c>
      <c r="O68" s="34">
        <f>I68*0.21</f>
        <v>0</v>
      </c>
      <c r="P68">
        <v>3</v>
      </c>
    </row>
    <row r="69" spans="1:16" ht="90" x14ac:dyDescent="0.25">
      <c r="A69" s="28" t="s">
        <v>113</v>
      </c>
      <c r="B69" s="35"/>
      <c r="E69" s="30" t="s">
        <v>1683</v>
      </c>
      <c r="J69" s="36"/>
    </row>
    <row r="70" spans="1:16" x14ac:dyDescent="0.25">
      <c r="A70" s="28" t="s">
        <v>115</v>
      </c>
      <c r="B70" s="35"/>
      <c r="E70" s="37" t="s">
        <v>1684</v>
      </c>
      <c r="J70" s="36"/>
    </row>
    <row r="71" spans="1:16" ht="60" x14ac:dyDescent="0.25">
      <c r="A71" s="28" t="s">
        <v>117</v>
      </c>
      <c r="B71" s="35"/>
      <c r="E71" s="30" t="s">
        <v>337</v>
      </c>
      <c r="J71" s="36"/>
    </row>
    <row r="72" spans="1:16" x14ac:dyDescent="0.25">
      <c r="A72" s="28" t="s">
        <v>108</v>
      </c>
      <c r="B72" s="28">
        <v>16</v>
      </c>
      <c r="C72" s="29" t="s">
        <v>353</v>
      </c>
      <c r="D72" s="28" t="s">
        <v>110</v>
      </c>
      <c r="E72" s="30" t="s">
        <v>354</v>
      </c>
      <c r="F72" s="31" t="s">
        <v>167</v>
      </c>
      <c r="G72" s="32">
        <v>0.56000000000000005</v>
      </c>
      <c r="H72" s="33">
        <v>0</v>
      </c>
      <c r="I72" s="33">
        <f>ROUND(G72*H72,P4)</f>
        <v>0</v>
      </c>
      <c r="J72" s="31" t="s">
        <v>190</v>
      </c>
      <c r="O72" s="34">
        <f>I72*0.21</f>
        <v>0</v>
      </c>
      <c r="P72">
        <v>3</v>
      </c>
    </row>
    <row r="73" spans="1:16" x14ac:dyDescent="0.25">
      <c r="A73" s="28" t="s">
        <v>113</v>
      </c>
      <c r="B73" s="35"/>
      <c r="E73" s="30" t="s">
        <v>1603</v>
      </c>
      <c r="J73" s="36"/>
    </row>
    <row r="74" spans="1:16" x14ac:dyDescent="0.25">
      <c r="A74" s="28" t="s">
        <v>115</v>
      </c>
      <c r="B74" s="35"/>
      <c r="E74" s="37" t="s">
        <v>1604</v>
      </c>
      <c r="J74" s="36"/>
    </row>
    <row r="75" spans="1:16" ht="180" x14ac:dyDescent="0.25">
      <c r="A75" s="28" t="s">
        <v>117</v>
      </c>
      <c r="B75" s="35"/>
      <c r="E75" s="30" t="s">
        <v>356</v>
      </c>
      <c r="J75" s="36"/>
    </row>
    <row r="76" spans="1:16" x14ac:dyDescent="0.25">
      <c r="A76" s="28" t="s">
        <v>108</v>
      </c>
      <c r="B76" s="28">
        <v>17</v>
      </c>
      <c r="C76" s="29" t="s">
        <v>1605</v>
      </c>
      <c r="D76" s="28" t="s">
        <v>110</v>
      </c>
      <c r="E76" s="30" t="s">
        <v>1606</v>
      </c>
      <c r="F76" s="31" t="s">
        <v>167</v>
      </c>
      <c r="G76" s="32">
        <v>0.55000000000000004</v>
      </c>
      <c r="H76" s="33">
        <v>0</v>
      </c>
      <c r="I76" s="33">
        <f>ROUND(G76*H76,P4)</f>
        <v>0</v>
      </c>
      <c r="J76" s="31" t="s">
        <v>190</v>
      </c>
      <c r="O76" s="34">
        <f>I76*0.21</f>
        <v>0</v>
      </c>
      <c r="P76">
        <v>3</v>
      </c>
    </row>
    <row r="77" spans="1:16" x14ac:dyDescent="0.25">
      <c r="A77" s="28" t="s">
        <v>113</v>
      </c>
      <c r="B77" s="35"/>
      <c r="E77" s="30" t="s">
        <v>1607</v>
      </c>
      <c r="J77" s="36"/>
    </row>
    <row r="78" spans="1:16" x14ac:dyDescent="0.25">
      <c r="A78" s="28" t="s">
        <v>115</v>
      </c>
      <c r="B78" s="35"/>
      <c r="E78" s="37" t="s">
        <v>1608</v>
      </c>
      <c r="J78" s="36"/>
    </row>
    <row r="79" spans="1:16" ht="409.5" x14ac:dyDescent="0.25">
      <c r="A79" s="28" t="s">
        <v>117</v>
      </c>
      <c r="B79" s="35"/>
      <c r="E79" s="30" t="s">
        <v>1609</v>
      </c>
      <c r="J79" s="36"/>
    </row>
    <row r="80" spans="1:16" x14ac:dyDescent="0.25">
      <c r="A80" s="22" t="s">
        <v>105</v>
      </c>
      <c r="B80" s="23"/>
      <c r="C80" s="24" t="s">
        <v>413</v>
      </c>
      <c r="D80" s="25"/>
      <c r="E80" s="22" t="s">
        <v>414</v>
      </c>
      <c r="F80" s="25"/>
      <c r="G80" s="25"/>
      <c r="H80" s="25"/>
      <c r="I80" s="26">
        <f>SUMIFS(I81:I84,A81:A84,"P")</f>
        <v>0</v>
      </c>
      <c r="J80" s="27"/>
    </row>
    <row r="81" spans="1:16" x14ac:dyDescent="0.25">
      <c r="A81" s="28" t="s">
        <v>108</v>
      </c>
      <c r="B81" s="28">
        <v>18</v>
      </c>
      <c r="C81" s="29" t="s">
        <v>1457</v>
      </c>
      <c r="D81" s="28" t="s">
        <v>110</v>
      </c>
      <c r="E81" s="30" t="s">
        <v>1458</v>
      </c>
      <c r="F81" s="31" t="s">
        <v>428</v>
      </c>
      <c r="G81" s="32">
        <v>2</v>
      </c>
      <c r="H81" s="33">
        <v>0</v>
      </c>
      <c r="I81" s="33">
        <f>ROUND(G81*H81,P4)</f>
        <v>0</v>
      </c>
      <c r="J81" s="31" t="s">
        <v>190</v>
      </c>
      <c r="O81" s="34">
        <f>I81*0.21</f>
        <v>0</v>
      </c>
      <c r="P81">
        <v>3</v>
      </c>
    </row>
    <row r="82" spans="1:16" ht="45" x14ac:dyDescent="0.25">
      <c r="A82" s="28" t="s">
        <v>113</v>
      </c>
      <c r="B82" s="35"/>
      <c r="E82" s="30" t="s">
        <v>1459</v>
      </c>
      <c r="J82" s="36"/>
    </row>
    <row r="83" spans="1:16" x14ac:dyDescent="0.25">
      <c r="A83" s="28" t="s">
        <v>115</v>
      </c>
      <c r="B83" s="35"/>
      <c r="E83" s="37" t="s">
        <v>795</v>
      </c>
      <c r="J83" s="36"/>
    </row>
    <row r="84" spans="1:16" ht="225" x14ac:dyDescent="0.25">
      <c r="A84" s="28" t="s">
        <v>117</v>
      </c>
      <c r="B84" s="35"/>
      <c r="E84" s="30" t="s">
        <v>1460</v>
      </c>
      <c r="J84" s="36"/>
    </row>
    <row r="85" spans="1:16" x14ac:dyDescent="0.25">
      <c r="A85" s="22" t="s">
        <v>105</v>
      </c>
      <c r="B85" s="23"/>
      <c r="C85" s="24" t="s">
        <v>419</v>
      </c>
      <c r="D85" s="25"/>
      <c r="E85" s="22" t="s">
        <v>420</v>
      </c>
      <c r="F85" s="25"/>
      <c r="G85" s="25"/>
      <c r="H85" s="25"/>
      <c r="I85" s="26">
        <f>SUMIFS(I86:I141,A86:A141,"P")</f>
        <v>0</v>
      </c>
      <c r="J85" s="27"/>
    </row>
    <row r="86" spans="1:16" x14ac:dyDescent="0.25">
      <c r="A86" s="28" t="s">
        <v>108</v>
      </c>
      <c r="B86" s="28">
        <v>19</v>
      </c>
      <c r="C86" s="29" t="s">
        <v>1685</v>
      </c>
      <c r="D86" s="28" t="s">
        <v>110</v>
      </c>
      <c r="E86" s="30" t="s">
        <v>1686</v>
      </c>
      <c r="F86" s="31" t="s">
        <v>231</v>
      </c>
      <c r="G86" s="32">
        <v>37</v>
      </c>
      <c r="H86" s="33">
        <v>0</v>
      </c>
      <c r="I86" s="33">
        <f>ROUND(G86*H86,P4)</f>
        <v>0</v>
      </c>
      <c r="J86" s="31" t="s">
        <v>190</v>
      </c>
      <c r="O86" s="34">
        <f>I86*0.21</f>
        <v>0</v>
      </c>
      <c r="P86">
        <v>3</v>
      </c>
    </row>
    <row r="87" spans="1:16" ht="45" x14ac:dyDescent="0.25">
      <c r="A87" s="28" t="s">
        <v>113</v>
      </c>
      <c r="B87" s="35"/>
      <c r="E87" s="30" t="s">
        <v>1615</v>
      </c>
      <c r="J87" s="36"/>
    </row>
    <row r="88" spans="1:16" x14ac:dyDescent="0.25">
      <c r="A88" s="28" t="s">
        <v>115</v>
      </c>
      <c r="B88" s="35"/>
      <c r="E88" s="37" t="s">
        <v>1687</v>
      </c>
      <c r="J88" s="36"/>
    </row>
    <row r="89" spans="1:16" ht="330" x14ac:dyDescent="0.25">
      <c r="A89" s="28" t="s">
        <v>117</v>
      </c>
      <c r="B89" s="35"/>
      <c r="E89" s="30" t="s">
        <v>1688</v>
      </c>
      <c r="J89" s="36"/>
    </row>
    <row r="90" spans="1:16" x14ac:dyDescent="0.25">
      <c r="A90" s="28" t="s">
        <v>108</v>
      </c>
      <c r="B90" s="28">
        <v>20</v>
      </c>
      <c r="C90" s="29" t="s">
        <v>1689</v>
      </c>
      <c r="D90" s="28" t="s">
        <v>110</v>
      </c>
      <c r="E90" s="30" t="s">
        <v>1690</v>
      </c>
      <c r="F90" s="31" t="s">
        <v>231</v>
      </c>
      <c r="G90" s="32">
        <v>1.5</v>
      </c>
      <c r="H90" s="33">
        <v>0</v>
      </c>
      <c r="I90" s="33">
        <f>ROUND(G90*H90,P4)</f>
        <v>0</v>
      </c>
      <c r="J90" s="31" t="s">
        <v>190</v>
      </c>
      <c r="O90" s="34">
        <f>I90*0.21</f>
        <v>0</v>
      </c>
      <c r="P90">
        <v>3</v>
      </c>
    </row>
    <row r="91" spans="1:16" ht="30" x14ac:dyDescent="0.25">
      <c r="A91" s="28" t="s">
        <v>113</v>
      </c>
      <c r="B91" s="35"/>
      <c r="E91" s="30" t="s">
        <v>1691</v>
      </c>
      <c r="J91" s="36"/>
    </row>
    <row r="92" spans="1:16" x14ac:dyDescent="0.25">
      <c r="A92" s="28" t="s">
        <v>115</v>
      </c>
      <c r="B92" s="35"/>
      <c r="E92" s="37" t="s">
        <v>1692</v>
      </c>
      <c r="J92" s="36"/>
    </row>
    <row r="93" spans="1:16" ht="330" x14ac:dyDescent="0.25">
      <c r="A93" s="28" t="s">
        <v>117</v>
      </c>
      <c r="B93" s="35"/>
      <c r="E93" s="30" t="s">
        <v>993</v>
      </c>
      <c r="J93" s="36"/>
    </row>
    <row r="94" spans="1:16" x14ac:dyDescent="0.25">
      <c r="A94" s="28" t="s">
        <v>108</v>
      </c>
      <c r="B94" s="28">
        <v>21</v>
      </c>
      <c r="C94" s="29" t="s">
        <v>421</v>
      </c>
      <c r="D94" s="28" t="s">
        <v>110</v>
      </c>
      <c r="E94" s="30" t="s">
        <v>422</v>
      </c>
      <c r="F94" s="31" t="s">
        <v>231</v>
      </c>
      <c r="G94" s="32">
        <v>150.21</v>
      </c>
      <c r="H94" s="33">
        <v>0</v>
      </c>
      <c r="I94" s="33">
        <f>ROUND(G94*H94,P4)</f>
        <v>0</v>
      </c>
      <c r="J94" s="31" t="s">
        <v>190</v>
      </c>
      <c r="O94" s="34">
        <f>I94*0.21</f>
        <v>0</v>
      </c>
      <c r="P94">
        <v>3</v>
      </c>
    </row>
    <row r="95" spans="1:16" ht="30" x14ac:dyDescent="0.25">
      <c r="A95" s="28" t="s">
        <v>113</v>
      </c>
      <c r="B95" s="35"/>
      <c r="E95" s="30" t="s">
        <v>1693</v>
      </c>
      <c r="J95" s="36"/>
    </row>
    <row r="96" spans="1:16" x14ac:dyDescent="0.25">
      <c r="A96" s="28" t="s">
        <v>115</v>
      </c>
      <c r="B96" s="35"/>
      <c r="E96" s="37" t="s">
        <v>1694</v>
      </c>
      <c r="J96" s="36"/>
    </row>
    <row r="97" spans="1:16" ht="330" x14ac:dyDescent="0.25">
      <c r="A97" s="28" t="s">
        <v>117</v>
      </c>
      <c r="B97" s="35"/>
      <c r="E97" s="30" t="s">
        <v>425</v>
      </c>
      <c r="J97" s="36"/>
    </row>
    <row r="98" spans="1:16" x14ac:dyDescent="0.25">
      <c r="A98" s="28" t="s">
        <v>108</v>
      </c>
      <c r="B98" s="28">
        <v>22</v>
      </c>
      <c r="C98" s="29" t="s">
        <v>1559</v>
      </c>
      <c r="D98" s="28" t="s">
        <v>110</v>
      </c>
      <c r="E98" s="30" t="s">
        <v>1560</v>
      </c>
      <c r="F98" s="31" t="s">
        <v>231</v>
      </c>
      <c r="G98" s="32">
        <v>371.53</v>
      </c>
      <c r="H98" s="33">
        <v>0</v>
      </c>
      <c r="I98" s="33">
        <f>ROUND(G98*H98,P4)</f>
        <v>0</v>
      </c>
      <c r="J98" s="31" t="s">
        <v>190</v>
      </c>
      <c r="O98" s="34">
        <f>I98*0.21</f>
        <v>0</v>
      </c>
      <c r="P98">
        <v>3</v>
      </c>
    </row>
    <row r="99" spans="1:16" ht="30" x14ac:dyDescent="0.25">
      <c r="A99" s="28" t="s">
        <v>113</v>
      </c>
      <c r="B99" s="35"/>
      <c r="E99" s="30" t="s">
        <v>1561</v>
      </c>
      <c r="J99" s="36"/>
    </row>
    <row r="100" spans="1:16" x14ac:dyDescent="0.25">
      <c r="A100" s="28" t="s">
        <v>115</v>
      </c>
      <c r="B100" s="35"/>
      <c r="E100" s="37" t="s">
        <v>1695</v>
      </c>
      <c r="J100" s="36"/>
    </row>
    <row r="101" spans="1:16" ht="330" x14ac:dyDescent="0.25">
      <c r="A101" s="28" t="s">
        <v>117</v>
      </c>
      <c r="B101" s="35"/>
      <c r="E101" s="30" t="s">
        <v>425</v>
      </c>
      <c r="J101" s="36"/>
    </row>
    <row r="102" spans="1:16" x14ac:dyDescent="0.25">
      <c r="A102" s="28" t="s">
        <v>108</v>
      </c>
      <c r="B102" s="28">
        <v>23</v>
      </c>
      <c r="C102" s="29" t="s">
        <v>1617</v>
      </c>
      <c r="D102" s="28" t="s">
        <v>110</v>
      </c>
      <c r="E102" s="30" t="s">
        <v>1618</v>
      </c>
      <c r="F102" s="31" t="s">
        <v>428</v>
      </c>
      <c r="G102" s="32">
        <v>1</v>
      </c>
      <c r="H102" s="33">
        <v>0</v>
      </c>
      <c r="I102" s="33">
        <f>ROUND(G102*H102,P4)</f>
        <v>0</v>
      </c>
      <c r="J102" s="31" t="s">
        <v>190</v>
      </c>
      <c r="O102" s="34">
        <f>I102*0.21</f>
        <v>0</v>
      </c>
      <c r="P102">
        <v>3</v>
      </c>
    </row>
    <row r="103" spans="1:16" ht="30" x14ac:dyDescent="0.25">
      <c r="A103" s="28" t="s">
        <v>113</v>
      </c>
      <c r="B103" s="35"/>
      <c r="E103" s="30" t="s">
        <v>1696</v>
      </c>
      <c r="J103" s="36"/>
    </row>
    <row r="104" spans="1:16" x14ac:dyDescent="0.25">
      <c r="A104" s="28" t="s">
        <v>115</v>
      </c>
      <c r="B104" s="35"/>
      <c r="E104" s="37" t="s">
        <v>116</v>
      </c>
      <c r="J104" s="36"/>
    </row>
    <row r="105" spans="1:16" ht="45" x14ac:dyDescent="0.25">
      <c r="A105" s="28" t="s">
        <v>117</v>
      </c>
      <c r="B105" s="35"/>
      <c r="E105" s="30" t="s">
        <v>1620</v>
      </c>
      <c r="J105" s="36"/>
    </row>
    <row r="106" spans="1:16" x14ac:dyDescent="0.25">
      <c r="A106" s="28" t="s">
        <v>108</v>
      </c>
      <c r="B106" s="28">
        <v>24</v>
      </c>
      <c r="C106" s="29" t="s">
        <v>1564</v>
      </c>
      <c r="D106" s="28" t="s">
        <v>110</v>
      </c>
      <c r="E106" s="30" t="s">
        <v>1565</v>
      </c>
      <c r="F106" s="31" t="s">
        <v>428</v>
      </c>
      <c r="G106" s="32">
        <v>10</v>
      </c>
      <c r="H106" s="33">
        <v>0</v>
      </c>
      <c r="I106" s="33">
        <f>ROUND(G106*H106,P4)</f>
        <v>0</v>
      </c>
      <c r="J106" s="31" t="s">
        <v>190</v>
      </c>
      <c r="O106" s="34">
        <f>I106*0.21</f>
        <v>0</v>
      </c>
      <c r="P106">
        <v>3</v>
      </c>
    </row>
    <row r="107" spans="1:16" ht="75" x14ac:dyDescent="0.25">
      <c r="A107" s="28" t="s">
        <v>113</v>
      </c>
      <c r="B107" s="35"/>
      <c r="E107" s="30" t="s">
        <v>1566</v>
      </c>
      <c r="J107" s="36"/>
    </row>
    <row r="108" spans="1:16" x14ac:dyDescent="0.25">
      <c r="A108" s="28" t="s">
        <v>115</v>
      </c>
      <c r="B108" s="35"/>
      <c r="E108" s="37" t="s">
        <v>922</v>
      </c>
      <c r="J108" s="36"/>
    </row>
    <row r="109" spans="1:16" ht="345" x14ac:dyDescent="0.25">
      <c r="A109" s="28" t="s">
        <v>117</v>
      </c>
      <c r="B109" s="35"/>
      <c r="E109" s="30" t="s">
        <v>1466</v>
      </c>
      <c r="J109" s="36"/>
    </row>
    <row r="110" spans="1:16" x14ac:dyDescent="0.25">
      <c r="A110" s="28" t="s">
        <v>108</v>
      </c>
      <c r="B110" s="28">
        <v>25</v>
      </c>
      <c r="C110" s="29" t="s">
        <v>1625</v>
      </c>
      <c r="D110" s="28" t="s">
        <v>110</v>
      </c>
      <c r="E110" s="30" t="s">
        <v>1626</v>
      </c>
      <c r="F110" s="31" t="s">
        <v>428</v>
      </c>
      <c r="G110" s="32">
        <v>1</v>
      </c>
      <c r="H110" s="33">
        <v>0</v>
      </c>
      <c r="I110" s="33">
        <f>ROUND(G110*H110,P4)</f>
        <v>0</v>
      </c>
      <c r="J110" s="31" t="s">
        <v>190</v>
      </c>
      <c r="O110" s="34">
        <f>I110*0.21</f>
        <v>0</v>
      </c>
      <c r="P110">
        <v>3</v>
      </c>
    </row>
    <row r="111" spans="1:16" ht="30" x14ac:dyDescent="0.25">
      <c r="A111" s="28" t="s">
        <v>113</v>
      </c>
      <c r="B111" s="35"/>
      <c r="E111" s="30" t="s">
        <v>1697</v>
      </c>
      <c r="J111" s="36"/>
    </row>
    <row r="112" spans="1:16" x14ac:dyDescent="0.25">
      <c r="A112" s="28" t="s">
        <v>115</v>
      </c>
      <c r="B112" s="35"/>
      <c r="E112" s="37" t="s">
        <v>116</v>
      </c>
      <c r="J112" s="36"/>
    </row>
    <row r="113" spans="1:16" ht="409.5" x14ac:dyDescent="0.25">
      <c r="A113" s="28" t="s">
        <v>117</v>
      </c>
      <c r="B113" s="35"/>
      <c r="E113" s="30" t="s">
        <v>1628</v>
      </c>
      <c r="J113" s="36"/>
    </row>
    <row r="114" spans="1:16" x14ac:dyDescent="0.25">
      <c r="A114" s="28" t="s">
        <v>108</v>
      </c>
      <c r="B114" s="28">
        <v>26</v>
      </c>
      <c r="C114" s="29" t="s">
        <v>1698</v>
      </c>
      <c r="D114" s="28" t="s">
        <v>110</v>
      </c>
      <c r="E114" s="30" t="s">
        <v>1699</v>
      </c>
      <c r="F114" s="31" t="s">
        <v>428</v>
      </c>
      <c r="G114" s="32">
        <v>3</v>
      </c>
      <c r="H114" s="33">
        <v>0</v>
      </c>
      <c r="I114" s="33">
        <f>ROUND(G114*H114,P4)</f>
        <v>0</v>
      </c>
      <c r="J114" s="31" t="s">
        <v>190</v>
      </c>
      <c r="O114" s="34">
        <f>I114*0.21</f>
        <v>0</v>
      </c>
      <c r="P114">
        <v>3</v>
      </c>
    </row>
    <row r="115" spans="1:16" ht="90" x14ac:dyDescent="0.25">
      <c r="A115" s="28" t="s">
        <v>113</v>
      </c>
      <c r="B115" s="35"/>
      <c r="E115" s="30" t="s">
        <v>1700</v>
      </c>
      <c r="J115" s="36"/>
    </row>
    <row r="116" spans="1:16" x14ac:dyDescent="0.25">
      <c r="A116" s="28" t="s">
        <v>115</v>
      </c>
      <c r="B116" s="35"/>
      <c r="E116" s="37" t="s">
        <v>159</v>
      </c>
      <c r="J116" s="36"/>
    </row>
    <row r="117" spans="1:16" ht="135" x14ac:dyDescent="0.25">
      <c r="A117" s="28" t="s">
        <v>117</v>
      </c>
      <c r="B117" s="35"/>
      <c r="E117" s="30" t="s">
        <v>1701</v>
      </c>
      <c r="J117" s="36"/>
    </row>
    <row r="118" spans="1:16" x14ac:dyDescent="0.25">
      <c r="A118" s="28" t="s">
        <v>108</v>
      </c>
      <c r="B118" s="28">
        <v>27</v>
      </c>
      <c r="C118" s="29" t="s">
        <v>1467</v>
      </c>
      <c r="D118" s="28" t="s">
        <v>145</v>
      </c>
      <c r="E118" s="30" t="s">
        <v>1468</v>
      </c>
      <c r="F118" s="31" t="s">
        <v>428</v>
      </c>
      <c r="G118" s="32">
        <v>20</v>
      </c>
      <c r="H118" s="33">
        <v>0</v>
      </c>
      <c r="I118" s="33">
        <f>ROUND(G118*H118,P4)</f>
        <v>0</v>
      </c>
      <c r="J118" s="31" t="s">
        <v>1469</v>
      </c>
      <c r="O118" s="34">
        <f>I118*0.21</f>
        <v>0</v>
      </c>
      <c r="P118">
        <v>3</v>
      </c>
    </row>
    <row r="119" spans="1:16" ht="75" x14ac:dyDescent="0.25">
      <c r="A119" s="28" t="s">
        <v>113</v>
      </c>
      <c r="B119" s="35"/>
      <c r="E119" s="30" t="s">
        <v>1702</v>
      </c>
      <c r="J119" s="36"/>
    </row>
    <row r="120" spans="1:16" x14ac:dyDescent="0.25">
      <c r="A120" s="28" t="s">
        <v>115</v>
      </c>
      <c r="B120" s="35"/>
      <c r="E120" s="37" t="s">
        <v>992</v>
      </c>
      <c r="J120" s="36"/>
    </row>
    <row r="121" spans="1:16" ht="90" x14ac:dyDescent="0.25">
      <c r="A121" s="28" t="s">
        <v>117</v>
      </c>
      <c r="B121" s="35"/>
      <c r="E121" s="30" t="s">
        <v>1472</v>
      </c>
      <c r="J121" s="36"/>
    </row>
    <row r="122" spans="1:16" x14ac:dyDescent="0.25">
      <c r="A122" s="28" t="s">
        <v>108</v>
      </c>
      <c r="B122" s="28">
        <v>28</v>
      </c>
      <c r="C122" s="29" t="s">
        <v>1467</v>
      </c>
      <c r="D122" s="28" t="s">
        <v>148</v>
      </c>
      <c r="E122" s="30" t="s">
        <v>1468</v>
      </c>
      <c r="F122" s="31" t="s">
        <v>428</v>
      </c>
      <c r="G122" s="32">
        <v>16</v>
      </c>
      <c r="H122" s="33">
        <v>0</v>
      </c>
      <c r="I122" s="33">
        <f>ROUND(G122*H122,P4)</f>
        <v>0</v>
      </c>
      <c r="J122" s="31" t="s">
        <v>190</v>
      </c>
      <c r="O122" s="34">
        <f>I122*0.21</f>
        <v>0</v>
      </c>
      <c r="P122">
        <v>3</v>
      </c>
    </row>
    <row r="123" spans="1:16" ht="60" x14ac:dyDescent="0.25">
      <c r="A123" s="28" t="s">
        <v>113</v>
      </c>
      <c r="B123" s="35"/>
      <c r="E123" s="30" t="s">
        <v>1703</v>
      </c>
      <c r="J123" s="36"/>
    </row>
    <row r="124" spans="1:16" x14ac:dyDescent="0.25">
      <c r="A124" s="28" t="s">
        <v>115</v>
      </c>
      <c r="B124" s="35"/>
      <c r="E124" s="37" t="s">
        <v>1630</v>
      </c>
      <c r="J124" s="36"/>
    </row>
    <row r="125" spans="1:16" ht="90" x14ac:dyDescent="0.25">
      <c r="A125" s="28" t="s">
        <v>117</v>
      </c>
      <c r="B125" s="35"/>
      <c r="E125" s="30" t="s">
        <v>1472</v>
      </c>
      <c r="J125" s="36"/>
    </row>
    <row r="126" spans="1:16" x14ac:dyDescent="0.25">
      <c r="A126" s="28" t="s">
        <v>108</v>
      </c>
      <c r="B126" s="28">
        <v>29</v>
      </c>
      <c r="C126" s="29" t="s">
        <v>448</v>
      </c>
      <c r="D126" s="28" t="s">
        <v>110</v>
      </c>
      <c r="E126" s="30" t="s">
        <v>449</v>
      </c>
      <c r="F126" s="31" t="s">
        <v>231</v>
      </c>
      <c r="G126" s="32">
        <v>150.21</v>
      </c>
      <c r="H126" s="33">
        <v>0</v>
      </c>
      <c r="I126" s="33">
        <f>ROUND(G126*H126,P4)</f>
        <v>0</v>
      </c>
      <c r="J126" s="31" t="s">
        <v>190</v>
      </c>
      <c r="O126" s="34">
        <f>I126*0.21</f>
        <v>0</v>
      </c>
      <c r="P126">
        <v>3</v>
      </c>
    </row>
    <row r="127" spans="1:16" ht="45" x14ac:dyDescent="0.25">
      <c r="A127" s="28" t="s">
        <v>113</v>
      </c>
      <c r="B127" s="35"/>
      <c r="E127" s="30" t="s">
        <v>1632</v>
      </c>
      <c r="J127" s="36"/>
    </row>
    <row r="128" spans="1:16" x14ac:dyDescent="0.25">
      <c r="A128" s="28" t="s">
        <v>115</v>
      </c>
      <c r="B128" s="35"/>
      <c r="E128" s="37" t="s">
        <v>1694</v>
      </c>
      <c r="J128" s="36"/>
    </row>
    <row r="129" spans="1:16" ht="75" x14ac:dyDescent="0.25">
      <c r="A129" s="28" t="s">
        <v>117</v>
      </c>
      <c r="B129" s="35"/>
      <c r="E129" s="30" t="s">
        <v>451</v>
      </c>
      <c r="J129" s="36"/>
    </row>
    <row r="130" spans="1:16" x14ac:dyDescent="0.25">
      <c r="A130" s="28" t="s">
        <v>108</v>
      </c>
      <c r="B130" s="28">
        <v>30</v>
      </c>
      <c r="C130" s="29" t="s">
        <v>1574</v>
      </c>
      <c r="D130" s="28" t="s">
        <v>110</v>
      </c>
      <c r="E130" s="30" t="s">
        <v>1575</v>
      </c>
      <c r="F130" s="31" t="s">
        <v>231</v>
      </c>
      <c r="G130" s="32">
        <v>371.53</v>
      </c>
      <c r="H130" s="33">
        <v>0</v>
      </c>
      <c r="I130" s="33">
        <f>ROUND(G130*H130,P4)</f>
        <v>0</v>
      </c>
      <c r="J130" s="31" t="s">
        <v>190</v>
      </c>
      <c r="O130" s="34">
        <f>I130*0.21</f>
        <v>0</v>
      </c>
      <c r="P130">
        <v>3</v>
      </c>
    </row>
    <row r="131" spans="1:16" ht="45" x14ac:dyDescent="0.25">
      <c r="A131" s="28" t="s">
        <v>113</v>
      </c>
      <c r="B131" s="35"/>
      <c r="E131" s="30" t="s">
        <v>1529</v>
      </c>
      <c r="J131" s="36"/>
    </row>
    <row r="132" spans="1:16" x14ac:dyDescent="0.25">
      <c r="A132" s="28" t="s">
        <v>115</v>
      </c>
      <c r="B132" s="35"/>
      <c r="E132" s="37" t="s">
        <v>1695</v>
      </c>
      <c r="J132" s="36"/>
    </row>
    <row r="133" spans="1:16" ht="75" x14ac:dyDescent="0.25">
      <c r="A133" s="28" t="s">
        <v>117</v>
      </c>
      <c r="B133" s="35"/>
      <c r="E133" s="30" t="s">
        <v>451</v>
      </c>
      <c r="J133" s="36"/>
    </row>
    <row r="134" spans="1:16" x14ac:dyDescent="0.25">
      <c r="A134" s="28" t="s">
        <v>108</v>
      </c>
      <c r="B134" s="28">
        <v>31</v>
      </c>
      <c r="C134" s="29" t="s">
        <v>1633</v>
      </c>
      <c r="D134" s="28" t="s">
        <v>110</v>
      </c>
      <c r="E134" s="30" t="s">
        <v>1634</v>
      </c>
      <c r="F134" s="31" t="s">
        <v>231</v>
      </c>
      <c r="G134" s="32">
        <v>37</v>
      </c>
      <c r="H134" s="33">
        <v>0</v>
      </c>
      <c r="I134" s="33">
        <f>ROUND(G134*H134,P4)</f>
        <v>0</v>
      </c>
      <c r="J134" s="31" t="s">
        <v>190</v>
      </c>
      <c r="O134" s="34">
        <f>I134*0.21</f>
        <v>0</v>
      </c>
      <c r="P134">
        <v>3</v>
      </c>
    </row>
    <row r="135" spans="1:16" ht="45" x14ac:dyDescent="0.25">
      <c r="A135" s="28" t="s">
        <v>113</v>
      </c>
      <c r="B135" s="35"/>
      <c r="E135" s="30" t="s">
        <v>1704</v>
      </c>
      <c r="J135" s="36"/>
    </row>
    <row r="136" spans="1:16" x14ac:dyDescent="0.25">
      <c r="A136" s="28" t="s">
        <v>115</v>
      </c>
      <c r="B136" s="35"/>
      <c r="E136" s="37" t="s">
        <v>1687</v>
      </c>
      <c r="J136" s="36"/>
    </row>
    <row r="137" spans="1:16" ht="75" x14ac:dyDescent="0.25">
      <c r="A137" s="28" t="s">
        <v>117</v>
      </c>
      <c r="B137" s="35"/>
      <c r="E137" s="30" t="s">
        <v>451</v>
      </c>
      <c r="J137" s="36"/>
    </row>
    <row r="138" spans="1:16" x14ac:dyDescent="0.25">
      <c r="A138" s="28" t="s">
        <v>108</v>
      </c>
      <c r="B138" s="28">
        <v>32</v>
      </c>
      <c r="C138" s="29" t="s">
        <v>452</v>
      </c>
      <c r="D138" s="28" t="s">
        <v>110</v>
      </c>
      <c r="E138" s="30" t="s">
        <v>453</v>
      </c>
      <c r="F138" s="31" t="s">
        <v>231</v>
      </c>
      <c r="G138" s="32">
        <v>558.74</v>
      </c>
      <c r="H138" s="33">
        <v>0</v>
      </c>
      <c r="I138" s="33">
        <f>ROUND(G138*H138,P4)</f>
        <v>0</v>
      </c>
      <c r="J138" s="31" t="s">
        <v>190</v>
      </c>
      <c r="O138" s="34">
        <f>I138*0.21</f>
        <v>0</v>
      </c>
      <c r="P138">
        <v>3</v>
      </c>
    </row>
    <row r="139" spans="1:16" ht="60" x14ac:dyDescent="0.25">
      <c r="A139" s="28" t="s">
        <v>113</v>
      </c>
      <c r="B139" s="35"/>
      <c r="E139" s="30" t="s">
        <v>1705</v>
      </c>
      <c r="J139" s="36"/>
    </row>
    <row r="140" spans="1:16" x14ac:dyDescent="0.25">
      <c r="A140" s="28" t="s">
        <v>115</v>
      </c>
      <c r="B140" s="35"/>
      <c r="E140" s="37" t="s">
        <v>1706</v>
      </c>
      <c r="J140" s="36"/>
    </row>
    <row r="141" spans="1:16" ht="45" x14ac:dyDescent="0.25">
      <c r="A141" s="28" t="s">
        <v>117</v>
      </c>
      <c r="B141" s="35"/>
      <c r="E141" s="30" t="s">
        <v>454</v>
      </c>
      <c r="J141" s="36"/>
    </row>
    <row r="142" spans="1:16" x14ac:dyDescent="0.25">
      <c r="A142" s="22" t="s">
        <v>105</v>
      </c>
      <c r="B142" s="23"/>
      <c r="C142" s="24" t="s">
        <v>455</v>
      </c>
      <c r="D142" s="25"/>
      <c r="E142" s="22" t="s">
        <v>456</v>
      </c>
      <c r="F142" s="25"/>
      <c r="G142" s="25"/>
      <c r="H142" s="25"/>
      <c r="I142" s="26">
        <f>SUMIFS(I143:I162,A143:A162,"P")</f>
        <v>0</v>
      </c>
      <c r="J142" s="27"/>
    </row>
    <row r="143" spans="1:16" x14ac:dyDescent="0.25">
      <c r="A143" s="28" t="s">
        <v>108</v>
      </c>
      <c r="B143" s="28">
        <v>33</v>
      </c>
      <c r="C143" s="29" t="s">
        <v>1637</v>
      </c>
      <c r="D143" s="28" t="s">
        <v>110</v>
      </c>
      <c r="E143" s="30" t="s">
        <v>1638</v>
      </c>
      <c r="F143" s="31" t="s">
        <v>428</v>
      </c>
      <c r="G143" s="32">
        <v>1</v>
      </c>
      <c r="H143" s="33">
        <v>0</v>
      </c>
      <c r="I143" s="33">
        <f>ROUND(G143*H143,P4)</f>
        <v>0</v>
      </c>
      <c r="J143" s="31" t="s">
        <v>1469</v>
      </c>
      <c r="O143" s="34">
        <f>I143*0.21</f>
        <v>0</v>
      </c>
      <c r="P143">
        <v>3</v>
      </c>
    </row>
    <row r="144" spans="1:16" ht="30" x14ac:dyDescent="0.25">
      <c r="A144" s="28" t="s">
        <v>113</v>
      </c>
      <c r="B144" s="35"/>
      <c r="E144" s="30" t="s">
        <v>1639</v>
      </c>
      <c r="J144" s="36"/>
    </row>
    <row r="145" spans="1:16" x14ac:dyDescent="0.25">
      <c r="A145" s="28" t="s">
        <v>115</v>
      </c>
      <c r="B145" s="35"/>
      <c r="E145" s="37" t="s">
        <v>116</v>
      </c>
      <c r="J145" s="36"/>
    </row>
    <row r="146" spans="1:16" ht="409.5" x14ac:dyDescent="0.25">
      <c r="A146" s="28" t="s">
        <v>117</v>
      </c>
      <c r="B146" s="35"/>
      <c r="E146" s="30" t="s">
        <v>1640</v>
      </c>
      <c r="J146" s="36"/>
    </row>
    <row r="147" spans="1:16" x14ac:dyDescent="0.25">
      <c r="A147" s="28" t="s">
        <v>108</v>
      </c>
      <c r="B147" s="28">
        <v>34</v>
      </c>
      <c r="C147" s="29" t="s">
        <v>1480</v>
      </c>
      <c r="D147" s="28" t="s">
        <v>110</v>
      </c>
      <c r="E147" s="30" t="s">
        <v>1481</v>
      </c>
      <c r="F147" s="31" t="s">
        <v>428</v>
      </c>
      <c r="G147" s="32">
        <v>7</v>
      </c>
      <c r="H147" s="33">
        <v>0</v>
      </c>
      <c r="I147" s="33">
        <f>ROUND(G147*H147,P4)</f>
        <v>0</v>
      </c>
      <c r="J147" s="31" t="s">
        <v>190</v>
      </c>
      <c r="O147" s="34">
        <f>I147*0.21</f>
        <v>0</v>
      </c>
      <c r="P147">
        <v>3</v>
      </c>
    </row>
    <row r="148" spans="1:16" ht="45" x14ac:dyDescent="0.25">
      <c r="A148" s="28" t="s">
        <v>113</v>
      </c>
      <c r="B148" s="35"/>
      <c r="E148" s="30" t="s">
        <v>1707</v>
      </c>
      <c r="J148" s="36"/>
    </row>
    <row r="149" spans="1:16" x14ac:dyDescent="0.25">
      <c r="A149" s="28" t="s">
        <v>115</v>
      </c>
      <c r="B149" s="35"/>
      <c r="E149" s="37" t="s">
        <v>766</v>
      </c>
      <c r="J149" s="36"/>
    </row>
    <row r="150" spans="1:16" ht="150" x14ac:dyDescent="0.25">
      <c r="A150" s="28" t="s">
        <v>117</v>
      </c>
      <c r="B150" s="35"/>
      <c r="E150" s="30" t="s">
        <v>645</v>
      </c>
      <c r="J150" s="36"/>
    </row>
    <row r="151" spans="1:16" x14ac:dyDescent="0.25">
      <c r="A151" s="28" t="s">
        <v>108</v>
      </c>
      <c r="B151" s="28">
        <v>35</v>
      </c>
      <c r="C151" s="29" t="s">
        <v>1645</v>
      </c>
      <c r="D151" s="28" t="s">
        <v>110</v>
      </c>
      <c r="E151" s="30" t="s">
        <v>1646</v>
      </c>
      <c r="F151" s="31" t="s">
        <v>167</v>
      </c>
      <c r="G151" s="32">
        <v>3.63</v>
      </c>
      <c r="H151" s="33">
        <v>0</v>
      </c>
      <c r="I151" s="33">
        <f>ROUND(G151*H151,P4)</f>
        <v>0</v>
      </c>
      <c r="J151" s="31" t="s">
        <v>190</v>
      </c>
      <c r="O151" s="34">
        <f>I151*0.21</f>
        <v>0</v>
      </c>
      <c r="P151">
        <v>3</v>
      </c>
    </row>
    <row r="152" spans="1:16" ht="75" x14ac:dyDescent="0.25">
      <c r="A152" s="28" t="s">
        <v>113</v>
      </c>
      <c r="B152" s="35"/>
      <c r="E152" s="30" t="s">
        <v>1708</v>
      </c>
      <c r="J152" s="36"/>
    </row>
    <row r="153" spans="1:16" x14ac:dyDescent="0.25">
      <c r="A153" s="28" t="s">
        <v>115</v>
      </c>
      <c r="B153" s="35"/>
      <c r="E153" s="37" t="s">
        <v>1709</v>
      </c>
      <c r="J153" s="36"/>
    </row>
    <row r="154" spans="1:16" ht="135" x14ac:dyDescent="0.25">
      <c r="A154" s="28" t="s">
        <v>117</v>
      </c>
      <c r="B154" s="35"/>
      <c r="E154" s="30" t="s">
        <v>1649</v>
      </c>
      <c r="J154" s="36"/>
    </row>
    <row r="155" spans="1:16" x14ac:dyDescent="0.25">
      <c r="A155" s="28" t="s">
        <v>108</v>
      </c>
      <c r="B155" s="28">
        <v>36</v>
      </c>
      <c r="C155" s="29" t="s">
        <v>1652</v>
      </c>
      <c r="D155" s="28" t="s">
        <v>110</v>
      </c>
      <c r="E155" s="30" t="s">
        <v>1653</v>
      </c>
      <c r="F155" s="31" t="s">
        <v>231</v>
      </c>
      <c r="G155" s="32">
        <v>23.56</v>
      </c>
      <c r="H155" s="33">
        <v>0</v>
      </c>
      <c r="I155" s="33">
        <f>ROUND(G155*H155,P4)</f>
        <v>0</v>
      </c>
      <c r="J155" s="31" t="s">
        <v>190</v>
      </c>
      <c r="O155" s="34">
        <f>I155*0.21</f>
        <v>0</v>
      </c>
      <c r="P155">
        <v>3</v>
      </c>
    </row>
    <row r="156" spans="1:16" ht="45" x14ac:dyDescent="0.25">
      <c r="A156" s="28" t="s">
        <v>113</v>
      </c>
      <c r="B156" s="35"/>
      <c r="E156" s="30" t="s">
        <v>1654</v>
      </c>
      <c r="J156" s="36"/>
    </row>
    <row r="157" spans="1:16" x14ac:dyDescent="0.25">
      <c r="A157" s="28" t="s">
        <v>115</v>
      </c>
      <c r="B157" s="35"/>
      <c r="E157" s="37" t="s">
        <v>1651</v>
      </c>
      <c r="J157" s="36"/>
    </row>
    <row r="158" spans="1:16" ht="105" x14ac:dyDescent="0.25">
      <c r="A158" s="28" t="s">
        <v>117</v>
      </c>
      <c r="B158" s="35"/>
      <c r="E158" s="30" t="s">
        <v>538</v>
      </c>
      <c r="J158" s="36"/>
    </row>
    <row r="159" spans="1:16" x14ac:dyDescent="0.25">
      <c r="A159" s="28" t="s">
        <v>108</v>
      </c>
      <c r="B159" s="28">
        <v>37</v>
      </c>
      <c r="C159" s="29" t="s">
        <v>1710</v>
      </c>
      <c r="D159" s="28" t="s">
        <v>110</v>
      </c>
      <c r="E159" s="30" t="s">
        <v>1711</v>
      </c>
      <c r="F159" s="31" t="s">
        <v>231</v>
      </c>
      <c r="G159" s="32">
        <v>96.48</v>
      </c>
      <c r="H159" s="33">
        <v>0</v>
      </c>
      <c r="I159" s="33">
        <f>ROUND(G159*H159,P4)</f>
        <v>0</v>
      </c>
      <c r="J159" s="31" t="s">
        <v>190</v>
      </c>
      <c r="O159" s="34">
        <f>I159*0.21</f>
        <v>0</v>
      </c>
      <c r="P159">
        <v>3</v>
      </c>
    </row>
    <row r="160" spans="1:16" ht="45" x14ac:dyDescent="0.25">
      <c r="A160" s="28" t="s">
        <v>113</v>
      </c>
      <c r="B160" s="35"/>
      <c r="E160" s="30" t="s">
        <v>1712</v>
      </c>
      <c r="J160" s="36"/>
    </row>
    <row r="161" spans="1:10" x14ac:dyDescent="0.25">
      <c r="A161" s="28" t="s">
        <v>115</v>
      </c>
      <c r="B161" s="35"/>
      <c r="E161" s="37" t="s">
        <v>1713</v>
      </c>
      <c r="J161" s="36"/>
    </row>
    <row r="162" spans="1:10" ht="105" x14ac:dyDescent="0.25">
      <c r="A162" s="28" t="s">
        <v>117</v>
      </c>
      <c r="B162" s="39"/>
      <c r="C162" s="40"/>
      <c r="D162" s="40"/>
      <c r="E162" s="30" t="s">
        <v>538</v>
      </c>
      <c r="F162" s="40"/>
      <c r="G162" s="40"/>
      <c r="H162" s="40"/>
      <c r="I162" s="40"/>
      <c r="J162"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9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43</v>
      </c>
      <c r="I3" s="16">
        <f>SUMIFS(I8:I92,A8:A92,"SD")</f>
        <v>0</v>
      </c>
      <c r="J3" s="12"/>
      <c r="O3">
        <v>0</v>
      </c>
      <c r="P3">
        <v>2</v>
      </c>
    </row>
    <row r="4" spans="1:16" x14ac:dyDescent="0.25">
      <c r="A4" s="2" t="s">
        <v>92</v>
      </c>
      <c r="B4" s="13" t="s">
        <v>93</v>
      </c>
      <c r="C4" s="47" t="s">
        <v>43</v>
      </c>
      <c r="D4" s="48"/>
      <c r="E4" s="14" t="s">
        <v>44</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132.66</v>
      </c>
      <c r="H9" s="33">
        <v>0</v>
      </c>
      <c r="I9" s="33">
        <f>ROUND(G9*H9,P4)</f>
        <v>0</v>
      </c>
      <c r="J9" s="28"/>
      <c r="O9" s="34">
        <f>I9*0.21</f>
        <v>0</v>
      </c>
      <c r="P9">
        <v>3</v>
      </c>
    </row>
    <row r="10" spans="1:16" ht="30" x14ac:dyDescent="0.25">
      <c r="A10" s="28" t="s">
        <v>113</v>
      </c>
      <c r="B10" s="35"/>
      <c r="E10" s="30" t="s">
        <v>1714</v>
      </c>
      <c r="J10" s="36"/>
    </row>
    <row r="11" spans="1:16" x14ac:dyDescent="0.25">
      <c r="A11" s="28" t="s">
        <v>115</v>
      </c>
      <c r="B11" s="35"/>
      <c r="E11" s="37" t="s">
        <v>1715</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0.8</v>
      </c>
      <c r="H13" s="33">
        <v>0</v>
      </c>
      <c r="I13" s="33">
        <f>ROUND(G13*H13,P4)</f>
        <v>0</v>
      </c>
      <c r="J13" s="28"/>
      <c r="O13" s="34">
        <f>I13*0.21</f>
        <v>0</v>
      </c>
      <c r="P13">
        <v>3</v>
      </c>
    </row>
    <row r="14" spans="1:16" ht="30" x14ac:dyDescent="0.25">
      <c r="A14" s="28" t="s">
        <v>113</v>
      </c>
      <c r="B14" s="35"/>
      <c r="E14" s="30" t="s">
        <v>1716</v>
      </c>
      <c r="J14" s="36"/>
    </row>
    <row r="15" spans="1:16" x14ac:dyDescent="0.25">
      <c r="A15" s="28" t="s">
        <v>115</v>
      </c>
      <c r="B15" s="35"/>
      <c r="E15" s="37" t="s">
        <v>1717</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SUMIFS(I18:I49,A18:A49,"P")</f>
        <v>0</v>
      </c>
      <c r="J17" s="27"/>
    </row>
    <row r="18" spans="1:16" x14ac:dyDescent="0.25">
      <c r="A18" s="28" t="s">
        <v>108</v>
      </c>
      <c r="B18" s="28">
        <v>3</v>
      </c>
      <c r="C18" s="29" t="s">
        <v>254</v>
      </c>
      <c r="D18" s="28" t="s">
        <v>110</v>
      </c>
      <c r="E18" s="30" t="s">
        <v>255</v>
      </c>
      <c r="F18" s="31" t="s">
        <v>167</v>
      </c>
      <c r="G18" s="32">
        <v>237.29</v>
      </c>
      <c r="H18" s="33">
        <v>0</v>
      </c>
      <c r="I18" s="33">
        <f>ROUND(G18*H18,P4)</f>
        <v>0</v>
      </c>
      <c r="J18" s="31" t="s">
        <v>190</v>
      </c>
      <c r="O18" s="34">
        <f>I18*0.21</f>
        <v>0</v>
      </c>
      <c r="P18">
        <v>3</v>
      </c>
    </row>
    <row r="19" spans="1:16" ht="60" x14ac:dyDescent="0.25">
      <c r="A19" s="28" t="s">
        <v>113</v>
      </c>
      <c r="B19" s="35"/>
      <c r="E19" s="30" t="s">
        <v>1718</v>
      </c>
      <c r="J19" s="36"/>
    </row>
    <row r="20" spans="1:16" x14ac:dyDescent="0.25">
      <c r="A20" s="28" t="s">
        <v>115</v>
      </c>
      <c r="B20" s="35"/>
      <c r="E20" s="37" t="s">
        <v>1719</v>
      </c>
      <c r="J20" s="36"/>
    </row>
    <row r="21" spans="1:16" ht="405" x14ac:dyDescent="0.25">
      <c r="A21" s="28" t="s">
        <v>117</v>
      </c>
      <c r="B21" s="35"/>
      <c r="E21" s="30" t="s">
        <v>258</v>
      </c>
      <c r="J21" s="36"/>
    </row>
    <row r="22" spans="1:16" x14ac:dyDescent="0.25">
      <c r="A22" s="28" t="s">
        <v>108</v>
      </c>
      <c r="B22" s="28">
        <v>4</v>
      </c>
      <c r="C22" s="29" t="s">
        <v>1375</v>
      </c>
      <c r="D22" s="28" t="s">
        <v>110</v>
      </c>
      <c r="E22" s="30" t="s">
        <v>1376</v>
      </c>
      <c r="F22" s="31" t="s">
        <v>167</v>
      </c>
      <c r="G22" s="32">
        <v>32.97</v>
      </c>
      <c r="H22" s="33">
        <v>0</v>
      </c>
      <c r="I22" s="33">
        <f>ROUND(G22*H22,P4)</f>
        <v>0</v>
      </c>
      <c r="J22" s="31" t="s">
        <v>190</v>
      </c>
      <c r="O22" s="34">
        <f>I22*0.21</f>
        <v>0</v>
      </c>
      <c r="P22">
        <v>3</v>
      </c>
    </row>
    <row r="23" spans="1:16" ht="60" x14ac:dyDescent="0.25">
      <c r="A23" s="28" t="s">
        <v>113</v>
      </c>
      <c r="B23" s="35"/>
      <c r="E23" s="30" t="s">
        <v>1720</v>
      </c>
      <c r="J23" s="36"/>
    </row>
    <row r="24" spans="1:16" x14ac:dyDescent="0.25">
      <c r="A24" s="28" t="s">
        <v>115</v>
      </c>
      <c r="B24" s="35"/>
      <c r="E24" s="37" t="s">
        <v>1721</v>
      </c>
      <c r="J24" s="36"/>
    </row>
    <row r="25" spans="1:16" ht="409.5" x14ac:dyDescent="0.25">
      <c r="A25" s="28" t="s">
        <v>117</v>
      </c>
      <c r="B25" s="35"/>
      <c r="E25" s="30" t="s">
        <v>278</v>
      </c>
      <c r="J25" s="36"/>
    </row>
    <row r="26" spans="1:16" x14ac:dyDescent="0.25">
      <c r="A26" s="28" t="s">
        <v>108</v>
      </c>
      <c r="B26" s="28">
        <v>5</v>
      </c>
      <c r="C26" s="29" t="s">
        <v>1445</v>
      </c>
      <c r="D26" s="28" t="s">
        <v>110</v>
      </c>
      <c r="E26" s="30" t="s">
        <v>1446</v>
      </c>
      <c r="F26" s="31" t="s">
        <v>167</v>
      </c>
      <c r="G26" s="32">
        <v>335</v>
      </c>
      <c r="H26" s="33">
        <v>0</v>
      </c>
      <c r="I26" s="33">
        <f>ROUND(G26*H26,P4)</f>
        <v>0</v>
      </c>
      <c r="J26" s="31" t="s">
        <v>190</v>
      </c>
      <c r="O26" s="34">
        <f>I26*0.21</f>
        <v>0</v>
      </c>
      <c r="P26">
        <v>3</v>
      </c>
    </row>
    <row r="27" spans="1:16" ht="90" x14ac:dyDescent="0.25">
      <c r="A27" s="28" t="s">
        <v>113</v>
      </c>
      <c r="B27" s="35"/>
      <c r="E27" s="30" t="s">
        <v>1722</v>
      </c>
      <c r="J27" s="36"/>
    </row>
    <row r="28" spans="1:16" x14ac:dyDescent="0.25">
      <c r="A28" s="28" t="s">
        <v>115</v>
      </c>
      <c r="B28" s="35"/>
      <c r="E28" s="37" t="s">
        <v>1723</v>
      </c>
      <c r="J28" s="36"/>
    </row>
    <row r="29" spans="1:16" ht="409.5" x14ac:dyDescent="0.25">
      <c r="A29" s="28" t="s">
        <v>117</v>
      </c>
      <c r="B29" s="35"/>
      <c r="E29" s="30" t="s">
        <v>278</v>
      </c>
      <c r="J29" s="36"/>
    </row>
    <row r="30" spans="1:16" x14ac:dyDescent="0.25">
      <c r="A30" s="28" t="s">
        <v>108</v>
      </c>
      <c r="B30" s="28">
        <v>6</v>
      </c>
      <c r="C30" s="29" t="s">
        <v>284</v>
      </c>
      <c r="D30" s="28" t="s">
        <v>145</v>
      </c>
      <c r="E30" s="30" t="s">
        <v>285</v>
      </c>
      <c r="F30" s="31" t="s">
        <v>167</v>
      </c>
      <c r="G30" s="32">
        <v>235.31</v>
      </c>
      <c r="H30" s="33">
        <v>0</v>
      </c>
      <c r="I30" s="33">
        <f>ROUND(G30*H30,P4)</f>
        <v>0</v>
      </c>
      <c r="J30" s="31" t="s">
        <v>190</v>
      </c>
      <c r="O30" s="34">
        <f>I30*0.21</f>
        <v>0</v>
      </c>
      <c r="P30">
        <v>3</v>
      </c>
    </row>
    <row r="31" spans="1:16" ht="45" x14ac:dyDescent="0.25">
      <c r="A31" s="28" t="s">
        <v>113</v>
      </c>
      <c r="B31" s="35"/>
      <c r="E31" s="30" t="s">
        <v>1724</v>
      </c>
      <c r="J31" s="36"/>
    </row>
    <row r="32" spans="1:16" x14ac:dyDescent="0.25">
      <c r="A32" s="28" t="s">
        <v>115</v>
      </c>
      <c r="B32" s="35"/>
      <c r="E32" s="37" t="s">
        <v>1725</v>
      </c>
      <c r="J32" s="36"/>
    </row>
    <row r="33" spans="1:16" ht="255" x14ac:dyDescent="0.25">
      <c r="A33" s="28" t="s">
        <v>117</v>
      </c>
      <c r="B33" s="35"/>
      <c r="E33" s="30" t="s">
        <v>288</v>
      </c>
      <c r="J33" s="36"/>
    </row>
    <row r="34" spans="1:16" x14ac:dyDescent="0.25">
      <c r="A34" s="28" t="s">
        <v>108</v>
      </c>
      <c r="B34" s="28">
        <v>7</v>
      </c>
      <c r="C34" s="29" t="s">
        <v>284</v>
      </c>
      <c r="D34" s="28" t="s">
        <v>148</v>
      </c>
      <c r="E34" s="30" t="s">
        <v>285</v>
      </c>
      <c r="F34" s="31" t="s">
        <v>167</v>
      </c>
      <c r="G34" s="32">
        <v>132.66</v>
      </c>
      <c r="H34" s="33">
        <v>0</v>
      </c>
      <c r="I34" s="33">
        <f>ROUND(G34*H34,P4)</f>
        <v>0</v>
      </c>
      <c r="J34" s="31" t="s">
        <v>190</v>
      </c>
      <c r="O34" s="34">
        <f>I34*0.21</f>
        <v>0</v>
      </c>
      <c r="P34">
        <v>3</v>
      </c>
    </row>
    <row r="35" spans="1:16" ht="45" x14ac:dyDescent="0.25">
      <c r="A35" s="28" t="s">
        <v>113</v>
      </c>
      <c r="B35" s="35"/>
      <c r="E35" s="30" t="s">
        <v>1726</v>
      </c>
      <c r="J35" s="36"/>
    </row>
    <row r="36" spans="1:16" x14ac:dyDescent="0.25">
      <c r="A36" s="28" t="s">
        <v>115</v>
      </c>
      <c r="B36" s="35"/>
      <c r="E36" s="37" t="s">
        <v>1715</v>
      </c>
      <c r="J36" s="36"/>
    </row>
    <row r="37" spans="1:16" ht="255" x14ac:dyDescent="0.25">
      <c r="A37" s="28" t="s">
        <v>117</v>
      </c>
      <c r="B37" s="35"/>
      <c r="E37" s="30" t="s">
        <v>288</v>
      </c>
      <c r="J37" s="36"/>
    </row>
    <row r="38" spans="1:16" x14ac:dyDescent="0.25">
      <c r="A38" s="28" t="s">
        <v>108</v>
      </c>
      <c r="B38" s="28">
        <v>8</v>
      </c>
      <c r="C38" s="29" t="s">
        <v>294</v>
      </c>
      <c r="D38" s="28" t="s">
        <v>110</v>
      </c>
      <c r="E38" s="30" t="s">
        <v>295</v>
      </c>
      <c r="F38" s="31" t="s">
        <v>167</v>
      </c>
      <c r="G38" s="32">
        <v>202.34</v>
      </c>
      <c r="H38" s="33">
        <v>0</v>
      </c>
      <c r="I38" s="33">
        <f>ROUND(G38*H38,P4)</f>
        <v>0</v>
      </c>
      <c r="J38" s="31" t="s">
        <v>190</v>
      </c>
      <c r="O38" s="34">
        <f>I38*0.21</f>
        <v>0</v>
      </c>
      <c r="P38">
        <v>3</v>
      </c>
    </row>
    <row r="39" spans="1:16" ht="75" x14ac:dyDescent="0.25">
      <c r="A39" s="28" t="s">
        <v>113</v>
      </c>
      <c r="B39" s="35"/>
      <c r="E39" s="30" t="s">
        <v>1727</v>
      </c>
      <c r="J39" s="36"/>
    </row>
    <row r="40" spans="1:16" x14ac:dyDescent="0.25">
      <c r="A40" s="28" t="s">
        <v>115</v>
      </c>
      <c r="B40" s="35"/>
      <c r="E40" s="37" t="s">
        <v>1728</v>
      </c>
      <c r="J40" s="36"/>
    </row>
    <row r="41" spans="1:16" ht="345" x14ac:dyDescent="0.25">
      <c r="A41" s="28" t="s">
        <v>117</v>
      </c>
      <c r="B41" s="35"/>
      <c r="E41" s="30" t="s">
        <v>297</v>
      </c>
      <c r="J41" s="36"/>
    </row>
    <row r="42" spans="1:16" x14ac:dyDescent="0.25">
      <c r="A42" s="28" t="s">
        <v>108</v>
      </c>
      <c r="B42" s="28">
        <v>9</v>
      </c>
      <c r="C42" s="29" t="s">
        <v>1502</v>
      </c>
      <c r="D42" s="28" t="s">
        <v>110</v>
      </c>
      <c r="E42" s="30" t="s">
        <v>1503</v>
      </c>
      <c r="F42" s="31" t="s">
        <v>167</v>
      </c>
      <c r="G42" s="32">
        <v>32.97</v>
      </c>
      <c r="H42" s="33">
        <v>0</v>
      </c>
      <c r="I42" s="33">
        <f>ROUND(G42*H42,P4)</f>
        <v>0</v>
      </c>
      <c r="J42" s="31" t="s">
        <v>190</v>
      </c>
      <c r="O42" s="34">
        <f>I42*0.21</f>
        <v>0</v>
      </c>
      <c r="P42">
        <v>3</v>
      </c>
    </row>
    <row r="43" spans="1:16" ht="45" x14ac:dyDescent="0.25">
      <c r="A43" s="28" t="s">
        <v>113</v>
      </c>
      <c r="B43" s="35"/>
      <c r="E43" s="30" t="s">
        <v>1729</v>
      </c>
      <c r="J43" s="36"/>
    </row>
    <row r="44" spans="1:16" x14ac:dyDescent="0.25">
      <c r="A44" s="28" t="s">
        <v>115</v>
      </c>
      <c r="B44" s="35"/>
      <c r="E44" s="37" t="s">
        <v>1721</v>
      </c>
      <c r="J44" s="36"/>
    </row>
    <row r="45" spans="1:16" ht="409.5" x14ac:dyDescent="0.25">
      <c r="A45" s="28" t="s">
        <v>117</v>
      </c>
      <c r="B45" s="35"/>
      <c r="E45" s="30" t="s">
        <v>1505</v>
      </c>
      <c r="J45" s="36"/>
    </row>
    <row r="46" spans="1:16" x14ac:dyDescent="0.25">
      <c r="A46" s="28" t="s">
        <v>108</v>
      </c>
      <c r="B46" s="28">
        <v>10</v>
      </c>
      <c r="C46" s="29" t="s">
        <v>298</v>
      </c>
      <c r="D46" s="28" t="s">
        <v>110</v>
      </c>
      <c r="E46" s="30" t="s">
        <v>299</v>
      </c>
      <c r="F46" s="31" t="s">
        <v>167</v>
      </c>
      <c r="G46" s="32">
        <v>101.49</v>
      </c>
      <c r="H46" s="33">
        <v>0</v>
      </c>
      <c r="I46" s="33">
        <f>ROUND(G46*H46,P4)</f>
        <v>0</v>
      </c>
      <c r="J46" s="31" t="s">
        <v>190</v>
      </c>
      <c r="O46" s="34">
        <f>I46*0.21</f>
        <v>0</v>
      </c>
      <c r="P46">
        <v>3</v>
      </c>
    </row>
    <row r="47" spans="1:16" ht="105" x14ac:dyDescent="0.25">
      <c r="A47" s="28" t="s">
        <v>113</v>
      </c>
      <c r="B47" s="35"/>
      <c r="E47" s="30" t="s">
        <v>1730</v>
      </c>
      <c r="J47" s="36"/>
    </row>
    <row r="48" spans="1:16" x14ac:dyDescent="0.25">
      <c r="A48" s="28" t="s">
        <v>115</v>
      </c>
      <c r="B48" s="35"/>
      <c r="E48" s="37" t="s">
        <v>1731</v>
      </c>
      <c r="J48" s="36"/>
    </row>
    <row r="49" spans="1:16" ht="390" x14ac:dyDescent="0.25">
      <c r="A49" s="28" t="s">
        <v>117</v>
      </c>
      <c r="B49" s="35"/>
      <c r="E49" s="30" t="s">
        <v>1454</v>
      </c>
      <c r="J49" s="36"/>
    </row>
    <row r="50" spans="1:16" x14ac:dyDescent="0.25">
      <c r="A50" s="22" t="s">
        <v>105</v>
      </c>
      <c r="B50" s="23"/>
      <c r="C50" s="24" t="s">
        <v>343</v>
      </c>
      <c r="D50" s="25"/>
      <c r="E50" s="22" t="s">
        <v>344</v>
      </c>
      <c r="F50" s="25"/>
      <c r="G50" s="25"/>
      <c r="H50" s="25"/>
      <c r="I50" s="26">
        <f>SUMIFS(I51:I54,A51:A54,"P")</f>
        <v>0</v>
      </c>
      <c r="J50" s="27"/>
    </row>
    <row r="51" spans="1:16" x14ac:dyDescent="0.25">
      <c r="A51" s="28" t="s">
        <v>108</v>
      </c>
      <c r="B51" s="28">
        <v>11</v>
      </c>
      <c r="C51" s="29" t="s">
        <v>349</v>
      </c>
      <c r="D51" s="28" t="s">
        <v>110</v>
      </c>
      <c r="E51" s="30" t="s">
        <v>350</v>
      </c>
      <c r="F51" s="31" t="s">
        <v>167</v>
      </c>
      <c r="G51" s="32">
        <v>19.73</v>
      </c>
      <c r="H51" s="33">
        <v>0</v>
      </c>
      <c r="I51" s="33">
        <f>ROUND(G51*H51,P4)</f>
        <v>0</v>
      </c>
      <c r="J51" s="31" t="s">
        <v>190</v>
      </c>
      <c r="O51" s="34">
        <f>I51*0.21</f>
        <v>0</v>
      </c>
      <c r="P51">
        <v>3</v>
      </c>
    </row>
    <row r="52" spans="1:16" ht="90" x14ac:dyDescent="0.25">
      <c r="A52" s="28" t="s">
        <v>113</v>
      </c>
      <c r="B52" s="35"/>
      <c r="E52" s="30" t="s">
        <v>1732</v>
      </c>
      <c r="J52" s="36"/>
    </row>
    <row r="53" spans="1:16" x14ac:dyDescent="0.25">
      <c r="A53" s="28" t="s">
        <v>115</v>
      </c>
      <c r="B53" s="35"/>
      <c r="E53" s="37" t="s">
        <v>1733</v>
      </c>
      <c r="J53" s="36"/>
    </row>
    <row r="54" spans="1:16" ht="60" x14ac:dyDescent="0.25">
      <c r="A54" s="28" t="s">
        <v>117</v>
      </c>
      <c r="B54" s="35"/>
      <c r="E54" s="30" t="s">
        <v>337</v>
      </c>
      <c r="J54" s="36"/>
    </row>
    <row r="55" spans="1:16" x14ac:dyDescent="0.25">
      <c r="A55" s="22" t="s">
        <v>105</v>
      </c>
      <c r="B55" s="23"/>
      <c r="C55" s="24" t="s">
        <v>419</v>
      </c>
      <c r="D55" s="25"/>
      <c r="E55" s="22" t="s">
        <v>420</v>
      </c>
      <c r="F55" s="25"/>
      <c r="G55" s="25"/>
      <c r="H55" s="25"/>
      <c r="I55" s="26">
        <f>SUMIFS(I56:I87,A56:A87,"P")</f>
        <v>0</v>
      </c>
      <c r="J55" s="27"/>
    </row>
    <row r="56" spans="1:16" x14ac:dyDescent="0.25">
      <c r="A56" s="28" t="s">
        <v>108</v>
      </c>
      <c r="B56" s="28">
        <v>12</v>
      </c>
      <c r="C56" s="29" t="s">
        <v>421</v>
      </c>
      <c r="D56" s="28" t="s">
        <v>110</v>
      </c>
      <c r="E56" s="30" t="s">
        <v>422</v>
      </c>
      <c r="F56" s="31" t="s">
        <v>231</v>
      </c>
      <c r="G56" s="32">
        <v>76.63</v>
      </c>
      <c r="H56" s="33">
        <v>0</v>
      </c>
      <c r="I56" s="33">
        <f>ROUND(G56*H56,P4)</f>
        <v>0</v>
      </c>
      <c r="J56" s="31" t="s">
        <v>190</v>
      </c>
      <c r="O56" s="34">
        <f>I56*0.21</f>
        <v>0</v>
      </c>
      <c r="P56">
        <v>3</v>
      </c>
    </row>
    <row r="57" spans="1:16" ht="30" x14ac:dyDescent="0.25">
      <c r="A57" s="28" t="s">
        <v>113</v>
      </c>
      <c r="B57" s="35"/>
      <c r="E57" s="30" t="s">
        <v>1610</v>
      </c>
      <c r="J57" s="36"/>
    </row>
    <row r="58" spans="1:16" x14ac:dyDescent="0.25">
      <c r="A58" s="28" t="s">
        <v>115</v>
      </c>
      <c r="B58" s="35"/>
      <c r="E58" s="37" t="s">
        <v>1734</v>
      </c>
      <c r="J58" s="36"/>
    </row>
    <row r="59" spans="1:16" ht="330" x14ac:dyDescent="0.25">
      <c r="A59" s="28" t="s">
        <v>117</v>
      </c>
      <c r="B59" s="35"/>
      <c r="E59" s="30" t="s">
        <v>425</v>
      </c>
      <c r="J59" s="36"/>
    </row>
    <row r="60" spans="1:16" x14ac:dyDescent="0.25">
      <c r="A60" s="28" t="s">
        <v>108</v>
      </c>
      <c r="B60" s="28">
        <v>13</v>
      </c>
      <c r="C60" s="29" t="s">
        <v>1559</v>
      </c>
      <c r="D60" s="28" t="s">
        <v>110</v>
      </c>
      <c r="E60" s="30" t="s">
        <v>1560</v>
      </c>
      <c r="F60" s="31" t="s">
        <v>231</v>
      </c>
      <c r="G60" s="32">
        <v>104.74</v>
      </c>
      <c r="H60" s="33">
        <v>0</v>
      </c>
      <c r="I60" s="33">
        <f>ROUND(G60*H60,P4)</f>
        <v>0</v>
      </c>
      <c r="J60" s="31" t="s">
        <v>190</v>
      </c>
      <c r="O60" s="34">
        <f>I60*0.21</f>
        <v>0</v>
      </c>
      <c r="P60">
        <v>3</v>
      </c>
    </row>
    <row r="61" spans="1:16" ht="30" x14ac:dyDescent="0.25">
      <c r="A61" s="28" t="s">
        <v>113</v>
      </c>
      <c r="B61" s="35"/>
      <c r="E61" s="30" t="s">
        <v>1561</v>
      </c>
      <c r="J61" s="36"/>
    </row>
    <row r="62" spans="1:16" x14ac:dyDescent="0.25">
      <c r="A62" s="28" t="s">
        <v>115</v>
      </c>
      <c r="B62" s="35"/>
      <c r="E62" s="37" t="s">
        <v>1735</v>
      </c>
      <c r="J62" s="36"/>
    </row>
    <row r="63" spans="1:16" ht="330" x14ac:dyDescent="0.25">
      <c r="A63" s="28" t="s">
        <v>117</v>
      </c>
      <c r="B63" s="35"/>
      <c r="E63" s="30" t="s">
        <v>425</v>
      </c>
      <c r="J63" s="36"/>
    </row>
    <row r="64" spans="1:16" x14ac:dyDescent="0.25">
      <c r="A64" s="28" t="s">
        <v>108</v>
      </c>
      <c r="B64" s="28">
        <v>14</v>
      </c>
      <c r="C64" s="29" t="s">
        <v>1564</v>
      </c>
      <c r="D64" s="28" t="s">
        <v>110</v>
      </c>
      <c r="E64" s="30" t="s">
        <v>1565</v>
      </c>
      <c r="F64" s="31" t="s">
        <v>428</v>
      </c>
      <c r="G64" s="32">
        <v>4</v>
      </c>
      <c r="H64" s="33">
        <v>0</v>
      </c>
      <c r="I64" s="33">
        <f>ROUND(G64*H64,P4)</f>
        <v>0</v>
      </c>
      <c r="J64" s="31" t="s">
        <v>190</v>
      </c>
      <c r="O64" s="34">
        <f>I64*0.21</f>
        <v>0</v>
      </c>
      <c r="P64">
        <v>3</v>
      </c>
    </row>
    <row r="65" spans="1:16" ht="60" x14ac:dyDescent="0.25">
      <c r="A65" s="28" t="s">
        <v>113</v>
      </c>
      <c r="B65" s="35"/>
      <c r="E65" s="30" t="s">
        <v>1736</v>
      </c>
      <c r="J65" s="36"/>
    </row>
    <row r="66" spans="1:16" x14ac:dyDescent="0.25">
      <c r="A66" s="28" t="s">
        <v>115</v>
      </c>
      <c r="B66" s="35"/>
      <c r="E66" s="37" t="s">
        <v>1621</v>
      </c>
      <c r="J66" s="36"/>
    </row>
    <row r="67" spans="1:16" ht="345" x14ac:dyDescent="0.25">
      <c r="A67" s="28" t="s">
        <v>117</v>
      </c>
      <c r="B67" s="35"/>
      <c r="E67" s="30" t="s">
        <v>1466</v>
      </c>
      <c r="J67" s="36"/>
    </row>
    <row r="68" spans="1:16" x14ac:dyDescent="0.25">
      <c r="A68" s="28" t="s">
        <v>108</v>
      </c>
      <c r="B68" s="28">
        <v>15</v>
      </c>
      <c r="C68" s="29" t="s">
        <v>1467</v>
      </c>
      <c r="D68" s="28" t="s">
        <v>145</v>
      </c>
      <c r="E68" s="30" t="s">
        <v>1468</v>
      </c>
      <c r="F68" s="31" t="s">
        <v>428</v>
      </c>
      <c r="G68" s="32">
        <v>8</v>
      </c>
      <c r="H68" s="33">
        <v>0</v>
      </c>
      <c r="I68" s="33">
        <f>ROUND(G68*H68,P4)</f>
        <v>0</v>
      </c>
      <c r="J68" s="31" t="s">
        <v>1469</v>
      </c>
      <c r="O68" s="34">
        <f>I68*0.21</f>
        <v>0</v>
      </c>
      <c r="P68">
        <v>3</v>
      </c>
    </row>
    <row r="69" spans="1:16" ht="75" x14ac:dyDescent="0.25">
      <c r="A69" s="28" t="s">
        <v>113</v>
      </c>
      <c r="B69" s="35"/>
      <c r="E69" s="30" t="s">
        <v>1737</v>
      </c>
      <c r="J69" s="36"/>
    </row>
    <row r="70" spans="1:16" x14ac:dyDescent="0.25">
      <c r="A70" s="28" t="s">
        <v>115</v>
      </c>
      <c r="B70" s="35"/>
      <c r="E70" s="37" t="s">
        <v>837</v>
      </c>
      <c r="J70" s="36"/>
    </row>
    <row r="71" spans="1:16" ht="90" x14ac:dyDescent="0.25">
      <c r="A71" s="28" t="s">
        <v>117</v>
      </c>
      <c r="B71" s="35"/>
      <c r="E71" s="30" t="s">
        <v>1472</v>
      </c>
      <c r="J71" s="36"/>
    </row>
    <row r="72" spans="1:16" x14ac:dyDescent="0.25">
      <c r="A72" s="28" t="s">
        <v>108</v>
      </c>
      <c r="B72" s="28">
        <v>16</v>
      </c>
      <c r="C72" s="29" t="s">
        <v>1467</v>
      </c>
      <c r="D72" s="28" t="s">
        <v>148</v>
      </c>
      <c r="E72" s="30" t="s">
        <v>1468</v>
      </c>
      <c r="F72" s="31" t="s">
        <v>428</v>
      </c>
      <c r="G72" s="32">
        <v>5</v>
      </c>
      <c r="H72" s="33">
        <v>0</v>
      </c>
      <c r="I72" s="33">
        <f>ROUND(G72*H72,P4)</f>
        <v>0</v>
      </c>
      <c r="J72" s="31" t="s">
        <v>190</v>
      </c>
      <c r="O72" s="34">
        <f>I72*0.21</f>
        <v>0</v>
      </c>
      <c r="P72">
        <v>3</v>
      </c>
    </row>
    <row r="73" spans="1:16" ht="60" x14ac:dyDescent="0.25">
      <c r="A73" s="28" t="s">
        <v>113</v>
      </c>
      <c r="B73" s="35"/>
      <c r="E73" s="30" t="s">
        <v>1738</v>
      </c>
      <c r="J73" s="36"/>
    </row>
    <row r="74" spans="1:16" x14ac:dyDescent="0.25">
      <c r="A74" s="28" t="s">
        <v>115</v>
      </c>
      <c r="B74" s="35"/>
      <c r="E74" s="37" t="s">
        <v>1567</v>
      </c>
      <c r="J74" s="36"/>
    </row>
    <row r="75" spans="1:16" ht="90" x14ac:dyDescent="0.25">
      <c r="A75" s="28" t="s">
        <v>117</v>
      </c>
      <c r="B75" s="35"/>
      <c r="E75" s="30" t="s">
        <v>1472</v>
      </c>
      <c r="J75" s="36"/>
    </row>
    <row r="76" spans="1:16" x14ac:dyDescent="0.25">
      <c r="A76" s="28" t="s">
        <v>108</v>
      </c>
      <c r="B76" s="28">
        <v>17</v>
      </c>
      <c r="C76" s="29" t="s">
        <v>448</v>
      </c>
      <c r="D76" s="28" t="s">
        <v>110</v>
      </c>
      <c r="E76" s="30" t="s">
        <v>449</v>
      </c>
      <c r="F76" s="31" t="s">
        <v>231</v>
      </c>
      <c r="G76" s="32">
        <v>76.63</v>
      </c>
      <c r="H76" s="33">
        <v>0</v>
      </c>
      <c r="I76" s="33">
        <f>ROUND(G76*H76,P4)</f>
        <v>0</v>
      </c>
      <c r="J76" s="31" t="s">
        <v>190</v>
      </c>
      <c r="O76" s="34">
        <f>I76*0.21</f>
        <v>0</v>
      </c>
      <c r="P76">
        <v>3</v>
      </c>
    </row>
    <row r="77" spans="1:16" ht="60" x14ac:dyDescent="0.25">
      <c r="A77" s="28" t="s">
        <v>113</v>
      </c>
      <c r="B77" s="35"/>
      <c r="E77" s="30" t="s">
        <v>1739</v>
      </c>
      <c r="J77" s="36"/>
    </row>
    <row r="78" spans="1:16" x14ac:dyDescent="0.25">
      <c r="A78" s="28" t="s">
        <v>115</v>
      </c>
      <c r="B78" s="35"/>
      <c r="E78" s="37" t="s">
        <v>1734</v>
      </c>
      <c r="J78" s="36"/>
    </row>
    <row r="79" spans="1:16" ht="75" x14ac:dyDescent="0.25">
      <c r="A79" s="28" t="s">
        <v>117</v>
      </c>
      <c r="B79" s="35"/>
      <c r="E79" s="30" t="s">
        <v>451</v>
      </c>
      <c r="J79" s="36"/>
    </row>
    <row r="80" spans="1:16" x14ac:dyDescent="0.25">
      <c r="A80" s="28" t="s">
        <v>108</v>
      </c>
      <c r="B80" s="28">
        <v>18</v>
      </c>
      <c r="C80" s="29" t="s">
        <v>1574</v>
      </c>
      <c r="D80" s="28" t="s">
        <v>110</v>
      </c>
      <c r="E80" s="30" t="s">
        <v>1575</v>
      </c>
      <c r="F80" s="31" t="s">
        <v>231</v>
      </c>
      <c r="G80" s="32">
        <v>104.74</v>
      </c>
      <c r="H80" s="33">
        <v>0</v>
      </c>
      <c r="I80" s="33">
        <f>ROUND(G80*H80,P4)</f>
        <v>0</v>
      </c>
      <c r="J80" s="31" t="s">
        <v>190</v>
      </c>
      <c r="O80" s="34">
        <f>I80*0.21</f>
        <v>0</v>
      </c>
      <c r="P80">
        <v>3</v>
      </c>
    </row>
    <row r="81" spans="1:16" ht="45" x14ac:dyDescent="0.25">
      <c r="A81" s="28" t="s">
        <v>113</v>
      </c>
      <c r="B81" s="35"/>
      <c r="E81" s="30" t="s">
        <v>1740</v>
      </c>
      <c r="J81" s="36"/>
    </row>
    <row r="82" spans="1:16" x14ac:dyDescent="0.25">
      <c r="A82" s="28" t="s">
        <v>115</v>
      </c>
      <c r="B82" s="35"/>
      <c r="E82" s="37" t="s">
        <v>1735</v>
      </c>
      <c r="J82" s="36"/>
    </row>
    <row r="83" spans="1:16" ht="75" x14ac:dyDescent="0.25">
      <c r="A83" s="28" t="s">
        <v>117</v>
      </c>
      <c r="B83" s="35"/>
      <c r="E83" s="30" t="s">
        <v>451</v>
      </c>
      <c r="J83" s="36"/>
    </row>
    <row r="84" spans="1:16" x14ac:dyDescent="0.25">
      <c r="A84" s="28" t="s">
        <v>108</v>
      </c>
      <c r="B84" s="28">
        <v>19</v>
      </c>
      <c r="C84" s="29" t="s">
        <v>452</v>
      </c>
      <c r="D84" s="28" t="s">
        <v>110</v>
      </c>
      <c r="E84" s="30" t="s">
        <v>453</v>
      </c>
      <c r="F84" s="31" t="s">
        <v>231</v>
      </c>
      <c r="G84" s="32">
        <v>181.37</v>
      </c>
      <c r="H84" s="33">
        <v>0</v>
      </c>
      <c r="I84" s="33">
        <f>ROUND(G84*H84,P4)</f>
        <v>0</v>
      </c>
      <c r="J84" s="31" t="s">
        <v>190</v>
      </c>
      <c r="O84" s="34">
        <f>I84*0.21</f>
        <v>0</v>
      </c>
      <c r="P84">
        <v>3</v>
      </c>
    </row>
    <row r="85" spans="1:16" ht="60" x14ac:dyDescent="0.25">
      <c r="A85" s="28" t="s">
        <v>113</v>
      </c>
      <c r="B85" s="35"/>
      <c r="E85" s="30" t="s">
        <v>1741</v>
      </c>
      <c r="J85" s="36"/>
    </row>
    <row r="86" spans="1:16" x14ac:dyDescent="0.25">
      <c r="A86" s="28" t="s">
        <v>115</v>
      </c>
      <c r="B86" s="35"/>
      <c r="E86" s="37" t="s">
        <v>1742</v>
      </c>
      <c r="J86" s="36"/>
    </row>
    <row r="87" spans="1:16" ht="45" x14ac:dyDescent="0.25">
      <c r="A87" s="28" t="s">
        <v>117</v>
      </c>
      <c r="B87" s="35"/>
      <c r="E87" s="30" t="s">
        <v>454</v>
      </c>
      <c r="J87" s="36"/>
    </row>
    <row r="88" spans="1:16" x14ac:dyDescent="0.25">
      <c r="A88" s="22" t="s">
        <v>105</v>
      </c>
      <c r="B88" s="23"/>
      <c r="C88" s="24" t="s">
        <v>455</v>
      </c>
      <c r="D88" s="25"/>
      <c r="E88" s="22" t="s">
        <v>456</v>
      </c>
      <c r="F88" s="25"/>
      <c r="G88" s="25"/>
      <c r="H88" s="25"/>
      <c r="I88" s="26">
        <f>SUMIFS(I89:I92,A89:A92,"P")</f>
        <v>0</v>
      </c>
      <c r="J88" s="27"/>
    </row>
    <row r="89" spans="1:16" x14ac:dyDescent="0.25">
      <c r="A89" s="28" t="s">
        <v>108</v>
      </c>
      <c r="B89" s="28">
        <v>20</v>
      </c>
      <c r="C89" s="29" t="s">
        <v>1480</v>
      </c>
      <c r="D89" s="28" t="s">
        <v>110</v>
      </c>
      <c r="E89" s="30" t="s">
        <v>1481</v>
      </c>
      <c r="F89" s="31" t="s">
        <v>428</v>
      </c>
      <c r="G89" s="32">
        <v>2</v>
      </c>
      <c r="H89" s="33">
        <v>0</v>
      </c>
      <c r="I89" s="33">
        <f>ROUND(G89*H89,P4)</f>
        <v>0</v>
      </c>
      <c r="J89" s="31" t="s">
        <v>190</v>
      </c>
      <c r="O89" s="34">
        <f>I89*0.21</f>
        <v>0</v>
      </c>
      <c r="P89">
        <v>3</v>
      </c>
    </row>
    <row r="90" spans="1:16" x14ac:dyDescent="0.25">
      <c r="A90" s="28" t="s">
        <v>113</v>
      </c>
      <c r="B90" s="35"/>
      <c r="E90" s="38" t="s">
        <v>110</v>
      </c>
      <c r="J90" s="36"/>
    </row>
    <row r="91" spans="1:16" x14ac:dyDescent="0.25">
      <c r="A91" s="28" t="s">
        <v>115</v>
      </c>
      <c r="B91" s="35"/>
      <c r="E91" s="37" t="s">
        <v>795</v>
      </c>
      <c r="J91" s="36"/>
    </row>
    <row r="92" spans="1:16" ht="150" x14ac:dyDescent="0.25">
      <c r="A92" s="28" t="s">
        <v>117</v>
      </c>
      <c r="B92" s="39"/>
      <c r="C92" s="40"/>
      <c r="D92" s="40"/>
      <c r="E92" s="30" t="s">
        <v>645</v>
      </c>
      <c r="F92" s="40"/>
      <c r="G92" s="40"/>
      <c r="H92" s="40"/>
      <c r="I92" s="40"/>
      <c r="J92"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13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45</v>
      </c>
      <c r="I3" s="16">
        <f>SUMIFS(I8:I136,A8:A136,"SD")</f>
        <v>0</v>
      </c>
      <c r="J3" s="12"/>
      <c r="O3">
        <v>0</v>
      </c>
      <c r="P3">
        <v>2</v>
      </c>
    </row>
    <row r="4" spans="1:16" x14ac:dyDescent="0.25">
      <c r="A4" s="2" t="s">
        <v>92</v>
      </c>
      <c r="B4" s="13" t="s">
        <v>93</v>
      </c>
      <c r="C4" s="47" t="s">
        <v>45</v>
      </c>
      <c r="D4" s="48"/>
      <c r="E4" s="14" t="s">
        <v>46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321.92</v>
      </c>
      <c r="H9" s="33">
        <v>0</v>
      </c>
      <c r="I9" s="33">
        <f>ROUND(G9*H9,P4)</f>
        <v>0</v>
      </c>
      <c r="J9" s="28"/>
      <c r="O9" s="34">
        <f>I9*0.21</f>
        <v>0</v>
      </c>
      <c r="P9">
        <v>3</v>
      </c>
    </row>
    <row r="10" spans="1:16" ht="30" x14ac:dyDescent="0.25">
      <c r="A10" s="28" t="s">
        <v>113</v>
      </c>
      <c r="B10" s="35"/>
      <c r="E10" s="30" t="s">
        <v>1743</v>
      </c>
      <c r="J10" s="36"/>
    </row>
    <row r="11" spans="1:16" x14ac:dyDescent="0.25">
      <c r="A11" s="28" t="s">
        <v>115</v>
      </c>
      <c r="B11" s="35"/>
      <c r="E11" s="37" t="s">
        <v>1744</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13.62</v>
      </c>
      <c r="H13" s="33">
        <v>0</v>
      </c>
      <c r="I13" s="33">
        <f>ROUND(G13*H13,P4)</f>
        <v>0</v>
      </c>
      <c r="J13" s="28"/>
      <c r="O13" s="34">
        <f>I13*0.21</f>
        <v>0</v>
      </c>
      <c r="P13">
        <v>3</v>
      </c>
    </row>
    <row r="14" spans="1:16" ht="60" x14ac:dyDescent="0.25">
      <c r="A14" s="28" t="s">
        <v>113</v>
      </c>
      <c r="B14" s="35"/>
      <c r="E14" s="30" t="s">
        <v>1745</v>
      </c>
      <c r="J14" s="36"/>
    </row>
    <row r="15" spans="1:16" x14ac:dyDescent="0.25">
      <c r="A15" s="28" t="s">
        <v>115</v>
      </c>
      <c r="B15" s="35"/>
      <c r="E15" s="37" t="s">
        <v>1746</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SUMIFS(I18:I49,A18:A49,"P")</f>
        <v>0</v>
      </c>
      <c r="J17" s="27"/>
    </row>
    <row r="18" spans="1:16" x14ac:dyDescent="0.25">
      <c r="A18" s="28" t="s">
        <v>108</v>
      </c>
      <c r="B18" s="28">
        <v>3</v>
      </c>
      <c r="C18" s="29" t="s">
        <v>254</v>
      </c>
      <c r="D18" s="28" t="s">
        <v>110</v>
      </c>
      <c r="E18" s="30" t="s">
        <v>255</v>
      </c>
      <c r="F18" s="31" t="s">
        <v>167</v>
      </c>
      <c r="G18" s="32">
        <v>440.09</v>
      </c>
      <c r="H18" s="33">
        <v>0</v>
      </c>
      <c r="I18" s="33">
        <f>ROUND(G18*H18,P4)</f>
        <v>0</v>
      </c>
      <c r="J18" s="31" t="s">
        <v>190</v>
      </c>
      <c r="O18" s="34">
        <f>I18*0.21</f>
        <v>0</v>
      </c>
      <c r="P18">
        <v>3</v>
      </c>
    </row>
    <row r="19" spans="1:16" ht="60" x14ac:dyDescent="0.25">
      <c r="A19" s="28" t="s">
        <v>113</v>
      </c>
      <c r="B19" s="35"/>
      <c r="E19" s="30" t="s">
        <v>1747</v>
      </c>
      <c r="J19" s="36"/>
    </row>
    <row r="20" spans="1:16" x14ac:dyDescent="0.25">
      <c r="A20" s="28" t="s">
        <v>115</v>
      </c>
      <c r="B20" s="35"/>
      <c r="E20" s="37" t="s">
        <v>1748</v>
      </c>
      <c r="J20" s="36"/>
    </row>
    <row r="21" spans="1:16" ht="405" x14ac:dyDescent="0.25">
      <c r="A21" s="28" t="s">
        <v>117</v>
      </c>
      <c r="B21" s="35"/>
      <c r="E21" s="30" t="s">
        <v>258</v>
      </c>
      <c r="J21" s="36"/>
    </row>
    <row r="22" spans="1:16" x14ac:dyDescent="0.25">
      <c r="A22" s="28" t="s">
        <v>108</v>
      </c>
      <c r="B22" s="28">
        <v>4</v>
      </c>
      <c r="C22" s="29" t="s">
        <v>1375</v>
      </c>
      <c r="D22" s="28" t="s">
        <v>110</v>
      </c>
      <c r="E22" s="30" t="s">
        <v>1376</v>
      </c>
      <c r="F22" s="31" t="s">
        <v>167</v>
      </c>
      <c r="G22" s="32">
        <v>39.130000000000003</v>
      </c>
      <c r="H22" s="33">
        <v>0</v>
      </c>
      <c r="I22" s="33">
        <f>ROUND(G22*H22,P4)</f>
        <v>0</v>
      </c>
      <c r="J22" s="31" t="s">
        <v>190</v>
      </c>
      <c r="O22" s="34">
        <f>I22*0.21</f>
        <v>0</v>
      </c>
      <c r="P22">
        <v>3</v>
      </c>
    </row>
    <row r="23" spans="1:16" ht="60" x14ac:dyDescent="0.25">
      <c r="A23" s="28" t="s">
        <v>113</v>
      </c>
      <c r="B23" s="35"/>
      <c r="E23" s="30" t="s">
        <v>1541</v>
      </c>
      <c r="J23" s="36"/>
    </row>
    <row r="24" spans="1:16" x14ac:dyDescent="0.25">
      <c r="A24" s="28" t="s">
        <v>115</v>
      </c>
      <c r="B24" s="35"/>
      <c r="E24" s="37" t="s">
        <v>1749</v>
      </c>
      <c r="J24" s="36"/>
    </row>
    <row r="25" spans="1:16" ht="409.5" x14ac:dyDescent="0.25">
      <c r="A25" s="28" t="s">
        <v>117</v>
      </c>
      <c r="B25" s="35"/>
      <c r="E25" s="30" t="s">
        <v>278</v>
      </c>
      <c r="J25" s="36"/>
    </row>
    <row r="26" spans="1:16" x14ac:dyDescent="0.25">
      <c r="A26" s="28" t="s">
        <v>108</v>
      </c>
      <c r="B26" s="28">
        <v>5</v>
      </c>
      <c r="C26" s="29" t="s">
        <v>1445</v>
      </c>
      <c r="D26" s="28" t="s">
        <v>110</v>
      </c>
      <c r="E26" s="30" t="s">
        <v>1446</v>
      </c>
      <c r="F26" s="31" t="s">
        <v>167</v>
      </c>
      <c r="G26" s="32">
        <v>788.91</v>
      </c>
      <c r="H26" s="33">
        <v>0</v>
      </c>
      <c r="I26" s="33">
        <f>ROUND(G26*H26,P4)</f>
        <v>0</v>
      </c>
      <c r="J26" s="31" t="s">
        <v>190</v>
      </c>
      <c r="O26" s="34">
        <f>I26*0.21</f>
        <v>0</v>
      </c>
      <c r="P26">
        <v>3</v>
      </c>
    </row>
    <row r="27" spans="1:16" ht="90" x14ac:dyDescent="0.25">
      <c r="A27" s="28" t="s">
        <v>113</v>
      </c>
      <c r="B27" s="35"/>
      <c r="E27" s="30" t="s">
        <v>1750</v>
      </c>
      <c r="J27" s="36"/>
    </row>
    <row r="28" spans="1:16" x14ac:dyDescent="0.25">
      <c r="A28" s="28" t="s">
        <v>115</v>
      </c>
      <c r="B28" s="35"/>
      <c r="E28" s="37" t="s">
        <v>1751</v>
      </c>
      <c r="J28" s="36"/>
    </row>
    <row r="29" spans="1:16" ht="409.5" x14ac:dyDescent="0.25">
      <c r="A29" s="28" t="s">
        <v>117</v>
      </c>
      <c r="B29" s="35"/>
      <c r="E29" s="30" t="s">
        <v>278</v>
      </c>
      <c r="J29" s="36"/>
    </row>
    <row r="30" spans="1:16" x14ac:dyDescent="0.25">
      <c r="A30" s="28" t="s">
        <v>108</v>
      </c>
      <c r="B30" s="28">
        <v>6</v>
      </c>
      <c r="C30" s="29" t="s">
        <v>284</v>
      </c>
      <c r="D30" s="28" t="s">
        <v>145</v>
      </c>
      <c r="E30" s="30" t="s">
        <v>285</v>
      </c>
      <c r="F30" s="31" t="s">
        <v>167</v>
      </c>
      <c r="G30" s="32">
        <v>440.09</v>
      </c>
      <c r="H30" s="33">
        <v>0</v>
      </c>
      <c r="I30" s="33">
        <f>ROUND(G30*H30,P4)</f>
        <v>0</v>
      </c>
      <c r="J30" s="31" t="s">
        <v>190</v>
      </c>
      <c r="O30" s="34">
        <f>I30*0.21</f>
        <v>0</v>
      </c>
      <c r="P30">
        <v>3</v>
      </c>
    </row>
    <row r="31" spans="1:16" ht="45" x14ac:dyDescent="0.25">
      <c r="A31" s="28" t="s">
        <v>113</v>
      </c>
      <c r="B31" s="35"/>
      <c r="E31" s="30" t="s">
        <v>1498</v>
      </c>
      <c r="J31" s="36"/>
    </row>
    <row r="32" spans="1:16" x14ac:dyDescent="0.25">
      <c r="A32" s="28" t="s">
        <v>115</v>
      </c>
      <c r="B32" s="35"/>
      <c r="E32" s="37" t="s">
        <v>1748</v>
      </c>
      <c r="J32" s="36"/>
    </row>
    <row r="33" spans="1:16" ht="255" x14ac:dyDescent="0.25">
      <c r="A33" s="28" t="s">
        <v>117</v>
      </c>
      <c r="B33" s="35"/>
      <c r="E33" s="30" t="s">
        <v>288</v>
      </c>
      <c r="J33" s="36"/>
    </row>
    <row r="34" spans="1:16" x14ac:dyDescent="0.25">
      <c r="A34" s="28" t="s">
        <v>108</v>
      </c>
      <c r="B34" s="28">
        <v>7</v>
      </c>
      <c r="C34" s="29" t="s">
        <v>284</v>
      </c>
      <c r="D34" s="28" t="s">
        <v>148</v>
      </c>
      <c r="E34" s="30" t="s">
        <v>285</v>
      </c>
      <c r="F34" s="31" t="s">
        <v>167</v>
      </c>
      <c r="G34" s="32">
        <v>321.92</v>
      </c>
      <c r="H34" s="33">
        <v>0</v>
      </c>
      <c r="I34" s="33">
        <f>ROUND(G34*H34,P4)</f>
        <v>0</v>
      </c>
      <c r="J34" s="31" t="s">
        <v>190</v>
      </c>
      <c r="O34" s="34">
        <f>I34*0.21</f>
        <v>0</v>
      </c>
      <c r="P34">
        <v>3</v>
      </c>
    </row>
    <row r="35" spans="1:16" ht="45" x14ac:dyDescent="0.25">
      <c r="A35" s="28" t="s">
        <v>113</v>
      </c>
      <c r="B35" s="35"/>
      <c r="E35" s="30" t="s">
        <v>1726</v>
      </c>
      <c r="J35" s="36"/>
    </row>
    <row r="36" spans="1:16" x14ac:dyDescent="0.25">
      <c r="A36" s="28" t="s">
        <v>115</v>
      </c>
      <c r="B36" s="35"/>
      <c r="E36" s="37" t="s">
        <v>1744</v>
      </c>
      <c r="J36" s="36"/>
    </row>
    <row r="37" spans="1:16" ht="255" x14ac:dyDescent="0.25">
      <c r="A37" s="28" t="s">
        <v>117</v>
      </c>
      <c r="B37" s="35"/>
      <c r="E37" s="30" t="s">
        <v>288</v>
      </c>
      <c r="J37" s="36"/>
    </row>
    <row r="38" spans="1:16" x14ac:dyDescent="0.25">
      <c r="A38" s="28" t="s">
        <v>108</v>
      </c>
      <c r="B38" s="28">
        <v>8</v>
      </c>
      <c r="C38" s="29" t="s">
        <v>294</v>
      </c>
      <c r="D38" s="28" t="s">
        <v>110</v>
      </c>
      <c r="E38" s="30" t="s">
        <v>295</v>
      </c>
      <c r="F38" s="31" t="s">
        <v>167</v>
      </c>
      <c r="G38" s="32">
        <v>400.96</v>
      </c>
      <c r="H38" s="33">
        <v>0</v>
      </c>
      <c r="I38" s="33">
        <f>ROUND(G38*H38,P4)</f>
        <v>0</v>
      </c>
      <c r="J38" s="31" t="s">
        <v>190</v>
      </c>
      <c r="O38" s="34">
        <f>I38*0.21</f>
        <v>0</v>
      </c>
      <c r="P38">
        <v>3</v>
      </c>
    </row>
    <row r="39" spans="1:16" ht="75" x14ac:dyDescent="0.25">
      <c r="A39" s="28" t="s">
        <v>113</v>
      </c>
      <c r="B39" s="35"/>
      <c r="E39" s="30" t="s">
        <v>1752</v>
      </c>
      <c r="J39" s="36"/>
    </row>
    <row r="40" spans="1:16" x14ac:dyDescent="0.25">
      <c r="A40" s="28" t="s">
        <v>115</v>
      </c>
      <c r="B40" s="35"/>
      <c r="E40" s="37" t="s">
        <v>1753</v>
      </c>
      <c r="J40" s="36"/>
    </row>
    <row r="41" spans="1:16" ht="345" x14ac:dyDescent="0.25">
      <c r="A41" s="28" t="s">
        <v>117</v>
      </c>
      <c r="B41" s="35"/>
      <c r="E41" s="30" t="s">
        <v>297</v>
      </c>
      <c r="J41" s="36"/>
    </row>
    <row r="42" spans="1:16" x14ac:dyDescent="0.25">
      <c r="A42" s="28" t="s">
        <v>108</v>
      </c>
      <c r="B42" s="28">
        <v>9</v>
      </c>
      <c r="C42" s="29" t="s">
        <v>1502</v>
      </c>
      <c r="D42" s="28" t="s">
        <v>110</v>
      </c>
      <c r="E42" s="30" t="s">
        <v>1503</v>
      </c>
      <c r="F42" s="31" t="s">
        <v>167</v>
      </c>
      <c r="G42" s="32">
        <v>39.130000000000003</v>
      </c>
      <c r="H42" s="33">
        <v>0</v>
      </c>
      <c r="I42" s="33">
        <f>ROUND(G42*H42,P4)</f>
        <v>0</v>
      </c>
      <c r="J42" s="31" t="s">
        <v>190</v>
      </c>
      <c r="O42" s="34">
        <f>I42*0.21</f>
        <v>0</v>
      </c>
      <c r="P42">
        <v>3</v>
      </c>
    </row>
    <row r="43" spans="1:16" ht="45" x14ac:dyDescent="0.25">
      <c r="A43" s="28" t="s">
        <v>113</v>
      </c>
      <c r="B43" s="35"/>
      <c r="E43" s="30" t="s">
        <v>1754</v>
      </c>
      <c r="J43" s="36"/>
    </row>
    <row r="44" spans="1:16" x14ac:dyDescent="0.25">
      <c r="A44" s="28" t="s">
        <v>115</v>
      </c>
      <c r="B44" s="35"/>
      <c r="E44" s="37" t="s">
        <v>1749</v>
      </c>
      <c r="J44" s="36"/>
    </row>
    <row r="45" spans="1:16" ht="409.5" x14ac:dyDescent="0.25">
      <c r="A45" s="28" t="s">
        <v>117</v>
      </c>
      <c r="B45" s="35"/>
      <c r="E45" s="30" t="s">
        <v>1505</v>
      </c>
      <c r="J45" s="36"/>
    </row>
    <row r="46" spans="1:16" x14ac:dyDescent="0.25">
      <c r="A46" s="28" t="s">
        <v>108</v>
      </c>
      <c r="B46" s="28">
        <v>10</v>
      </c>
      <c r="C46" s="29" t="s">
        <v>298</v>
      </c>
      <c r="D46" s="28" t="s">
        <v>110</v>
      </c>
      <c r="E46" s="30" t="s">
        <v>299</v>
      </c>
      <c r="F46" s="31" t="s">
        <v>167</v>
      </c>
      <c r="G46" s="32">
        <v>240.22</v>
      </c>
      <c r="H46" s="33">
        <v>0</v>
      </c>
      <c r="I46" s="33">
        <f>ROUND(G46*H46,P4)</f>
        <v>0</v>
      </c>
      <c r="J46" s="31" t="s">
        <v>190</v>
      </c>
      <c r="O46" s="34">
        <f>I46*0.21</f>
        <v>0</v>
      </c>
      <c r="P46">
        <v>3</v>
      </c>
    </row>
    <row r="47" spans="1:16" ht="105" x14ac:dyDescent="0.25">
      <c r="A47" s="28" t="s">
        <v>113</v>
      </c>
      <c r="B47" s="35"/>
      <c r="E47" s="30" t="s">
        <v>1755</v>
      </c>
      <c r="J47" s="36"/>
    </row>
    <row r="48" spans="1:16" x14ac:dyDescent="0.25">
      <c r="A48" s="28" t="s">
        <v>115</v>
      </c>
      <c r="B48" s="35"/>
      <c r="E48" s="37" t="s">
        <v>1756</v>
      </c>
      <c r="J48" s="36"/>
    </row>
    <row r="49" spans="1:16" ht="390" x14ac:dyDescent="0.25">
      <c r="A49" s="28" t="s">
        <v>117</v>
      </c>
      <c r="B49" s="35"/>
      <c r="E49" s="30" t="s">
        <v>1454</v>
      </c>
      <c r="J49" s="36"/>
    </row>
    <row r="50" spans="1:16" x14ac:dyDescent="0.25">
      <c r="A50" s="22" t="s">
        <v>105</v>
      </c>
      <c r="B50" s="23"/>
      <c r="C50" s="24" t="s">
        <v>343</v>
      </c>
      <c r="D50" s="25"/>
      <c r="E50" s="22" t="s">
        <v>344</v>
      </c>
      <c r="F50" s="25"/>
      <c r="G50" s="25"/>
      <c r="H50" s="25"/>
      <c r="I50" s="26">
        <f>SUMIFS(I51:I54,A51:A54,"P")</f>
        <v>0</v>
      </c>
      <c r="J50" s="27"/>
    </row>
    <row r="51" spans="1:16" x14ac:dyDescent="0.25">
      <c r="A51" s="28" t="s">
        <v>108</v>
      </c>
      <c r="B51" s="28">
        <v>11</v>
      </c>
      <c r="C51" s="29" t="s">
        <v>349</v>
      </c>
      <c r="D51" s="28" t="s">
        <v>110</v>
      </c>
      <c r="E51" s="30" t="s">
        <v>350</v>
      </c>
      <c r="F51" s="31" t="s">
        <v>167</v>
      </c>
      <c r="G51" s="32">
        <v>40.15</v>
      </c>
      <c r="H51" s="33">
        <v>0</v>
      </c>
      <c r="I51" s="33">
        <f>ROUND(G51*H51,P4)</f>
        <v>0</v>
      </c>
      <c r="J51" s="31" t="s">
        <v>190</v>
      </c>
      <c r="O51" s="34">
        <f>I51*0.21</f>
        <v>0</v>
      </c>
      <c r="P51">
        <v>3</v>
      </c>
    </row>
    <row r="52" spans="1:16" ht="90" x14ac:dyDescent="0.25">
      <c r="A52" s="28" t="s">
        <v>113</v>
      </c>
      <c r="B52" s="35"/>
      <c r="E52" s="30" t="s">
        <v>1757</v>
      </c>
      <c r="J52" s="36"/>
    </row>
    <row r="53" spans="1:16" x14ac:dyDescent="0.25">
      <c r="A53" s="28" t="s">
        <v>115</v>
      </c>
      <c r="B53" s="35"/>
      <c r="E53" s="37" t="s">
        <v>1758</v>
      </c>
      <c r="J53" s="36"/>
    </row>
    <row r="54" spans="1:16" ht="60" x14ac:dyDescent="0.25">
      <c r="A54" s="28" t="s">
        <v>117</v>
      </c>
      <c r="B54" s="35"/>
      <c r="E54" s="30" t="s">
        <v>337</v>
      </c>
      <c r="J54" s="36"/>
    </row>
    <row r="55" spans="1:16" x14ac:dyDescent="0.25">
      <c r="A55" s="22" t="s">
        <v>105</v>
      </c>
      <c r="B55" s="23"/>
      <c r="C55" s="24" t="s">
        <v>419</v>
      </c>
      <c r="D55" s="25"/>
      <c r="E55" s="22" t="s">
        <v>420</v>
      </c>
      <c r="F55" s="25"/>
      <c r="G55" s="25"/>
      <c r="H55" s="25"/>
      <c r="I55" s="26">
        <f>SUMIFS(I56:I119,A56:A119,"P")</f>
        <v>0</v>
      </c>
      <c r="J55" s="27"/>
    </row>
    <row r="56" spans="1:16" x14ac:dyDescent="0.25">
      <c r="A56" s="28" t="s">
        <v>108</v>
      </c>
      <c r="B56" s="28">
        <v>12</v>
      </c>
      <c r="C56" s="29" t="s">
        <v>421</v>
      </c>
      <c r="D56" s="28" t="s">
        <v>110</v>
      </c>
      <c r="E56" s="30" t="s">
        <v>422</v>
      </c>
      <c r="F56" s="31" t="s">
        <v>231</v>
      </c>
      <c r="G56" s="32">
        <v>29.17</v>
      </c>
      <c r="H56" s="33">
        <v>0</v>
      </c>
      <c r="I56" s="33">
        <f>ROUND(G56*H56,P4)</f>
        <v>0</v>
      </c>
      <c r="J56" s="31" t="s">
        <v>190</v>
      </c>
      <c r="O56" s="34">
        <f>I56*0.21</f>
        <v>0</v>
      </c>
      <c r="P56">
        <v>3</v>
      </c>
    </row>
    <row r="57" spans="1:16" ht="30" x14ac:dyDescent="0.25">
      <c r="A57" s="28" t="s">
        <v>113</v>
      </c>
      <c r="B57" s="35"/>
      <c r="E57" s="30" t="s">
        <v>1759</v>
      </c>
      <c r="J57" s="36"/>
    </row>
    <row r="58" spans="1:16" x14ac:dyDescent="0.25">
      <c r="A58" s="28" t="s">
        <v>115</v>
      </c>
      <c r="B58" s="35"/>
      <c r="E58" s="37" t="s">
        <v>1760</v>
      </c>
      <c r="J58" s="36"/>
    </row>
    <row r="59" spans="1:16" ht="330" x14ac:dyDescent="0.25">
      <c r="A59" s="28" t="s">
        <v>117</v>
      </c>
      <c r="B59" s="35"/>
      <c r="E59" s="30" t="s">
        <v>425</v>
      </c>
      <c r="J59" s="36"/>
    </row>
    <row r="60" spans="1:16" x14ac:dyDescent="0.25">
      <c r="A60" s="28" t="s">
        <v>108</v>
      </c>
      <c r="B60" s="28">
        <v>13</v>
      </c>
      <c r="C60" s="29" t="s">
        <v>1761</v>
      </c>
      <c r="D60" s="28" t="s">
        <v>110</v>
      </c>
      <c r="E60" s="30" t="s">
        <v>1762</v>
      </c>
      <c r="F60" s="31" t="s">
        <v>231</v>
      </c>
      <c r="G60" s="32">
        <v>92.67</v>
      </c>
      <c r="H60" s="33">
        <v>0</v>
      </c>
      <c r="I60" s="33">
        <f>ROUND(G60*H60,P4)</f>
        <v>0</v>
      </c>
      <c r="J60" s="31" t="s">
        <v>190</v>
      </c>
      <c r="O60" s="34">
        <f>I60*0.21</f>
        <v>0</v>
      </c>
      <c r="P60">
        <v>3</v>
      </c>
    </row>
    <row r="61" spans="1:16" ht="30" x14ac:dyDescent="0.25">
      <c r="A61" s="28" t="s">
        <v>113</v>
      </c>
      <c r="B61" s="35"/>
      <c r="E61" s="30" t="s">
        <v>1763</v>
      </c>
      <c r="J61" s="36"/>
    </row>
    <row r="62" spans="1:16" x14ac:dyDescent="0.25">
      <c r="A62" s="28" t="s">
        <v>115</v>
      </c>
      <c r="B62" s="35"/>
      <c r="E62" s="37" t="s">
        <v>1764</v>
      </c>
      <c r="J62" s="36"/>
    </row>
    <row r="63" spans="1:16" ht="330" x14ac:dyDescent="0.25">
      <c r="A63" s="28" t="s">
        <v>117</v>
      </c>
      <c r="B63" s="35"/>
      <c r="E63" s="30" t="s">
        <v>425</v>
      </c>
      <c r="J63" s="36"/>
    </row>
    <row r="64" spans="1:16" x14ac:dyDescent="0.25">
      <c r="A64" s="28" t="s">
        <v>108</v>
      </c>
      <c r="B64" s="28">
        <v>14</v>
      </c>
      <c r="C64" s="29" t="s">
        <v>1765</v>
      </c>
      <c r="D64" s="28" t="s">
        <v>110</v>
      </c>
      <c r="E64" s="30" t="s">
        <v>1766</v>
      </c>
      <c r="F64" s="31" t="s">
        <v>231</v>
      </c>
      <c r="G64" s="32">
        <v>149.87</v>
      </c>
      <c r="H64" s="33">
        <v>0</v>
      </c>
      <c r="I64" s="33">
        <f>ROUND(G64*H64,P4)</f>
        <v>0</v>
      </c>
      <c r="J64" s="31" t="s">
        <v>190</v>
      </c>
      <c r="O64" s="34">
        <f>I64*0.21</f>
        <v>0</v>
      </c>
      <c r="P64">
        <v>3</v>
      </c>
    </row>
    <row r="65" spans="1:16" ht="30" x14ac:dyDescent="0.25">
      <c r="A65" s="28" t="s">
        <v>113</v>
      </c>
      <c r="B65" s="35"/>
      <c r="E65" s="30" t="s">
        <v>1514</v>
      </c>
      <c r="J65" s="36"/>
    </row>
    <row r="66" spans="1:16" x14ac:dyDescent="0.25">
      <c r="A66" s="28" t="s">
        <v>115</v>
      </c>
      <c r="B66" s="35"/>
      <c r="E66" s="37" t="s">
        <v>1767</v>
      </c>
      <c r="J66" s="36"/>
    </row>
    <row r="67" spans="1:16" ht="330" x14ac:dyDescent="0.25">
      <c r="A67" s="28" t="s">
        <v>117</v>
      </c>
      <c r="B67" s="35"/>
      <c r="E67" s="30" t="s">
        <v>425</v>
      </c>
      <c r="J67" s="36"/>
    </row>
    <row r="68" spans="1:16" x14ac:dyDescent="0.25">
      <c r="A68" s="28" t="s">
        <v>108</v>
      </c>
      <c r="B68" s="28">
        <v>15</v>
      </c>
      <c r="C68" s="29" t="s">
        <v>1512</v>
      </c>
      <c r="D68" s="28" t="s">
        <v>110</v>
      </c>
      <c r="E68" s="30" t="s">
        <v>1513</v>
      </c>
      <c r="F68" s="31" t="s">
        <v>231</v>
      </c>
      <c r="G68" s="32">
        <v>42.31</v>
      </c>
      <c r="H68" s="33">
        <v>0</v>
      </c>
      <c r="I68" s="33">
        <f>ROUND(G68*H68,P4)</f>
        <v>0</v>
      </c>
      <c r="J68" s="31" t="s">
        <v>190</v>
      </c>
      <c r="O68" s="34">
        <f>I68*0.21</f>
        <v>0</v>
      </c>
      <c r="P68">
        <v>3</v>
      </c>
    </row>
    <row r="69" spans="1:16" ht="30" x14ac:dyDescent="0.25">
      <c r="A69" s="28" t="s">
        <v>113</v>
      </c>
      <c r="B69" s="35"/>
      <c r="E69" s="30" t="s">
        <v>1768</v>
      </c>
      <c r="J69" s="36"/>
    </row>
    <row r="70" spans="1:16" x14ac:dyDescent="0.25">
      <c r="A70" s="28" t="s">
        <v>115</v>
      </c>
      <c r="B70" s="35"/>
      <c r="E70" s="37" t="s">
        <v>1769</v>
      </c>
      <c r="J70" s="36"/>
    </row>
    <row r="71" spans="1:16" ht="330" x14ac:dyDescent="0.25">
      <c r="A71" s="28" t="s">
        <v>117</v>
      </c>
      <c r="B71" s="35"/>
      <c r="E71" s="30" t="s">
        <v>425</v>
      </c>
      <c r="J71" s="36"/>
    </row>
    <row r="72" spans="1:16" x14ac:dyDescent="0.25">
      <c r="A72" s="28" t="s">
        <v>108</v>
      </c>
      <c r="B72" s="28">
        <v>16</v>
      </c>
      <c r="C72" s="29" t="s">
        <v>1516</v>
      </c>
      <c r="D72" s="28" t="s">
        <v>110</v>
      </c>
      <c r="E72" s="30" t="s">
        <v>1517</v>
      </c>
      <c r="F72" s="31" t="s">
        <v>231</v>
      </c>
      <c r="G72" s="32">
        <v>7.35</v>
      </c>
      <c r="H72" s="33">
        <v>0</v>
      </c>
      <c r="I72" s="33">
        <f>ROUND(G72*H72,P4)</f>
        <v>0</v>
      </c>
      <c r="J72" s="31" t="s">
        <v>190</v>
      </c>
      <c r="O72" s="34">
        <f>I72*0.21</f>
        <v>0</v>
      </c>
      <c r="P72">
        <v>3</v>
      </c>
    </row>
    <row r="73" spans="1:16" ht="30" x14ac:dyDescent="0.25">
      <c r="A73" s="28" t="s">
        <v>113</v>
      </c>
      <c r="B73" s="35"/>
      <c r="E73" s="30" t="s">
        <v>1514</v>
      </c>
      <c r="J73" s="36"/>
    </row>
    <row r="74" spans="1:16" x14ac:dyDescent="0.25">
      <c r="A74" s="28" t="s">
        <v>115</v>
      </c>
      <c r="B74" s="35"/>
      <c r="E74" s="37" t="s">
        <v>1770</v>
      </c>
      <c r="J74" s="36"/>
    </row>
    <row r="75" spans="1:16" ht="330" x14ac:dyDescent="0.25">
      <c r="A75" s="28" t="s">
        <v>117</v>
      </c>
      <c r="B75" s="35"/>
      <c r="E75" s="30" t="s">
        <v>425</v>
      </c>
      <c r="J75" s="36"/>
    </row>
    <row r="76" spans="1:16" x14ac:dyDescent="0.25">
      <c r="A76" s="28" t="s">
        <v>108</v>
      </c>
      <c r="B76" s="28">
        <v>17</v>
      </c>
      <c r="C76" s="29" t="s">
        <v>1771</v>
      </c>
      <c r="D76" s="28" t="s">
        <v>110</v>
      </c>
      <c r="E76" s="30" t="s">
        <v>1772</v>
      </c>
      <c r="F76" s="31" t="s">
        <v>428</v>
      </c>
      <c r="G76" s="32">
        <v>1</v>
      </c>
      <c r="H76" s="33">
        <v>0</v>
      </c>
      <c r="I76" s="33">
        <f>ROUND(G76*H76,P4)</f>
        <v>0</v>
      </c>
      <c r="J76" s="31" t="s">
        <v>190</v>
      </c>
      <c r="O76" s="34">
        <f>I76*0.21</f>
        <v>0</v>
      </c>
      <c r="P76">
        <v>3</v>
      </c>
    </row>
    <row r="77" spans="1:16" ht="75" x14ac:dyDescent="0.25">
      <c r="A77" s="28" t="s">
        <v>113</v>
      </c>
      <c r="B77" s="35"/>
      <c r="E77" s="30" t="s">
        <v>1566</v>
      </c>
      <c r="J77" s="36"/>
    </row>
    <row r="78" spans="1:16" x14ac:dyDescent="0.25">
      <c r="A78" s="28" t="s">
        <v>115</v>
      </c>
      <c r="B78" s="35"/>
      <c r="E78" s="37" t="s">
        <v>116</v>
      </c>
      <c r="J78" s="36"/>
    </row>
    <row r="79" spans="1:16" ht="345" x14ac:dyDescent="0.25">
      <c r="A79" s="28" t="s">
        <v>117</v>
      </c>
      <c r="B79" s="35"/>
      <c r="E79" s="30" t="s">
        <v>1466</v>
      </c>
      <c r="J79" s="36"/>
    </row>
    <row r="80" spans="1:16" x14ac:dyDescent="0.25">
      <c r="A80" s="28" t="s">
        <v>108</v>
      </c>
      <c r="B80" s="28">
        <v>18</v>
      </c>
      <c r="C80" s="29" t="s">
        <v>1519</v>
      </c>
      <c r="D80" s="28" t="s">
        <v>110</v>
      </c>
      <c r="E80" s="30" t="s">
        <v>1520</v>
      </c>
      <c r="F80" s="31" t="s">
        <v>428</v>
      </c>
      <c r="G80" s="32">
        <v>1</v>
      </c>
      <c r="H80" s="33">
        <v>0</v>
      </c>
      <c r="I80" s="33">
        <f>ROUND(G80*H80,P4)</f>
        <v>0</v>
      </c>
      <c r="J80" s="31" t="s">
        <v>190</v>
      </c>
      <c r="O80" s="34">
        <f>I80*0.21</f>
        <v>0</v>
      </c>
      <c r="P80">
        <v>3</v>
      </c>
    </row>
    <row r="81" spans="1:16" ht="75" x14ac:dyDescent="0.25">
      <c r="A81" s="28" t="s">
        <v>113</v>
      </c>
      <c r="B81" s="35"/>
      <c r="E81" s="30" t="s">
        <v>1773</v>
      </c>
      <c r="J81" s="36"/>
    </row>
    <row r="82" spans="1:16" x14ac:dyDescent="0.25">
      <c r="A82" s="28" t="s">
        <v>115</v>
      </c>
      <c r="B82" s="35"/>
      <c r="E82" s="37" t="s">
        <v>116</v>
      </c>
      <c r="J82" s="36"/>
    </row>
    <row r="83" spans="1:16" ht="360" x14ac:dyDescent="0.25">
      <c r="A83" s="28" t="s">
        <v>117</v>
      </c>
      <c r="B83" s="35"/>
      <c r="E83" s="30" t="s">
        <v>1774</v>
      </c>
      <c r="J83" s="36"/>
    </row>
    <row r="84" spans="1:16" x14ac:dyDescent="0.25">
      <c r="A84" s="28" t="s">
        <v>108</v>
      </c>
      <c r="B84" s="28">
        <v>19</v>
      </c>
      <c r="C84" s="29" t="s">
        <v>1463</v>
      </c>
      <c r="D84" s="28" t="s">
        <v>110</v>
      </c>
      <c r="E84" s="30" t="s">
        <v>1464</v>
      </c>
      <c r="F84" s="31" t="s">
        <v>428</v>
      </c>
      <c r="G84" s="32">
        <v>1</v>
      </c>
      <c r="H84" s="33">
        <v>0</v>
      </c>
      <c r="I84" s="33">
        <f>ROUND(G84*H84,P4)</f>
        <v>0</v>
      </c>
      <c r="J84" s="31" t="s">
        <v>190</v>
      </c>
      <c r="O84" s="34">
        <f>I84*0.21</f>
        <v>0</v>
      </c>
      <c r="P84">
        <v>3</v>
      </c>
    </row>
    <row r="85" spans="1:16" ht="75" x14ac:dyDescent="0.25">
      <c r="A85" s="28" t="s">
        <v>113</v>
      </c>
      <c r="B85" s="35"/>
      <c r="E85" s="30" t="s">
        <v>1566</v>
      </c>
      <c r="J85" s="36"/>
    </row>
    <row r="86" spans="1:16" x14ac:dyDescent="0.25">
      <c r="A86" s="28" t="s">
        <v>115</v>
      </c>
      <c r="B86" s="35"/>
      <c r="E86" s="37" t="s">
        <v>116</v>
      </c>
      <c r="J86" s="36"/>
    </row>
    <row r="87" spans="1:16" ht="345" x14ac:dyDescent="0.25">
      <c r="A87" s="28" t="s">
        <v>117</v>
      </c>
      <c r="B87" s="35"/>
      <c r="E87" s="30" t="s">
        <v>1466</v>
      </c>
      <c r="J87" s="36"/>
    </row>
    <row r="88" spans="1:16" x14ac:dyDescent="0.25">
      <c r="A88" s="28" t="s">
        <v>108</v>
      </c>
      <c r="B88" s="28">
        <v>20</v>
      </c>
      <c r="C88" s="29" t="s">
        <v>1775</v>
      </c>
      <c r="D88" s="28" t="s">
        <v>110</v>
      </c>
      <c r="E88" s="30" t="s">
        <v>1776</v>
      </c>
      <c r="F88" s="31" t="s">
        <v>428</v>
      </c>
      <c r="G88" s="32">
        <v>3</v>
      </c>
      <c r="H88" s="33">
        <v>0</v>
      </c>
      <c r="I88" s="33">
        <f>ROUND(G88*H88,P4)</f>
        <v>0</v>
      </c>
      <c r="J88" s="31" t="s">
        <v>190</v>
      </c>
      <c r="O88" s="34">
        <f>I88*0.21</f>
        <v>0</v>
      </c>
      <c r="P88">
        <v>3</v>
      </c>
    </row>
    <row r="89" spans="1:16" ht="75" x14ac:dyDescent="0.25">
      <c r="A89" s="28" t="s">
        <v>113</v>
      </c>
      <c r="B89" s="35"/>
      <c r="E89" s="30" t="s">
        <v>1566</v>
      </c>
      <c r="J89" s="36"/>
    </row>
    <row r="90" spans="1:16" x14ac:dyDescent="0.25">
      <c r="A90" s="28" t="s">
        <v>115</v>
      </c>
      <c r="B90" s="35"/>
      <c r="E90" s="37" t="s">
        <v>159</v>
      </c>
      <c r="J90" s="36"/>
    </row>
    <row r="91" spans="1:16" ht="375" x14ac:dyDescent="0.25">
      <c r="A91" s="28" t="s">
        <v>117</v>
      </c>
      <c r="B91" s="35"/>
      <c r="E91" s="30" t="s">
        <v>1777</v>
      </c>
      <c r="J91" s="36"/>
    </row>
    <row r="92" spans="1:16" x14ac:dyDescent="0.25">
      <c r="A92" s="28" t="s">
        <v>108</v>
      </c>
      <c r="B92" s="28">
        <v>21</v>
      </c>
      <c r="C92" s="29" t="s">
        <v>1467</v>
      </c>
      <c r="D92" s="28" t="s">
        <v>145</v>
      </c>
      <c r="E92" s="30" t="s">
        <v>1468</v>
      </c>
      <c r="F92" s="31" t="s">
        <v>428</v>
      </c>
      <c r="G92" s="32">
        <v>10</v>
      </c>
      <c r="H92" s="33">
        <v>0</v>
      </c>
      <c r="I92" s="33">
        <f>ROUND(G92*H92,P4)</f>
        <v>0</v>
      </c>
      <c r="J92" s="31" t="s">
        <v>1469</v>
      </c>
      <c r="O92" s="34">
        <f>I92*0.21</f>
        <v>0</v>
      </c>
      <c r="P92">
        <v>3</v>
      </c>
    </row>
    <row r="93" spans="1:16" ht="75" x14ac:dyDescent="0.25">
      <c r="A93" s="28" t="s">
        <v>113</v>
      </c>
      <c r="B93" s="35"/>
      <c r="E93" s="30" t="s">
        <v>1778</v>
      </c>
      <c r="J93" s="36"/>
    </row>
    <row r="94" spans="1:16" x14ac:dyDescent="0.25">
      <c r="A94" s="28" t="s">
        <v>115</v>
      </c>
      <c r="B94" s="35"/>
      <c r="E94" s="37" t="s">
        <v>922</v>
      </c>
      <c r="J94" s="36"/>
    </row>
    <row r="95" spans="1:16" ht="90" x14ac:dyDescent="0.25">
      <c r="A95" s="28" t="s">
        <v>117</v>
      </c>
      <c r="B95" s="35"/>
      <c r="E95" s="30" t="s">
        <v>1472</v>
      </c>
      <c r="J95" s="36"/>
    </row>
    <row r="96" spans="1:16" x14ac:dyDescent="0.25">
      <c r="A96" s="28" t="s">
        <v>108</v>
      </c>
      <c r="B96" s="28">
        <v>22</v>
      </c>
      <c r="C96" s="29" t="s">
        <v>1467</v>
      </c>
      <c r="D96" s="28" t="s">
        <v>148</v>
      </c>
      <c r="E96" s="30" t="s">
        <v>1468</v>
      </c>
      <c r="F96" s="31" t="s">
        <v>428</v>
      </c>
      <c r="G96" s="32">
        <v>4</v>
      </c>
      <c r="H96" s="33">
        <v>0</v>
      </c>
      <c r="I96" s="33">
        <f>ROUND(G96*H96,P4)</f>
        <v>0</v>
      </c>
      <c r="J96" s="31" t="s">
        <v>190</v>
      </c>
      <c r="O96" s="34">
        <f>I96*0.21</f>
        <v>0</v>
      </c>
      <c r="P96">
        <v>3</v>
      </c>
    </row>
    <row r="97" spans="1:16" ht="60" x14ac:dyDescent="0.25">
      <c r="A97" s="28" t="s">
        <v>113</v>
      </c>
      <c r="B97" s="35"/>
      <c r="E97" s="30" t="s">
        <v>1779</v>
      </c>
      <c r="J97" s="36"/>
    </row>
    <row r="98" spans="1:16" x14ac:dyDescent="0.25">
      <c r="A98" s="28" t="s">
        <v>115</v>
      </c>
      <c r="B98" s="35"/>
      <c r="E98" s="37" t="s">
        <v>1621</v>
      </c>
      <c r="J98" s="36"/>
    </row>
    <row r="99" spans="1:16" ht="90" x14ac:dyDescent="0.25">
      <c r="A99" s="28" t="s">
        <v>117</v>
      </c>
      <c r="B99" s="35"/>
      <c r="E99" s="30" t="s">
        <v>1472</v>
      </c>
      <c r="J99" s="36"/>
    </row>
    <row r="100" spans="1:16" x14ac:dyDescent="0.25">
      <c r="A100" s="28" t="s">
        <v>108</v>
      </c>
      <c r="B100" s="28">
        <v>23</v>
      </c>
      <c r="C100" s="29" t="s">
        <v>448</v>
      </c>
      <c r="D100" s="28" t="s">
        <v>110</v>
      </c>
      <c r="E100" s="30" t="s">
        <v>449</v>
      </c>
      <c r="F100" s="31" t="s">
        <v>231</v>
      </c>
      <c r="G100" s="32">
        <v>29.17</v>
      </c>
      <c r="H100" s="33">
        <v>0</v>
      </c>
      <c r="I100" s="33">
        <f>ROUND(G100*H100,P4)</f>
        <v>0</v>
      </c>
      <c r="J100" s="31" t="s">
        <v>190</v>
      </c>
      <c r="O100" s="34">
        <f>I100*0.21</f>
        <v>0</v>
      </c>
      <c r="P100">
        <v>3</v>
      </c>
    </row>
    <row r="101" spans="1:16" ht="60" x14ac:dyDescent="0.25">
      <c r="A101" s="28" t="s">
        <v>113</v>
      </c>
      <c r="B101" s="35"/>
      <c r="E101" s="30" t="s">
        <v>1739</v>
      </c>
      <c r="J101" s="36"/>
    </row>
    <row r="102" spans="1:16" x14ac:dyDescent="0.25">
      <c r="A102" s="28" t="s">
        <v>115</v>
      </c>
      <c r="B102" s="35"/>
      <c r="E102" s="37" t="s">
        <v>1760</v>
      </c>
      <c r="J102" s="36"/>
    </row>
    <row r="103" spans="1:16" ht="75" x14ac:dyDescent="0.25">
      <c r="A103" s="28" t="s">
        <v>117</v>
      </c>
      <c r="B103" s="35"/>
      <c r="E103" s="30" t="s">
        <v>451</v>
      </c>
      <c r="J103" s="36"/>
    </row>
    <row r="104" spans="1:16" x14ac:dyDescent="0.25">
      <c r="A104" s="28" t="s">
        <v>108</v>
      </c>
      <c r="B104" s="28">
        <v>24</v>
      </c>
      <c r="C104" s="29" t="s">
        <v>1780</v>
      </c>
      <c r="D104" s="28" t="s">
        <v>110</v>
      </c>
      <c r="E104" s="30" t="s">
        <v>1781</v>
      </c>
      <c r="F104" s="31" t="s">
        <v>231</v>
      </c>
      <c r="G104" s="32">
        <v>92.67</v>
      </c>
      <c r="H104" s="33">
        <v>0</v>
      </c>
      <c r="I104" s="33">
        <f>ROUND(G104*H104,P4)</f>
        <v>0</v>
      </c>
      <c r="J104" s="31" t="s">
        <v>190</v>
      </c>
      <c r="O104" s="34">
        <f>I104*0.21</f>
        <v>0</v>
      </c>
      <c r="P104">
        <v>3</v>
      </c>
    </row>
    <row r="105" spans="1:16" ht="60" x14ac:dyDescent="0.25">
      <c r="A105" s="28" t="s">
        <v>113</v>
      </c>
      <c r="B105" s="35"/>
      <c r="E105" s="30" t="s">
        <v>1782</v>
      </c>
      <c r="J105" s="36"/>
    </row>
    <row r="106" spans="1:16" x14ac:dyDescent="0.25">
      <c r="A106" s="28" t="s">
        <v>115</v>
      </c>
      <c r="B106" s="35"/>
      <c r="E106" s="37" t="s">
        <v>1764</v>
      </c>
      <c r="J106" s="36"/>
    </row>
    <row r="107" spans="1:16" ht="75" x14ac:dyDescent="0.25">
      <c r="A107" s="28" t="s">
        <v>117</v>
      </c>
      <c r="B107" s="35"/>
      <c r="E107" s="30" t="s">
        <v>451</v>
      </c>
      <c r="J107" s="36"/>
    </row>
    <row r="108" spans="1:16" x14ac:dyDescent="0.25">
      <c r="A108" s="28" t="s">
        <v>108</v>
      </c>
      <c r="B108" s="28">
        <v>25</v>
      </c>
      <c r="C108" s="29" t="s">
        <v>1783</v>
      </c>
      <c r="D108" s="28" t="s">
        <v>110</v>
      </c>
      <c r="E108" s="30" t="s">
        <v>1784</v>
      </c>
      <c r="F108" s="31" t="s">
        <v>231</v>
      </c>
      <c r="G108" s="32">
        <v>149.87</v>
      </c>
      <c r="H108" s="33">
        <v>0</v>
      </c>
      <c r="I108" s="33">
        <f>ROUND(G108*H108,P4)</f>
        <v>0</v>
      </c>
      <c r="J108" s="31" t="s">
        <v>190</v>
      </c>
      <c r="O108" s="34">
        <f>I108*0.21</f>
        <v>0</v>
      </c>
      <c r="P108">
        <v>3</v>
      </c>
    </row>
    <row r="109" spans="1:16" ht="45" x14ac:dyDescent="0.25">
      <c r="A109" s="28" t="s">
        <v>113</v>
      </c>
      <c r="B109" s="35"/>
      <c r="E109" s="30" t="s">
        <v>1529</v>
      </c>
      <c r="J109" s="36"/>
    </row>
    <row r="110" spans="1:16" x14ac:dyDescent="0.25">
      <c r="A110" s="28" t="s">
        <v>115</v>
      </c>
      <c r="B110" s="35"/>
      <c r="E110" s="37" t="s">
        <v>1767</v>
      </c>
      <c r="J110" s="36"/>
    </row>
    <row r="111" spans="1:16" ht="75" x14ac:dyDescent="0.25">
      <c r="A111" s="28" t="s">
        <v>117</v>
      </c>
      <c r="B111" s="35"/>
      <c r="E111" s="30" t="s">
        <v>451</v>
      </c>
      <c r="J111" s="36"/>
    </row>
    <row r="112" spans="1:16" x14ac:dyDescent="0.25">
      <c r="A112" s="28" t="s">
        <v>108</v>
      </c>
      <c r="B112" s="28">
        <v>26</v>
      </c>
      <c r="C112" s="29" t="s">
        <v>1527</v>
      </c>
      <c r="D112" s="28" t="s">
        <v>110</v>
      </c>
      <c r="E112" s="30" t="s">
        <v>1528</v>
      </c>
      <c r="F112" s="31" t="s">
        <v>231</v>
      </c>
      <c r="G112" s="32">
        <v>49.66</v>
      </c>
      <c r="H112" s="33">
        <v>0</v>
      </c>
      <c r="I112" s="33">
        <f>ROUND(G112*H112,P4)</f>
        <v>0</v>
      </c>
      <c r="J112" s="31" t="s">
        <v>190</v>
      </c>
      <c r="O112" s="34">
        <f>I112*0.21</f>
        <v>0</v>
      </c>
      <c r="P112">
        <v>3</v>
      </c>
    </row>
    <row r="113" spans="1:16" ht="45" x14ac:dyDescent="0.25">
      <c r="A113" s="28" t="s">
        <v>113</v>
      </c>
      <c r="B113" s="35"/>
      <c r="E113" s="30" t="s">
        <v>1529</v>
      </c>
      <c r="J113" s="36"/>
    </row>
    <row r="114" spans="1:16" x14ac:dyDescent="0.25">
      <c r="A114" s="28" t="s">
        <v>115</v>
      </c>
      <c r="B114" s="35"/>
      <c r="E114" s="37" t="s">
        <v>1785</v>
      </c>
      <c r="J114" s="36"/>
    </row>
    <row r="115" spans="1:16" ht="75" x14ac:dyDescent="0.25">
      <c r="A115" s="28" t="s">
        <v>117</v>
      </c>
      <c r="B115" s="35"/>
      <c r="E115" s="30" t="s">
        <v>451</v>
      </c>
      <c r="J115" s="36"/>
    </row>
    <row r="116" spans="1:16" x14ac:dyDescent="0.25">
      <c r="A116" s="28" t="s">
        <v>108</v>
      </c>
      <c r="B116" s="28">
        <v>27</v>
      </c>
      <c r="C116" s="29" t="s">
        <v>452</v>
      </c>
      <c r="D116" s="28" t="s">
        <v>110</v>
      </c>
      <c r="E116" s="30" t="s">
        <v>453</v>
      </c>
      <c r="F116" s="31" t="s">
        <v>231</v>
      </c>
      <c r="G116" s="32">
        <v>321.37</v>
      </c>
      <c r="H116" s="33">
        <v>0</v>
      </c>
      <c r="I116" s="33">
        <f>ROUND(G116*H116,P4)</f>
        <v>0</v>
      </c>
      <c r="J116" s="31" t="s">
        <v>190</v>
      </c>
      <c r="O116" s="34">
        <f>I116*0.21</f>
        <v>0</v>
      </c>
      <c r="P116">
        <v>3</v>
      </c>
    </row>
    <row r="117" spans="1:16" ht="60" x14ac:dyDescent="0.25">
      <c r="A117" s="28" t="s">
        <v>113</v>
      </c>
      <c r="B117" s="35"/>
      <c r="E117" s="30" t="s">
        <v>1576</v>
      </c>
      <c r="J117" s="36"/>
    </row>
    <row r="118" spans="1:16" x14ac:dyDescent="0.25">
      <c r="A118" s="28" t="s">
        <v>115</v>
      </c>
      <c r="B118" s="35"/>
      <c r="E118" s="37" t="s">
        <v>1786</v>
      </c>
      <c r="J118" s="36"/>
    </row>
    <row r="119" spans="1:16" ht="45" x14ac:dyDescent="0.25">
      <c r="A119" s="28" t="s">
        <v>117</v>
      </c>
      <c r="B119" s="35"/>
      <c r="E119" s="30" t="s">
        <v>454</v>
      </c>
      <c r="J119" s="36"/>
    </row>
    <row r="120" spans="1:16" x14ac:dyDescent="0.25">
      <c r="A120" s="22" t="s">
        <v>105</v>
      </c>
      <c r="B120" s="23"/>
      <c r="C120" s="24" t="s">
        <v>455</v>
      </c>
      <c r="D120" s="25"/>
      <c r="E120" s="22" t="s">
        <v>456</v>
      </c>
      <c r="F120" s="25"/>
      <c r="G120" s="25"/>
      <c r="H120" s="25"/>
      <c r="I120" s="26">
        <f>SUMIFS(I121:I136,A121:A136,"P")</f>
        <v>0</v>
      </c>
      <c r="J120" s="27"/>
    </row>
    <row r="121" spans="1:16" x14ac:dyDescent="0.25">
      <c r="A121" s="28" t="s">
        <v>108</v>
      </c>
      <c r="B121" s="28">
        <v>28</v>
      </c>
      <c r="C121" s="29" t="s">
        <v>1787</v>
      </c>
      <c r="D121" s="28" t="s">
        <v>110</v>
      </c>
      <c r="E121" s="30" t="s">
        <v>1788</v>
      </c>
      <c r="F121" s="31" t="s">
        <v>428</v>
      </c>
      <c r="G121" s="32">
        <v>1</v>
      </c>
      <c r="H121" s="33">
        <v>0</v>
      </c>
      <c r="I121" s="33">
        <f>ROUND(G121*H121,P4)</f>
        <v>0</v>
      </c>
      <c r="J121" s="31" t="s">
        <v>1469</v>
      </c>
      <c r="O121" s="34">
        <f>I121*0.21</f>
        <v>0</v>
      </c>
      <c r="P121">
        <v>3</v>
      </c>
    </row>
    <row r="122" spans="1:16" ht="45" x14ac:dyDescent="0.25">
      <c r="A122" s="28" t="s">
        <v>113</v>
      </c>
      <c r="B122" s="35"/>
      <c r="E122" s="30" t="s">
        <v>1789</v>
      </c>
      <c r="J122" s="36"/>
    </row>
    <row r="123" spans="1:16" x14ac:dyDescent="0.25">
      <c r="A123" s="28" t="s">
        <v>115</v>
      </c>
      <c r="B123" s="35"/>
      <c r="E123" s="37" t="s">
        <v>116</v>
      </c>
      <c r="J123" s="36"/>
    </row>
    <row r="124" spans="1:16" ht="409.5" x14ac:dyDescent="0.25">
      <c r="A124" s="28" t="s">
        <v>117</v>
      </c>
      <c r="B124" s="35"/>
      <c r="E124" s="30" t="s">
        <v>1790</v>
      </c>
      <c r="J124" s="36"/>
    </row>
    <row r="125" spans="1:16" x14ac:dyDescent="0.25">
      <c r="A125" s="28" t="s">
        <v>108</v>
      </c>
      <c r="B125" s="28">
        <v>29</v>
      </c>
      <c r="C125" s="29" t="s">
        <v>1791</v>
      </c>
      <c r="D125" s="28" t="s">
        <v>110</v>
      </c>
      <c r="E125" s="30" t="s">
        <v>1792</v>
      </c>
      <c r="F125" s="31" t="s">
        <v>428</v>
      </c>
      <c r="G125" s="32">
        <v>1</v>
      </c>
      <c r="H125" s="33">
        <v>0</v>
      </c>
      <c r="I125" s="33">
        <f>ROUND(G125*H125,P4)</f>
        <v>0</v>
      </c>
      <c r="J125" s="31" t="s">
        <v>190</v>
      </c>
      <c r="O125" s="34">
        <f>I125*0.21</f>
        <v>0</v>
      </c>
      <c r="P125">
        <v>3</v>
      </c>
    </row>
    <row r="126" spans="1:16" ht="45" x14ac:dyDescent="0.25">
      <c r="A126" s="28" t="s">
        <v>113</v>
      </c>
      <c r="B126" s="35"/>
      <c r="E126" s="30" t="s">
        <v>1793</v>
      </c>
      <c r="J126" s="36"/>
    </row>
    <row r="127" spans="1:16" x14ac:dyDescent="0.25">
      <c r="A127" s="28" t="s">
        <v>115</v>
      </c>
      <c r="B127" s="35"/>
      <c r="E127" s="37" t="s">
        <v>116</v>
      </c>
      <c r="J127" s="36"/>
    </row>
    <row r="128" spans="1:16" ht="45" x14ac:dyDescent="0.25">
      <c r="A128" s="28" t="s">
        <v>117</v>
      </c>
      <c r="B128" s="35"/>
      <c r="E128" s="30" t="s">
        <v>1794</v>
      </c>
      <c r="J128" s="36"/>
    </row>
    <row r="129" spans="1:16" x14ac:dyDescent="0.25">
      <c r="A129" s="28" t="s">
        <v>108</v>
      </c>
      <c r="B129" s="28">
        <v>30</v>
      </c>
      <c r="C129" s="29" t="s">
        <v>1645</v>
      </c>
      <c r="D129" s="28" t="s">
        <v>110</v>
      </c>
      <c r="E129" s="30" t="s">
        <v>1646</v>
      </c>
      <c r="F129" s="31" t="s">
        <v>167</v>
      </c>
      <c r="G129" s="32">
        <v>1.65</v>
      </c>
      <c r="H129" s="33">
        <v>0</v>
      </c>
      <c r="I129" s="33">
        <f>ROUND(G129*H129,P4)</f>
        <v>0</v>
      </c>
      <c r="J129" s="31" t="s">
        <v>190</v>
      </c>
      <c r="O129" s="34">
        <f>I129*0.21</f>
        <v>0</v>
      </c>
      <c r="P129">
        <v>3</v>
      </c>
    </row>
    <row r="130" spans="1:16" ht="60" x14ac:dyDescent="0.25">
      <c r="A130" s="28" t="s">
        <v>113</v>
      </c>
      <c r="B130" s="35"/>
      <c r="E130" s="30" t="s">
        <v>1795</v>
      </c>
      <c r="J130" s="36"/>
    </row>
    <row r="131" spans="1:16" x14ac:dyDescent="0.25">
      <c r="A131" s="28" t="s">
        <v>115</v>
      </c>
      <c r="B131" s="35"/>
      <c r="E131" s="37" t="s">
        <v>1796</v>
      </c>
      <c r="J131" s="36"/>
    </row>
    <row r="132" spans="1:16" ht="135" x14ac:dyDescent="0.25">
      <c r="A132" s="28" t="s">
        <v>117</v>
      </c>
      <c r="B132" s="35"/>
      <c r="E132" s="30" t="s">
        <v>1649</v>
      </c>
      <c r="J132" s="36"/>
    </row>
    <row r="133" spans="1:16" x14ac:dyDescent="0.25">
      <c r="A133" s="28" t="s">
        <v>108</v>
      </c>
      <c r="B133" s="28">
        <v>31</v>
      </c>
      <c r="C133" s="29" t="s">
        <v>1797</v>
      </c>
      <c r="D133" s="28" t="s">
        <v>110</v>
      </c>
      <c r="E133" s="30" t="s">
        <v>1798</v>
      </c>
      <c r="F133" s="31" t="s">
        <v>231</v>
      </c>
      <c r="G133" s="32">
        <v>45</v>
      </c>
      <c r="H133" s="33">
        <v>0</v>
      </c>
      <c r="I133" s="33">
        <f>ROUND(G133*H133,P4)</f>
        <v>0</v>
      </c>
      <c r="J133" s="31" t="s">
        <v>190</v>
      </c>
      <c r="O133" s="34">
        <f>I133*0.21</f>
        <v>0</v>
      </c>
      <c r="P133">
        <v>3</v>
      </c>
    </row>
    <row r="134" spans="1:16" ht="45" x14ac:dyDescent="0.25">
      <c r="A134" s="28" t="s">
        <v>113</v>
      </c>
      <c r="B134" s="35"/>
      <c r="E134" s="30" t="s">
        <v>1799</v>
      </c>
      <c r="J134" s="36"/>
    </row>
    <row r="135" spans="1:16" x14ac:dyDescent="0.25">
      <c r="A135" s="28" t="s">
        <v>115</v>
      </c>
      <c r="B135" s="35"/>
      <c r="E135" s="37" t="s">
        <v>1800</v>
      </c>
      <c r="J135" s="36"/>
    </row>
    <row r="136" spans="1:16" ht="105" x14ac:dyDescent="0.25">
      <c r="A136" s="28" t="s">
        <v>117</v>
      </c>
      <c r="B136" s="39"/>
      <c r="C136" s="40"/>
      <c r="D136" s="40"/>
      <c r="E136" s="30" t="s">
        <v>538</v>
      </c>
      <c r="F136" s="40"/>
      <c r="G136" s="40"/>
      <c r="H136" s="40"/>
      <c r="I136" s="40"/>
      <c r="J136"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6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11</v>
      </c>
      <c r="I3" s="16">
        <f>SUMIFS(I8:I60,A8:A60,"SD")</f>
        <v>0</v>
      </c>
      <c r="J3" s="12"/>
      <c r="O3">
        <v>0</v>
      </c>
      <c r="P3">
        <v>2</v>
      </c>
    </row>
    <row r="4" spans="1:16" x14ac:dyDescent="0.25">
      <c r="A4" s="2" t="s">
        <v>92</v>
      </c>
      <c r="B4" s="13" t="s">
        <v>93</v>
      </c>
      <c r="C4" s="47" t="s">
        <v>11</v>
      </c>
      <c r="D4" s="48"/>
      <c r="E4" s="14" t="s">
        <v>12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SUMIFS(I9:I60,A9:A60,"P")</f>
        <v>0</v>
      </c>
      <c r="J8" s="27"/>
    </row>
    <row r="9" spans="1:16" x14ac:dyDescent="0.25">
      <c r="A9" s="28" t="s">
        <v>108</v>
      </c>
      <c r="B9" s="28">
        <v>1</v>
      </c>
      <c r="C9" s="29" t="s">
        <v>109</v>
      </c>
      <c r="D9" s="28" t="s">
        <v>110</v>
      </c>
      <c r="E9" s="30" t="s">
        <v>111</v>
      </c>
      <c r="F9" s="31" t="s">
        <v>112</v>
      </c>
      <c r="G9" s="32">
        <v>1</v>
      </c>
      <c r="H9" s="33">
        <v>0</v>
      </c>
      <c r="I9" s="33">
        <f>ROUND(G9*H9,P4)</f>
        <v>0</v>
      </c>
      <c r="J9" s="28"/>
      <c r="O9" s="34">
        <f>I9*0.21</f>
        <v>0</v>
      </c>
      <c r="P9">
        <v>3</v>
      </c>
    </row>
    <row r="10" spans="1:16" ht="30" x14ac:dyDescent="0.25">
      <c r="A10" s="28" t="s">
        <v>113</v>
      </c>
      <c r="B10" s="35"/>
      <c r="E10" s="30" t="s">
        <v>114</v>
      </c>
      <c r="J10" s="36"/>
    </row>
    <row r="11" spans="1:16" x14ac:dyDescent="0.25">
      <c r="A11" s="28" t="s">
        <v>115</v>
      </c>
      <c r="B11" s="35"/>
      <c r="E11" s="37" t="s">
        <v>116</v>
      </c>
      <c r="J11" s="36"/>
    </row>
    <row r="12" spans="1:16" ht="30" x14ac:dyDescent="0.25">
      <c r="A12" s="28" t="s">
        <v>117</v>
      </c>
      <c r="B12" s="35"/>
      <c r="E12" s="30" t="s">
        <v>118</v>
      </c>
      <c r="J12" s="36"/>
    </row>
    <row r="13" spans="1:16" x14ac:dyDescent="0.25">
      <c r="A13" s="28" t="s">
        <v>108</v>
      </c>
      <c r="B13" s="28">
        <v>2</v>
      </c>
      <c r="C13" s="29" t="s">
        <v>119</v>
      </c>
      <c r="D13" s="28" t="s">
        <v>110</v>
      </c>
      <c r="E13" s="30" t="s">
        <v>120</v>
      </c>
      <c r="F13" s="31" t="s">
        <v>112</v>
      </c>
      <c r="G13" s="32">
        <v>1</v>
      </c>
      <c r="H13" s="33">
        <v>0</v>
      </c>
      <c r="I13" s="33">
        <f>ROUND(G13*H13,P4)</f>
        <v>0</v>
      </c>
      <c r="J13" s="28"/>
      <c r="O13" s="34">
        <f>I13*0.21</f>
        <v>0</v>
      </c>
      <c r="P13">
        <v>3</v>
      </c>
    </row>
    <row r="14" spans="1:16" ht="75" x14ac:dyDescent="0.25">
      <c r="A14" s="28" t="s">
        <v>113</v>
      </c>
      <c r="B14" s="35"/>
      <c r="E14" s="30" t="s">
        <v>121</v>
      </c>
      <c r="J14" s="36"/>
    </row>
    <row r="15" spans="1:16" x14ac:dyDescent="0.25">
      <c r="A15" s="28" t="s">
        <v>115</v>
      </c>
      <c r="B15" s="35"/>
      <c r="E15" s="37" t="s">
        <v>116</v>
      </c>
      <c r="J15" s="36"/>
    </row>
    <row r="16" spans="1:16" ht="30" x14ac:dyDescent="0.25">
      <c r="A16" s="28" t="s">
        <v>117</v>
      </c>
      <c r="B16" s="35"/>
      <c r="E16" s="30" t="s">
        <v>118</v>
      </c>
      <c r="J16" s="36"/>
    </row>
    <row r="17" spans="1:16" x14ac:dyDescent="0.25">
      <c r="A17" s="28" t="s">
        <v>108</v>
      </c>
      <c r="B17" s="28">
        <v>3</v>
      </c>
      <c r="C17" s="29" t="s">
        <v>122</v>
      </c>
      <c r="D17" s="28" t="s">
        <v>123</v>
      </c>
      <c r="E17" s="30" t="s">
        <v>124</v>
      </c>
      <c r="F17" s="31" t="s">
        <v>112</v>
      </c>
      <c r="G17" s="32">
        <v>1</v>
      </c>
      <c r="H17" s="33">
        <v>0</v>
      </c>
      <c r="I17" s="33">
        <f>ROUND(G17*H17,P4)</f>
        <v>0</v>
      </c>
      <c r="J17" s="28"/>
      <c r="O17" s="34">
        <f>I17*0.21</f>
        <v>0</v>
      </c>
      <c r="P17">
        <v>3</v>
      </c>
    </row>
    <row r="18" spans="1:16" ht="105" x14ac:dyDescent="0.25">
      <c r="A18" s="28" t="s">
        <v>113</v>
      </c>
      <c r="B18" s="35"/>
      <c r="E18" s="30" t="s">
        <v>125</v>
      </c>
      <c r="J18" s="36"/>
    </row>
    <row r="19" spans="1:16" x14ac:dyDescent="0.25">
      <c r="A19" s="28" t="s">
        <v>115</v>
      </c>
      <c r="B19" s="35"/>
      <c r="E19" s="37" t="s">
        <v>116</v>
      </c>
      <c r="J19" s="36"/>
    </row>
    <row r="20" spans="1:16" x14ac:dyDescent="0.25">
      <c r="A20" s="28" t="s">
        <v>117</v>
      </c>
      <c r="B20" s="35"/>
      <c r="E20" s="38" t="s">
        <v>110</v>
      </c>
      <c r="J20" s="36"/>
    </row>
    <row r="21" spans="1:16" x14ac:dyDescent="0.25">
      <c r="A21" s="28" t="s">
        <v>108</v>
      </c>
      <c r="B21" s="28">
        <v>4</v>
      </c>
      <c r="C21" s="29" t="s">
        <v>126</v>
      </c>
      <c r="D21" s="28" t="s">
        <v>110</v>
      </c>
      <c r="E21" s="30" t="s">
        <v>127</v>
      </c>
      <c r="F21" s="31" t="s">
        <v>112</v>
      </c>
      <c r="G21" s="32">
        <v>1</v>
      </c>
      <c r="H21" s="33">
        <v>0</v>
      </c>
      <c r="I21" s="33">
        <f>ROUND(G21*H21,P4)</f>
        <v>0</v>
      </c>
      <c r="J21" s="28"/>
      <c r="O21" s="34">
        <f>I21*0.21</f>
        <v>0</v>
      </c>
      <c r="P21">
        <v>3</v>
      </c>
    </row>
    <row r="22" spans="1:16" ht="30" x14ac:dyDescent="0.25">
      <c r="A22" s="28" t="s">
        <v>113</v>
      </c>
      <c r="B22" s="35"/>
      <c r="E22" s="30" t="s">
        <v>128</v>
      </c>
      <c r="J22" s="36"/>
    </row>
    <row r="23" spans="1:16" x14ac:dyDescent="0.25">
      <c r="A23" s="28" t="s">
        <v>115</v>
      </c>
      <c r="B23" s="35"/>
      <c r="E23" s="37" t="s">
        <v>116</v>
      </c>
      <c r="J23" s="36"/>
    </row>
    <row r="24" spans="1:16" ht="30" x14ac:dyDescent="0.25">
      <c r="A24" s="28" t="s">
        <v>117</v>
      </c>
      <c r="B24" s="35"/>
      <c r="E24" s="30" t="s">
        <v>129</v>
      </c>
      <c r="J24" s="36"/>
    </row>
    <row r="25" spans="1:16" x14ac:dyDescent="0.25">
      <c r="A25" s="28" t="s">
        <v>108</v>
      </c>
      <c r="B25" s="28">
        <v>5</v>
      </c>
      <c r="C25" s="29" t="s">
        <v>130</v>
      </c>
      <c r="D25" s="28" t="s">
        <v>110</v>
      </c>
      <c r="E25" s="30" t="s">
        <v>131</v>
      </c>
      <c r="F25" s="31" t="s">
        <v>132</v>
      </c>
      <c r="G25" s="32">
        <v>1</v>
      </c>
      <c r="H25" s="33">
        <v>0</v>
      </c>
      <c r="I25" s="33">
        <f>ROUND(G25*H25,P4)</f>
        <v>0</v>
      </c>
      <c r="J25" s="28"/>
      <c r="O25" s="34">
        <f>I25*0.21</f>
        <v>0</v>
      </c>
      <c r="P25">
        <v>3</v>
      </c>
    </row>
    <row r="26" spans="1:16" ht="75" x14ac:dyDescent="0.25">
      <c r="A26" s="28" t="s">
        <v>113</v>
      </c>
      <c r="B26" s="35"/>
      <c r="E26" s="30" t="s">
        <v>133</v>
      </c>
      <c r="J26" s="36"/>
    </row>
    <row r="27" spans="1:16" x14ac:dyDescent="0.25">
      <c r="A27" s="28" t="s">
        <v>115</v>
      </c>
      <c r="B27" s="35"/>
      <c r="E27" s="37" t="s">
        <v>116</v>
      </c>
      <c r="J27" s="36"/>
    </row>
    <row r="28" spans="1:16" ht="30" x14ac:dyDescent="0.25">
      <c r="A28" s="28" t="s">
        <v>117</v>
      </c>
      <c r="B28" s="35"/>
      <c r="E28" s="30" t="s">
        <v>129</v>
      </c>
      <c r="J28" s="36"/>
    </row>
    <row r="29" spans="1:16" x14ac:dyDescent="0.25">
      <c r="A29" s="28" t="s">
        <v>108</v>
      </c>
      <c r="B29" s="28">
        <v>6</v>
      </c>
      <c r="C29" s="29" t="s">
        <v>134</v>
      </c>
      <c r="D29" s="28" t="s">
        <v>110</v>
      </c>
      <c r="E29" s="30" t="s">
        <v>135</v>
      </c>
      <c r="F29" s="31" t="s">
        <v>112</v>
      </c>
      <c r="G29" s="32">
        <v>1</v>
      </c>
      <c r="H29" s="33">
        <v>0</v>
      </c>
      <c r="I29" s="33">
        <f>ROUND(G29*H29,P4)</f>
        <v>0</v>
      </c>
      <c r="J29" s="28"/>
      <c r="O29" s="34">
        <f>I29*0.21</f>
        <v>0</v>
      </c>
      <c r="P29">
        <v>3</v>
      </c>
    </row>
    <row r="30" spans="1:16" x14ac:dyDescent="0.25">
      <c r="A30" s="28" t="s">
        <v>113</v>
      </c>
      <c r="B30" s="35"/>
      <c r="E30" s="30" t="s">
        <v>136</v>
      </c>
      <c r="J30" s="36"/>
    </row>
    <row r="31" spans="1:16" x14ac:dyDescent="0.25">
      <c r="A31" s="28" t="s">
        <v>115</v>
      </c>
      <c r="B31" s="35"/>
      <c r="E31" s="37" t="s">
        <v>116</v>
      </c>
      <c r="J31" s="36"/>
    </row>
    <row r="32" spans="1:16" ht="30" x14ac:dyDescent="0.25">
      <c r="A32" s="28" t="s">
        <v>117</v>
      </c>
      <c r="B32" s="35"/>
      <c r="E32" s="30" t="s">
        <v>129</v>
      </c>
      <c r="J32" s="36"/>
    </row>
    <row r="33" spans="1:16" ht="30" x14ac:dyDescent="0.25">
      <c r="A33" s="28" t="s">
        <v>108</v>
      </c>
      <c r="B33" s="28">
        <v>7</v>
      </c>
      <c r="C33" s="29" t="s">
        <v>137</v>
      </c>
      <c r="D33" s="28" t="s">
        <v>110</v>
      </c>
      <c r="E33" s="30" t="s">
        <v>138</v>
      </c>
      <c r="F33" s="31" t="s">
        <v>112</v>
      </c>
      <c r="G33" s="32">
        <v>1</v>
      </c>
      <c r="H33" s="33">
        <v>0</v>
      </c>
      <c r="I33" s="33">
        <f>ROUND(G33*H33,P4)</f>
        <v>0</v>
      </c>
      <c r="J33" s="28"/>
      <c r="O33" s="34">
        <f>I33*0.21</f>
        <v>0</v>
      </c>
      <c r="P33">
        <v>3</v>
      </c>
    </row>
    <row r="34" spans="1:16" ht="45" x14ac:dyDescent="0.25">
      <c r="A34" s="28" t="s">
        <v>113</v>
      </c>
      <c r="B34" s="35"/>
      <c r="E34" s="30" t="s">
        <v>139</v>
      </c>
      <c r="J34" s="36"/>
    </row>
    <row r="35" spans="1:16" x14ac:dyDescent="0.25">
      <c r="A35" s="28" t="s">
        <v>115</v>
      </c>
      <c r="B35" s="35"/>
      <c r="E35" s="37" t="s">
        <v>116</v>
      </c>
      <c r="J35" s="36"/>
    </row>
    <row r="36" spans="1:16" ht="30" x14ac:dyDescent="0.25">
      <c r="A36" s="28" t="s">
        <v>117</v>
      </c>
      <c r="B36" s="35"/>
      <c r="E36" s="30" t="s">
        <v>129</v>
      </c>
      <c r="J36" s="36"/>
    </row>
    <row r="37" spans="1:16" x14ac:dyDescent="0.25">
      <c r="A37" s="28" t="s">
        <v>108</v>
      </c>
      <c r="B37" s="28">
        <v>8</v>
      </c>
      <c r="C37" s="29" t="s">
        <v>140</v>
      </c>
      <c r="D37" s="28" t="s">
        <v>110</v>
      </c>
      <c r="E37" s="30" t="s">
        <v>141</v>
      </c>
      <c r="F37" s="31" t="s">
        <v>132</v>
      </c>
      <c r="G37" s="32">
        <v>1</v>
      </c>
      <c r="H37" s="33">
        <v>0</v>
      </c>
      <c r="I37" s="33">
        <f>ROUND(G37*H37,P4)</f>
        <v>0</v>
      </c>
      <c r="J37" s="28"/>
      <c r="O37" s="34">
        <f>I37*0.21</f>
        <v>0</v>
      </c>
      <c r="P37">
        <v>3</v>
      </c>
    </row>
    <row r="38" spans="1:16" x14ac:dyDescent="0.25">
      <c r="A38" s="28" t="s">
        <v>113</v>
      </c>
      <c r="B38" s="35"/>
      <c r="E38" s="30" t="s">
        <v>142</v>
      </c>
      <c r="J38" s="36"/>
    </row>
    <row r="39" spans="1:16" x14ac:dyDescent="0.25">
      <c r="A39" s="28" t="s">
        <v>115</v>
      </c>
      <c r="B39" s="35"/>
      <c r="E39" s="37" t="s">
        <v>116</v>
      </c>
      <c r="J39" s="36"/>
    </row>
    <row r="40" spans="1:16" ht="105" x14ac:dyDescent="0.25">
      <c r="A40" s="28" t="s">
        <v>117</v>
      </c>
      <c r="B40" s="35"/>
      <c r="E40" s="30" t="s">
        <v>143</v>
      </c>
      <c r="J40" s="36"/>
    </row>
    <row r="41" spans="1:16" x14ac:dyDescent="0.25">
      <c r="A41" s="28" t="s">
        <v>108</v>
      </c>
      <c r="B41" s="28">
        <v>9</v>
      </c>
      <c r="C41" s="29" t="s">
        <v>144</v>
      </c>
      <c r="D41" s="28" t="s">
        <v>145</v>
      </c>
      <c r="E41" s="30" t="s">
        <v>146</v>
      </c>
      <c r="F41" s="31" t="s">
        <v>112</v>
      </c>
      <c r="G41" s="32">
        <v>1</v>
      </c>
      <c r="H41" s="33">
        <v>0</v>
      </c>
      <c r="I41" s="33">
        <f>ROUND(G41*H41,P4)</f>
        <v>0</v>
      </c>
      <c r="J41" s="28"/>
      <c r="O41" s="34">
        <f>I41*0.21</f>
        <v>0</v>
      </c>
      <c r="P41">
        <v>3</v>
      </c>
    </row>
    <row r="42" spans="1:16" ht="45" x14ac:dyDescent="0.25">
      <c r="A42" s="28" t="s">
        <v>113</v>
      </c>
      <c r="B42" s="35"/>
      <c r="E42" s="30" t="s">
        <v>147</v>
      </c>
      <c r="J42" s="36"/>
    </row>
    <row r="43" spans="1:16" x14ac:dyDescent="0.25">
      <c r="A43" s="28" t="s">
        <v>115</v>
      </c>
      <c r="B43" s="35"/>
      <c r="E43" s="37" t="s">
        <v>116</v>
      </c>
      <c r="J43" s="36"/>
    </row>
    <row r="44" spans="1:16" ht="30" x14ac:dyDescent="0.25">
      <c r="A44" s="28" t="s">
        <v>117</v>
      </c>
      <c r="B44" s="35"/>
      <c r="E44" s="30" t="s">
        <v>129</v>
      </c>
      <c r="J44" s="36"/>
    </row>
    <row r="45" spans="1:16" x14ac:dyDescent="0.25">
      <c r="A45" s="28" t="s">
        <v>108</v>
      </c>
      <c r="B45" s="28">
        <v>10</v>
      </c>
      <c r="C45" s="29" t="s">
        <v>144</v>
      </c>
      <c r="D45" s="28" t="s">
        <v>148</v>
      </c>
      <c r="E45" s="30" t="s">
        <v>146</v>
      </c>
      <c r="F45" s="31" t="s">
        <v>149</v>
      </c>
      <c r="G45" s="32">
        <v>10.54</v>
      </c>
      <c r="H45" s="33">
        <v>0</v>
      </c>
      <c r="I45" s="33">
        <f>ROUND(G45*H45,P4)</f>
        <v>0</v>
      </c>
      <c r="J45" s="28"/>
      <c r="O45" s="34">
        <f>I45*0.21</f>
        <v>0</v>
      </c>
      <c r="P45">
        <v>3</v>
      </c>
    </row>
    <row r="46" spans="1:16" ht="45" x14ac:dyDescent="0.25">
      <c r="A46" s="28" t="s">
        <v>113</v>
      </c>
      <c r="B46" s="35"/>
      <c r="E46" s="30" t="s">
        <v>150</v>
      </c>
      <c r="J46" s="36"/>
    </row>
    <row r="47" spans="1:16" x14ac:dyDescent="0.25">
      <c r="A47" s="28" t="s">
        <v>115</v>
      </c>
      <c r="B47" s="35"/>
      <c r="E47" s="37" t="s">
        <v>151</v>
      </c>
      <c r="J47" s="36"/>
    </row>
    <row r="48" spans="1:16" ht="30" x14ac:dyDescent="0.25">
      <c r="A48" s="28" t="s">
        <v>117</v>
      </c>
      <c r="B48" s="35"/>
      <c r="E48" s="30" t="s">
        <v>129</v>
      </c>
      <c r="J48" s="36"/>
    </row>
    <row r="49" spans="1:16" x14ac:dyDescent="0.25">
      <c r="A49" s="28" t="s">
        <v>108</v>
      </c>
      <c r="B49" s="28">
        <v>11</v>
      </c>
      <c r="C49" s="29" t="s">
        <v>152</v>
      </c>
      <c r="D49" s="28" t="s">
        <v>110</v>
      </c>
      <c r="E49" s="30" t="s">
        <v>153</v>
      </c>
      <c r="F49" s="31" t="s">
        <v>112</v>
      </c>
      <c r="G49" s="32">
        <v>1</v>
      </c>
      <c r="H49" s="33">
        <v>0</v>
      </c>
      <c r="I49" s="33">
        <f>ROUND(G49*H49,P4)</f>
        <v>0</v>
      </c>
      <c r="J49" s="28"/>
      <c r="O49" s="34">
        <f>I49*0.21</f>
        <v>0</v>
      </c>
      <c r="P49">
        <v>3</v>
      </c>
    </row>
    <row r="50" spans="1:16" x14ac:dyDescent="0.25">
      <c r="A50" s="28" t="s">
        <v>113</v>
      </c>
      <c r="B50" s="35"/>
      <c r="E50" s="30" t="s">
        <v>154</v>
      </c>
      <c r="J50" s="36"/>
    </row>
    <row r="51" spans="1:16" x14ac:dyDescent="0.25">
      <c r="A51" s="28" t="s">
        <v>115</v>
      </c>
      <c r="B51" s="35"/>
      <c r="E51" s="37" t="s">
        <v>116</v>
      </c>
      <c r="J51" s="36"/>
    </row>
    <row r="52" spans="1:16" ht="30" x14ac:dyDescent="0.25">
      <c r="A52" s="28" t="s">
        <v>117</v>
      </c>
      <c r="B52" s="35"/>
      <c r="E52" s="30" t="s">
        <v>155</v>
      </c>
      <c r="J52" s="36"/>
    </row>
    <row r="53" spans="1:16" x14ac:dyDescent="0.25">
      <c r="A53" s="28" t="s">
        <v>108</v>
      </c>
      <c r="B53" s="28">
        <v>12</v>
      </c>
      <c r="C53" s="29" t="s">
        <v>156</v>
      </c>
      <c r="D53" s="28" t="s">
        <v>110</v>
      </c>
      <c r="E53" s="30" t="s">
        <v>157</v>
      </c>
      <c r="F53" s="31" t="s">
        <v>112</v>
      </c>
      <c r="G53" s="32">
        <v>3</v>
      </c>
      <c r="H53" s="33">
        <v>0</v>
      </c>
      <c r="I53" s="33">
        <f>ROUND(G53*H53,P4)</f>
        <v>0</v>
      </c>
      <c r="J53" s="28"/>
      <c r="O53" s="34">
        <f>I53*0.21</f>
        <v>0</v>
      </c>
      <c r="P53">
        <v>3</v>
      </c>
    </row>
    <row r="54" spans="1:16" ht="30" x14ac:dyDescent="0.25">
      <c r="A54" s="28" t="s">
        <v>113</v>
      </c>
      <c r="B54" s="35"/>
      <c r="E54" s="30" t="s">
        <v>158</v>
      </c>
      <c r="J54" s="36"/>
    </row>
    <row r="55" spans="1:16" x14ac:dyDescent="0.25">
      <c r="A55" s="28" t="s">
        <v>115</v>
      </c>
      <c r="B55" s="35"/>
      <c r="E55" s="37" t="s">
        <v>159</v>
      </c>
      <c r="J55" s="36"/>
    </row>
    <row r="56" spans="1:16" ht="105" x14ac:dyDescent="0.25">
      <c r="A56" s="28" t="s">
        <v>117</v>
      </c>
      <c r="B56" s="35"/>
      <c r="E56" s="30" t="s">
        <v>160</v>
      </c>
      <c r="J56" s="36"/>
    </row>
    <row r="57" spans="1:16" x14ac:dyDescent="0.25">
      <c r="A57" s="28" t="s">
        <v>108</v>
      </c>
      <c r="B57" s="28">
        <v>13</v>
      </c>
      <c r="C57" s="29" t="s">
        <v>161</v>
      </c>
      <c r="D57" s="28" t="s">
        <v>110</v>
      </c>
      <c r="E57" s="30" t="s">
        <v>162</v>
      </c>
      <c r="F57" s="31" t="s">
        <v>112</v>
      </c>
      <c r="G57" s="32">
        <v>1</v>
      </c>
      <c r="H57" s="33">
        <v>0</v>
      </c>
      <c r="I57" s="33">
        <f>ROUND(G57*H57,P4)</f>
        <v>0</v>
      </c>
      <c r="J57" s="28"/>
      <c r="O57" s="34">
        <f>I57*0.21</f>
        <v>0</v>
      </c>
      <c r="P57">
        <v>3</v>
      </c>
    </row>
    <row r="58" spans="1:16" ht="60" x14ac:dyDescent="0.25">
      <c r="A58" s="28" t="s">
        <v>113</v>
      </c>
      <c r="B58" s="35"/>
      <c r="E58" s="30" t="s">
        <v>163</v>
      </c>
      <c r="J58" s="36"/>
    </row>
    <row r="59" spans="1:16" x14ac:dyDescent="0.25">
      <c r="A59" s="28" t="s">
        <v>115</v>
      </c>
      <c r="B59" s="35"/>
      <c r="E59" s="37" t="s">
        <v>116</v>
      </c>
      <c r="J59" s="36"/>
    </row>
    <row r="60" spans="1:16" ht="30" x14ac:dyDescent="0.25">
      <c r="A60" s="28" t="s">
        <v>117</v>
      </c>
      <c r="B60" s="39"/>
      <c r="C60" s="40"/>
      <c r="D60" s="40"/>
      <c r="E60" s="30" t="s">
        <v>164</v>
      </c>
      <c r="F60" s="40"/>
      <c r="G60" s="40"/>
      <c r="H60" s="40"/>
      <c r="I60" s="40"/>
      <c r="J60"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7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47</v>
      </c>
      <c r="I3" s="16">
        <f>SUMIFS(I8:I71,A8:A71,"SD")</f>
        <v>0</v>
      </c>
      <c r="J3" s="12"/>
      <c r="O3">
        <v>0</v>
      </c>
      <c r="P3">
        <v>2</v>
      </c>
    </row>
    <row r="4" spans="1:16" x14ac:dyDescent="0.25">
      <c r="A4" s="2" t="s">
        <v>92</v>
      </c>
      <c r="B4" s="13" t="s">
        <v>93</v>
      </c>
      <c r="C4" s="47" t="s">
        <v>47</v>
      </c>
      <c r="D4" s="48"/>
      <c r="E4" s="14" t="s">
        <v>48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22</v>
      </c>
      <c r="H9" s="33">
        <v>0</v>
      </c>
      <c r="I9" s="33">
        <f>ROUND(G9*H9,P4)</f>
        <v>0</v>
      </c>
      <c r="J9" s="28"/>
      <c r="O9" s="34">
        <f>I9*0.21</f>
        <v>0</v>
      </c>
      <c r="P9">
        <v>3</v>
      </c>
    </row>
    <row r="10" spans="1:16" ht="30" x14ac:dyDescent="0.25">
      <c r="A10" s="28" t="s">
        <v>113</v>
      </c>
      <c r="B10" s="35"/>
      <c r="E10" s="30" t="s">
        <v>1801</v>
      </c>
      <c r="J10" s="36"/>
    </row>
    <row r="11" spans="1:16" x14ac:dyDescent="0.25">
      <c r="A11" s="28" t="s">
        <v>115</v>
      </c>
      <c r="B11" s="35"/>
      <c r="E11" s="37" t="s">
        <v>1802</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SUMIFS(I14:I37,A14:A37,"P")</f>
        <v>0</v>
      </c>
      <c r="J13" s="27"/>
    </row>
    <row r="14" spans="1:16" x14ac:dyDescent="0.25">
      <c r="A14" s="28" t="s">
        <v>108</v>
      </c>
      <c r="B14" s="28">
        <v>2</v>
      </c>
      <c r="C14" s="29" t="s">
        <v>254</v>
      </c>
      <c r="D14" s="28" t="s">
        <v>110</v>
      </c>
      <c r="E14" s="30" t="s">
        <v>255</v>
      </c>
      <c r="F14" s="31" t="s">
        <v>167</v>
      </c>
      <c r="G14" s="32">
        <v>66</v>
      </c>
      <c r="H14" s="33">
        <v>0</v>
      </c>
      <c r="I14" s="33">
        <f>ROUND(G14*H14,P4)</f>
        <v>0</v>
      </c>
      <c r="J14" s="31" t="s">
        <v>190</v>
      </c>
      <c r="O14" s="34">
        <f>I14*0.21</f>
        <v>0</v>
      </c>
      <c r="P14">
        <v>3</v>
      </c>
    </row>
    <row r="15" spans="1:16" ht="60" x14ac:dyDescent="0.25">
      <c r="A15" s="28" t="s">
        <v>113</v>
      </c>
      <c r="B15" s="35"/>
      <c r="E15" s="30" t="s">
        <v>1803</v>
      </c>
      <c r="J15" s="36"/>
    </row>
    <row r="16" spans="1:16" x14ac:dyDescent="0.25">
      <c r="A16" s="28" t="s">
        <v>115</v>
      </c>
      <c r="B16" s="35"/>
      <c r="E16" s="37" t="s">
        <v>1804</v>
      </c>
      <c r="J16" s="36"/>
    </row>
    <row r="17" spans="1:16" ht="405" x14ac:dyDescent="0.25">
      <c r="A17" s="28" t="s">
        <v>117</v>
      </c>
      <c r="B17" s="35"/>
      <c r="E17" s="30" t="s">
        <v>258</v>
      </c>
      <c r="J17" s="36"/>
    </row>
    <row r="18" spans="1:16" x14ac:dyDescent="0.25">
      <c r="A18" s="28" t="s">
        <v>108</v>
      </c>
      <c r="B18" s="28">
        <v>3</v>
      </c>
      <c r="C18" s="29" t="s">
        <v>1445</v>
      </c>
      <c r="D18" s="28" t="s">
        <v>110</v>
      </c>
      <c r="E18" s="30" t="s">
        <v>1446</v>
      </c>
      <c r="F18" s="31" t="s">
        <v>167</v>
      </c>
      <c r="G18" s="32">
        <v>88</v>
      </c>
      <c r="H18" s="33">
        <v>0</v>
      </c>
      <c r="I18" s="33">
        <f>ROUND(G18*H18,P4)</f>
        <v>0</v>
      </c>
      <c r="J18" s="31" t="s">
        <v>190</v>
      </c>
      <c r="O18" s="34">
        <f>I18*0.21</f>
        <v>0</v>
      </c>
      <c r="P18">
        <v>3</v>
      </c>
    </row>
    <row r="19" spans="1:16" ht="90" x14ac:dyDescent="0.25">
      <c r="A19" s="28" t="s">
        <v>113</v>
      </c>
      <c r="B19" s="35"/>
      <c r="E19" s="30" t="s">
        <v>1805</v>
      </c>
      <c r="J19" s="36"/>
    </row>
    <row r="20" spans="1:16" x14ac:dyDescent="0.25">
      <c r="A20" s="28" t="s">
        <v>115</v>
      </c>
      <c r="B20" s="35"/>
      <c r="E20" s="37" t="s">
        <v>1806</v>
      </c>
      <c r="J20" s="36"/>
    </row>
    <row r="21" spans="1:16" ht="409.5" x14ac:dyDescent="0.25">
      <c r="A21" s="28" t="s">
        <v>117</v>
      </c>
      <c r="B21" s="35"/>
      <c r="E21" s="30" t="s">
        <v>278</v>
      </c>
      <c r="J21" s="36"/>
    </row>
    <row r="22" spans="1:16" x14ac:dyDescent="0.25">
      <c r="A22" s="28" t="s">
        <v>108</v>
      </c>
      <c r="B22" s="28">
        <v>4</v>
      </c>
      <c r="C22" s="29" t="s">
        <v>284</v>
      </c>
      <c r="D22" s="28" t="s">
        <v>145</v>
      </c>
      <c r="E22" s="30" t="s">
        <v>285</v>
      </c>
      <c r="F22" s="31" t="s">
        <v>167</v>
      </c>
      <c r="G22" s="32">
        <v>66</v>
      </c>
      <c r="H22" s="33">
        <v>0</v>
      </c>
      <c r="I22" s="33">
        <f>ROUND(G22*H22,P4)</f>
        <v>0</v>
      </c>
      <c r="J22" s="31" t="s">
        <v>190</v>
      </c>
      <c r="O22" s="34">
        <f>I22*0.21</f>
        <v>0</v>
      </c>
      <c r="P22">
        <v>3</v>
      </c>
    </row>
    <row r="23" spans="1:16" ht="45" x14ac:dyDescent="0.25">
      <c r="A23" s="28" t="s">
        <v>113</v>
      </c>
      <c r="B23" s="35"/>
      <c r="E23" s="30" t="s">
        <v>1807</v>
      </c>
      <c r="J23" s="36"/>
    </row>
    <row r="24" spans="1:16" x14ac:dyDescent="0.25">
      <c r="A24" s="28" t="s">
        <v>115</v>
      </c>
      <c r="B24" s="35"/>
      <c r="E24" s="37" t="s">
        <v>1804</v>
      </c>
      <c r="J24" s="36"/>
    </row>
    <row r="25" spans="1:16" ht="255" x14ac:dyDescent="0.25">
      <c r="A25" s="28" t="s">
        <v>117</v>
      </c>
      <c r="B25" s="35"/>
      <c r="E25" s="30" t="s">
        <v>288</v>
      </c>
      <c r="J25" s="36"/>
    </row>
    <row r="26" spans="1:16" x14ac:dyDescent="0.25">
      <c r="A26" s="28" t="s">
        <v>108</v>
      </c>
      <c r="B26" s="28">
        <v>5</v>
      </c>
      <c r="C26" s="29" t="s">
        <v>284</v>
      </c>
      <c r="D26" s="28" t="s">
        <v>148</v>
      </c>
      <c r="E26" s="30" t="s">
        <v>285</v>
      </c>
      <c r="F26" s="31" t="s">
        <v>167</v>
      </c>
      <c r="G26" s="32">
        <v>22</v>
      </c>
      <c r="H26" s="33">
        <v>0</v>
      </c>
      <c r="I26" s="33">
        <f>ROUND(G26*H26,P4)</f>
        <v>0</v>
      </c>
      <c r="J26" s="31" t="s">
        <v>190</v>
      </c>
      <c r="O26" s="34">
        <f>I26*0.21</f>
        <v>0</v>
      </c>
      <c r="P26">
        <v>3</v>
      </c>
    </row>
    <row r="27" spans="1:16" ht="45" x14ac:dyDescent="0.25">
      <c r="A27" s="28" t="s">
        <v>113</v>
      </c>
      <c r="B27" s="35"/>
      <c r="E27" s="30" t="s">
        <v>1808</v>
      </c>
      <c r="J27" s="36"/>
    </row>
    <row r="28" spans="1:16" x14ac:dyDescent="0.25">
      <c r="A28" s="28" t="s">
        <v>115</v>
      </c>
      <c r="B28" s="35"/>
      <c r="E28" s="37" t="s">
        <v>1802</v>
      </c>
      <c r="J28" s="36"/>
    </row>
    <row r="29" spans="1:16" ht="255" x14ac:dyDescent="0.25">
      <c r="A29" s="28" t="s">
        <v>117</v>
      </c>
      <c r="B29" s="35"/>
      <c r="E29" s="30" t="s">
        <v>288</v>
      </c>
      <c r="J29" s="36"/>
    </row>
    <row r="30" spans="1:16" x14ac:dyDescent="0.25">
      <c r="A30" s="28" t="s">
        <v>108</v>
      </c>
      <c r="B30" s="28">
        <v>6</v>
      </c>
      <c r="C30" s="29" t="s">
        <v>294</v>
      </c>
      <c r="D30" s="28" t="s">
        <v>110</v>
      </c>
      <c r="E30" s="30" t="s">
        <v>295</v>
      </c>
      <c r="F30" s="31" t="s">
        <v>167</v>
      </c>
      <c r="G30" s="32">
        <v>66</v>
      </c>
      <c r="H30" s="33">
        <v>0</v>
      </c>
      <c r="I30" s="33">
        <f>ROUND(G30*H30,P4)</f>
        <v>0</v>
      </c>
      <c r="J30" s="31" t="s">
        <v>190</v>
      </c>
      <c r="O30" s="34">
        <f>I30*0.21</f>
        <v>0</v>
      </c>
      <c r="P30">
        <v>3</v>
      </c>
    </row>
    <row r="31" spans="1:16" ht="75" x14ac:dyDescent="0.25">
      <c r="A31" s="28" t="s">
        <v>113</v>
      </c>
      <c r="B31" s="35"/>
      <c r="E31" s="30" t="s">
        <v>1809</v>
      </c>
      <c r="J31" s="36"/>
    </row>
    <row r="32" spans="1:16" x14ac:dyDescent="0.25">
      <c r="A32" s="28" t="s">
        <v>115</v>
      </c>
      <c r="B32" s="35"/>
      <c r="E32" s="37" t="s">
        <v>1804</v>
      </c>
      <c r="J32" s="36"/>
    </row>
    <row r="33" spans="1:16" ht="345" x14ac:dyDescent="0.25">
      <c r="A33" s="28" t="s">
        <v>117</v>
      </c>
      <c r="B33" s="35"/>
      <c r="E33" s="30" t="s">
        <v>297</v>
      </c>
      <c r="J33" s="36"/>
    </row>
    <row r="34" spans="1:16" x14ac:dyDescent="0.25">
      <c r="A34" s="28" t="s">
        <v>108</v>
      </c>
      <c r="B34" s="28">
        <v>7</v>
      </c>
      <c r="C34" s="29" t="s">
        <v>298</v>
      </c>
      <c r="D34" s="28" t="s">
        <v>110</v>
      </c>
      <c r="E34" s="30" t="s">
        <v>299</v>
      </c>
      <c r="F34" s="31" t="s">
        <v>167</v>
      </c>
      <c r="G34" s="32">
        <v>11.9</v>
      </c>
      <c r="H34" s="33">
        <v>0</v>
      </c>
      <c r="I34" s="33">
        <f>ROUND(G34*H34,P4)</f>
        <v>0</v>
      </c>
      <c r="J34" s="31" t="s">
        <v>190</v>
      </c>
      <c r="O34" s="34">
        <f>I34*0.21</f>
        <v>0</v>
      </c>
      <c r="P34">
        <v>3</v>
      </c>
    </row>
    <row r="35" spans="1:16" ht="105" x14ac:dyDescent="0.25">
      <c r="A35" s="28" t="s">
        <v>113</v>
      </c>
      <c r="B35" s="35"/>
      <c r="E35" s="30" t="s">
        <v>1810</v>
      </c>
      <c r="J35" s="36"/>
    </row>
    <row r="36" spans="1:16" x14ac:dyDescent="0.25">
      <c r="A36" s="28" t="s">
        <v>115</v>
      </c>
      <c r="B36" s="35"/>
      <c r="E36" s="37" t="s">
        <v>1811</v>
      </c>
      <c r="J36" s="36"/>
    </row>
    <row r="37" spans="1:16" ht="390" x14ac:dyDescent="0.25">
      <c r="A37" s="28" t="s">
        <v>117</v>
      </c>
      <c r="B37" s="35"/>
      <c r="E37" s="30" t="s">
        <v>1454</v>
      </c>
      <c r="J37" s="36"/>
    </row>
    <row r="38" spans="1:16" x14ac:dyDescent="0.25">
      <c r="A38" s="22" t="s">
        <v>105</v>
      </c>
      <c r="B38" s="23"/>
      <c r="C38" s="24" t="s">
        <v>343</v>
      </c>
      <c r="D38" s="25"/>
      <c r="E38" s="22" t="s">
        <v>344</v>
      </c>
      <c r="F38" s="25"/>
      <c r="G38" s="25"/>
      <c r="H38" s="25"/>
      <c r="I38" s="26">
        <f>SUMIFS(I39:I46,A39:A46,"P")</f>
        <v>0</v>
      </c>
      <c r="J38" s="27"/>
    </row>
    <row r="39" spans="1:16" x14ac:dyDescent="0.25">
      <c r="A39" s="28" t="s">
        <v>108</v>
      </c>
      <c r="B39" s="28">
        <v>8</v>
      </c>
      <c r="C39" s="29" t="s">
        <v>1162</v>
      </c>
      <c r="D39" s="28" t="s">
        <v>110</v>
      </c>
      <c r="E39" s="30" t="s">
        <v>1163</v>
      </c>
      <c r="F39" s="31" t="s">
        <v>167</v>
      </c>
      <c r="G39" s="32">
        <v>3.52</v>
      </c>
      <c r="H39" s="33">
        <v>0</v>
      </c>
      <c r="I39" s="33">
        <f>ROUND(G39*H39,P4)</f>
        <v>0</v>
      </c>
      <c r="J39" s="31" t="s">
        <v>190</v>
      </c>
      <c r="O39" s="34">
        <f>I39*0.21</f>
        <v>0</v>
      </c>
      <c r="P39">
        <v>3</v>
      </c>
    </row>
    <row r="40" spans="1:16" x14ac:dyDescent="0.25">
      <c r="A40" s="28" t="s">
        <v>113</v>
      </c>
      <c r="B40" s="35"/>
      <c r="E40" s="30" t="s">
        <v>1812</v>
      </c>
      <c r="J40" s="36"/>
    </row>
    <row r="41" spans="1:16" x14ac:dyDescent="0.25">
      <c r="A41" s="28" t="s">
        <v>115</v>
      </c>
      <c r="B41" s="35"/>
      <c r="E41" s="37" t="s">
        <v>1813</v>
      </c>
      <c r="J41" s="36"/>
    </row>
    <row r="42" spans="1:16" ht="409.5" x14ac:dyDescent="0.25">
      <c r="A42" s="28" t="s">
        <v>117</v>
      </c>
      <c r="B42" s="35"/>
      <c r="E42" s="30" t="s">
        <v>348</v>
      </c>
      <c r="J42" s="36"/>
    </row>
    <row r="43" spans="1:16" x14ac:dyDescent="0.25">
      <c r="A43" s="28" t="s">
        <v>108</v>
      </c>
      <c r="B43" s="28">
        <v>9</v>
      </c>
      <c r="C43" s="29" t="s">
        <v>349</v>
      </c>
      <c r="D43" s="28" t="s">
        <v>110</v>
      </c>
      <c r="E43" s="30" t="s">
        <v>350</v>
      </c>
      <c r="F43" s="31" t="s">
        <v>167</v>
      </c>
      <c r="G43" s="32">
        <v>0.7</v>
      </c>
      <c r="H43" s="33">
        <v>0</v>
      </c>
      <c r="I43" s="33">
        <f>ROUND(G43*H43,P4)</f>
        <v>0</v>
      </c>
      <c r="J43" s="31" t="s">
        <v>190</v>
      </c>
      <c r="O43" s="34">
        <f>I43*0.21</f>
        <v>0</v>
      </c>
      <c r="P43">
        <v>3</v>
      </c>
    </row>
    <row r="44" spans="1:16" ht="75" x14ac:dyDescent="0.25">
      <c r="A44" s="28" t="s">
        <v>113</v>
      </c>
      <c r="B44" s="35"/>
      <c r="E44" s="30" t="s">
        <v>1814</v>
      </c>
      <c r="J44" s="36"/>
    </row>
    <row r="45" spans="1:16" x14ac:dyDescent="0.25">
      <c r="A45" s="28" t="s">
        <v>115</v>
      </c>
      <c r="B45" s="35"/>
      <c r="E45" s="37" t="s">
        <v>1815</v>
      </c>
      <c r="J45" s="36"/>
    </row>
    <row r="46" spans="1:16" ht="60" x14ac:dyDescent="0.25">
      <c r="A46" s="28" t="s">
        <v>117</v>
      </c>
      <c r="B46" s="35"/>
      <c r="E46" s="30" t="s">
        <v>337</v>
      </c>
      <c r="J46" s="36"/>
    </row>
    <row r="47" spans="1:16" x14ac:dyDescent="0.25">
      <c r="A47" s="22" t="s">
        <v>105</v>
      </c>
      <c r="B47" s="23"/>
      <c r="C47" s="24" t="s">
        <v>419</v>
      </c>
      <c r="D47" s="25"/>
      <c r="E47" s="22" t="s">
        <v>420</v>
      </c>
      <c r="F47" s="25"/>
      <c r="G47" s="25"/>
      <c r="H47" s="25"/>
      <c r="I47" s="26">
        <f>SUMIFS(I48:I71,A48:A71,"P")</f>
        <v>0</v>
      </c>
      <c r="J47" s="27"/>
    </row>
    <row r="48" spans="1:16" x14ac:dyDescent="0.25">
      <c r="A48" s="28" t="s">
        <v>108</v>
      </c>
      <c r="B48" s="28">
        <v>10</v>
      </c>
      <c r="C48" s="29" t="s">
        <v>1816</v>
      </c>
      <c r="D48" s="28" t="s">
        <v>110</v>
      </c>
      <c r="E48" s="30" t="s">
        <v>1817</v>
      </c>
      <c r="F48" s="31" t="s">
        <v>231</v>
      </c>
      <c r="G48" s="32">
        <v>32</v>
      </c>
      <c r="H48" s="33">
        <v>0</v>
      </c>
      <c r="I48" s="33">
        <f>ROUND(G48*H48,P4)</f>
        <v>0</v>
      </c>
      <c r="J48" s="31" t="s">
        <v>190</v>
      </c>
      <c r="O48" s="34">
        <f>I48*0.21</f>
        <v>0</v>
      </c>
      <c r="P48">
        <v>3</v>
      </c>
    </row>
    <row r="49" spans="1:16" ht="45" x14ac:dyDescent="0.25">
      <c r="A49" s="28" t="s">
        <v>113</v>
      </c>
      <c r="B49" s="35"/>
      <c r="E49" s="30" t="s">
        <v>1818</v>
      </c>
      <c r="J49" s="36"/>
    </row>
    <row r="50" spans="1:16" x14ac:dyDescent="0.25">
      <c r="A50" s="28" t="s">
        <v>115</v>
      </c>
      <c r="B50" s="35"/>
      <c r="E50" s="37" t="s">
        <v>1819</v>
      </c>
      <c r="J50" s="36"/>
    </row>
    <row r="51" spans="1:16" ht="330" x14ac:dyDescent="0.25">
      <c r="A51" s="28" t="s">
        <v>117</v>
      </c>
      <c r="B51" s="35"/>
      <c r="E51" s="30" t="s">
        <v>425</v>
      </c>
      <c r="J51" s="36"/>
    </row>
    <row r="52" spans="1:16" x14ac:dyDescent="0.25">
      <c r="A52" s="28" t="s">
        <v>108</v>
      </c>
      <c r="B52" s="28">
        <v>11</v>
      </c>
      <c r="C52" s="29" t="s">
        <v>1820</v>
      </c>
      <c r="D52" s="28" t="s">
        <v>110</v>
      </c>
      <c r="E52" s="30" t="s">
        <v>1821</v>
      </c>
      <c r="F52" s="31" t="s">
        <v>428</v>
      </c>
      <c r="G52" s="32">
        <v>4</v>
      </c>
      <c r="H52" s="33">
        <v>0</v>
      </c>
      <c r="I52" s="33">
        <f>ROUND(G52*H52,P4)</f>
        <v>0</v>
      </c>
      <c r="J52" s="31" t="s">
        <v>190</v>
      </c>
      <c r="O52" s="34">
        <f>I52*0.21</f>
        <v>0</v>
      </c>
      <c r="P52">
        <v>3</v>
      </c>
    </row>
    <row r="53" spans="1:16" x14ac:dyDescent="0.25">
      <c r="A53" s="28" t="s">
        <v>113</v>
      </c>
      <c r="B53" s="35"/>
      <c r="E53" s="30" t="s">
        <v>1822</v>
      </c>
      <c r="J53" s="36"/>
    </row>
    <row r="54" spans="1:16" x14ac:dyDescent="0.25">
      <c r="A54" s="28" t="s">
        <v>115</v>
      </c>
      <c r="B54" s="35"/>
      <c r="E54" s="37" t="s">
        <v>1621</v>
      </c>
      <c r="J54" s="36"/>
    </row>
    <row r="55" spans="1:16" ht="60" x14ac:dyDescent="0.25">
      <c r="A55" s="28" t="s">
        <v>117</v>
      </c>
      <c r="B55" s="35"/>
      <c r="E55" s="30" t="s">
        <v>1823</v>
      </c>
      <c r="J55" s="36"/>
    </row>
    <row r="56" spans="1:16" x14ac:dyDescent="0.25">
      <c r="A56" s="28" t="s">
        <v>108</v>
      </c>
      <c r="B56" s="28">
        <v>12</v>
      </c>
      <c r="C56" s="29" t="s">
        <v>1824</v>
      </c>
      <c r="D56" s="28" t="s">
        <v>110</v>
      </c>
      <c r="E56" s="30" t="s">
        <v>1825</v>
      </c>
      <c r="F56" s="31" t="s">
        <v>167</v>
      </c>
      <c r="G56" s="32">
        <v>7.26</v>
      </c>
      <c r="H56" s="33">
        <v>0</v>
      </c>
      <c r="I56" s="33">
        <f>ROUND(G56*H56,P4)</f>
        <v>0</v>
      </c>
      <c r="J56" s="31" t="s">
        <v>190</v>
      </c>
      <c r="O56" s="34">
        <f>I56*0.21</f>
        <v>0</v>
      </c>
      <c r="P56">
        <v>3</v>
      </c>
    </row>
    <row r="57" spans="1:16" ht="30" x14ac:dyDescent="0.25">
      <c r="A57" s="28" t="s">
        <v>113</v>
      </c>
      <c r="B57" s="35"/>
      <c r="E57" s="30" t="s">
        <v>1826</v>
      </c>
      <c r="J57" s="36"/>
    </row>
    <row r="58" spans="1:16" x14ac:dyDescent="0.25">
      <c r="A58" s="28" t="s">
        <v>115</v>
      </c>
      <c r="B58" s="35"/>
      <c r="E58" s="37" t="s">
        <v>1827</v>
      </c>
      <c r="J58" s="36"/>
    </row>
    <row r="59" spans="1:16" ht="409.5" x14ac:dyDescent="0.25">
      <c r="A59" s="28" t="s">
        <v>117</v>
      </c>
      <c r="B59" s="35"/>
      <c r="E59" s="30" t="s">
        <v>348</v>
      </c>
      <c r="J59" s="36"/>
    </row>
    <row r="60" spans="1:16" x14ac:dyDescent="0.25">
      <c r="A60" s="28" t="s">
        <v>108</v>
      </c>
      <c r="B60" s="28">
        <v>13</v>
      </c>
      <c r="C60" s="29" t="s">
        <v>1780</v>
      </c>
      <c r="D60" s="28" t="s">
        <v>110</v>
      </c>
      <c r="E60" s="30" t="s">
        <v>1781</v>
      </c>
      <c r="F60" s="31" t="s">
        <v>231</v>
      </c>
      <c r="G60" s="32">
        <v>32</v>
      </c>
      <c r="H60" s="33">
        <v>0</v>
      </c>
      <c r="I60" s="33">
        <f>ROUND(G60*H60,P4)</f>
        <v>0</v>
      </c>
      <c r="J60" s="31" t="s">
        <v>190</v>
      </c>
      <c r="O60" s="34">
        <f>I60*0.21</f>
        <v>0</v>
      </c>
      <c r="P60">
        <v>3</v>
      </c>
    </row>
    <row r="61" spans="1:16" ht="60" x14ac:dyDescent="0.25">
      <c r="A61" s="28" t="s">
        <v>113</v>
      </c>
      <c r="B61" s="35"/>
      <c r="E61" s="30" t="s">
        <v>1828</v>
      </c>
      <c r="J61" s="36"/>
    </row>
    <row r="62" spans="1:16" x14ac:dyDescent="0.25">
      <c r="A62" s="28" t="s">
        <v>115</v>
      </c>
      <c r="B62" s="35"/>
      <c r="E62" s="37" t="s">
        <v>1819</v>
      </c>
      <c r="J62" s="36"/>
    </row>
    <row r="63" spans="1:16" ht="75" x14ac:dyDescent="0.25">
      <c r="A63" s="28" t="s">
        <v>117</v>
      </c>
      <c r="B63" s="35"/>
      <c r="E63" s="30" t="s">
        <v>451</v>
      </c>
      <c r="J63" s="36"/>
    </row>
    <row r="64" spans="1:16" x14ac:dyDescent="0.25">
      <c r="A64" s="28" t="s">
        <v>108</v>
      </c>
      <c r="B64" s="28">
        <v>14</v>
      </c>
      <c r="C64" s="29" t="s">
        <v>452</v>
      </c>
      <c r="D64" s="28" t="s">
        <v>110</v>
      </c>
      <c r="E64" s="30" t="s">
        <v>453</v>
      </c>
      <c r="F64" s="31" t="s">
        <v>231</v>
      </c>
      <c r="G64" s="32">
        <v>32</v>
      </c>
      <c r="H64" s="33">
        <v>0</v>
      </c>
      <c r="I64" s="33">
        <f>ROUND(G64*H64,P4)</f>
        <v>0</v>
      </c>
      <c r="J64" s="31" t="s">
        <v>190</v>
      </c>
      <c r="O64" s="34">
        <f>I64*0.21</f>
        <v>0</v>
      </c>
      <c r="P64">
        <v>3</v>
      </c>
    </row>
    <row r="65" spans="1:16" ht="60" x14ac:dyDescent="0.25">
      <c r="A65" s="28" t="s">
        <v>113</v>
      </c>
      <c r="B65" s="35"/>
      <c r="E65" s="30" t="s">
        <v>1829</v>
      </c>
      <c r="J65" s="36"/>
    </row>
    <row r="66" spans="1:16" x14ac:dyDescent="0.25">
      <c r="A66" s="28" t="s">
        <v>115</v>
      </c>
      <c r="B66" s="35"/>
      <c r="E66" s="37" t="s">
        <v>1819</v>
      </c>
      <c r="J66" s="36"/>
    </row>
    <row r="67" spans="1:16" ht="45" x14ac:dyDescent="0.25">
      <c r="A67" s="28" t="s">
        <v>117</v>
      </c>
      <c r="B67" s="35"/>
      <c r="E67" s="30" t="s">
        <v>454</v>
      </c>
      <c r="J67" s="36"/>
    </row>
    <row r="68" spans="1:16" x14ac:dyDescent="0.25">
      <c r="A68" s="28" t="s">
        <v>108</v>
      </c>
      <c r="B68" s="28">
        <v>15</v>
      </c>
      <c r="C68" s="29" t="s">
        <v>1830</v>
      </c>
      <c r="D68" s="28" t="s">
        <v>110</v>
      </c>
      <c r="E68" s="30" t="s">
        <v>1831</v>
      </c>
      <c r="F68" s="31" t="s">
        <v>428</v>
      </c>
      <c r="G68" s="32">
        <v>4</v>
      </c>
      <c r="H68" s="33">
        <v>0</v>
      </c>
      <c r="I68" s="33">
        <f>ROUND(G68*H68,P4)</f>
        <v>0</v>
      </c>
      <c r="J68" s="31" t="s">
        <v>190</v>
      </c>
      <c r="O68" s="34">
        <f>I68*0.21</f>
        <v>0</v>
      </c>
      <c r="P68">
        <v>3</v>
      </c>
    </row>
    <row r="69" spans="1:16" x14ac:dyDescent="0.25">
      <c r="A69" s="28" t="s">
        <v>113</v>
      </c>
      <c r="B69" s="35"/>
      <c r="E69" s="38" t="s">
        <v>110</v>
      </c>
      <c r="J69" s="36"/>
    </row>
    <row r="70" spans="1:16" x14ac:dyDescent="0.25">
      <c r="A70" s="28" t="s">
        <v>115</v>
      </c>
      <c r="B70" s="35"/>
      <c r="E70" s="37" t="s">
        <v>1621</v>
      </c>
      <c r="J70" s="36"/>
    </row>
    <row r="71" spans="1:16" ht="30" x14ac:dyDescent="0.25">
      <c r="A71" s="28" t="s">
        <v>117</v>
      </c>
      <c r="B71" s="39"/>
      <c r="C71" s="40"/>
      <c r="D71" s="40"/>
      <c r="E71" s="30" t="s">
        <v>1832</v>
      </c>
      <c r="F71" s="40"/>
      <c r="G71" s="40"/>
      <c r="H71" s="40"/>
      <c r="I71" s="40"/>
      <c r="J71"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10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49</v>
      </c>
      <c r="I3" s="16">
        <f>SUMIFS(I8:I101,A8:A101,"SD")</f>
        <v>0</v>
      </c>
      <c r="J3" s="12"/>
      <c r="O3">
        <v>0</v>
      </c>
      <c r="P3">
        <v>2</v>
      </c>
    </row>
    <row r="4" spans="1:16" x14ac:dyDescent="0.25">
      <c r="A4" s="2" t="s">
        <v>92</v>
      </c>
      <c r="B4" s="13" t="s">
        <v>93</v>
      </c>
      <c r="C4" s="47" t="s">
        <v>49</v>
      </c>
      <c r="D4" s="48"/>
      <c r="E4" s="14" t="s">
        <v>50</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50.64</v>
      </c>
      <c r="H9" s="33">
        <v>0</v>
      </c>
      <c r="I9" s="33">
        <f>ROUND(G9*H9,P4)</f>
        <v>0</v>
      </c>
      <c r="J9" s="28"/>
      <c r="O9" s="34">
        <f>I9*0.21</f>
        <v>0</v>
      </c>
      <c r="P9">
        <v>3</v>
      </c>
    </row>
    <row r="10" spans="1:16" ht="30" x14ac:dyDescent="0.25">
      <c r="A10" s="28" t="s">
        <v>113</v>
      </c>
      <c r="B10" s="35"/>
      <c r="E10" s="30" t="s">
        <v>1833</v>
      </c>
      <c r="J10" s="36"/>
    </row>
    <row r="11" spans="1:16" x14ac:dyDescent="0.25">
      <c r="A11" s="28" t="s">
        <v>115</v>
      </c>
      <c r="B11" s="35"/>
      <c r="E11" s="37" t="s">
        <v>1834</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7.3</v>
      </c>
      <c r="H13" s="33">
        <v>0</v>
      </c>
      <c r="I13" s="33">
        <f>ROUND(G13*H13,P4)</f>
        <v>0</v>
      </c>
      <c r="J13" s="28"/>
      <c r="O13" s="34">
        <f>I13*0.21</f>
        <v>0</v>
      </c>
      <c r="P13">
        <v>3</v>
      </c>
    </row>
    <row r="14" spans="1:16" ht="60" x14ac:dyDescent="0.25">
      <c r="A14" s="28" t="s">
        <v>113</v>
      </c>
      <c r="B14" s="35"/>
      <c r="E14" s="30" t="s">
        <v>1835</v>
      </c>
      <c r="J14" s="36"/>
    </row>
    <row r="15" spans="1:16" x14ac:dyDescent="0.25">
      <c r="A15" s="28" t="s">
        <v>115</v>
      </c>
      <c r="B15" s="35"/>
      <c r="E15" s="37" t="s">
        <v>1836</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SUMIFS(I18:I53,A18:A53,"P")</f>
        <v>0</v>
      </c>
      <c r="J17" s="27"/>
    </row>
    <row r="18" spans="1:16" x14ac:dyDescent="0.25">
      <c r="A18" s="28" t="s">
        <v>108</v>
      </c>
      <c r="B18" s="28">
        <v>3</v>
      </c>
      <c r="C18" s="29" t="s">
        <v>1837</v>
      </c>
      <c r="D18" s="28" t="s">
        <v>110</v>
      </c>
      <c r="E18" s="30" t="s">
        <v>1838</v>
      </c>
      <c r="F18" s="31" t="s">
        <v>1246</v>
      </c>
      <c r="G18" s="32">
        <v>240</v>
      </c>
      <c r="H18" s="33">
        <v>0</v>
      </c>
      <c r="I18" s="33">
        <f>ROUND(G18*H18,P4)</f>
        <v>0</v>
      </c>
      <c r="J18" s="31" t="s">
        <v>190</v>
      </c>
      <c r="O18" s="34">
        <f>I18*0.21</f>
        <v>0</v>
      </c>
      <c r="P18">
        <v>3</v>
      </c>
    </row>
    <row r="19" spans="1:16" ht="30" x14ac:dyDescent="0.25">
      <c r="A19" s="28" t="s">
        <v>113</v>
      </c>
      <c r="B19" s="35"/>
      <c r="E19" s="30" t="s">
        <v>1839</v>
      </c>
      <c r="J19" s="36"/>
    </row>
    <row r="20" spans="1:16" x14ac:dyDescent="0.25">
      <c r="A20" s="28" t="s">
        <v>115</v>
      </c>
      <c r="B20" s="35"/>
      <c r="E20" s="37" t="s">
        <v>1840</v>
      </c>
      <c r="J20" s="36"/>
    </row>
    <row r="21" spans="1:16" ht="45" x14ac:dyDescent="0.25">
      <c r="A21" s="28" t="s">
        <v>117</v>
      </c>
      <c r="B21" s="35"/>
      <c r="E21" s="30" t="s">
        <v>1249</v>
      </c>
      <c r="J21" s="36"/>
    </row>
    <row r="22" spans="1:16" x14ac:dyDescent="0.25">
      <c r="A22" s="28" t="s">
        <v>108</v>
      </c>
      <c r="B22" s="28">
        <v>4</v>
      </c>
      <c r="C22" s="29" t="s">
        <v>254</v>
      </c>
      <c r="D22" s="28" t="s">
        <v>110</v>
      </c>
      <c r="E22" s="30" t="s">
        <v>255</v>
      </c>
      <c r="F22" s="31" t="s">
        <v>167</v>
      </c>
      <c r="G22" s="32">
        <v>46.83</v>
      </c>
      <c r="H22" s="33">
        <v>0</v>
      </c>
      <c r="I22" s="33">
        <f>ROUND(G22*H22,P4)</f>
        <v>0</v>
      </c>
      <c r="J22" s="31" t="s">
        <v>190</v>
      </c>
      <c r="O22" s="34">
        <f>I22*0.21</f>
        <v>0</v>
      </c>
      <c r="P22">
        <v>3</v>
      </c>
    </row>
    <row r="23" spans="1:16" ht="60" x14ac:dyDescent="0.25">
      <c r="A23" s="28" t="s">
        <v>113</v>
      </c>
      <c r="B23" s="35"/>
      <c r="E23" s="30" t="s">
        <v>1841</v>
      </c>
      <c r="J23" s="36"/>
    </row>
    <row r="24" spans="1:16" x14ac:dyDescent="0.25">
      <c r="A24" s="28" t="s">
        <v>115</v>
      </c>
      <c r="B24" s="35"/>
      <c r="E24" s="37" t="s">
        <v>1842</v>
      </c>
      <c r="J24" s="36"/>
    </row>
    <row r="25" spans="1:16" ht="405" x14ac:dyDescent="0.25">
      <c r="A25" s="28" t="s">
        <v>117</v>
      </c>
      <c r="B25" s="35"/>
      <c r="E25" s="30" t="s">
        <v>258</v>
      </c>
      <c r="J25" s="36"/>
    </row>
    <row r="26" spans="1:16" x14ac:dyDescent="0.25">
      <c r="A26" s="28" t="s">
        <v>108</v>
      </c>
      <c r="B26" s="28">
        <v>5</v>
      </c>
      <c r="C26" s="29" t="s">
        <v>1664</v>
      </c>
      <c r="D26" s="28" t="s">
        <v>110</v>
      </c>
      <c r="E26" s="30" t="s">
        <v>1665</v>
      </c>
      <c r="F26" s="31" t="s">
        <v>167</v>
      </c>
      <c r="G26" s="32">
        <v>17.09</v>
      </c>
      <c r="H26" s="33">
        <v>0</v>
      </c>
      <c r="I26" s="33">
        <f>ROUND(G26*H26,P4)</f>
        <v>0</v>
      </c>
      <c r="J26" s="31" t="s">
        <v>190</v>
      </c>
      <c r="O26" s="34">
        <f>I26*0.21</f>
        <v>0</v>
      </c>
      <c r="P26">
        <v>3</v>
      </c>
    </row>
    <row r="27" spans="1:16" ht="60" x14ac:dyDescent="0.25">
      <c r="A27" s="28" t="s">
        <v>113</v>
      </c>
      <c r="B27" s="35"/>
      <c r="E27" s="30" t="s">
        <v>1843</v>
      </c>
      <c r="J27" s="36"/>
    </row>
    <row r="28" spans="1:16" x14ac:dyDescent="0.25">
      <c r="A28" s="28" t="s">
        <v>115</v>
      </c>
      <c r="B28" s="35"/>
      <c r="E28" s="37" t="s">
        <v>1844</v>
      </c>
      <c r="J28" s="36"/>
    </row>
    <row r="29" spans="1:16" ht="409.5" x14ac:dyDescent="0.25">
      <c r="A29" s="28" t="s">
        <v>117</v>
      </c>
      <c r="B29" s="35"/>
      <c r="E29" s="30" t="s">
        <v>1381</v>
      </c>
      <c r="J29" s="36"/>
    </row>
    <row r="30" spans="1:16" x14ac:dyDescent="0.25">
      <c r="A30" s="28" t="s">
        <v>108</v>
      </c>
      <c r="B30" s="28">
        <v>6</v>
      </c>
      <c r="C30" s="29" t="s">
        <v>1845</v>
      </c>
      <c r="D30" s="28" t="s">
        <v>110</v>
      </c>
      <c r="E30" s="30" t="s">
        <v>1846</v>
      </c>
      <c r="F30" s="31" t="s">
        <v>167</v>
      </c>
      <c r="G30" s="32">
        <v>80.38</v>
      </c>
      <c r="H30" s="33">
        <v>0</v>
      </c>
      <c r="I30" s="33">
        <f>ROUND(G30*H30,P4)</f>
        <v>0</v>
      </c>
      <c r="J30" s="31" t="s">
        <v>190</v>
      </c>
      <c r="O30" s="34">
        <f>I30*0.21</f>
        <v>0</v>
      </c>
      <c r="P30">
        <v>3</v>
      </c>
    </row>
    <row r="31" spans="1:16" ht="90" x14ac:dyDescent="0.25">
      <c r="A31" s="28" t="s">
        <v>113</v>
      </c>
      <c r="B31" s="35"/>
      <c r="E31" s="30" t="s">
        <v>1847</v>
      </c>
      <c r="J31" s="36"/>
    </row>
    <row r="32" spans="1:16" x14ac:dyDescent="0.25">
      <c r="A32" s="28" t="s">
        <v>115</v>
      </c>
      <c r="B32" s="35"/>
      <c r="E32" s="37" t="s">
        <v>1848</v>
      </c>
      <c r="J32" s="36"/>
    </row>
    <row r="33" spans="1:16" ht="409.5" x14ac:dyDescent="0.25">
      <c r="A33" s="28" t="s">
        <v>117</v>
      </c>
      <c r="B33" s="35"/>
      <c r="E33" s="30" t="s">
        <v>1381</v>
      </c>
      <c r="J33" s="36"/>
    </row>
    <row r="34" spans="1:16" x14ac:dyDescent="0.25">
      <c r="A34" s="28" t="s">
        <v>108</v>
      </c>
      <c r="B34" s="28">
        <v>7</v>
      </c>
      <c r="C34" s="29" t="s">
        <v>284</v>
      </c>
      <c r="D34" s="28" t="s">
        <v>145</v>
      </c>
      <c r="E34" s="30" t="s">
        <v>285</v>
      </c>
      <c r="F34" s="31" t="s">
        <v>167</v>
      </c>
      <c r="G34" s="32">
        <v>46.83</v>
      </c>
      <c r="H34" s="33">
        <v>0</v>
      </c>
      <c r="I34" s="33">
        <f>ROUND(G34*H34,P4)</f>
        <v>0</v>
      </c>
      <c r="J34" s="31" t="s">
        <v>190</v>
      </c>
      <c r="O34" s="34">
        <f>I34*0.21</f>
        <v>0</v>
      </c>
      <c r="P34">
        <v>3</v>
      </c>
    </row>
    <row r="35" spans="1:16" ht="60" x14ac:dyDescent="0.25">
      <c r="A35" s="28" t="s">
        <v>113</v>
      </c>
      <c r="B35" s="35"/>
      <c r="E35" s="30" t="s">
        <v>1849</v>
      </c>
      <c r="J35" s="36"/>
    </row>
    <row r="36" spans="1:16" x14ac:dyDescent="0.25">
      <c r="A36" s="28" t="s">
        <v>115</v>
      </c>
      <c r="B36" s="35"/>
      <c r="E36" s="37" t="s">
        <v>1842</v>
      </c>
      <c r="J36" s="36"/>
    </row>
    <row r="37" spans="1:16" ht="255" x14ac:dyDescent="0.25">
      <c r="A37" s="28" t="s">
        <v>117</v>
      </c>
      <c r="B37" s="35"/>
      <c r="E37" s="30" t="s">
        <v>288</v>
      </c>
      <c r="J37" s="36"/>
    </row>
    <row r="38" spans="1:16" x14ac:dyDescent="0.25">
      <c r="A38" s="28" t="s">
        <v>108</v>
      </c>
      <c r="B38" s="28">
        <v>8</v>
      </c>
      <c r="C38" s="29" t="s">
        <v>284</v>
      </c>
      <c r="D38" s="28" t="s">
        <v>148</v>
      </c>
      <c r="E38" s="30" t="s">
        <v>285</v>
      </c>
      <c r="F38" s="31" t="s">
        <v>167</v>
      </c>
      <c r="G38" s="32">
        <v>50.64</v>
      </c>
      <c r="H38" s="33">
        <v>0</v>
      </c>
      <c r="I38" s="33">
        <f>ROUND(G38*H38,P4)</f>
        <v>0</v>
      </c>
      <c r="J38" s="31" t="s">
        <v>190</v>
      </c>
      <c r="O38" s="34">
        <f>I38*0.21</f>
        <v>0</v>
      </c>
      <c r="P38">
        <v>3</v>
      </c>
    </row>
    <row r="39" spans="1:16" ht="45" x14ac:dyDescent="0.25">
      <c r="A39" s="28" t="s">
        <v>113</v>
      </c>
      <c r="B39" s="35"/>
      <c r="E39" s="30" t="s">
        <v>1850</v>
      </c>
      <c r="J39" s="36"/>
    </row>
    <row r="40" spans="1:16" x14ac:dyDescent="0.25">
      <c r="A40" s="28" t="s">
        <v>115</v>
      </c>
      <c r="B40" s="35"/>
      <c r="E40" s="37" t="s">
        <v>1834</v>
      </c>
      <c r="J40" s="36"/>
    </row>
    <row r="41" spans="1:16" ht="255" x14ac:dyDescent="0.25">
      <c r="A41" s="28" t="s">
        <v>117</v>
      </c>
      <c r="B41" s="35"/>
      <c r="E41" s="30" t="s">
        <v>288</v>
      </c>
      <c r="J41" s="36"/>
    </row>
    <row r="42" spans="1:16" x14ac:dyDescent="0.25">
      <c r="A42" s="28" t="s">
        <v>108</v>
      </c>
      <c r="B42" s="28">
        <v>9</v>
      </c>
      <c r="C42" s="29" t="s">
        <v>294</v>
      </c>
      <c r="D42" s="28" t="s">
        <v>110</v>
      </c>
      <c r="E42" s="30" t="s">
        <v>295</v>
      </c>
      <c r="F42" s="31" t="s">
        <v>167</v>
      </c>
      <c r="G42" s="32">
        <v>29.74</v>
      </c>
      <c r="H42" s="33">
        <v>0</v>
      </c>
      <c r="I42" s="33">
        <f>ROUND(G42*H42,P4)</f>
        <v>0</v>
      </c>
      <c r="J42" s="31" t="s">
        <v>190</v>
      </c>
      <c r="O42" s="34">
        <f>I42*0.21</f>
        <v>0</v>
      </c>
      <c r="P42">
        <v>3</v>
      </c>
    </row>
    <row r="43" spans="1:16" ht="75" x14ac:dyDescent="0.25">
      <c r="A43" s="28" t="s">
        <v>113</v>
      </c>
      <c r="B43" s="35"/>
      <c r="E43" s="30" t="s">
        <v>1851</v>
      </c>
      <c r="J43" s="36"/>
    </row>
    <row r="44" spans="1:16" x14ac:dyDescent="0.25">
      <c r="A44" s="28" t="s">
        <v>115</v>
      </c>
      <c r="B44" s="35"/>
      <c r="E44" s="37" t="s">
        <v>1852</v>
      </c>
      <c r="J44" s="36"/>
    </row>
    <row r="45" spans="1:16" ht="345" x14ac:dyDescent="0.25">
      <c r="A45" s="28" t="s">
        <v>117</v>
      </c>
      <c r="B45" s="35"/>
      <c r="E45" s="30" t="s">
        <v>297</v>
      </c>
      <c r="J45" s="36"/>
    </row>
    <row r="46" spans="1:16" x14ac:dyDescent="0.25">
      <c r="A46" s="28" t="s">
        <v>108</v>
      </c>
      <c r="B46" s="28">
        <v>10</v>
      </c>
      <c r="C46" s="29" t="s">
        <v>1502</v>
      </c>
      <c r="D46" s="28" t="s">
        <v>110</v>
      </c>
      <c r="E46" s="30" t="s">
        <v>1503</v>
      </c>
      <c r="F46" s="31" t="s">
        <v>167</v>
      </c>
      <c r="G46" s="32">
        <v>17.09</v>
      </c>
      <c r="H46" s="33">
        <v>0</v>
      </c>
      <c r="I46" s="33">
        <f>ROUND(G46*H46,P4)</f>
        <v>0</v>
      </c>
      <c r="J46" s="31" t="s">
        <v>190</v>
      </c>
      <c r="O46" s="34">
        <f>I46*0.21</f>
        <v>0</v>
      </c>
      <c r="P46">
        <v>3</v>
      </c>
    </row>
    <row r="47" spans="1:16" ht="45" x14ac:dyDescent="0.25">
      <c r="A47" s="28" t="s">
        <v>113</v>
      </c>
      <c r="B47" s="35"/>
      <c r="E47" s="30" t="s">
        <v>1853</v>
      </c>
      <c r="J47" s="36"/>
    </row>
    <row r="48" spans="1:16" x14ac:dyDescent="0.25">
      <c r="A48" s="28" t="s">
        <v>115</v>
      </c>
      <c r="B48" s="35"/>
      <c r="E48" s="37" t="s">
        <v>1844</v>
      </c>
      <c r="J48" s="36"/>
    </row>
    <row r="49" spans="1:16" ht="409.5" x14ac:dyDescent="0.25">
      <c r="A49" s="28" t="s">
        <v>117</v>
      </c>
      <c r="B49" s="35"/>
      <c r="E49" s="30" t="s">
        <v>1505</v>
      </c>
      <c r="J49" s="36"/>
    </row>
    <row r="50" spans="1:16" x14ac:dyDescent="0.25">
      <c r="A50" s="28" t="s">
        <v>108</v>
      </c>
      <c r="B50" s="28">
        <v>11</v>
      </c>
      <c r="C50" s="29" t="s">
        <v>298</v>
      </c>
      <c r="D50" s="28" t="s">
        <v>110</v>
      </c>
      <c r="E50" s="30" t="s">
        <v>299</v>
      </c>
      <c r="F50" s="31" t="s">
        <v>167</v>
      </c>
      <c r="G50" s="32">
        <v>19.489999999999998</v>
      </c>
      <c r="H50" s="33">
        <v>0</v>
      </c>
      <c r="I50" s="33">
        <f>ROUND(G50*H50,P4)</f>
        <v>0</v>
      </c>
      <c r="J50" s="31" t="s">
        <v>190</v>
      </c>
      <c r="O50" s="34">
        <f>I50*0.21</f>
        <v>0</v>
      </c>
      <c r="P50">
        <v>3</v>
      </c>
    </row>
    <row r="51" spans="1:16" ht="105" x14ac:dyDescent="0.25">
      <c r="A51" s="28" t="s">
        <v>113</v>
      </c>
      <c r="B51" s="35"/>
      <c r="E51" s="30" t="s">
        <v>1854</v>
      </c>
      <c r="J51" s="36"/>
    </row>
    <row r="52" spans="1:16" x14ac:dyDescent="0.25">
      <c r="A52" s="28" t="s">
        <v>115</v>
      </c>
      <c r="B52" s="35"/>
      <c r="E52" s="37" t="s">
        <v>1855</v>
      </c>
      <c r="J52" s="36"/>
    </row>
    <row r="53" spans="1:16" ht="390" x14ac:dyDescent="0.25">
      <c r="A53" s="28" t="s">
        <v>117</v>
      </c>
      <c r="B53" s="35"/>
      <c r="E53" s="30" t="s">
        <v>1454</v>
      </c>
      <c r="J53" s="36"/>
    </row>
    <row r="54" spans="1:16" x14ac:dyDescent="0.25">
      <c r="A54" s="22" t="s">
        <v>105</v>
      </c>
      <c r="B54" s="23"/>
      <c r="C54" s="24" t="s">
        <v>322</v>
      </c>
      <c r="D54" s="25"/>
      <c r="E54" s="22" t="s">
        <v>323</v>
      </c>
      <c r="F54" s="25"/>
      <c r="G54" s="25"/>
      <c r="H54" s="25"/>
      <c r="I54" s="26">
        <f>SUMIFS(I55:I62,A55:A62,"P")</f>
        <v>0</v>
      </c>
      <c r="J54" s="27"/>
    </row>
    <row r="55" spans="1:16" x14ac:dyDescent="0.25">
      <c r="A55" s="28" t="s">
        <v>108</v>
      </c>
      <c r="B55" s="28">
        <v>12</v>
      </c>
      <c r="C55" s="29" t="s">
        <v>324</v>
      </c>
      <c r="D55" s="28" t="s">
        <v>110</v>
      </c>
      <c r="E55" s="30" t="s">
        <v>325</v>
      </c>
      <c r="F55" s="31" t="s">
        <v>189</v>
      </c>
      <c r="G55" s="32">
        <v>29.65</v>
      </c>
      <c r="H55" s="33">
        <v>0</v>
      </c>
      <c r="I55" s="33">
        <f>ROUND(G55*H55,P4)</f>
        <v>0</v>
      </c>
      <c r="J55" s="31" t="s">
        <v>190</v>
      </c>
      <c r="O55" s="34">
        <f>I55*0.21</f>
        <v>0</v>
      </c>
      <c r="P55">
        <v>3</v>
      </c>
    </row>
    <row r="56" spans="1:16" ht="45" x14ac:dyDescent="0.25">
      <c r="A56" s="28" t="s">
        <v>113</v>
      </c>
      <c r="B56" s="35"/>
      <c r="E56" s="30" t="s">
        <v>1856</v>
      </c>
      <c r="J56" s="36"/>
    </row>
    <row r="57" spans="1:16" x14ac:dyDescent="0.25">
      <c r="A57" s="28" t="s">
        <v>115</v>
      </c>
      <c r="B57" s="35"/>
      <c r="E57" s="37" t="s">
        <v>1857</v>
      </c>
      <c r="J57" s="36"/>
    </row>
    <row r="58" spans="1:16" ht="45" x14ac:dyDescent="0.25">
      <c r="A58" s="28" t="s">
        <v>117</v>
      </c>
      <c r="B58" s="35"/>
      <c r="E58" s="30" t="s">
        <v>328</v>
      </c>
      <c r="J58" s="36"/>
    </row>
    <row r="59" spans="1:16" x14ac:dyDescent="0.25">
      <c r="A59" s="28" t="s">
        <v>108</v>
      </c>
      <c r="B59" s="28">
        <v>13</v>
      </c>
      <c r="C59" s="29" t="s">
        <v>1858</v>
      </c>
      <c r="D59" s="28" t="s">
        <v>110</v>
      </c>
      <c r="E59" s="30" t="s">
        <v>1859</v>
      </c>
      <c r="F59" s="31" t="s">
        <v>231</v>
      </c>
      <c r="G59" s="32">
        <v>23.61</v>
      </c>
      <c r="H59" s="33">
        <v>0</v>
      </c>
      <c r="I59" s="33">
        <f>ROUND(G59*H59,P4)</f>
        <v>0</v>
      </c>
      <c r="J59" s="31" t="s">
        <v>190</v>
      </c>
      <c r="O59" s="34">
        <f>I59*0.21</f>
        <v>0</v>
      </c>
      <c r="P59">
        <v>3</v>
      </c>
    </row>
    <row r="60" spans="1:16" ht="75" x14ac:dyDescent="0.25">
      <c r="A60" s="28" t="s">
        <v>113</v>
      </c>
      <c r="B60" s="35"/>
      <c r="E60" s="30" t="s">
        <v>1860</v>
      </c>
      <c r="J60" s="36"/>
    </row>
    <row r="61" spans="1:16" x14ac:dyDescent="0.25">
      <c r="A61" s="28" t="s">
        <v>115</v>
      </c>
      <c r="B61" s="35"/>
      <c r="E61" s="37" t="s">
        <v>1861</v>
      </c>
      <c r="J61" s="36"/>
    </row>
    <row r="62" spans="1:16" ht="195" x14ac:dyDescent="0.25">
      <c r="A62" s="28" t="s">
        <v>117</v>
      </c>
      <c r="B62" s="35"/>
      <c r="E62" s="30" t="s">
        <v>333</v>
      </c>
      <c r="J62" s="36"/>
    </row>
    <row r="63" spans="1:16" x14ac:dyDescent="0.25">
      <c r="A63" s="22" t="s">
        <v>105</v>
      </c>
      <c r="B63" s="23"/>
      <c r="C63" s="24" t="s">
        <v>343</v>
      </c>
      <c r="D63" s="25"/>
      <c r="E63" s="22" t="s">
        <v>344</v>
      </c>
      <c r="F63" s="25"/>
      <c r="G63" s="25"/>
      <c r="H63" s="25"/>
      <c r="I63" s="26">
        <f>SUMIFS(I64:I67,A64:A67,"P")</f>
        <v>0</v>
      </c>
      <c r="J63" s="27"/>
    </row>
    <row r="64" spans="1:16" x14ac:dyDescent="0.25">
      <c r="A64" s="28" t="s">
        <v>108</v>
      </c>
      <c r="B64" s="28">
        <v>14</v>
      </c>
      <c r="C64" s="29" t="s">
        <v>349</v>
      </c>
      <c r="D64" s="28" t="s">
        <v>110</v>
      </c>
      <c r="E64" s="30" t="s">
        <v>350</v>
      </c>
      <c r="F64" s="31" t="s">
        <v>167</v>
      </c>
      <c r="G64" s="32">
        <v>2.97</v>
      </c>
      <c r="H64" s="33">
        <v>0</v>
      </c>
      <c r="I64" s="33">
        <f>ROUND(G64*H64,P4)</f>
        <v>0</v>
      </c>
      <c r="J64" s="31" t="s">
        <v>190</v>
      </c>
      <c r="O64" s="34">
        <f>I64*0.21</f>
        <v>0</v>
      </c>
      <c r="P64">
        <v>3</v>
      </c>
    </row>
    <row r="65" spans="1:16" ht="90" x14ac:dyDescent="0.25">
      <c r="A65" s="28" t="s">
        <v>113</v>
      </c>
      <c r="B65" s="35"/>
      <c r="E65" s="30" t="s">
        <v>1732</v>
      </c>
      <c r="J65" s="36"/>
    </row>
    <row r="66" spans="1:16" x14ac:dyDescent="0.25">
      <c r="A66" s="28" t="s">
        <v>115</v>
      </c>
      <c r="B66" s="35"/>
      <c r="E66" s="37" t="s">
        <v>1862</v>
      </c>
      <c r="J66" s="36"/>
    </row>
    <row r="67" spans="1:16" ht="60" x14ac:dyDescent="0.25">
      <c r="A67" s="28" t="s">
        <v>117</v>
      </c>
      <c r="B67" s="35"/>
      <c r="E67" s="30" t="s">
        <v>337</v>
      </c>
      <c r="J67" s="36"/>
    </row>
    <row r="68" spans="1:16" x14ac:dyDescent="0.25">
      <c r="A68" s="22" t="s">
        <v>105</v>
      </c>
      <c r="B68" s="23"/>
      <c r="C68" s="24" t="s">
        <v>419</v>
      </c>
      <c r="D68" s="25"/>
      <c r="E68" s="22" t="s">
        <v>420</v>
      </c>
      <c r="F68" s="25"/>
      <c r="G68" s="25"/>
      <c r="H68" s="25"/>
      <c r="I68" s="26">
        <f>SUMIFS(I69:I92,A69:A92,"P")</f>
        <v>0</v>
      </c>
      <c r="J68" s="27"/>
    </row>
    <row r="69" spans="1:16" x14ac:dyDescent="0.25">
      <c r="A69" s="28" t="s">
        <v>108</v>
      </c>
      <c r="B69" s="28">
        <v>15</v>
      </c>
      <c r="C69" s="29" t="s">
        <v>1689</v>
      </c>
      <c r="D69" s="28" t="s">
        <v>110</v>
      </c>
      <c r="E69" s="30" t="s">
        <v>1690</v>
      </c>
      <c r="F69" s="31" t="s">
        <v>231</v>
      </c>
      <c r="G69" s="32">
        <v>16</v>
      </c>
      <c r="H69" s="33">
        <v>0</v>
      </c>
      <c r="I69" s="33">
        <f>ROUND(G69*H69,P4)</f>
        <v>0</v>
      </c>
      <c r="J69" s="31" t="s">
        <v>190</v>
      </c>
      <c r="O69" s="34">
        <f>I69*0.21</f>
        <v>0</v>
      </c>
      <c r="P69">
        <v>3</v>
      </c>
    </row>
    <row r="70" spans="1:16" x14ac:dyDescent="0.25">
      <c r="A70" s="28" t="s">
        <v>113</v>
      </c>
      <c r="B70" s="35"/>
      <c r="E70" s="30" t="s">
        <v>1863</v>
      </c>
      <c r="J70" s="36"/>
    </row>
    <row r="71" spans="1:16" x14ac:dyDescent="0.25">
      <c r="A71" s="28" t="s">
        <v>115</v>
      </c>
      <c r="B71" s="35"/>
      <c r="E71" s="37" t="s">
        <v>1864</v>
      </c>
      <c r="J71" s="36"/>
    </row>
    <row r="72" spans="1:16" ht="330" x14ac:dyDescent="0.25">
      <c r="A72" s="28" t="s">
        <v>117</v>
      </c>
      <c r="B72" s="35"/>
      <c r="E72" s="30" t="s">
        <v>993</v>
      </c>
      <c r="J72" s="36"/>
    </row>
    <row r="73" spans="1:16" x14ac:dyDescent="0.25">
      <c r="A73" s="28" t="s">
        <v>108</v>
      </c>
      <c r="B73" s="28">
        <v>16</v>
      </c>
      <c r="C73" s="29" t="s">
        <v>1559</v>
      </c>
      <c r="D73" s="28" t="s">
        <v>110</v>
      </c>
      <c r="E73" s="30" t="s">
        <v>1560</v>
      </c>
      <c r="F73" s="31" t="s">
        <v>231</v>
      </c>
      <c r="G73" s="32">
        <v>23.61</v>
      </c>
      <c r="H73" s="33">
        <v>0</v>
      </c>
      <c r="I73" s="33">
        <f>ROUND(G73*H73,P4)</f>
        <v>0</v>
      </c>
      <c r="J73" s="31" t="s">
        <v>190</v>
      </c>
      <c r="O73" s="34">
        <f>I73*0.21</f>
        <v>0</v>
      </c>
      <c r="P73">
        <v>3</v>
      </c>
    </row>
    <row r="74" spans="1:16" ht="30" x14ac:dyDescent="0.25">
      <c r="A74" s="28" t="s">
        <v>113</v>
      </c>
      <c r="B74" s="35"/>
      <c r="E74" s="30" t="s">
        <v>1561</v>
      </c>
      <c r="J74" s="36"/>
    </row>
    <row r="75" spans="1:16" x14ac:dyDescent="0.25">
      <c r="A75" s="28" t="s">
        <v>115</v>
      </c>
      <c r="B75" s="35"/>
      <c r="E75" s="37" t="s">
        <v>1861</v>
      </c>
      <c r="J75" s="36"/>
    </row>
    <row r="76" spans="1:16" ht="330" x14ac:dyDescent="0.25">
      <c r="A76" s="28" t="s">
        <v>117</v>
      </c>
      <c r="B76" s="35"/>
      <c r="E76" s="30" t="s">
        <v>425</v>
      </c>
      <c r="J76" s="36"/>
    </row>
    <row r="77" spans="1:16" x14ac:dyDescent="0.25">
      <c r="A77" s="28" t="s">
        <v>108</v>
      </c>
      <c r="B77" s="28">
        <v>17</v>
      </c>
      <c r="C77" s="29" t="s">
        <v>1865</v>
      </c>
      <c r="D77" s="28" t="s">
        <v>145</v>
      </c>
      <c r="E77" s="30" t="s">
        <v>1866</v>
      </c>
      <c r="F77" s="31" t="s">
        <v>231</v>
      </c>
      <c r="G77" s="32">
        <v>16</v>
      </c>
      <c r="H77" s="33">
        <v>0</v>
      </c>
      <c r="I77" s="33">
        <f>ROUND(G77*H77,P4)</f>
        <v>0</v>
      </c>
      <c r="J77" s="31" t="s">
        <v>190</v>
      </c>
      <c r="O77" s="34">
        <f>I77*0.21</f>
        <v>0</v>
      </c>
      <c r="P77">
        <v>3</v>
      </c>
    </row>
    <row r="78" spans="1:16" ht="30" x14ac:dyDescent="0.25">
      <c r="A78" s="28" t="s">
        <v>113</v>
      </c>
      <c r="B78" s="35"/>
      <c r="E78" s="30" t="s">
        <v>1867</v>
      </c>
      <c r="J78" s="36"/>
    </row>
    <row r="79" spans="1:16" x14ac:dyDescent="0.25">
      <c r="A79" s="28" t="s">
        <v>115</v>
      </c>
      <c r="B79" s="35"/>
      <c r="E79" s="37" t="s">
        <v>1864</v>
      </c>
      <c r="J79" s="36"/>
    </row>
    <row r="80" spans="1:16" ht="60" x14ac:dyDescent="0.25">
      <c r="A80" s="28" t="s">
        <v>117</v>
      </c>
      <c r="B80" s="35"/>
      <c r="E80" s="30" t="s">
        <v>1868</v>
      </c>
      <c r="J80" s="36"/>
    </row>
    <row r="81" spans="1:16" x14ac:dyDescent="0.25">
      <c r="A81" s="28" t="s">
        <v>108</v>
      </c>
      <c r="B81" s="28">
        <v>18</v>
      </c>
      <c r="C81" s="29" t="s">
        <v>1564</v>
      </c>
      <c r="D81" s="28" t="s">
        <v>110</v>
      </c>
      <c r="E81" s="30" t="s">
        <v>1565</v>
      </c>
      <c r="F81" s="31" t="s">
        <v>428</v>
      </c>
      <c r="G81" s="32">
        <v>2</v>
      </c>
      <c r="H81" s="33">
        <v>0</v>
      </c>
      <c r="I81" s="33">
        <f>ROUND(G81*H81,P4)</f>
        <v>0</v>
      </c>
      <c r="J81" s="31" t="s">
        <v>190</v>
      </c>
      <c r="O81" s="34">
        <f>I81*0.21</f>
        <v>0</v>
      </c>
      <c r="P81">
        <v>3</v>
      </c>
    </row>
    <row r="82" spans="1:16" ht="75" x14ac:dyDescent="0.25">
      <c r="A82" s="28" t="s">
        <v>113</v>
      </c>
      <c r="B82" s="35"/>
      <c r="E82" s="30" t="s">
        <v>1869</v>
      </c>
      <c r="J82" s="36"/>
    </row>
    <row r="83" spans="1:16" x14ac:dyDescent="0.25">
      <c r="A83" s="28" t="s">
        <v>115</v>
      </c>
      <c r="B83" s="35"/>
      <c r="E83" s="37" t="s">
        <v>795</v>
      </c>
      <c r="J83" s="36"/>
    </row>
    <row r="84" spans="1:16" ht="345" x14ac:dyDescent="0.25">
      <c r="A84" s="28" t="s">
        <v>117</v>
      </c>
      <c r="B84" s="35"/>
      <c r="E84" s="30" t="s">
        <v>1466</v>
      </c>
      <c r="J84" s="36"/>
    </row>
    <row r="85" spans="1:16" x14ac:dyDescent="0.25">
      <c r="A85" s="28" t="s">
        <v>108</v>
      </c>
      <c r="B85" s="28">
        <v>19</v>
      </c>
      <c r="C85" s="29" t="s">
        <v>1574</v>
      </c>
      <c r="D85" s="28" t="s">
        <v>110</v>
      </c>
      <c r="E85" s="30" t="s">
        <v>1575</v>
      </c>
      <c r="F85" s="31" t="s">
        <v>231</v>
      </c>
      <c r="G85" s="32">
        <v>23.61</v>
      </c>
      <c r="H85" s="33">
        <v>0</v>
      </c>
      <c r="I85" s="33">
        <f>ROUND(G85*H85,P4)</f>
        <v>0</v>
      </c>
      <c r="J85" s="31" t="s">
        <v>190</v>
      </c>
      <c r="O85" s="34">
        <f>I85*0.21</f>
        <v>0</v>
      </c>
      <c r="P85">
        <v>3</v>
      </c>
    </row>
    <row r="86" spans="1:16" ht="45" x14ac:dyDescent="0.25">
      <c r="A86" s="28" t="s">
        <v>113</v>
      </c>
      <c r="B86" s="35"/>
      <c r="E86" s="30" t="s">
        <v>1740</v>
      </c>
      <c r="J86" s="36"/>
    </row>
    <row r="87" spans="1:16" x14ac:dyDescent="0.25">
      <c r="A87" s="28" t="s">
        <v>115</v>
      </c>
      <c r="B87" s="35"/>
      <c r="E87" s="37" t="s">
        <v>1861</v>
      </c>
      <c r="J87" s="36"/>
    </row>
    <row r="88" spans="1:16" ht="75" x14ac:dyDescent="0.25">
      <c r="A88" s="28" t="s">
        <v>117</v>
      </c>
      <c r="B88" s="35"/>
      <c r="E88" s="30" t="s">
        <v>451</v>
      </c>
      <c r="J88" s="36"/>
    </row>
    <row r="89" spans="1:16" x14ac:dyDescent="0.25">
      <c r="A89" s="28" t="s">
        <v>108</v>
      </c>
      <c r="B89" s="28">
        <v>20</v>
      </c>
      <c r="C89" s="29" t="s">
        <v>452</v>
      </c>
      <c r="D89" s="28" t="s">
        <v>110</v>
      </c>
      <c r="E89" s="30" t="s">
        <v>453</v>
      </c>
      <c r="F89" s="31" t="s">
        <v>231</v>
      </c>
      <c r="G89" s="32">
        <v>23.61</v>
      </c>
      <c r="H89" s="33">
        <v>0</v>
      </c>
      <c r="I89" s="33">
        <f>ROUND(G89*H89,P4)</f>
        <v>0</v>
      </c>
      <c r="J89" s="31" t="s">
        <v>190</v>
      </c>
      <c r="O89" s="34">
        <f>I89*0.21</f>
        <v>0</v>
      </c>
      <c r="P89">
        <v>3</v>
      </c>
    </row>
    <row r="90" spans="1:16" ht="60" x14ac:dyDescent="0.25">
      <c r="A90" s="28" t="s">
        <v>113</v>
      </c>
      <c r="B90" s="35"/>
      <c r="E90" s="30" t="s">
        <v>1741</v>
      </c>
      <c r="J90" s="36"/>
    </row>
    <row r="91" spans="1:16" x14ac:dyDescent="0.25">
      <c r="A91" s="28" t="s">
        <v>115</v>
      </c>
      <c r="B91" s="35"/>
      <c r="E91" s="37" t="s">
        <v>1861</v>
      </c>
      <c r="J91" s="36"/>
    </row>
    <row r="92" spans="1:16" ht="45" x14ac:dyDescent="0.25">
      <c r="A92" s="28" t="s">
        <v>117</v>
      </c>
      <c r="B92" s="35"/>
      <c r="E92" s="30" t="s">
        <v>454</v>
      </c>
      <c r="J92" s="36"/>
    </row>
    <row r="93" spans="1:16" x14ac:dyDescent="0.25">
      <c r="A93" s="22" t="s">
        <v>105</v>
      </c>
      <c r="B93" s="23"/>
      <c r="C93" s="24" t="s">
        <v>455</v>
      </c>
      <c r="D93" s="25"/>
      <c r="E93" s="22" t="s">
        <v>456</v>
      </c>
      <c r="F93" s="25"/>
      <c r="G93" s="25"/>
      <c r="H93" s="25"/>
      <c r="I93" s="26">
        <f>SUMIFS(I94:I101,A94:A101,"P")</f>
        <v>0</v>
      </c>
      <c r="J93" s="27"/>
    </row>
    <row r="94" spans="1:16" x14ac:dyDescent="0.25">
      <c r="A94" s="28" t="s">
        <v>108</v>
      </c>
      <c r="B94" s="28">
        <v>21</v>
      </c>
      <c r="C94" s="29" t="s">
        <v>1643</v>
      </c>
      <c r="D94" s="28" t="s">
        <v>110</v>
      </c>
      <c r="E94" s="30" t="s">
        <v>643</v>
      </c>
      <c r="F94" s="31" t="s">
        <v>428</v>
      </c>
      <c r="G94" s="32">
        <v>2</v>
      </c>
      <c r="H94" s="33">
        <v>0</v>
      </c>
      <c r="I94" s="33">
        <f>ROUND(G94*H94,P4)</f>
        <v>0</v>
      </c>
      <c r="J94" s="31" t="s">
        <v>190</v>
      </c>
      <c r="O94" s="34">
        <f>I94*0.21</f>
        <v>0</v>
      </c>
      <c r="P94">
        <v>3</v>
      </c>
    </row>
    <row r="95" spans="1:16" x14ac:dyDescent="0.25">
      <c r="A95" s="28" t="s">
        <v>113</v>
      </c>
      <c r="B95" s="35"/>
      <c r="E95" s="30" t="s">
        <v>1870</v>
      </c>
      <c r="J95" s="36"/>
    </row>
    <row r="96" spans="1:16" x14ac:dyDescent="0.25">
      <c r="A96" s="28" t="s">
        <v>115</v>
      </c>
      <c r="B96" s="35"/>
      <c r="E96" s="37" t="s">
        <v>795</v>
      </c>
      <c r="J96" s="36"/>
    </row>
    <row r="97" spans="1:16" ht="150" x14ac:dyDescent="0.25">
      <c r="A97" s="28" t="s">
        <v>117</v>
      </c>
      <c r="B97" s="35"/>
      <c r="E97" s="30" t="s">
        <v>645</v>
      </c>
      <c r="J97" s="36"/>
    </row>
    <row r="98" spans="1:16" x14ac:dyDescent="0.25">
      <c r="A98" s="28" t="s">
        <v>108</v>
      </c>
      <c r="B98" s="28">
        <v>22</v>
      </c>
      <c r="C98" s="29" t="s">
        <v>1652</v>
      </c>
      <c r="D98" s="28" t="s">
        <v>110</v>
      </c>
      <c r="E98" s="30" t="s">
        <v>1653</v>
      </c>
      <c r="F98" s="31" t="s">
        <v>231</v>
      </c>
      <c r="G98" s="32">
        <v>23.61</v>
      </c>
      <c r="H98" s="33">
        <v>0</v>
      </c>
      <c r="I98" s="33">
        <f>ROUND(G98*H98,P4)</f>
        <v>0</v>
      </c>
      <c r="J98" s="31" t="s">
        <v>190</v>
      </c>
      <c r="O98" s="34">
        <f>I98*0.21</f>
        <v>0</v>
      </c>
      <c r="P98">
        <v>3</v>
      </c>
    </row>
    <row r="99" spans="1:16" ht="45" x14ac:dyDescent="0.25">
      <c r="A99" s="28" t="s">
        <v>113</v>
      </c>
      <c r="B99" s="35"/>
      <c r="E99" s="30" t="s">
        <v>1654</v>
      </c>
      <c r="J99" s="36"/>
    </row>
    <row r="100" spans="1:16" x14ac:dyDescent="0.25">
      <c r="A100" s="28" t="s">
        <v>115</v>
      </c>
      <c r="B100" s="35"/>
      <c r="E100" s="37" t="s">
        <v>1861</v>
      </c>
      <c r="J100" s="36"/>
    </row>
    <row r="101" spans="1:16" ht="105" x14ac:dyDescent="0.25">
      <c r="A101" s="28" t="s">
        <v>117</v>
      </c>
      <c r="B101" s="39"/>
      <c r="C101" s="40"/>
      <c r="D101" s="40"/>
      <c r="E101" s="30" t="s">
        <v>538</v>
      </c>
      <c r="F101" s="40"/>
      <c r="G101" s="40"/>
      <c r="H101" s="40"/>
      <c r="I101" s="40"/>
      <c r="J101"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15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51</v>
      </c>
      <c r="I3" s="16">
        <f>SUMIFS(I8:I152,A8:A152,"SD")</f>
        <v>0</v>
      </c>
      <c r="J3" s="12"/>
      <c r="O3">
        <v>0</v>
      </c>
      <c r="P3">
        <v>2</v>
      </c>
    </row>
    <row r="4" spans="1:16" x14ac:dyDescent="0.25">
      <c r="A4" s="2" t="s">
        <v>92</v>
      </c>
      <c r="B4" s="13" t="s">
        <v>93</v>
      </c>
      <c r="C4" s="47" t="s">
        <v>51</v>
      </c>
      <c r="D4" s="48"/>
      <c r="E4" s="14" t="s">
        <v>52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151</v>
      </c>
      <c r="H9" s="33">
        <v>0</v>
      </c>
      <c r="I9" s="33">
        <f>ROUND(G9*H9,P4)</f>
        <v>0</v>
      </c>
      <c r="J9" s="28"/>
      <c r="O9" s="34">
        <f>I9*0.21</f>
        <v>0</v>
      </c>
      <c r="P9">
        <v>3</v>
      </c>
    </row>
    <row r="10" spans="1:16" ht="30" x14ac:dyDescent="0.25">
      <c r="A10" s="28" t="s">
        <v>113</v>
      </c>
      <c r="B10" s="35"/>
      <c r="E10" s="30" t="s">
        <v>1871</v>
      </c>
      <c r="J10" s="36"/>
    </row>
    <row r="11" spans="1:16" x14ac:dyDescent="0.25">
      <c r="A11" s="28" t="s">
        <v>115</v>
      </c>
      <c r="B11" s="35"/>
      <c r="E11" s="37" t="s">
        <v>1872</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SUMIFS(I14:I37,A14:A37,"P")</f>
        <v>0</v>
      </c>
      <c r="J13" s="27"/>
    </row>
    <row r="14" spans="1:16" x14ac:dyDescent="0.25">
      <c r="A14" s="28" t="s">
        <v>108</v>
      </c>
      <c r="B14" s="28">
        <v>2</v>
      </c>
      <c r="C14" s="29" t="s">
        <v>254</v>
      </c>
      <c r="D14" s="28" t="s">
        <v>110</v>
      </c>
      <c r="E14" s="30" t="s">
        <v>255</v>
      </c>
      <c r="F14" s="31" t="s">
        <v>167</v>
      </c>
      <c r="G14" s="32">
        <v>248</v>
      </c>
      <c r="H14" s="33">
        <v>0</v>
      </c>
      <c r="I14" s="33">
        <f>ROUND(G14*H14,P4)</f>
        <v>0</v>
      </c>
      <c r="J14" s="31" t="s">
        <v>190</v>
      </c>
      <c r="O14" s="34">
        <f>I14*0.21</f>
        <v>0</v>
      </c>
      <c r="P14">
        <v>3</v>
      </c>
    </row>
    <row r="15" spans="1:16" ht="60" x14ac:dyDescent="0.25">
      <c r="A15" s="28" t="s">
        <v>113</v>
      </c>
      <c r="B15" s="35"/>
      <c r="E15" s="30" t="s">
        <v>1873</v>
      </c>
      <c r="J15" s="36"/>
    </row>
    <row r="16" spans="1:16" x14ac:dyDescent="0.25">
      <c r="A16" s="28" t="s">
        <v>115</v>
      </c>
      <c r="B16" s="35"/>
      <c r="E16" s="37" t="s">
        <v>1874</v>
      </c>
      <c r="J16" s="36"/>
    </row>
    <row r="17" spans="1:16" ht="405" x14ac:dyDescent="0.25">
      <c r="A17" s="28" t="s">
        <v>117</v>
      </c>
      <c r="B17" s="35"/>
      <c r="E17" s="30" t="s">
        <v>258</v>
      </c>
      <c r="J17" s="36"/>
    </row>
    <row r="18" spans="1:16" x14ac:dyDescent="0.25">
      <c r="A18" s="28" t="s">
        <v>108</v>
      </c>
      <c r="B18" s="28">
        <v>3</v>
      </c>
      <c r="C18" s="29" t="s">
        <v>1445</v>
      </c>
      <c r="D18" s="28" t="s">
        <v>110</v>
      </c>
      <c r="E18" s="30" t="s">
        <v>1446</v>
      </c>
      <c r="F18" s="31" t="s">
        <v>167</v>
      </c>
      <c r="G18" s="32">
        <v>392</v>
      </c>
      <c r="H18" s="33">
        <v>0</v>
      </c>
      <c r="I18" s="33">
        <f>ROUND(G18*H18,P4)</f>
        <v>0</v>
      </c>
      <c r="J18" s="31" t="s">
        <v>190</v>
      </c>
      <c r="O18" s="34">
        <f>I18*0.21</f>
        <v>0</v>
      </c>
      <c r="P18">
        <v>3</v>
      </c>
    </row>
    <row r="19" spans="1:16" x14ac:dyDescent="0.25">
      <c r="A19" s="28" t="s">
        <v>113</v>
      </c>
      <c r="B19" s="35"/>
      <c r="E19" s="30" t="s">
        <v>1875</v>
      </c>
      <c r="J19" s="36"/>
    </row>
    <row r="20" spans="1:16" x14ac:dyDescent="0.25">
      <c r="A20" s="28" t="s">
        <v>115</v>
      </c>
      <c r="B20" s="35"/>
      <c r="E20" s="37" t="s">
        <v>1876</v>
      </c>
      <c r="J20" s="36"/>
    </row>
    <row r="21" spans="1:16" ht="409.5" x14ac:dyDescent="0.25">
      <c r="A21" s="28" t="s">
        <v>117</v>
      </c>
      <c r="B21" s="35"/>
      <c r="E21" s="30" t="s">
        <v>278</v>
      </c>
      <c r="J21" s="36"/>
    </row>
    <row r="22" spans="1:16" x14ac:dyDescent="0.25">
      <c r="A22" s="28" t="s">
        <v>108</v>
      </c>
      <c r="B22" s="28">
        <v>4</v>
      </c>
      <c r="C22" s="29" t="s">
        <v>284</v>
      </c>
      <c r="D22" s="28" t="s">
        <v>145</v>
      </c>
      <c r="E22" s="30" t="s">
        <v>285</v>
      </c>
      <c r="F22" s="31" t="s">
        <v>167</v>
      </c>
      <c r="G22" s="32">
        <v>248</v>
      </c>
      <c r="H22" s="33">
        <v>0</v>
      </c>
      <c r="I22" s="33">
        <f>ROUND(G22*H22,P4)</f>
        <v>0</v>
      </c>
      <c r="J22" s="31" t="s">
        <v>190</v>
      </c>
      <c r="O22" s="34">
        <f>I22*0.21</f>
        <v>0</v>
      </c>
      <c r="P22">
        <v>3</v>
      </c>
    </row>
    <row r="23" spans="1:16" ht="45" x14ac:dyDescent="0.25">
      <c r="A23" s="28" t="s">
        <v>113</v>
      </c>
      <c r="B23" s="35"/>
      <c r="E23" s="30" t="s">
        <v>1877</v>
      </c>
      <c r="J23" s="36"/>
    </row>
    <row r="24" spans="1:16" x14ac:dyDescent="0.25">
      <c r="A24" s="28" t="s">
        <v>115</v>
      </c>
      <c r="B24" s="35"/>
      <c r="E24" s="37" t="s">
        <v>1874</v>
      </c>
      <c r="J24" s="36"/>
    </row>
    <row r="25" spans="1:16" ht="255" x14ac:dyDescent="0.25">
      <c r="A25" s="28" t="s">
        <v>117</v>
      </c>
      <c r="B25" s="35"/>
      <c r="E25" s="30" t="s">
        <v>288</v>
      </c>
      <c r="J25" s="36"/>
    </row>
    <row r="26" spans="1:16" x14ac:dyDescent="0.25">
      <c r="A26" s="28" t="s">
        <v>108</v>
      </c>
      <c r="B26" s="28">
        <v>5</v>
      </c>
      <c r="C26" s="29" t="s">
        <v>284</v>
      </c>
      <c r="D26" s="28" t="s">
        <v>148</v>
      </c>
      <c r="E26" s="30" t="s">
        <v>285</v>
      </c>
      <c r="F26" s="31" t="s">
        <v>167</v>
      </c>
      <c r="G26" s="32">
        <v>151</v>
      </c>
      <c r="H26" s="33">
        <v>0</v>
      </c>
      <c r="I26" s="33">
        <f>ROUND(G26*H26,P4)</f>
        <v>0</v>
      </c>
      <c r="J26" s="31" t="s">
        <v>190</v>
      </c>
      <c r="O26" s="34">
        <f>I26*0.21</f>
        <v>0</v>
      </c>
      <c r="P26">
        <v>3</v>
      </c>
    </row>
    <row r="27" spans="1:16" ht="45" x14ac:dyDescent="0.25">
      <c r="A27" s="28" t="s">
        <v>113</v>
      </c>
      <c r="B27" s="35"/>
      <c r="E27" s="30" t="s">
        <v>1878</v>
      </c>
      <c r="J27" s="36"/>
    </row>
    <row r="28" spans="1:16" x14ac:dyDescent="0.25">
      <c r="A28" s="28" t="s">
        <v>115</v>
      </c>
      <c r="B28" s="35"/>
      <c r="E28" s="37" t="s">
        <v>1879</v>
      </c>
      <c r="J28" s="36"/>
    </row>
    <row r="29" spans="1:16" ht="255" x14ac:dyDescent="0.25">
      <c r="A29" s="28" t="s">
        <v>117</v>
      </c>
      <c r="B29" s="35"/>
      <c r="E29" s="30" t="s">
        <v>288</v>
      </c>
      <c r="J29" s="36"/>
    </row>
    <row r="30" spans="1:16" x14ac:dyDescent="0.25">
      <c r="A30" s="28" t="s">
        <v>108</v>
      </c>
      <c r="B30" s="28">
        <v>6</v>
      </c>
      <c r="C30" s="29" t="s">
        <v>294</v>
      </c>
      <c r="D30" s="28" t="s">
        <v>110</v>
      </c>
      <c r="E30" s="30" t="s">
        <v>295</v>
      </c>
      <c r="F30" s="31" t="s">
        <v>167</v>
      </c>
      <c r="G30" s="32">
        <v>248</v>
      </c>
      <c r="H30" s="33">
        <v>0</v>
      </c>
      <c r="I30" s="33">
        <f>ROUND(G30*H30,P4)</f>
        <v>0</v>
      </c>
      <c r="J30" s="31" t="s">
        <v>190</v>
      </c>
      <c r="O30" s="34">
        <f>I30*0.21</f>
        <v>0</v>
      </c>
      <c r="P30">
        <v>3</v>
      </c>
    </row>
    <row r="31" spans="1:16" ht="90" x14ac:dyDescent="0.25">
      <c r="A31" s="28" t="s">
        <v>113</v>
      </c>
      <c r="B31" s="35"/>
      <c r="E31" s="30" t="s">
        <v>1880</v>
      </c>
      <c r="J31" s="36"/>
    </row>
    <row r="32" spans="1:16" x14ac:dyDescent="0.25">
      <c r="A32" s="28" t="s">
        <v>115</v>
      </c>
      <c r="B32" s="35"/>
      <c r="E32" s="37" t="s">
        <v>1874</v>
      </c>
      <c r="J32" s="36"/>
    </row>
    <row r="33" spans="1:16" ht="345" x14ac:dyDescent="0.25">
      <c r="A33" s="28" t="s">
        <v>117</v>
      </c>
      <c r="B33" s="35"/>
      <c r="E33" s="30" t="s">
        <v>297</v>
      </c>
      <c r="J33" s="36"/>
    </row>
    <row r="34" spans="1:16" x14ac:dyDescent="0.25">
      <c r="A34" s="28" t="s">
        <v>108</v>
      </c>
      <c r="B34" s="28">
        <v>7</v>
      </c>
      <c r="C34" s="29" t="s">
        <v>298</v>
      </c>
      <c r="D34" s="28" t="s">
        <v>110</v>
      </c>
      <c r="E34" s="30" t="s">
        <v>299</v>
      </c>
      <c r="F34" s="31" t="s">
        <v>167</v>
      </c>
      <c r="G34" s="32">
        <v>105</v>
      </c>
      <c r="H34" s="33">
        <v>0</v>
      </c>
      <c r="I34" s="33">
        <f>ROUND(G34*H34,P4)</f>
        <v>0</v>
      </c>
      <c r="J34" s="31" t="s">
        <v>190</v>
      </c>
      <c r="O34" s="34">
        <f>I34*0.21</f>
        <v>0</v>
      </c>
      <c r="P34">
        <v>3</v>
      </c>
    </row>
    <row r="35" spans="1:16" ht="150" x14ac:dyDescent="0.25">
      <c r="A35" s="28" t="s">
        <v>113</v>
      </c>
      <c r="B35" s="35"/>
      <c r="E35" s="30" t="s">
        <v>1881</v>
      </c>
      <c r="J35" s="36"/>
    </row>
    <row r="36" spans="1:16" x14ac:dyDescent="0.25">
      <c r="A36" s="28" t="s">
        <v>115</v>
      </c>
      <c r="B36" s="35"/>
      <c r="E36" s="37" t="s">
        <v>1882</v>
      </c>
      <c r="J36" s="36"/>
    </row>
    <row r="37" spans="1:16" ht="409.5" x14ac:dyDescent="0.25">
      <c r="A37" s="28" t="s">
        <v>117</v>
      </c>
      <c r="B37" s="35"/>
      <c r="E37" s="30" t="s">
        <v>1883</v>
      </c>
      <c r="J37" s="36"/>
    </row>
    <row r="38" spans="1:16" x14ac:dyDescent="0.25">
      <c r="A38" s="22" t="s">
        <v>105</v>
      </c>
      <c r="B38" s="23"/>
      <c r="C38" s="24" t="s">
        <v>343</v>
      </c>
      <c r="D38" s="25"/>
      <c r="E38" s="22" t="s">
        <v>344</v>
      </c>
      <c r="F38" s="25"/>
      <c r="G38" s="25"/>
      <c r="H38" s="25"/>
      <c r="I38" s="26">
        <f>SUMIFS(I39:I42,A39:A42,"P")</f>
        <v>0</v>
      </c>
      <c r="J38" s="27"/>
    </row>
    <row r="39" spans="1:16" x14ac:dyDescent="0.25">
      <c r="A39" s="28" t="s">
        <v>108</v>
      </c>
      <c r="B39" s="28">
        <v>8</v>
      </c>
      <c r="C39" s="29" t="s">
        <v>349</v>
      </c>
      <c r="D39" s="28" t="s">
        <v>110</v>
      </c>
      <c r="E39" s="30" t="s">
        <v>1884</v>
      </c>
      <c r="F39" s="31" t="s">
        <v>167</v>
      </c>
      <c r="G39" s="32">
        <v>39</v>
      </c>
      <c r="H39" s="33">
        <v>0</v>
      </c>
      <c r="I39" s="33">
        <f>ROUND(G39*H39,P4)</f>
        <v>0</v>
      </c>
      <c r="J39" s="31" t="s">
        <v>190</v>
      </c>
      <c r="O39" s="34">
        <f>I39*0.21</f>
        <v>0</v>
      </c>
      <c r="P39">
        <v>3</v>
      </c>
    </row>
    <row r="40" spans="1:16" ht="60" x14ac:dyDescent="0.25">
      <c r="A40" s="28" t="s">
        <v>113</v>
      </c>
      <c r="B40" s="35"/>
      <c r="E40" s="30" t="s">
        <v>1885</v>
      </c>
      <c r="J40" s="36"/>
    </row>
    <row r="41" spans="1:16" x14ac:dyDescent="0.25">
      <c r="A41" s="28" t="s">
        <v>115</v>
      </c>
      <c r="B41" s="35"/>
      <c r="E41" s="37" t="s">
        <v>1886</v>
      </c>
      <c r="J41" s="36"/>
    </row>
    <row r="42" spans="1:16" ht="45" x14ac:dyDescent="0.25">
      <c r="A42" s="28" t="s">
        <v>117</v>
      </c>
      <c r="B42" s="35"/>
      <c r="E42" s="30" t="s">
        <v>1887</v>
      </c>
      <c r="J42" s="36"/>
    </row>
    <row r="43" spans="1:16" x14ac:dyDescent="0.25">
      <c r="A43" s="22" t="s">
        <v>105</v>
      </c>
      <c r="B43" s="23"/>
      <c r="C43" s="24" t="s">
        <v>419</v>
      </c>
      <c r="D43" s="25"/>
      <c r="E43" s="22" t="s">
        <v>420</v>
      </c>
      <c r="F43" s="25"/>
      <c r="G43" s="25"/>
      <c r="H43" s="25"/>
      <c r="I43" s="26">
        <f>SUMIFS(I44:I147,A44:A147,"P")</f>
        <v>0</v>
      </c>
      <c r="J43" s="27"/>
    </row>
    <row r="44" spans="1:16" ht="30" x14ac:dyDescent="0.25">
      <c r="A44" s="28" t="s">
        <v>108</v>
      </c>
      <c r="B44" s="28">
        <v>9</v>
      </c>
      <c r="C44" s="29" t="s">
        <v>1888</v>
      </c>
      <c r="D44" s="28" t="s">
        <v>110</v>
      </c>
      <c r="E44" s="30" t="s">
        <v>1889</v>
      </c>
      <c r="F44" s="31" t="s">
        <v>231</v>
      </c>
      <c r="G44" s="32">
        <v>47</v>
      </c>
      <c r="H44" s="33">
        <v>0</v>
      </c>
      <c r="I44" s="33">
        <f>ROUND(G44*H44,P4)</f>
        <v>0</v>
      </c>
      <c r="J44" s="31" t="s">
        <v>190</v>
      </c>
      <c r="O44" s="34">
        <f>I44*0.21</f>
        <v>0</v>
      </c>
      <c r="P44">
        <v>3</v>
      </c>
    </row>
    <row r="45" spans="1:16" ht="30" x14ac:dyDescent="0.25">
      <c r="A45" s="28" t="s">
        <v>113</v>
      </c>
      <c r="B45" s="35"/>
      <c r="E45" s="30" t="s">
        <v>1890</v>
      </c>
      <c r="J45" s="36"/>
    </row>
    <row r="46" spans="1:16" x14ac:dyDescent="0.25">
      <c r="A46" s="28" t="s">
        <v>115</v>
      </c>
      <c r="B46" s="35"/>
      <c r="E46" s="37" t="s">
        <v>1891</v>
      </c>
      <c r="J46" s="36"/>
    </row>
    <row r="47" spans="1:16" ht="330" x14ac:dyDescent="0.25">
      <c r="A47" s="28" t="s">
        <v>117</v>
      </c>
      <c r="B47" s="35"/>
      <c r="E47" s="30" t="s">
        <v>1688</v>
      </c>
      <c r="J47" s="36"/>
    </row>
    <row r="48" spans="1:16" ht="30" x14ac:dyDescent="0.25">
      <c r="A48" s="28" t="s">
        <v>108</v>
      </c>
      <c r="B48" s="28">
        <v>10</v>
      </c>
      <c r="C48" s="29" t="s">
        <v>1892</v>
      </c>
      <c r="D48" s="28" t="s">
        <v>110</v>
      </c>
      <c r="E48" s="30" t="s">
        <v>1893</v>
      </c>
      <c r="F48" s="31" t="s">
        <v>231</v>
      </c>
      <c r="G48" s="32">
        <v>150</v>
      </c>
      <c r="H48" s="33">
        <v>0</v>
      </c>
      <c r="I48" s="33">
        <f>ROUND(G48*H48,P4)</f>
        <v>0</v>
      </c>
      <c r="J48" s="31" t="s">
        <v>190</v>
      </c>
      <c r="O48" s="34">
        <f>I48*0.21</f>
        <v>0</v>
      </c>
      <c r="P48">
        <v>3</v>
      </c>
    </row>
    <row r="49" spans="1:16" ht="30" x14ac:dyDescent="0.25">
      <c r="A49" s="28" t="s">
        <v>113</v>
      </c>
      <c r="B49" s="35"/>
      <c r="E49" s="30" t="s">
        <v>1894</v>
      </c>
      <c r="J49" s="36"/>
    </row>
    <row r="50" spans="1:16" x14ac:dyDescent="0.25">
      <c r="A50" s="28" t="s">
        <v>115</v>
      </c>
      <c r="B50" s="35"/>
      <c r="E50" s="37" t="s">
        <v>1895</v>
      </c>
      <c r="J50" s="36"/>
    </row>
    <row r="51" spans="1:16" ht="330" x14ac:dyDescent="0.25">
      <c r="A51" s="28" t="s">
        <v>117</v>
      </c>
      <c r="B51" s="35"/>
      <c r="E51" s="30" t="s">
        <v>1688</v>
      </c>
      <c r="J51" s="36"/>
    </row>
    <row r="52" spans="1:16" ht="30" x14ac:dyDescent="0.25">
      <c r="A52" s="28" t="s">
        <v>108</v>
      </c>
      <c r="B52" s="28">
        <v>11</v>
      </c>
      <c r="C52" s="29" t="s">
        <v>1896</v>
      </c>
      <c r="D52" s="28" t="s">
        <v>110</v>
      </c>
      <c r="E52" s="30" t="s">
        <v>1897</v>
      </c>
      <c r="F52" s="31" t="s">
        <v>231</v>
      </c>
      <c r="G52" s="32">
        <v>4</v>
      </c>
      <c r="H52" s="33">
        <v>0</v>
      </c>
      <c r="I52" s="33">
        <f>ROUND(G52*H52,P4)</f>
        <v>0</v>
      </c>
      <c r="J52" s="31" t="s">
        <v>190</v>
      </c>
      <c r="O52" s="34">
        <f>I52*0.21</f>
        <v>0</v>
      </c>
      <c r="P52">
        <v>3</v>
      </c>
    </row>
    <row r="53" spans="1:16" ht="30" x14ac:dyDescent="0.25">
      <c r="A53" s="28" t="s">
        <v>113</v>
      </c>
      <c r="B53" s="35"/>
      <c r="E53" s="30" t="s">
        <v>1898</v>
      </c>
      <c r="J53" s="36"/>
    </row>
    <row r="54" spans="1:16" x14ac:dyDescent="0.25">
      <c r="A54" s="28" t="s">
        <v>115</v>
      </c>
      <c r="B54" s="35"/>
      <c r="E54" s="37" t="s">
        <v>1621</v>
      </c>
      <c r="J54" s="36"/>
    </row>
    <row r="55" spans="1:16" ht="330" x14ac:dyDescent="0.25">
      <c r="A55" s="28" t="s">
        <v>117</v>
      </c>
      <c r="B55" s="35"/>
      <c r="E55" s="30" t="s">
        <v>1688</v>
      </c>
      <c r="J55" s="36"/>
    </row>
    <row r="56" spans="1:16" ht="30" x14ac:dyDescent="0.25">
      <c r="A56" s="28" t="s">
        <v>108</v>
      </c>
      <c r="B56" s="28">
        <v>12</v>
      </c>
      <c r="C56" s="29" t="s">
        <v>1899</v>
      </c>
      <c r="D56" s="28" t="s">
        <v>110</v>
      </c>
      <c r="E56" s="30" t="s">
        <v>1900</v>
      </c>
      <c r="F56" s="31" t="s">
        <v>231</v>
      </c>
      <c r="G56" s="32">
        <v>50</v>
      </c>
      <c r="H56" s="33">
        <v>0</v>
      </c>
      <c r="I56" s="33">
        <f>ROUND(G56*H56,P4)</f>
        <v>0</v>
      </c>
      <c r="J56" s="31" t="s">
        <v>190</v>
      </c>
      <c r="O56" s="34">
        <f>I56*0.21</f>
        <v>0</v>
      </c>
      <c r="P56">
        <v>3</v>
      </c>
    </row>
    <row r="57" spans="1:16" ht="30" x14ac:dyDescent="0.25">
      <c r="A57" s="28" t="s">
        <v>113</v>
      </c>
      <c r="B57" s="35"/>
      <c r="E57" s="30" t="s">
        <v>1901</v>
      </c>
      <c r="J57" s="36"/>
    </row>
    <row r="58" spans="1:16" x14ac:dyDescent="0.25">
      <c r="A58" s="28" t="s">
        <v>115</v>
      </c>
      <c r="B58" s="35"/>
      <c r="E58" s="37" t="s">
        <v>1902</v>
      </c>
      <c r="J58" s="36"/>
    </row>
    <row r="59" spans="1:16" ht="330" x14ac:dyDescent="0.25">
      <c r="A59" s="28" t="s">
        <v>117</v>
      </c>
      <c r="B59" s="35"/>
      <c r="E59" s="30" t="s">
        <v>1688</v>
      </c>
      <c r="J59" s="36"/>
    </row>
    <row r="60" spans="1:16" x14ac:dyDescent="0.25">
      <c r="A60" s="28" t="s">
        <v>108</v>
      </c>
      <c r="B60" s="28">
        <v>13</v>
      </c>
      <c r="C60" s="29" t="s">
        <v>1903</v>
      </c>
      <c r="D60" s="28" t="s">
        <v>110</v>
      </c>
      <c r="E60" s="30" t="s">
        <v>1904</v>
      </c>
      <c r="F60" s="31" t="s">
        <v>428</v>
      </c>
      <c r="G60" s="32">
        <v>8</v>
      </c>
      <c r="H60" s="33">
        <v>0</v>
      </c>
      <c r="I60" s="33">
        <f>ROUND(G60*H60,P4)</f>
        <v>0</v>
      </c>
      <c r="J60" s="31" t="s">
        <v>190</v>
      </c>
      <c r="O60" s="34">
        <f>I60*0.21</f>
        <v>0</v>
      </c>
      <c r="P60">
        <v>3</v>
      </c>
    </row>
    <row r="61" spans="1:16" x14ac:dyDescent="0.25">
      <c r="A61" s="28" t="s">
        <v>113</v>
      </c>
      <c r="B61" s="35"/>
      <c r="E61" s="38" t="s">
        <v>110</v>
      </c>
      <c r="J61" s="36"/>
    </row>
    <row r="62" spans="1:16" x14ac:dyDescent="0.25">
      <c r="A62" s="28" t="s">
        <v>115</v>
      </c>
      <c r="B62" s="35"/>
      <c r="E62" s="37" t="s">
        <v>837</v>
      </c>
      <c r="J62" s="36"/>
    </row>
    <row r="63" spans="1:16" ht="45" x14ac:dyDescent="0.25">
      <c r="A63" s="28" t="s">
        <v>117</v>
      </c>
      <c r="B63" s="35"/>
      <c r="E63" s="30" t="s">
        <v>1620</v>
      </c>
      <c r="J63" s="36"/>
    </row>
    <row r="64" spans="1:16" x14ac:dyDescent="0.25">
      <c r="A64" s="28" t="s">
        <v>108</v>
      </c>
      <c r="B64" s="28">
        <v>14</v>
      </c>
      <c r="C64" s="29" t="s">
        <v>1905</v>
      </c>
      <c r="D64" s="28" t="s">
        <v>110</v>
      </c>
      <c r="E64" s="30" t="s">
        <v>1906</v>
      </c>
      <c r="F64" s="31" t="s">
        <v>428</v>
      </c>
      <c r="G64" s="32">
        <v>4</v>
      </c>
      <c r="H64" s="33">
        <v>0</v>
      </c>
      <c r="I64" s="33">
        <f>ROUND(G64*H64,P4)</f>
        <v>0</v>
      </c>
      <c r="J64" s="31" t="s">
        <v>190</v>
      </c>
      <c r="O64" s="34">
        <f>I64*0.21</f>
        <v>0</v>
      </c>
      <c r="P64">
        <v>3</v>
      </c>
    </row>
    <row r="65" spans="1:16" x14ac:dyDescent="0.25">
      <c r="A65" s="28" t="s">
        <v>113</v>
      </c>
      <c r="B65" s="35"/>
      <c r="E65" s="38" t="s">
        <v>110</v>
      </c>
      <c r="J65" s="36"/>
    </row>
    <row r="66" spans="1:16" x14ac:dyDescent="0.25">
      <c r="A66" s="28" t="s">
        <v>115</v>
      </c>
      <c r="B66" s="35"/>
      <c r="E66" s="37" t="s">
        <v>1621</v>
      </c>
      <c r="J66" s="36"/>
    </row>
    <row r="67" spans="1:16" ht="45" x14ac:dyDescent="0.25">
      <c r="A67" s="28" t="s">
        <v>117</v>
      </c>
      <c r="B67" s="35"/>
      <c r="E67" s="30" t="s">
        <v>1620</v>
      </c>
      <c r="J67" s="36"/>
    </row>
    <row r="68" spans="1:16" x14ac:dyDescent="0.25">
      <c r="A68" s="28" t="s">
        <v>108</v>
      </c>
      <c r="B68" s="28">
        <v>15</v>
      </c>
      <c r="C68" s="29" t="s">
        <v>1907</v>
      </c>
      <c r="D68" s="28" t="s">
        <v>110</v>
      </c>
      <c r="E68" s="30" t="s">
        <v>1908</v>
      </c>
      <c r="F68" s="31" t="s">
        <v>428</v>
      </c>
      <c r="G68" s="32">
        <v>1</v>
      </c>
      <c r="H68" s="33">
        <v>0</v>
      </c>
      <c r="I68" s="33">
        <f>ROUND(G68*H68,P4)</f>
        <v>0</v>
      </c>
      <c r="J68" s="31" t="s">
        <v>190</v>
      </c>
      <c r="O68" s="34">
        <f>I68*0.21</f>
        <v>0</v>
      </c>
      <c r="P68">
        <v>3</v>
      </c>
    </row>
    <row r="69" spans="1:16" x14ac:dyDescent="0.25">
      <c r="A69" s="28" t="s">
        <v>113</v>
      </c>
      <c r="B69" s="35"/>
      <c r="E69" s="38" t="s">
        <v>110</v>
      </c>
      <c r="J69" s="36"/>
    </row>
    <row r="70" spans="1:16" x14ac:dyDescent="0.25">
      <c r="A70" s="28" t="s">
        <v>115</v>
      </c>
      <c r="B70" s="35"/>
      <c r="E70" s="37" t="s">
        <v>116</v>
      </c>
      <c r="J70" s="36"/>
    </row>
    <row r="71" spans="1:16" ht="45" x14ac:dyDescent="0.25">
      <c r="A71" s="28" t="s">
        <v>117</v>
      </c>
      <c r="B71" s="35"/>
      <c r="E71" s="30" t="s">
        <v>1620</v>
      </c>
      <c r="J71" s="36"/>
    </row>
    <row r="72" spans="1:16" x14ac:dyDescent="0.25">
      <c r="A72" s="28" t="s">
        <v>108</v>
      </c>
      <c r="B72" s="28">
        <v>16</v>
      </c>
      <c r="C72" s="29" t="s">
        <v>1909</v>
      </c>
      <c r="D72" s="28" t="s">
        <v>110</v>
      </c>
      <c r="E72" s="30" t="s">
        <v>1910</v>
      </c>
      <c r="F72" s="31" t="s">
        <v>428</v>
      </c>
      <c r="G72" s="32">
        <v>4</v>
      </c>
      <c r="H72" s="33">
        <v>0</v>
      </c>
      <c r="I72" s="33">
        <f>ROUND(G72*H72,P4)</f>
        <v>0</v>
      </c>
      <c r="J72" s="31" t="s">
        <v>190</v>
      </c>
      <c r="O72" s="34">
        <f>I72*0.21</f>
        <v>0</v>
      </c>
      <c r="P72">
        <v>3</v>
      </c>
    </row>
    <row r="73" spans="1:16" x14ac:dyDescent="0.25">
      <c r="A73" s="28" t="s">
        <v>113</v>
      </c>
      <c r="B73" s="35"/>
      <c r="E73" s="30" t="s">
        <v>1911</v>
      </c>
      <c r="J73" s="36"/>
    </row>
    <row r="74" spans="1:16" x14ac:dyDescent="0.25">
      <c r="A74" s="28" t="s">
        <v>115</v>
      </c>
      <c r="B74" s="35"/>
      <c r="E74" s="37" t="s">
        <v>1621</v>
      </c>
      <c r="J74" s="36"/>
    </row>
    <row r="75" spans="1:16" ht="45" x14ac:dyDescent="0.25">
      <c r="A75" s="28" t="s">
        <v>117</v>
      </c>
      <c r="B75" s="35"/>
      <c r="E75" s="30" t="s">
        <v>1620</v>
      </c>
      <c r="J75" s="36"/>
    </row>
    <row r="76" spans="1:16" x14ac:dyDescent="0.25">
      <c r="A76" s="28" t="s">
        <v>108</v>
      </c>
      <c r="B76" s="28">
        <v>17</v>
      </c>
      <c r="C76" s="29" t="s">
        <v>1912</v>
      </c>
      <c r="D76" s="28" t="s">
        <v>110</v>
      </c>
      <c r="E76" s="30" t="s">
        <v>1913</v>
      </c>
      <c r="F76" s="31" t="s">
        <v>428</v>
      </c>
      <c r="G76" s="32">
        <v>1</v>
      </c>
      <c r="H76" s="33">
        <v>0</v>
      </c>
      <c r="I76" s="33">
        <f>ROUND(G76*H76,P4)</f>
        <v>0</v>
      </c>
      <c r="J76" s="31" t="s">
        <v>190</v>
      </c>
      <c r="O76" s="34">
        <f>I76*0.21</f>
        <v>0</v>
      </c>
      <c r="P76">
        <v>3</v>
      </c>
    </row>
    <row r="77" spans="1:16" x14ac:dyDescent="0.25">
      <c r="A77" s="28" t="s">
        <v>113</v>
      </c>
      <c r="B77" s="35"/>
      <c r="E77" s="30" t="s">
        <v>1914</v>
      </c>
      <c r="J77" s="36"/>
    </row>
    <row r="78" spans="1:16" x14ac:dyDescent="0.25">
      <c r="A78" s="28" t="s">
        <v>115</v>
      </c>
      <c r="B78" s="35"/>
      <c r="E78" s="37" t="s">
        <v>116</v>
      </c>
      <c r="J78" s="36"/>
    </row>
    <row r="79" spans="1:16" ht="45" x14ac:dyDescent="0.25">
      <c r="A79" s="28" t="s">
        <v>117</v>
      </c>
      <c r="B79" s="35"/>
      <c r="E79" s="30" t="s">
        <v>1620</v>
      </c>
      <c r="J79" s="36"/>
    </row>
    <row r="80" spans="1:16" x14ac:dyDescent="0.25">
      <c r="A80" s="28" t="s">
        <v>108</v>
      </c>
      <c r="B80" s="28">
        <v>18</v>
      </c>
      <c r="C80" s="29" t="s">
        <v>1915</v>
      </c>
      <c r="D80" s="28" t="s">
        <v>110</v>
      </c>
      <c r="E80" s="30" t="s">
        <v>1916</v>
      </c>
      <c r="F80" s="31" t="s">
        <v>428</v>
      </c>
      <c r="G80" s="32">
        <v>8</v>
      </c>
      <c r="H80" s="33">
        <v>0</v>
      </c>
      <c r="I80" s="33">
        <f>ROUND(G80*H80,P4)</f>
        <v>0</v>
      </c>
      <c r="J80" s="31" t="s">
        <v>190</v>
      </c>
      <c r="O80" s="34">
        <f>I80*0.21</f>
        <v>0</v>
      </c>
      <c r="P80">
        <v>3</v>
      </c>
    </row>
    <row r="81" spans="1:16" x14ac:dyDescent="0.25">
      <c r="A81" s="28" t="s">
        <v>113</v>
      </c>
      <c r="B81" s="35"/>
      <c r="E81" s="30" t="s">
        <v>1917</v>
      </c>
      <c r="J81" s="36"/>
    </row>
    <row r="82" spans="1:16" x14ac:dyDescent="0.25">
      <c r="A82" s="28" t="s">
        <v>115</v>
      </c>
      <c r="B82" s="35"/>
      <c r="E82" s="37" t="s">
        <v>837</v>
      </c>
      <c r="J82" s="36"/>
    </row>
    <row r="83" spans="1:16" ht="45" x14ac:dyDescent="0.25">
      <c r="A83" s="28" t="s">
        <v>117</v>
      </c>
      <c r="B83" s="35"/>
      <c r="E83" s="30" t="s">
        <v>1620</v>
      </c>
      <c r="J83" s="36"/>
    </row>
    <row r="84" spans="1:16" x14ac:dyDescent="0.25">
      <c r="A84" s="28" t="s">
        <v>108</v>
      </c>
      <c r="B84" s="28">
        <v>19</v>
      </c>
      <c r="C84" s="29" t="s">
        <v>1918</v>
      </c>
      <c r="D84" s="28" t="s">
        <v>110</v>
      </c>
      <c r="E84" s="30" t="s">
        <v>1919</v>
      </c>
      <c r="F84" s="31" t="s">
        <v>428</v>
      </c>
      <c r="G84" s="32">
        <v>8</v>
      </c>
      <c r="H84" s="33">
        <v>0</v>
      </c>
      <c r="I84" s="33">
        <f>ROUND(G84*H84,P4)</f>
        <v>0</v>
      </c>
      <c r="J84" s="31" t="s">
        <v>190</v>
      </c>
      <c r="O84" s="34">
        <f>I84*0.21</f>
        <v>0</v>
      </c>
      <c r="P84">
        <v>3</v>
      </c>
    </row>
    <row r="85" spans="1:16" x14ac:dyDescent="0.25">
      <c r="A85" s="28" t="s">
        <v>113</v>
      </c>
      <c r="B85" s="35"/>
      <c r="E85" s="30" t="s">
        <v>1920</v>
      </c>
      <c r="J85" s="36"/>
    </row>
    <row r="86" spans="1:16" x14ac:dyDescent="0.25">
      <c r="A86" s="28" t="s">
        <v>115</v>
      </c>
      <c r="B86" s="35"/>
      <c r="E86" s="37" t="s">
        <v>837</v>
      </c>
      <c r="J86" s="36"/>
    </row>
    <row r="87" spans="1:16" ht="45" x14ac:dyDescent="0.25">
      <c r="A87" s="28" t="s">
        <v>117</v>
      </c>
      <c r="B87" s="35"/>
      <c r="E87" s="30" t="s">
        <v>1620</v>
      </c>
      <c r="J87" s="36"/>
    </row>
    <row r="88" spans="1:16" x14ac:dyDescent="0.25">
      <c r="A88" s="28" t="s">
        <v>108</v>
      </c>
      <c r="B88" s="28">
        <v>20</v>
      </c>
      <c r="C88" s="29" t="s">
        <v>1921</v>
      </c>
      <c r="D88" s="28" t="s">
        <v>110</v>
      </c>
      <c r="E88" s="30" t="s">
        <v>1922</v>
      </c>
      <c r="F88" s="31" t="s">
        <v>428</v>
      </c>
      <c r="G88" s="32">
        <v>4</v>
      </c>
      <c r="H88" s="33">
        <v>0</v>
      </c>
      <c r="I88" s="33">
        <f>ROUND(G88*H88,P4)</f>
        <v>0</v>
      </c>
      <c r="J88" s="31" t="s">
        <v>190</v>
      </c>
      <c r="O88" s="34">
        <f>I88*0.21</f>
        <v>0</v>
      </c>
      <c r="P88">
        <v>3</v>
      </c>
    </row>
    <row r="89" spans="1:16" x14ac:dyDescent="0.25">
      <c r="A89" s="28" t="s">
        <v>113</v>
      </c>
      <c r="B89" s="35"/>
      <c r="E89" s="30" t="s">
        <v>1923</v>
      </c>
      <c r="J89" s="36"/>
    </row>
    <row r="90" spans="1:16" x14ac:dyDescent="0.25">
      <c r="A90" s="28" t="s">
        <v>115</v>
      </c>
      <c r="B90" s="35"/>
      <c r="E90" s="37" t="s">
        <v>1621</v>
      </c>
      <c r="J90" s="36"/>
    </row>
    <row r="91" spans="1:16" ht="45" x14ac:dyDescent="0.25">
      <c r="A91" s="28" t="s">
        <v>117</v>
      </c>
      <c r="B91" s="35"/>
      <c r="E91" s="30" t="s">
        <v>1620</v>
      </c>
      <c r="J91" s="36"/>
    </row>
    <row r="92" spans="1:16" x14ac:dyDescent="0.25">
      <c r="A92" s="28" t="s">
        <v>108</v>
      </c>
      <c r="B92" s="28">
        <v>21</v>
      </c>
      <c r="C92" s="29" t="s">
        <v>1924</v>
      </c>
      <c r="D92" s="28" t="s">
        <v>110</v>
      </c>
      <c r="E92" s="30" t="s">
        <v>1925</v>
      </c>
      <c r="F92" s="31" t="s">
        <v>428</v>
      </c>
      <c r="G92" s="32">
        <v>1</v>
      </c>
      <c r="H92" s="33">
        <v>0</v>
      </c>
      <c r="I92" s="33">
        <f>ROUND(G92*H92,P4)</f>
        <v>0</v>
      </c>
      <c r="J92" s="31" t="s">
        <v>190</v>
      </c>
      <c r="O92" s="34">
        <f>I92*0.21</f>
        <v>0</v>
      </c>
      <c r="P92">
        <v>3</v>
      </c>
    </row>
    <row r="93" spans="1:16" x14ac:dyDescent="0.25">
      <c r="A93" s="28" t="s">
        <v>113</v>
      </c>
      <c r="B93" s="35"/>
      <c r="E93" s="38" t="s">
        <v>110</v>
      </c>
      <c r="J93" s="36"/>
    </row>
    <row r="94" spans="1:16" x14ac:dyDescent="0.25">
      <c r="A94" s="28" t="s">
        <v>115</v>
      </c>
      <c r="B94" s="35"/>
      <c r="E94" s="37" t="s">
        <v>116</v>
      </c>
      <c r="J94" s="36"/>
    </row>
    <row r="95" spans="1:16" ht="45" x14ac:dyDescent="0.25">
      <c r="A95" s="28" t="s">
        <v>117</v>
      </c>
      <c r="B95" s="35"/>
      <c r="E95" s="30" t="s">
        <v>1620</v>
      </c>
      <c r="J95" s="36"/>
    </row>
    <row r="96" spans="1:16" x14ac:dyDescent="0.25">
      <c r="A96" s="28" t="s">
        <v>108</v>
      </c>
      <c r="B96" s="28">
        <v>22</v>
      </c>
      <c r="C96" s="29" t="s">
        <v>1926</v>
      </c>
      <c r="D96" s="28" t="s">
        <v>110</v>
      </c>
      <c r="E96" s="30" t="s">
        <v>1927</v>
      </c>
      <c r="F96" s="31" t="s">
        <v>428</v>
      </c>
      <c r="G96" s="32">
        <v>4</v>
      </c>
      <c r="H96" s="33">
        <v>0</v>
      </c>
      <c r="I96" s="33">
        <f>ROUND(G96*H96,P4)</f>
        <v>0</v>
      </c>
      <c r="J96" s="31" t="s">
        <v>190</v>
      </c>
      <c r="O96" s="34">
        <f>I96*0.21</f>
        <v>0</v>
      </c>
      <c r="P96">
        <v>3</v>
      </c>
    </row>
    <row r="97" spans="1:16" x14ac:dyDescent="0.25">
      <c r="A97" s="28" t="s">
        <v>113</v>
      </c>
      <c r="B97" s="35"/>
      <c r="E97" s="30" t="s">
        <v>1928</v>
      </c>
      <c r="J97" s="36"/>
    </row>
    <row r="98" spans="1:16" x14ac:dyDescent="0.25">
      <c r="A98" s="28" t="s">
        <v>115</v>
      </c>
      <c r="B98" s="35"/>
      <c r="E98" s="37" t="s">
        <v>1621</v>
      </c>
      <c r="J98" s="36"/>
    </row>
    <row r="99" spans="1:16" ht="45" x14ac:dyDescent="0.25">
      <c r="A99" s="28" t="s">
        <v>117</v>
      </c>
      <c r="B99" s="35"/>
      <c r="E99" s="30" t="s">
        <v>1620</v>
      </c>
      <c r="J99" s="36"/>
    </row>
    <row r="100" spans="1:16" x14ac:dyDescent="0.25">
      <c r="A100" s="28" t="s">
        <v>108</v>
      </c>
      <c r="B100" s="28">
        <v>23</v>
      </c>
      <c r="C100" s="29" t="s">
        <v>1929</v>
      </c>
      <c r="D100" s="28" t="s">
        <v>110</v>
      </c>
      <c r="E100" s="30" t="s">
        <v>1930</v>
      </c>
      <c r="F100" s="31" t="s">
        <v>167</v>
      </c>
      <c r="G100" s="32">
        <v>2</v>
      </c>
      <c r="H100" s="33">
        <v>0</v>
      </c>
      <c r="I100" s="33">
        <f>ROUND(G100*H100,P4)</f>
        <v>0</v>
      </c>
      <c r="J100" s="31" t="s">
        <v>1931</v>
      </c>
      <c r="O100" s="34">
        <f>I100*0.21</f>
        <v>0</v>
      </c>
      <c r="P100">
        <v>3</v>
      </c>
    </row>
    <row r="101" spans="1:16" ht="30" x14ac:dyDescent="0.25">
      <c r="A101" s="28" t="s">
        <v>113</v>
      </c>
      <c r="B101" s="35"/>
      <c r="E101" s="30" t="s">
        <v>1932</v>
      </c>
      <c r="J101" s="36"/>
    </row>
    <row r="102" spans="1:16" x14ac:dyDescent="0.25">
      <c r="A102" s="28" t="s">
        <v>115</v>
      </c>
      <c r="B102" s="35"/>
      <c r="E102" s="37" t="s">
        <v>795</v>
      </c>
      <c r="J102" s="36"/>
    </row>
    <row r="103" spans="1:16" ht="45" x14ac:dyDescent="0.25">
      <c r="A103" s="28" t="s">
        <v>117</v>
      </c>
      <c r="B103" s="35"/>
      <c r="E103" s="30" t="s">
        <v>1933</v>
      </c>
      <c r="J103" s="36"/>
    </row>
    <row r="104" spans="1:16" x14ac:dyDescent="0.25">
      <c r="A104" s="28" t="s">
        <v>108</v>
      </c>
      <c r="B104" s="28">
        <v>24</v>
      </c>
      <c r="C104" s="29" t="s">
        <v>1934</v>
      </c>
      <c r="D104" s="28" t="s">
        <v>110</v>
      </c>
      <c r="E104" s="30" t="s">
        <v>1935</v>
      </c>
      <c r="F104" s="31" t="s">
        <v>231</v>
      </c>
      <c r="G104" s="32">
        <v>251</v>
      </c>
      <c r="H104" s="33">
        <v>0</v>
      </c>
      <c r="I104" s="33">
        <f>ROUND(G104*H104,P4)</f>
        <v>0</v>
      </c>
      <c r="J104" s="31" t="s">
        <v>190</v>
      </c>
      <c r="O104" s="34">
        <f>I104*0.21</f>
        <v>0</v>
      </c>
      <c r="P104">
        <v>3</v>
      </c>
    </row>
    <row r="105" spans="1:16" ht="30" x14ac:dyDescent="0.25">
      <c r="A105" s="28" t="s">
        <v>113</v>
      </c>
      <c r="B105" s="35"/>
      <c r="E105" s="30" t="s">
        <v>1936</v>
      </c>
      <c r="J105" s="36"/>
    </row>
    <row r="106" spans="1:16" x14ac:dyDescent="0.25">
      <c r="A106" s="28" t="s">
        <v>115</v>
      </c>
      <c r="B106" s="35"/>
      <c r="E106" s="37" t="s">
        <v>1937</v>
      </c>
      <c r="J106" s="36"/>
    </row>
    <row r="107" spans="1:16" ht="60" x14ac:dyDescent="0.25">
      <c r="A107" s="28" t="s">
        <v>117</v>
      </c>
      <c r="B107" s="35"/>
      <c r="E107" s="30" t="s">
        <v>1938</v>
      </c>
      <c r="J107" s="36"/>
    </row>
    <row r="108" spans="1:16" x14ac:dyDescent="0.25">
      <c r="A108" s="28" t="s">
        <v>108</v>
      </c>
      <c r="B108" s="28">
        <v>25</v>
      </c>
      <c r="C108" s="29" t="s">
        <v>1939</v>
      </c>
      <c r="D108" s="28" t="s">
        <v>110</v>
      </c>
      <c r="E108" s="30" t="s">
        <v>1940</v>
      </c>
      <c r="F108" s="31" t="s">
        <v>231</v>
      </c>
      <c r="G108" s="32">
        <v>251</v>
      </c>
      <c r="H108" s="33">
        <v>0</v>
      </c>
      <c r="I108" s="33">
        <f>ROUND(G108*H108,P4)</f>
        <v>0</v>
      </c>
      <c r="J108" s="31" t="s">
        <v>190</v>
      </c>
      <c r="O108" s="34">
        <f>I108*0.21</f>
        <v>0</v>
      </c>
      <c r="P108">
        <v>3</v>
      </c>
    </row>
    <row r="109" spans="1:16" ht="30" x14ac:dyDescent="0.25">
      <c r="A109" s="28" t="s">
        <v>113</v>
      </c>
      <c r="B109" s="35"/>
      <c r="E109" s="30" t="s">
        <v>1941</v>
      </c>
      <c r="J109" s="36"/>
    </row>
    <row r="110" spans="1:16" x14ac:dyDescent="0.25">
      <c r="A110" s="28" t="s">
        <v>115</v>
      </c>
      <c r="B110" s="35"/>
      <c r="E110" s="37" t="s">
        <v>1937</v>
      </c>
      <c r="J110" s="36"/>
    </row>
    <row r="111" spans="1:16" ht="45" x14ac:dyDescent="0.25">
      <c r="A111" s="28" t="s">
        <v>117</v>
      </c>
      <c r="B111" s="35"/>
      <c r="E111" s="30" t="s">
        <v>1933</v>
      </c>
      <c r="J111" s="36"/>
    </row>
    <row r="112" spans="1:16" x14ac:dyDescent="0.25">
      <c r="A112" s="28" t="s">
        <v>108</v>
      </c>
      <c r="B112" s="28">
        <v>26</v>
      </c>
      <c r="C112" s="29" t="s">
        <v>1942</v>
      </c>
      <c r="D112" s="28" t="s">
        <v>110</v>
      </c>
      <c r="E112" s="30" t="s">
        <v>1943</v>
      </c>
      <c r="F112" s="31" t="s">
        <v>428</v>
      </c>
      <c r="G112" s="32">
        <v>1</v>
      </c>
      <c r="H112" s="33">
        <v>0</v>
      </c>
      <c r="I112" s="33">
        <f>ROUND(G112*H112,P4)</f>
        <v>0</v>
      </c>
      <c r="J112" s="31" t="s">
        <v>190</v>
      </c>
      <c r="O112" s="34">
        <f>I112*0.21</f>
        <v>0</v>
      </c>
      <c r="P112">
        <v>3</v>
      </c>
    </row>
    <row r="113" spans="1:16" ht="30" x14ac:dyDescent="0.25">
      <c r="A113" s="28" t="s">
        <v>113</v>
      </c>
      <c r="B113" s="35"/>
      <c r="E113" s="30" t="s">
        <v>1944</v>
      </c>
      <c r="J113" s="36"/>
    </row>
    <row r="114" spans="1:16" x14ac:dyDescent="0.25">
      <c r="A114" s="28" t="s">
        <v>115</v>
      </c>
      <c r="B114" s="35"/>
      <c r="E114" s="37" t="s">
        <v>116</v>
      </c>
      <c r="J114" s="36"/>
    </row>
    <row r="115" spans="1:16" ht="60" x14ac:dyDescent="0.25">
      <c r="A115" s="28" t="s">
        <v>117</v>
      </c>
      <c r="B115" s="35"/>
      <c r="E115" s="30" t="s">
        <v>1823</v>
      </c>
      <c r="J115" s="36"/>
    </row>
    <row r="116" spans="1:16" x14ac:dyDescent="0.25">
      <c r="A116" s="28" t="s">
        <v>108</v>
      </c>
      <c r="B116" s="28">
        <v>27</v>
      </c>
      <c r="C116" s="29" t="s">
        <v>1945</v>
      </c>
      <c r="D116" s="28" t="s">
        <v>110</v>
      </c>
      <c r="E116" s="30" t="s">
        <v>1946</v>
      </c>
      <c r="F116" s="31" t="s">
        <v>428</v>
      </c>
      <c r="G116" s="32">
        <v>2</v>
      </c>
      <c r="H116" s="33">
        <v>0</v>
      </c>
      <c r="I116" s="33">
        <f>ROUND(G116*H116,P4)</f>
        <v>0</v>
      </c>
      <c r="J116" s="31" t="s">
        <v>190</v>
      </c>
      <c r="O116" s="34">
        <f>I116*0.21</f>
        <v>0</v>
      </c>
      <c r="P116">
        <v>3</v>
      </c>
    </row>
    <row r="117" spans="1:16" ht="30" x14ac:dyDescent="0.25">
      <c r="A117" s="28" t="s">
        <v>113</v>
      </c>
      <c r="B117" s="35"/>
      <c r="E117" s="30" t="s">
        <v>1944</v>
      </c>
      <c r="J117" s="36"/>
    </row>
    <row r="118" spans="1:16" x14ac:dyDescent="0.25">
      <c r="A118" s="28" t="s">
        <v>115</v>
      </c>
      <c r="B118" s="35"/>
      <c r="E118" s="37" t="s">
        <v>795</v>
      </c>
      <c r="J118" s="36"/>
    </row>
    <row r="119" spans="1:16" ht="60" x14ac:dyDescent="0.25">
      <c r="A119" s="28" t="s">
        <v>117</v>
      </c>
      <c r="B119" s="35"/>
      <c r="E119" s="30" t="s">
        <v>1823</v>
      </c>
      <c r="J119" s="36"/>
    </row>
    <row r="120" spans="1:16" x14ac:dyDescent="0.25">
      <c r="A120" s="28" t="s">
        <v>108</v>
      </c>
      <c r="B120" s="28">
        <v>28</v>
      </c>
      <c r="C120" s="29" t="s">
        <v>1947</v>
      </c>
      <c r="D120" s="28" t="s">
        <v>110</v>
      </c>
      <c r="E120" s="30" t="s">
        <v>1948</v>
      </c>
      <c r="F120" s="31" t="s">
        <v>231</v>
      </c>
      <c r="G120" s="32">
        <v>197</v>
      </c>
      <c r="H120" s="33">
        <v>0</v>
      </c>
      <c r="I120" s="33">
        <f>ROUND(G120*H120,P4)</f>
        <v>0</v>
      </c>
      <c r="J120" s="31" t="s">
        <v>190</v>
      </c>
      <c r="O120" s="34">
        <f>I120*0.21</f>
        <v>0</v>
      </c>
      <c r="P120">
        <v>3</v>
      </c>
    </row>
    <row r="121" spans="1:16" ht="45" x14ac:dyDescent="0.25">
      <c r="A121" s="28" t="s">
        <v>113</v>
      </c>
      <c r="B121" s="35"/>
      <c r="E121" s="30" t="s">
        <v>1949</v>
      </c>
      <c r="J121" s="36"/>
    </row>
    <row r="122" spans="1:16" x14ac:dyDescent="0.25">
      <c r="A122" s="28" t="s">
        <v>115</v>
      </c>
      <c r="B122" s="35"/>
      <c r="E122" s="37" t="s">
        <v>1950</v>
      </c>
      <c r="J122" s="36"/>
    </row>
    <row r="123" spans="1:16" ht="75" x14ac:dyDescent="0.25">
      <c r="A123" s="28" t="s">
        <v>117</v>
      </c>
      <c r="B123" s="35"/>
      <c r="E123" s="30" t="s">
        <v>451</v>
      </c>
      <c r="J123" s="36"/>
    </row>
    <row r="124" spans="1:16" x14ac:dyDescent="0.25">
      <c r="A124" s="28" t="s">
        <v>108</v>
      </c>
      <c r="B124" s="28">
        <v>29</v>
      </c>
      <c r="C124" s="29" t="s">
        <v>1951</v>
      </c>
      <c r="D124" s="28" t="s">
        <v>110</v>
      </c>
      <c r="E124" s="30" t="s">
        <v>1952</v>
      </c>
      <c r="F124" s="31" t="s">
        <v>231</v>
      </c>
      <c r="G124" s="32">
        <v>4</v>
      </c>
      <c r="H124" s="33">
        <v>0</v>
      </c>
      <c r="I124" s="33">
        <f>ROUND(G124*H124,P4)</f>
        <v>0</v>
      </c>
      <c r="J124" s="31" t="s">
        <v>190</v>
      </c>
      <c r="O124" s="34">
        <f>I124*0.21</f>
        <v>0</v>
      </c>
      <c r="P124">
        <v>3</v>
      </c>
    </row>
    <row r="125" spans="1:16" x14ac:dyDescent="0.25">
      <c r="A125" s="28" t="s">
        <v>113</v>
      </c>
      <c r="B125" s="35"/>
      <c r="E125" s="38" t="s">
        <v>110</v>
      </c>
      <c r="J125" s="36"/>
    </row>
    <row r="126" spans="1:16" x14ac:dyDescent="0.25">
      <c r="A126" s="28" t="s">
        <v>115</v>
      </c>
      <c r="B126" s="35"/>
      <c r="E126" s="37" t="s">
        <v>1621</v>
      </c>
      <c r="J126" s="36"/>
    </row>
    <row r="127" spans="1:16" ht="75" x14ac:dyDescent="0.25">
      <c r="A127" s="28" t="s">
        <v>117</v>
      </c>
      <c r="B127" s="35"/>
      <c r="E127" s="30" t="s">
        <v>451</v>
      </c>
      <c r="J127" s="36"/>
    </row>
    <row r="128" spans="1:16" x14ac:dyDescent="0.25">
      <c r="A128" s="28" t="s">
        <v>108</v>
      </c>
      <c r="B128" s="28">
        <v>30</v>
      </c>
      <c r="C128" s="29" t="s">
        <v>1953</v>
      </c>
      <c r="D128" s="28" t="s">
        <v>110</v>
      </c>
      <c r="E128" s="30" t="s">
        <v>1954</v>
      </c>
      <c r="F128" s="31" t="s">
        <v>231</v>
      </c>
      <c r="G128" s="32">
        <v>50</v>
      </c>
      <c r="H128" s="33">
        <v>0</v>
      </c>
      <c r="I128" s="33">
        <f>ROUND(G128*H128,P4)</f>
        <v>0</v>
      </c>
      <c r="J128" s="31" t="s">
        <v>190</v>
      </c>
      <c r="O128" s="34">
        <f>I128*0.21</f>
        <v>0</v>
      </c>
      <c r="P128">
        <v>3</v>
      </c>
    </row>
    <row r="129" spans="1:16" x14ac:dyDescent="0.25">
      <c r="A129" s="28" t="s">
        <v>113</v>
      </c>
      <c r="B129" s="35"/>
      <c r="E129" s="38" t="s">
        <v>110</v>
      </c>
      <c r="J129" s="36"/>
    </row>
    <row r="130" spans="1:16" x14ac:dyDescent="0.25">
      <c r="A130" s="28" t="s">
        <v>115</v>
      </c>
      <c r="B130" s="35"/>
      <c r="E130" s="37" t="s">
        <v>1902</v>
      </c>
      <c r="J130" s="36"/>
    </row>
    <row r="131" spans="1:16" ht="75" x14ac:dyDescent="0.25">
      <c r="A131" s="28" t="s">
        <v>117</v>
      </c>
      <c r="B131" s="35"/>
      <c r="E131" s="30" t="s">
        <v>451</v>
      </c>
      <c r="J131" s="36"/>
    </row>
    <row r="132" spans="1:16" x14ac:dyDescent="0.25">
      <c r="A132" s="28" t="s">
        <v>108</v>
      </c>
      <c r="B132" s="28">
        <v>31</v>
      </c>
      <c r="C132" s="29" t="s">
        <v>1955</v>
      </c>
      <c r="D132" s="28" t="s">
        <v>110</v>
      </c>
      <c r="E132" s="30" t="s">
        <v>1956</v>
      </c>
      <c r="F132" s="31" t="s">
        <v>231</v>
      </c>
      <c r="G132" s="32">
        <v>197</v>
      </c>
      <c r="H132" s="33">
        <v>0</v>
      </c>
      <c r="I132" s="33">
        <f>ROUND(G132*H132,P4)</f>
        <v>0</v>
      </c>
      <c r="J132" s="31" t="s">
        <v>190</v>
      </c>
      <c r="O132" s="34">
        <f>I132*0.21</f>
        <v>0</v>
      </c>
      <c r="P132">
        <v>3</v>
      </c>
    </row>
    <row r="133" spans="1:16" ht="45" x14ac:dyDescent="0.25">
      <c r="A133" s="28" t="s">
        <v>113</v>
      </c>
      <c r="B133" s="35"/>
      <c r="E133" s="30" t="s">
        <v>1949</v>
      </c>
      <c r="J133" s="36"/>
    </row>
    <row r="134" spans="1:16" x14ac:dyDescent="0.25">
      <c r="A134" s="28" t="s">
        <v>115</v>
      </c>
      <c r="B134" s="35"/>
      <c r="E134" s="37" t="s">
        <v>1950</v>
      </c>
      <c r="J134" s="36"/>
    </row>
    <row r="135" spans="1:16" ht="30" x14ac:dyDescent="0.25">
      <c r="A135" s="28" t="s">
        <v>117</v>
      </c>
      <c r="B135" s="35"/>
      <c r="E135" s="30" t="s">
        <v>1957</v>
      </c>
      <c r="J135" s="36"/>
    </row>
    <row r="136" spans="1:16" x14ac:dyDescent="0.25">
      <c r="A136" s="28" t="s">
        <v>108</v>
      </c>
      <c r="B136" s="28">
        <v>32</v>
      </c>
      <c r="C136" s="29" t="s">
        <v>1958</v>
      </c>
      <c r="D136" s="28" t="s">
        <v>110</v>
      </c>
      <c r="E136" s="30" t="s">
        <v>1959</v>
      </c>
      <c r="F136" s="31" t="s">
        <v>231</v>
      </c>
      <c r="G136" s="32">
        <v>4</v>
      </c>
      <c r="H136" s="33">
        <v>0</v>
      </c>
      <c r="I136" s="33">
        <f>ROUND(G136*H136,P4)</f>
        <v>0</v>
      </c>
      <c r="J136" s="31" t="s">
        <v>190</v>
      </c>
      <c r="O136" s="34">
        <f>I136*0.21</f>
        <v>0</v>
      </c>
      <c r="P136">
        <v>3</v>
      </c>
    </row>
    <row r="137" spans="1:16" x14ac:dyDescent="0.25">
      <c r="A137" s="28" t="s">
        <v>113</v>
      </c>
      <c r="B137" s="35"/>
      <c r="E137" s="38" t="s">
        <v>110</v>
      </c>
      <c r="J137" s="36"/>
    </row>
    <row r="138" spans="1:16" x14ac:dyDescent="0.25">
      <c r="A138" s="28" t="s">
        <v>115</v>
      </c>
      <c r="B138" s="35"/>
      <c r="E138" s="37" t="s">
        <v>1621</v>
      </c>
      <c r="J138" s="36"/>
    </row>
    <row r="139" spans="1:16" ht="30" x14ac:dyDescent="0.25">
      <c r="A139" s="28" t="s">
        <v>117</v>
      </c>
      <c r="B139" s="35"/>
      <c r="E139" s="30" t="s">
        <v>1957</v>
      </c>
      <c r="J139" s="36"/>
    </row>
    <row r="140" spans="1:16" x14ac:dyDescent="0.25">
      <c r="A140" s="28" t="s">
        <v>108</v>
      </c>
      <c r="B140" s="28">
        <v>33</v>
      </c>
      <c r="C140" s="29" t="s">
        <v>1960</v>
      </c>
      <c r="D140" s="28" t="s">
        <v>110</v>
      </c>
      <c r="E140" s="30" t="s">
        <v>1961</v>
      </c>
      <c r="F140" s="31" t="s">
        <v>231</v>
      </c>
      <c r="G140" s="32">
        <v>50</v>
      </c>
      <c r="H140" s="33">
        <v>0</v>
      </c>
      <c r="I140" s="33">
        <f>ROUND(G140*H140,P4)</f>
        <v>0</v>
      </c>
      <c r="J140" s="31" t="s">
        <v>190</v>
      </c>
      <c r="O140" s="34">
        <f>I140*0.21</f>
        <v>0</v>
      </c>
      <c r="P140">
        <v>3</v>
      </c>
    </row>
    <row r="141" spans="1:16" x14ac:dyDescent="0.25">
      <c r="A141" s="28" t="s">
        <v>113</v>
      </c>
      <c r="B141" s="35"/>
      <c r="E141" s="38" t="s">
        <v>110</v>
      </c>
      <c r="J141" s="36"/>
    </row>
    <row r="142" spans="1:16" x14ac:dyDescent="0.25">
      <c r="A142" s="28" t="s">
        <v>115</v>
      </c>
      <c r="B142" s="35"/>
      <c r="E142" s="37" t="s">
        <v>1902</v>
      </c>
      <c r="J142" s="36"/>
    </row>
    <row r="143" spans="1:16" ht="30" x14ac:dyDescent="0.25">
      <c r="A143" s="28" t="s">
        <v>117</v>
      </c>
      <c r="B143" s="35"/>
      <c r="E143" s="30" t="s">
        <v>1957</v>
      </c>
      <c r="J143" s="36"/>
    </row>
    <row r="144" spans="1:16" x14ac:dyDescent="0.25">
      <c r="A144" s="28" t="s">
        <v>108</v>
      </c>
      <c r="B144" s="28">
        <v>34</v>
      </c>
      <c r="C144" s="29" t="s">
        <v>1830</v>
      </c>
      <c r="D144" s="28" t="s">
        <v>110</v>
      </c>
      <c r="E144" s="30" t="s">
        <v>1831</v>
      </c>
      <c r="F144" s="31" t="s">
        <v>428</v>
      </c>
      <c r="G144" s="32">
        <v>8</v>
      </c>
      <c r="H144" s="33">
        <v>0</v>
      </c>
      <c r="I144" s="33">
        <f>ROUND(G144*H144,P4)</f>
        <v>0</v>
      </c>
      <c r="J144" s="31" t="s">
        <v>190</v>
      </c>
      <c r="O144" s="34">
        <f>I144*0.21</f>
        <v>0</v>
      </c>
      <c r="P144">
        <v>3</v>
      </c>
    </row>
    <row r="145" spans="1:16" x14ac:dyDescent="0.25">
      <c r="A145" s="28" t="s">
        <v>113</v>
      </c>
      <c r="B145" s="35"/>
      <c r="E145" s="38" t="s">
        <v>110</v>
      </c>
      <c r="J145" s="36"/>
    </row>
    <row r="146" spans="1:16" x14ac:dyDescent="0.25">
      <c r="A146" s="28" t="s">
        <v>115</v>
      </c>
      <c r="B146" s="35"/>
      <c r="E146" s="37" t="s">
        <v>837</v>
      </c>
      <c r="J146" s="36"/>
    </row>
    <row r="147" spans="1:16" ht="30" x14ac:dyDescent="0.25">
      <c r="A147" s="28" t="s">
        <v>117</v>
      </c>
      <c r="B147" s="35"/>
      <c r="E147" s="30" t="s">
        <v>1832</v>
      </c>
      <c r="J147" s="36"/>
    </row>
    <row r="148" spans="1:16" x14ac:dyDescent="0.25">
      <c r="A148" s="22" t="s">
        <v>105</v>
      </c>
      <c r="B148" s="23"/>
      <c r="C148" s="24" t="s">
        <v>455</v>
      </c>
      <c r="D148" s="25"/>
      <c r="E148" s="22" t="s">
        <v>456</v>
      </c>
      <c r="F148" s="25"/>
      <c r="G148" s="25"/>
      <c r="H148" s="25"/>
      <c r="I148" s="26">
        <f>SUMIFS(I149:I152,A149:A152,"P")</f>
        <v>0</v>
      </c>
      <c r="J148" s="27"/>
    </row>
    <row r="149" spans="1:16" x14ac:dyDescent="0.25">
      <c r="A149" s="28" t="s">
        <v>108</v>
      </c>
      <c r="B149" s="28">
        <v>35</v>
      </c>
      <c r="C149" s="29" t="s">
        <v>1962</v>
      </c>
      <c r="D149" s="28" t="s">
        <v>110</v>
      </c>
      <c r="E149" s="30" t="s">
        <v>1963</v>
      </c>
      <c r="F149" s="31" t="s">
        <v>231</v>
      </c>
      <c r="G149" s="32">
        <v>150</v>
      </c>
      <c r="H149" s="33">
        <v>0</v>
      </c>
      <c r="I149" s="33">
        <f>ROUND(G149*H149,P4)</f>
        <v>0</v>
      </c>
      <c r="J149" s="31" t="s">
        <v>190</v>
      </c>
      <c r="O149" s="34">
        <f>I149*0.21</f>
        <v>0</v>
      </c>
      <c r="P149">
        <v>3</v>
      </c>
    </row>
    <row r="150" spans="1:16" ht="60" x14ac:dyDescent="0.25">
      <c r="A150" s="28" t="s">
        <v>113</v>
      </c>
      <c r="B150" s="35"/>
      <c r="E150" s="30" t="s">
        <v>1964</v>
      </c>
      <c r="J150" s="36"/>
    </row>
    <row r="151" spans="1:16" x14ac:dyDescent="0.25">
      <c r="A151" s="28" t="s">
        <v>115</v>
      </c>
      <c r="B151" s="35"/>
      <c r="E151" s="37" t="s">
        <v>1895</v>
      </c>
      <c r="J151" s="36"/>
    </row>
    <row r="152" spans="1:16" ht="60" x14ac:dyDescent="0.25">
      <c r="A152" s="28" t="s">
        <v>117</v>
      </c>
      <c r="B152" s="39"/>
      <c r="C152" s="40"/>
      <c r="D152" s="40"/>
      <c r="E152" s="30" t="s">
        <v>1965</v>
      </c>
      <c r="F152" s="40"/>
      <c r="G152" s="40"/>
      <c r="H152" s="40"/>
      <c r="I152" s="40"/>
      <c r="J152"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13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53</v>
      </c>
      <c r="I3" s="16">
        <f>SUMIFS(I8:I132,A8:A132,"SD")</f>
        <v>0</v>
      </c>
      <c r="J3" s="12"/>
      <c r="O3">
        <v>0</v>
      </c>
      <c r="P3">
        <v>2</v>
      </c>
    </row>
    <row r="4" spans="1:16" x14ac:dyDescent="0.25">
      <c r="A4" s="2" t="s">
        <v>92</v>
      </c>
      <c r="B4" s="13" t="s">
        <v>93</v>
      </c>
      <c r="C4" s="47" t="s">
        <v>53</v>
      </c>
      <c r="D4" s="48"/>
      <c r="E4" s="14" t="s">
        <v>54</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310.36</v>
      </c>
      <c r="H9" s="33">
        <v>0</v>
      </c>
      <c r="I9" s="33">
        <f>ROUND(G9*H9,P4)</f>
        <v>0</v>
      </c>
      <c r="J9" s="28"/>
      <c r="O9" s="34">
        <f>I9*0.21</f>
        <v>0</v>
      </c>
      <c r="P9">
        <v>3</v>
      </c>
    </row>
    <row r="10" spans="1:16" ht="30" x14ac:dyDescent="0.25">
      <c r="A10" s="28" t="s">
        <v>113</v>
      </c>
      <c r="B10" s="35"/>
      <c r="E10" s="30" t="s">
        <v>1966</v>
      </c>
      <c r="J10" s="36"/>
    </row>
    <row r="11" spans="1:16" x14ac:dyDescent="0.25">
      <c r="A11" s="28" t="s">
        <v>115</v>
      </c>
      <c r="B11" s="35"/>
      <c r="E11" s="37" t="s">
        <v>1967</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SUMIFS(I14:I37,A14:A37,"P")</f>
        <v>0</v>
      </c>
      <c r="J13" s="27"/>
    </row>
    <row r="14" spans="1:16" x14ac:dyDescent="0.25">
      <c r="A14" s="28" t="s">
        <v>108</v>
      </c>
      <c r="B14" s="28">
        <v>2</v>
      </c>
      <c r="C14" s="29" t="s">
        <v>254</v>
      </c>
      <c r="D14" s="28" t="s">
        <v>110</v>
      </c>
      <c r="E14" s="30" t="s">
        <v>255</v>
      </c>
      <c r="F14" s="31" t="s">
        <v>167</v>
      </c>
      <c r="G14" s="32">
        <v>517</v>
      </c>
      <c r="H14" s="33">
        <v>0</v>
      </c>
      <c r="I14" s="33">
        <f>ROUND(G14*H14,P4)</f>
        <v>0</v>
      </c>
      <c r="J14" s="31" t="s">
        <v>190</v>
      </c>
      <c r="O14" s="34">
        <f>I14*0.21</f>
        <v>0</v>
      </c>
      <c r="P14">
        <v>3</v>
      </c>
    </row>
    <row r="15" spans="1:16" ht="60" x14ac:dyDescent="0.25">
      <c r="A15" s="28" t="s">
        <v>113</v>
      </c>
      <c r="B15" s="35"/>
      <c r="E15" s="30" t="s">
        <v>1968</v>
      </c>
      <c r="J15" s="36"/>
    </row>
    <row r="16" spans="1:16" x14ac:dyDescent="0.25">
      <c r="A16" s="28" t="s">
        <v>115</v>
      </c>
      <c r="B16" s="35"/>
      <c r="E16" s="37" t="s">
        <v>1969</v>
      </c>
      <c r="J16" s="36"/>
    </row>
    <row r="17" spans="1:16" ht="405" x14ac:dyDescent="0.25">
      <c r="A17" s="28" t="s">
        <v>117</v>
      </c>
      <c r="B17" s="35"/>
      <c r="E17" s="30" t="s">
        <v>258</v>
      </c>
      <c r="J17" s="36"/>
    </row>
    <row r="18" spans="1:16" x14ac:dyDescent="0.25">
      <c r="A18" s="28" t="s">
        <v>108</v>
      </c>
      <c r="B18" s="28">
        <v>3</v>
      </c>
      <c r="C18" s="29" t="s">
        <v>1445</v>
      </c>
      <c r="D18" s="28" t="s">
        <v>110</v>
      </c>
      <c r="E18" s="30" t="s">
        <v>1446</v>
      </c>
      <c r="F18" s="31" t="s">
        <v>167</v>
      </c>
      <c r="G18" s="32">
        <v>817</v>
      </c>
      <c r="H18" s="33">
        <v>0</v>
      </c>
      <c r="I18" s="33">
        <f>ROUND(G18*H18,P4)</f>
        <v>0</v>
      </c>
      <c r="J18" s="31" t="s">
        <v>190</v>
      </c>
      <c r="O18" s="34">
        <f>I18*0.21</f>
        <v>0</v>
      </c>
      <c r="P18">
        <v>3</v>
      </c>
    </row>
    <row r="19" spans="1:16" x14ac:dyDescent="0.25">
      <c r="A19" s="28" t="s">
        <v>113</v>
      </c>
      <c r="B19" s="35"/>
      <c r="E19" s="30" t="s">
        <v>1970</v>
      </c>
      <c r="J19" s="36"/>
    </row>
    <row r="20" spans="1:16" x14ac:dyDescent="0.25">
      <c r="A20" s="28" t="s">
        <v>115</v>
      </c>
      <c r="B20" s="35"/>
      <c r="E20" s="37" t="s">
        <v>1971</v>
      </c>
      <c r="J20" s="36"/>
    </row>
    <row r="21" spans="1:16" ht="409.5" x14ac:dyDescent="0.25">
      <c r="A21" s="28" t="s">
        <v>117</v>
      </c>
      <c r="B21" s="35"/>
      <c r="E21" s="30" t="s">
        <v>278</v>
      </c>
      <c r="J21" s="36"/>
    </row>
    <row r="22" spans="1:16" x14ac:dyDescent="0.25">
      <c r="A22" s="28" t="s">
        <v>108</v>
      </c>
      <c r="B22" s="28">
        <v>4</v>
      </c>
      <c r="C22" s="29" t="s">
        <v>284</v>
      </c>
      <c r="D22" s="28" t="s">
        <v>145</v>
      </c>
      <c r="E22" s="30" t="s">
        <v>285</v>
      </c>
      <c r="F22" s="31" t="s">
        <v>167</v>
      </c>
      <c r="G22" s="32">
        <v>517</v>
      </c>
      <c r="H22" s="33">
        <v>0</v>
      </c>
      <c r="I22" s="33">
        <f>ROUND(G22*H22,P4)</f>
        <v>0</v>
      </c>
      <c r="J22" s="31" t="s">
        <v>190</v>
      </c>
      <c r="O22" s="34">
        <f>I22*0.21</f>
        <v>0</v>
      </c>
      <c r="P22">
        <v>3</v>
      </c>
    </row>
    <row r="23" spans="1:16" ht="45" x14ac:dyDescent="0.25">
      <c r="A23" s="28" t="s">
        <v>113</v>
      </c>
      <c r="B23" s="35"/>
      <c r="E23" s="30" t="s">
        <v>1972</v>
      </c>
      <c r="J23" s="36"/>
    </row>
    <row r="24" spans="1:16" x14ac:dyDescent="0.25">
      <c r="A24" s="28" t="s">
        <v>115</v>
      </c>
      <c r="B24" s="35"/>
      <c r="E24" s="37" t="s">
        <v>1969</v>
      </c>
      <c r="J24" s="36"/>
    </row>
    <row r="25" spans="1:16" ht="255" x14ac:dyDescent="0.25">
      <c r="A25" s="28" t="s">
        <v>117</v>
      </c>
      <c r="B25" s="35"/>
      <c r="E25" s="30" t="s">
        <v>288</v>
      </c>
      <c r="J25" s="36"/>
    </row>
    <row r="26" spans="1:16" x14ac:dyDescent="0.25">
      <c r="A26" s="28" t="s">
        <v>108</v>
      </c>
      <c r="B26" s="28">
        <v>5</v>
      </c>
      <c r="C26" s="29" t="s">
        <v>284</v>
      </c>
      <c r="D26" s="28" t="s">
        <v>148</v>
      </c>
      <c r="E26" s="30" t="s">
        <v>285</v>
      </c>
      <c r="F26" s="31" t="s">
        <v>167</v>
      </c>
      <c r="G26" s="32">
        <v>310.36</v>
      </c>
      <c r="H26" s="33">
        <v>0</v>
      </c>
      <c r="I26" s="33">
        <f>ROUND(G26*H26,P4)</f>
        <v>0</v>
      </c>
      <c r="J26" s="31" t="s">
        <v>190</v>
      </c>
      <c r="O26" s="34">
        <f>I26*0.21</f>
        <v>0</v>
      </c>
      <c r="P26">
        <v>3</v>
      </c>
    </row>
    <row r="27" spans="1:16" ht="45" x14ac:dyDescent="0.25">
      <c r="A27" s="28" t="s">
        <v>113</v>
      </c>
      <c r="B27" s="35"/>
      <c r="E27" s="30" t="s">
        <v>1973</v>
      </c>
      <c r="J27" s="36"/>
    </row>
    <row r="28" spans="1:16" x14ac:dyDescent="0.25">
      <c r="A28" s="28" t="s">
        <v>115</v>
      </c>
      <c r="B28" s="35"/>
      <c r="E28" s="37" t="s">
        <v>1967</v>
      </c>
      <c r="J28" s="36"/>
    </row>
    <row r="29" spans="1:16" ht="255" x14ac:dyDescent="0.25">
      <c r="A29" s="28" t="s">
        <v>117</v>
      </c>
      <c r="B29" s="35"/>
      <c r="E29" s="30" t="s">
        <v>288</v>
      </c>
      <c r="J29" s="36"/>
    </row>
    <row r="30" spans="1:16" x14ac:dyDescent="0.25">
      <c r="A30" s="28" t="s">
        <v>108</v>
      </c>
      <c r="B30" s="28">
        <v>6</v>
      </c>
      <c r="C30" s="29" t="s">
        <v>294</v>
      </c>
      <c r="D30" s="28" t="s">
        <v>110</v>
      </c>
      <c r="E30" s="30" t="s">
        <v>295</v>
      </c>
      <c r="F30" s="31" t="s">
        <v>167</v>
      </c>
      <c r="G30" s="32">
        <v>517</v>
      </c>
      <c r="H30" s="33">
        <v>0</v>
      </c>
      <c r="I30" s="33">
        <f>ROUND(G30*H30,P4)</f>
        <v>0</v>
      </c>
      <c r="J30" s="31" t="s">
        <v>190</v>
      </c>
      <c r="O30" s="34">
        <f>I30*0.21</f>
        <v>0</v>
      </c>
      <c r="P30">
        <v>3</v>
      </c>
    </row>
    <row r="31" spans="1:16" ht="90" x14ac:dyDescent="0.25">
      <c r="A31" s="28" t="s">
        <v>113</v>
      </c>
      <c r="B31" s="35"/>
      <c r="E31" s="30" t="s">
        <v>1974</v>
      </c>
      <c r="J31" s="36"/>
    </row>
    <row r="32" spans="1:16" x14ac:dyDescent="0.25">
      <c r="A32" s="28" t="s">
        <v>115</v>
      </c>
      <c r="B32" s="35"/>
      <c r="E32" s="37" t="s">
        <v>1969</v>
      </c>
      <c r="J32" s="36"/>
    </row>
    <row r="33" spans="1:16" ht="345" x14ac:dyDescent="0.25">
      <c r="A33" s="28" t="s">
        <v>117</v>
      </c>
      <c r="B33" s="35"/>
      <c r="E33" s="30" t="s">
        <v>297</v>
      </c>
      <c r="J33" s="36"/>
    </row>
    <row r="34" spans="1:16" x14ac:dyDescent="0.25">
      <c r="A34" s="28" t="s">
        <v>108</v>
      </c>
      <c r="B34" s="28">
        <v>7</v>
      </c>
      <c r="C34" s="29" t="s">
        <v>298</v>
      </c>
      <c r="D34" s="28" t="s">
        <v>110</v>
      </c>
      <c r="E34" s="30" t="s">
        <v>299</v>
      </c>
      <c r="F34" s="31" t="s">
        <v>167</v>
      </c>
      <c r="G34" s="32">
        <v>218</v>
      </c>
      <c r="H34" s="33">
        <v>0</v>
      </c>
      <c r="I34" s="33">
        <f>ROUND(G34*H34,P4)</f>
        <v>0</v>
      </c>
      <c r="J34" s="31" t="s">
        <v>190</v>
      </c>
      <c r="O34" s="34">
        <f>I34*0.21</f>
        <v>0</v>
      </c>
      <c r="P34">
        <v>3</v>
      </c>
    </row>
    <row r="35" spans="1:16" ht="150" x14ac:dyDescent="0.25">
      <c r="A35" s="28" t="s">
        <v>113</v>
      </c>
      <c r="B35" s="35"/>
      <c r="E35" s="30" t="s">
        <v>1881</v>
      </c>
      <c r="J35" s="36"/>
    </row>
    <row r="36" spans="1:16" x14ac:dyDescent="0.25">
      <c r="A36" s="28" t="s">
        <v>115</v>
      </c>
      <c r="B36" s="35"/>
      <c r="E36" s="37" t="s">
        <v>1975</v>
      </c>
      <c r="J36" s="36"/>
    </row>
    <row r="37" spans="1:16" ht="409.5" x14ac:dyDescent="0.25">
      <c r="A37" s="28" t="s">
        <v>117</v>
      </c>
      <c r="B37" s="35"/>
      <c r="E37" s="30" t="s">
        <v>1883</v>
      </c>
      <c r="J37" s="36"/>
    </row>
    <row r="38" spans="1:16" x14ac:dyDescent="0.25">
      <c r="A38" s="22" t="s">
        <v>105</v>
      </c>
      <c r="B38" s="23"/>
      <c r="C38" s="24" t="s">
        <v>343</v>
      </c>
      <c r="D38" s="25"/>
      <c r="E38" s="22" t="s">
        <v>344</v>
      </c>
      <c r="F38" s="25"/>
      <c r="G38" s="25"/>
      <c r="H38" s="25"/>
      <c r="I38" s="26">
        <f>SUMIFS(I39:I42,A39:A42,"P")</f>
        <v>0</v>
      </c>
      <c r="J38" s="27"/>
    </row>
    <row r="39" spans="1:16" x14ac:dyDescent="0.25">
      <c r="A39" s="28" t="s">
        <v>108</v>
      </c>
      <c r="B39" s="28">
        <v>8</v>
      </c>
      <c r="C39" s="29" t="s">
        <v>349</v>
      </c>
      <c r="D39" s="28" t="s">
        <v>110</v>
      </c>
      <c r="E39" s="30" t="s">
        <v>1884</v>
      </c>
      <c r="F39" s="31" t="s">
        <v>167</v>
      </c>
      <c r="G39" s="32">
        <v>82</v>
      </c>
      <c r="H39" s="33">
        <v>0</v>
      </c>
      <c r="I39" s="33">
        <f>ROUND(G39*H39,P4)</f>
        <v>0</v>
      </c>
      <c r="J39" s="31" t="s">
        <v>190</v>
      </c>
      <c r="O39" s="34">
        <f>I39*0.21</f>
        <v>0</v>
      </c>
      <c r="P39">
        <v>3</v>
      </c>
    </row>
    <row r="40" spans="1:16" ht="60" x14ac:dyDescent="0.25">
      <c r="A40" s="28" t="s">
        <v>113</v>
      </c>
      <c r="B40" s="35"/>
      <c r="E40" s="30" t="s">
        <v>1976</v>
      </c>
      <c r="J40" s="36"/>
    </row>
    <row r="41" spans="1:16" x14ac:dyDescent="0.25">
      <c r="A41" s="28" t="s">
        <v>115</v>
      </c>
      <c r="B41" s="35"/>
      <c r="E41" s="37" t="s">
        <v>1977</v>
      </c>
      <c r="J41" s="36"/>
    </row>
    <row r="42" spans="1:16" ht="45" x14ac:dyDescent="0.25">
      <c r="A42" s="28" t="s">
        <v>117</v>
      </c>
      <c r="B42" s="35"/>
      <c r="E42" s="30" t="s">
        <v>1887</v>
      </c>
      <c r="J42" s="36"/>
    </row>
    <row r="43" spans="1:16" x14ac:dyDescent="0.25">
      <c r="A43" s="22" t="s">
        <v>105</v>
      </c>
      <c r="B43" s="23"/>
      <c r="C43" s="24" t="s">
        <v>419</v>
      </c>
      <c r="D43" s="25"/>
      <c r="E43" s="22" t="s">
        <v>420</v>
      </c>
      <c r="F43" s="25"/>
      <c r="G43" s="25"/>
      <c r="H43" s="25"/>
      <c r="I43" s="26">
        <f>SUMIFS(I44:I127,A44:A127,"P")</f>
        <v>0</v>
      </c>
      <c r="J43" s="27"/>
    </row>
    <row r="44" spans="1:16" ht="30" x14ac:dyDescent="0.25">
      <c r="A44" s="28" t="s">
        <v>108</v>
      </c>
      <c r="B44" s="28">
        <v>9</v>
      </c>
      <c r="C44" s="29" t="s">
        <v>1888</v>
      </c>
      <c r="D44" s="28" t="s">
        <v>110</v>
      </c>
      <c r="E44" s="30" t="s">
        <v>1889</v>
      </c>
      <c r="F44" s="31" t="s">
        <v>231</v>
      </c>
      <c r="G44" s="32">
        <v>157</v>
      </c>
      <c r="H44" s="33">
        <v>0</v>
      </c>
      <c r="I44" s="33">
        <f>ROUND(G44*H44,P4)</f>
        <v>0</v>
      </c>
      <c r="J44" s="31" t="s">
        <v>190</v>
      </c>
      <c r="O44" s="34">
        <f>I44*0.21</f>
        <v>0</v>
      </c>
      <c r="P44">
        <v>3</v>
      </c>
    </row>
    <row r="45" spans="1:16" ht="30" x14ac:dyDescent="0.25">
      <c r="A45" s="28" t="s">
        <v>113</v>
      </c>
      <c r="B45" s="35"/>
      <c r="E45" s="30" t="s">
        <v>1978</v>
      </c>
      <c r="J45" s="36"/>
    </row>
    <row r="46" spans="1:16" x14ac:dyDescent="0.25">
      <c r="A46" s="28" t="s">
        <v>115</v>
      </c>
      <c r="B46" s="35"/>
      <c r="E46" s="37" t="s">
        <v>1979</v>
      </c>
      <c r="J46" s="36"/>
    </row>
    <row r="47" spans="1:16" ht="330" x14ac:dyDescent="0.25">
      <c r="A47" s="28" t="s">
        <v>117</v>
      </c>
      <c r="B47" s="35"/>
      <c r="E47" s="30" t="s">
        <v>1688</v>
      </c>
      <c r="J47" s="36"/>
    </row>
    <row r="48" spans="1:16" ht="30" x14ac:dyDescent="0.25">
      <c r="A48" s="28" t="s">
        <v>108</v>
      </c>
      <c r="B48" s="28">
        <v>10</v>
      </c>
      <c r="C48" s="29" t="s">
        <v>1892</v>
      </c>
      <c r="D48" s="28" t="s">
        <v>110</v>
      </c>
      <c r="E48" s="30" t="s">
        <v>1893</v>
      </c>
      <c r="F48" s="31" t="s">
        <v>231</v>
      </c>
      <c r="G48" s="32">
        <v>296</v>
      </c>
      <c r="H48" s="33">
        <v>0</v>
      </c>
      <c r="I48" s="33">
        <f>ROUND(G48*H48,P4)</f>
        <v>0</v>
      </c>
      <c r="J48" s="31" t="s">
        <v>190</v>
      </c>
      <c r="O48" s="34">
        <f>I48*0.21</f>
        <v>0</v>
      </c>
      <c r="P48">
        <v>3</v>
      </c>
    </row>
    <row r="49" spans="1:16" ht="30" x14ac:dyDescent="0.25">
      <c r="A49" s="28" t="s">
        <v>113</v>
      </c>
      <c r="B49" s="35"/>
      <c r="E49" s="30" t="s">
        <v>1980</v>
      </c>
      <c r="J49" s="36"/>
    </row>
    <row r="50" spans="1:16" x14ac:dyDescent="0.25">
      <c r="A50" s="28" t="s">
        <v>115</v>
      </c>
      <c r="B50" s="35"/>
      <c r="E50" s="37" t="s">
        <v>1981</v>
      </c>
      <c r="J50" s="36"/>
    </row>
    <row r="51" spans="1:16" ht="330" x14ac:dyDescent="0.25">
      <c r="A51" s="28" t="s">
        <v>117</v>
      </c>
      <c r="B51" s="35"/>
      <c r="E51" s="30" t="s">
        <v>1688</v>
      </c>
      <c r="J51" s="36"/>
    </row>
    <row r="52" spans="1:16" ht="30" x14ac:dyDescent="0.25">
      <c r="A52" s="28" t="s">
        <v>108</v>
      </c>
      <c r="B52" s="28">
        <v>11</v>
      </c>
      <c r="C52" s="29" t="s">
        <v>1896</v>
      </c>
      <c r="D52" s="28" t="s">
        <v>110</v>
      </c>
      <c r="E52" s="30" t="s">
        <v>1897</v>
      </c>
      <c r="F52" s="31" t="s">
        <v>231</v>
      </c>
      <c r="G52" s="32">
        <v>91</v>
      </c>
      <c r="H52" s="33">
        <v>0</v>
      </c>
      <c r="I52" s="33">
        <f>ROUND(G52*H52,P4)</f>
        <v>0</v>
      </c>
      <c r="J52" s="31" t="s">
        <v>190</v>
      </c>
      <c r="O52" s="34">
        <f>I52*0.21</f>
        <v>0</v>
      </c>
      <c r="P52">
        <v>3</v>
      </c>
    </row>
    <row r="53" spans="1:16" ht="30" x14ac:dyDescent="0.25">
      <c r="A53" s="28" t="s">
        <v>113</v>
      </c>
      <c r="B53" s="35"/>
      <c r="E53" s="30" t="s">
        <v>1982</v>
      </c>
      <c r="J53" s="36"/>
    </row>
    <row r="54" spans="1:16" x14ac:dyDescent="0.25">
      <c r="A54" s="28" t="s">
        <v>115</v>
      </c>
      <c r="B54" s="35"/>
      <c r="E54" s="37" t="s">
        <v>1983</v>
      </c>
      <c r="J54" s="36"/>
    </row>
    <row r="55" spans="1:16" ht="330" x14ac:dyDescent="0.25">
      <c r="A55" s="28" t="s">
        <v>117</v>
      </c>
      <c r="B55" s="35"/>
      <c r="E55" s="30" t="s">
        <v>1688</v>
      </c>
      <c r="J55" s="36"/>
    </row>
    <row r="56" spans="1:16" x14ac:dyDescent="0.25">
      <c r="A56" s="28" t="s">
        <v>108</v>
      </c>
      <c r="B56" s="28">
        <v>12</v>
      </c>
      <c r="C56" s="29" t="s">
        <v>1903</v>
      </c>
      <c r="D56" s="28" t="s">
        <v>110</v>
      </c>
      <c r="E56" s="30" t="s">
        <v>1904</v>
      </c>
      <c r="F56" s="31" t="s">
        <v>428</v>
      </c>
      <c r="G56" s="32">
        <v>28</v>
      </c>
      <c r="H56" s="33">
        <v>0</v>
      </c>
      <c r="I56" s="33">
        <f>ROUND(G56*H56,P4)</f>
        <v>0</v>
      </c>
      <c r="J56" s="31" t="s">
        <v>190</v>
      </c>
      <c r="O56" s="34">
        <f>I56*0.21</f>
        <v>0</v>
      </c>
      <c r="P56">
        <v>3</v>
      </c>
    </row>
    <row r="57" spans="1:16" x14ac:dyDescent="0.25">
      <c r="A57" s="28" t="s">
        <v>113</v>
      </c>
      <c r="B57" s="35"/>
      <c r="E57" s="38" t="s">
        <v>110</v>
      </c>
      <c r="J57" s="36"/>
    </row>
    <row r="58" spans="1:16" x14ac:dyDescent="0.25">
      <c r="A58" s="28" t="s">
        <v>115</v>
      </c>
      <c r="B58" s="35"/>
      <c r="E58" s="37" t="s">
        <v>1984</v>
      </c>
      <c r="J58" s="36"/>
    </row>
    <row r="59" spans="1:16" ht="45" x14ac:dyDescent="0.25">
      <c r="A59" s="28" t="s">
        <v>117</v>
      </c>
      <c r="B59" s="35"/>
      <c r="E59" s="30" t="s">
        <v>1620</v>
      </c>
      <c r="J59" s="36"/>
    </row>
    <row r="60" spans="1:16" x14ac:dyDescent="0.25">
      <c r="A60" s="28" t="s">
        <v>108</v>
      </c>
      <c r="B60" s="28">
        <v>13</v>
      </c>
      <c r="C60" s="29" t="s">
        <v>1905</v>
      </c>
      <c r="D60" s="28" t="s">
        <v>110</v>
      </c>
      <c r="E60" s="30" t="s">
        <v>1906</v>
      </c>
      <c r="F60" s="31" t="s">
        <v>428</v>
      </c>
      <c r="G60" s="32">
        <v>6</v>
      </c>
      <c r="H60" s="33">
        <v>0</v>
      </c>
      <c r="I60" s="33">
        <f>ROUND(G60*H60,P4)</f>
        <v>0</v>
      </c>
      <c r="J60" s="31" t="s">
        <v>190</v>
      </c>
      <c r="O60" s="34">
        <f>I60*0.21</f>
        <v>0</v>
      </c>
      <c r="P60">
        <v>3</v>
      </c>
    </row>
    <row r="61" spans="1:16" x14ac:dyDescent="0.25">
      <c r="A61" s="28" t="s">
        <v>113</v>
      </c>
      <c r="B61" s="35"/>
      <c r="E61" s="38" t="s">
        <v>110</v>
      </c>
      <c r="J61" s="36"/>
    </row>
    <row r="62" spans="1:16" x14ac:dyDescent="0.25">
      <c r="A62" s="28" t="s">
        <v>115</v>
      </c>
      <c r="B62" s="35"/>
      <c r="E62" s="37" t="s">
        <v>1206</v>
      </c>
      <c r="J62" s="36"/>
    </row>
    <row r="63" spans="1:16" ht="45" x14ac:dyDescent="0.25">
      <c r="A63" s="28" t="s">
        <v>117</v>
      </c>
      <c r="B63" s="35"/>
      <c r="E63" s="30" t="s">
        <v>1620</v>
      </c>
      <c r="J63" s="36"/>
    </row>
    <row r="64" spans="1:16" x14ac:dyDescent="0.25">
      <c r="A64" s="28" t="s">
        <v>108</v>
      </c>
      <c r="B64" s="28">
        <v>14</v>
      </c>
      <c r="C64" s="29" t="s">
        <v>1907</v>
      </c>
      <c r="D64" s="28" t="s">
        <v>110</v>
      </c>
      <c r="E64" s="30" t="s">
        <v>1908</v>
      </c>
      <c r="F64" s="31" t="s">
        <v>428</v>
      </c>
      <c r="G64" s="32">
        <v>4</v>
      </c>
      <c r="H64" s="33">
        <v>0</v>
      </c>
      <c r="I64" s="33">
        <f>ROUND(G64*H64,P4)</f>
        <v>0</v>
      </c>
      <c r="J64" s="31" t="s">
        <v>190</v>
      </c>
      <c r="O64" s="34">
        <f>I64*0.21</f>
        <v>0</v>
      </c>
      <c r="P64">
        <v>3</v>
      </c>
    </row>
    <row r="65" spans="1:16" x14ac:dyDescent="0.25">
      <c r="A65" s="28" t="s">
        <v>113</v>
      </c>
      <c r="B65" s="35"/>
      <c r="E65" s="38" t="s">
        <v>110</v>
      </c>
      <c r="J65" s="36"/>
    </row>
    <row r="66" spans="1:16" x14ac:dyDescent="0.25">
      <c r="A66" s="28" t="s">
        <v>115</v>
      </c>
      <c r="B66" s="35"/>
      <c r="E66" s="37" t="s">
        <v>1621</v>
      </c>
      <c r="J66" s="36"/>
    </row>
    <row r="67" spans="1:16" ht="45" x14ac:dyDescent="0.25">
      <c r="A67" s="28" t="s">
        <v>117</v>
      </c>
      <c r="B67" s="35"/>
      <c r="E67" s="30" t="s">
        <v>1620</v>
      </c>
      <c r="J67" s="36"/>
    </row>
    <row r="68" spans="1:16" x14ac:dyDescent="0.25">
      <c r="A68" s="28" t="s">
        <v>108</v>
      </c>
      <c r="B68" s="28">
        <v>15</v>
      </c>
      <c r="C68" s="29" t="s">
        <v>1912</v>
      </c>
      <c r="D68" s="28" t="s">
        <v>110</v>
      </c>
      <c r="E68" s="30" t="s">
        <v>1913</v>
      </c>
      <c r="F68" s="31" t="s">
        <v>428</v>
      </c>
      <c r="G68" s="32">
        <v>2</v>
      </c>
      <c r="H68" s="33">
        <v>0</v>
      </c>
      <c r="I68" s="33">
        <f>ROUND(G68*H68,P4)</f>
        <v>0</v>
      </c>
      <c r="J68" s="31" t="s">
        <v>190</v>
      </c>
      <c r="O68" s="34">
        <f>I68*0.21</f>
        <v>0</v>
      </c>
      <c r="P68">
        <v>3</v>
      </c>
    </row>
    <row r="69" spans="1:16" x14ac:dyDescent="0.25">
      <c r="A69" s="28" t="s">
        <v>113</v>
      </c>
      <c r="B69" s="35"/>
      <c r="E69" s="30" t="s">
        <v>1985</v>
      </c>
      <c r="J69" s="36"/>
    </row>
    <row r="70" spans="1:16" x14ac:dyDescent="0.25">
      <c r="A70" s="28" t="s">
        <v>115</v>
      </c>
      <c r="B70" s="35"/>
      <c r="E70" s="37" t="s">
        <v>795</v>
      </c>
      <c r="J70" s="36"/>
    </row>
    <row r="71" spans="1:16" ht="45" x14ac:dyDescent="0.25">
      <c r="A71" s="28" t="s">
        <v>117</v>
      </c>
      <c r="B71" s="35"/>
      <c r="E71" s="30" t="s">
        <v>1620</v>
      </c>
      <c r="J71" s="36"/>
    </row>
    <row r="72" spans="1:16" x14ac:dyDescent="0.25">
      <c r="A72" s="28" t="s">
        <v>108</v>
      </c>
      <c r="B72" s="28">
        <v>16</v>
      </c>
      <c r="C72" s="29" t="s">
        <v>1915</v>
      </c>
      <c r="D72" s="28" t="s">
        <v>110</v>
      </c>
      <c r="E72" s="30" t="s">
        <v>1916</v>
      </c>
      <c r="F72" s="31" t="s">
        <v>428</v>
      </c>
      <c r="G72" s="32">
        <v>28</v>
      </c>
      <c r="H72" s="33">
        <v>0</v>
      </c>
      <c r="I72" s="33">
        <f>ROUND(G72*H72,P4)</f>
        <v>0</v>
      </c>
      <c r="J72" s="31" t="s">
        <v>190</v>
      </c>
      <c r="O72" s="34">
        <f>I72*0.21</f>
        <v>0</v>
      </c>
      <c r="P72">
        <v>3</v>
      </c>
    </row>
    <row r="73" spans="1:16" x14ac:dyDescent="0.25">
      <c r="A73" s="28" t="s">
        <v>113</v>
      </c>
      <c r="B73" s="35"/>
      <c r="E73" s="30" t="s">
        <v>1917</v>
      </c>
      <c r="J73" s="36"/>
    </row>
    <row r="74" spans="1:16" x14ac:dyDescent="0.25">
      <c r="A74" s="28" t="s">
        <v>115</v>
      </c>
      <c r="B74" s="35"/>
      <c r="E74" s="37" t="s">
        <v>1984</v>
      </c>
      <c r="J74" s="36"/>
    </row>
    <row r="75" spans="1:16" ht="45" x14ac:dyDescent="0.25">
      <c r="A75" s="28" t="s">
        <v>117</v>
      </c>
      <c r="B75" s="35"/>
      <c r="E75" s="30" t="s">
        <v>1620</v>
      </c>
      <c r="J75" s="36"/>
    </row>
    <row r="76" spans="1:16" x14ac:dyDescent="0.25">
      <c r="A76" s="28" t="s">
        <v>108</v>
      </c>
      <c r="B76" s="28">
        <v>17</v>
      </c>
      <c r="C76" s="29" t="s">
        <v>1918</v>
      </c>
      <c r="D76" s="28" t="s">
        <v>110</v>
      </c>
      <c r="E76" s="30" t="s">
        <v>1919</v>
      </c>
      <c r="F76" s="31" t="s">
        <v>428</v>
      </c>
      <c r="G76" s="32">
        <v>28</v>
      </c>
      <c r="H76" s="33">
        <v>0</v>
      </c>
      <c r="I76" s="33">
        <f>ROUND(G76*H76,P4)</f>
        <v>0</v>
      </c>
      <c r="J76" s="31" t="s">
        <v>190</v>
      </c>
      <c r="O76" s="34">
        <f>I76*0.21</f>
        <v>0</v>
      </c>
      <c r="P76">
        <v>3</v>
      </c>
    </row>
    <row r="77" spans="1:16" x14ac:dyDescent="0.25">
      <c r="A77" s="28" t="s">
        <v>113</v>
      </c>
      <c r="B77" s="35"/>
      <c r="E77" s="30" t="s">
        <v>1920</v>
      </c>
      <c r="J77" s="36"/>
    </row>
    <row r="78" spans="1:16" x14ac:dyDescent="0.25">
      <c r="A78" s="28" t="s">
        <v>115</v>
      </c>
      <c r="B78" s="35"/>
      <c r="E78" s="37" t="s">
        <v>1984</v>
      </c>
      <c r="J78" s="36"/>
    </row>
    <row r="79" spans="1:16" ht="45" x14ac:dyDescent="0.25">
      <c r="A79" s="28" t="s">
        <v>117</v>
      </c>
      <c r="B79" s="35"/>
      <c r="E79" s="30" t="s">
        <v>1620</v>
      </c>
      <c r="J79" s="36"/>
    </row>
    <row r="80" spans="1:16" x14ac:dyDescent="0.25">
      <c r="A80" s="28" t="s">
        <v>108</v>
      </c>
      <c r="B80" s="28">
        <v>18</v>
      </c>
      <c r="C80" s="29" t="s">
        <v>1921</v>
      </c>
      <c r="D80" s="28" t="s">
        <v>110</v>
      </c>
      <c r="E80" s="30" t="s">
        <v>1922</v>
      </c>
      <c r="F80" s="31" t="s">
        <v>428</v>
      </c>
      <c r="G80" s="32">
        <v>6</v>
      </c>
      <c r="H80" s="33">
        <v>0</v>
      </c>
      <c r="I80" s="33">
        <f>ROUND(G80*H80,P4)</f>
        <v>0</v>
      </c>
      <c r="J80" s="31" t="s">
        <v>190</v>
      </c>
      <c r="O80" s="34">
        <f>I80*0.21</f>
        <v>0</v>
      </c>
      <c r="P80">
        <v>3</v>
      </c>
    </row>
    <row r="81" spans="1:16" x14ac:dyDescent="0.25">
      <c r="A81" s="28" t="s">
        <v>113</v>
      </c>
      <c r="B81" s="35"/>
      <c r="E81" s="30" t="s">
        <v>1923</v>
      </c>
      <c r="J81" s="36"/>
    </row>
    <row r="82" spans="1:16" x14ac:dyDescent="0.25">
      <c r="A82" s="28" t="s">
        <v>115</v>
      </c>
      <c r="B82" s="35"/>
      <c r="E82" s="37" t="s">
        <v>1206</v>
      </c>
      <c r="J82" s="36"/>
    </row>
    <row r="83" spans="1:16" ht="45" x14ac:dyDescent="0.25">
      <c r="A83" s="28" t="s">
        <v>117</v>
      </c>
      <c r="B83" s="35"/>
      <c r="E83" s="30" t="s">
        <v>1620</v>
      </c>
      <c r="J83" s="36"/>
    </row>
    <row r="84" spans="1:16" x14ac:dyDescent="0.25">
      <c r="A84" s="28" t="s">
        <v>108</v>
      </c>
      <c r="B84" s="28">
        <v>19</v>
      </c>
      <c r="C84" s="29" t="s">
        <v>1924</v>
      </c>
      <c r="D84" s="28" t="s">
        <v>110</v>
      </c>
      <c r="E84" s="30" t="s">
        <v>1925</v>
      </c>
      <c r="F84" s="31" t="s">
        <v>428</v>
      </c>
      <c r="G84" s="32">
        <v>4</v>
      </c>
      <c r="H84" s="33">
        <v>0</v>
      </c>
      <c r="I84" s="33">
        <f>ROUND(G84*H84,P4)</f>
        <v>0</v>
      </c>
      <c r="J84" s="31" t="s">
        <v>190</v>
      </c>
      <c r="O84" s="34">
        <f>I84*0.21</f>
        <v>0</v>
      </c>
      <c r="P84">
        <v>3</v>
      </c>
    </row>
    <row r="85" spans="1:16" x14ac:dyDescent="0.25">
      <c r="A85" s="28" t="s">
        <v>113</v>
      </c>
      <c r="B85" s="35"/>
      <c r="E85" s="38" t="s">
        <v>110</v>
      </c>
      <c r="J85" s="36"/>
    </row>
    <row r="86" spans="1:16" x14ac:dyDescent="0.25">
      <c r="A86" s="28" t="s">
        <v>115</v>
      </c>
      <c r="B86" s="35"/>
      <c r="E86" s="37" t="s">
        <v>1621</v>
      </c>
      <c r="J86" s="36"/>
    </row>
    <row r="87" spans="1:16" ht="45" x14ac:dyDescent="0.25">
      <c r="A87" s="28" t="s">
        <v>117</v>
      </c>
      <c r="B87" s="35"/>
      <c r="E87" s="30" t="s">
        <v>1620</v>
      </c>
      <c r="J87" s="36"/>
    </row>
    <row r="88" spans="1:16" x14ac:dyDescent="0.25">
      <c r="A88" s="28" t="s">
        <v>108</v>
      </c>
      <c r="B88" s="28">
        <v>20</v>
      </c>
      <c r="C88" s="29" t="s">
        <v>1929</v>
      </c>
      <c r="D88" s="28" t="s">
        <v>110</v>
      </c>
      <c r="E88" s="30" t="s">
        <v>1930</v>
      </c>
      <c r="F88" s="31" t="s">
        <v>167</v>
      </c>
      <c r="G88" s="32">
        <v>2</v>
      </c>
      <c r="H88" s="33">
        <v>0</v>
      </c>
      <c r="I88" s="33">
        <f>ROUND(G88*H88,P4)</f>
        <v>0</v>
      </c>
      <c r="J88" s="31" t="s">
        <v>1931</v>
      </c>
      <c r="O88" s="34">
        <f>I88*0.21</f>
        <v>0</v>
      </c>
      <c r="P88">
        <v>3</v>
      </c>
    </row>
    <row r="89" spans="1:16" ht="30" x14ac:dyDescent="0.25">
      <c r="A89" s="28" t="s">
        <v>113</v>
      </c>
      <c r="B89" s="35"/>
      <c r="E89" s="30" t="s">
        <v>1986</v>
      </c>
      <c r="J89" s="36"/>
    </row>
    <row r="90" spans="1:16" x14ac:dyDescent="0.25">
      <c r="A90" s="28" t="s">
        <v>115</v>
      </c>
      <c r="B90" s="35"/>
      <c r="E90" s="37" t="s">
        <v>795</v>
      </c>
      <c r="J90" s="36"/>
    </row>
    <row r="91" spans="1:16" ht="45" x14ac:dyDescent="0.25">
      <c r="A91" s="28" t="s">
        <v>117</v>
      </c>
      <c r="B91" s="35"/>
      <c r="E91" s="30" t="s">
        <v>1933</v>
      </c>
      <c r="J91" s="36"/>
    </row>
    <row r="92" spans="1:16" x14ac:dyDescent="0.25">
      <c r="A92" s="28" t="s">
        <v>108</v>
      </c>
      <c r="B92" s="28">
        <v>21</v>
      </c>
      <c r="C92" s="29" t="s">
        <v>1934</v>
      </c>
      <c r="D92" s="28" t="s">
        <v>110</v>
      </c>
      <c r="E92" s="30" t="s">
        <v>1935</v>
      </c>
      <c r="F92" s="31" t="s">
        <v>231</v>
      </c>
      <c r="G92" s="32">
        <v>544</v>
      </c>
      <c r="H92" s="33">
        <v>0</v>
      </c>
      <c r="I92" s="33">
        <f>ROUND(G92*H92,P4)</f>
        <v>0</v>
      </c>
      <c r="J92" s="31" t="s">
        <v>190</v>
      </c>
      <c r="O92" s="34">
        <f>I92*0.21</f>
        <v>0</v>
      </c>
      <c r="P92">
        <v>3</v>
      </c>
    </row>
    <row r="93" spans="1:16" ht="30" x14ac:dyDescent="0.25">
      <c r="A93" s="28" t="s">
        <v>113</v>
      </c>
      <c r="B93" s="35"/>
      <c r="E93" s="30" t="s">
        <v>1987</v>
      </c>
      <c r="J93" s="36"/>
    </row>
    <row r="94" spans="1:16" x14ac:dyDescent="0.25">
      <c r="A94" s="28" t="s">
        <v>115</v>
      </c>
      <c r="B94" s="35"/>
      <c r="E94" s="37" t="s">
        <v>1988</v>
      </c>
      <c r="J94" s="36"/>
    </row>
    <row r="95" spans="1:16" ht="60" x14ac:dyDescent="0.25">
      <c r="A95" s="28" t="s">
        <v>117</v>
      </c>
      <c r="B95" s="35"/>
      <c r="E95" s="30" t="s">
        <v>1938</v>
      </c>
      <c r="J95" s="36"/>
    </row>
    <row r="96" spans="1:16" x14ac:dyDescent="0.25">
      <c r="A96" s="28" t="s">
        <v>108</v>
      </c>
      <c r="B96" s="28">
        <v>22</v>
      </c>
      <c r="C96" s="29" t="s">
        <v>1939</v>
      </c>
      <c r="D96" s="28" t="s">
        <v>110</v>
      </c>
      <c r="E96" s="30" t="s">
        <v>1940</v>
      </c>
      <c r="F96" s="31" t="s">
        <v>231</v>
      </c>
      <c r="G96" s="32">
        <v>544</v>
      </c>
      <c r="H96" s="33">
        <v>0</v>
      </c>
      <c r="I96" s="33">
        <f>ROUND(G96*H96,P4)</f>
        <v>0</v>
      </c>
      <c r="J96" s="31" t="s">
        <v>190</v>
      </c>
      <c r="O96" s="34">
        <f>I96*0.21</f>
        <v>0</v>
      </c>
      <c r="P96">
        <v>3</v>
      </c>
    </row>
    <row r="97" spans="1:16" ht="30" x14ac:dyDescent="0.25">
      <c r="A97" s="28" t="s">
        <v>113</v>
      </c>
      <c r="B97" s="35"/>
      <c r="E97" s="30" t="s">
        <v>1989</v>
      </c>
      <c r="J97" s="36"/>
    </row>
    <row r="98" spans="1:16" x14ac:dyDescent="0.25">
      <c r="A98" s="28" t="s">
        <v>115</v>
      </c>
      <c r="B98" s="35"/>
      <c r="E98" s="37" t="s">
        <v>1988</v>
      </c>
      <c r="J98" s="36"/>
    </row>
    <row r="99" spans="1:16" ht="45" x14ac:dyDescent="0.25">
      <c r="A99" s="28" t="s">
        <v>117</v>
      </c>
      <c r="B99" s="35"/>
      <c r="E99" s="30" t="s">
        <v>1933</v>
      </c>
      <c r="J99" s="36"/>
    </row>
    <row r="100" spans="1:16" x14ac:dyDescent="0.25">
      <c r="A100" s="28" t="s">
        <v>108</v>
      </c>
      <c r="B100" s="28">
        <v>23</v>
      </c>
      <c r="C100" s="29" t="s">
        <v>1942</v>
      </c>
      <c r="D100" s="28" t="s">
        <v>110</v>
      </c>
      <c r="E100" s="30" t="s">
        <v>1943</v>
      </c>
      <c r="F100" s="31" t="s">
        <v>428</v>
      </c>
      <c r="G100" s="32">
        <v>2</v>
      </c>
      <c r="H100" s="33">
        <v>0</v>
      </c>
      <c r="I100" s="33">
        <f>ROUND(G100*H100,P4)</f>
        <v>0</v>
      </c>
      <c r="J100" s="31" t="s">
        <v>190</v>
      </c>
      <c r="O100" s="34">
        <f>I100*0.21</f>
        <v>0</v>
      </c>
      <c r="P100">
        <v>3</v>
      </c>
    </row>
    <row r="101" spans="1:16" ht="30" x14ac:dyDescent="0.25">
      <c r="A101" s="28" t="s">
        <v>113</v>
      </c>
      <c r="B101" s="35"/>
      <c r="E101" s="30" t="s">
        <v>1944</v>
      </c>
      <c r="J101" s="36"/>
    </row>
    <row r="102" spans="1:16" x14ac:dyDescent="0.25">
      <c r="A102" s="28" t="s">
        <v>115</v>
      </c>
      <c r="B102" s="35"/>
      <c r="E102" s="37" t="s">
        <v>795</v>
      </c>
      <c r="J102" s="36"/>
    </row>
    <row r="103" spans="1:16" ht="60" x14ac:dyDescent="0.25">
      <c r="A103" s="28" t="s">
        <v>117</v>
      </c>
      <c r="B103" s="35"/>
      <c r="E103" s="30" t="s">
        <v>1823</v>
      </c>
      <c r="J103" s="36"/>
    </row>
    <row r="104" spans="1:16" x14ac:dyDescent="0.25">
      <c r="A104" s="28" t="s">
        <v>108</v>
      </c>
      <c r="B104" s="28">
        <v>24</v>
      </c>
      <c r="C104" s="29" t="s">
        <v>1990</v>
      </c>
      <c r="D104" s="28" t="s">
        <v>110</v>
      </c>
      <c r="E104" s="30" t="s">
        <v>1991</v>
      </c>
      <c r="F104" s="31" t="s">
        <v>428</v>
      </c>
      <c r="G104" s="32">
        <v>2</v>
      </c>
      <c r="H104" s="33">
        <v>0</v>
      </c>
      <c r="I104" s="33">
        <f>ROUND(G104*H104,P4)</f>
        <v>0</v>
      </c>
      <c r="J104" s="31" t="s">
        <v>190</v>
      </c>
      <c r="O104" s="34">
        <f>I104*0.21</f>
        <v>0</v>
      </c>
      <c r="P104">
        <v>3</v>
      </c>
    </row>
    <row r="105" spans="1:16" ht="30" x14ac:dyDescent="0.25">
      <c r="A105" s="28" t="s">
        <v>113</v>
      </c>
      <c r="B105" s="35"/>
      <c r="E105" s="30" t="s">
        <v>1944</v>
      </c>
      <c r="J105" s="36"/>
    </row>
    <row r="106" spans="1:16" x14ac:dyDescent="0.25">
      <c r="A106" s="28" t="s">
        <v>115</v>
      </c>
      <c r="B106" s="35"/>
      <c r="E106" s="37" t="s">
        <v>795</v>
      </c>
      <c r="J106" s="36"/>
    </row>
    <row r="107" spans="1:16" ht="60" x14ac:dyDescent="0.25">
      <c r="A107" s="28" t="s">
        <v>117</v>
      </c>
      <c r="B107" s="35"/>
      <c r="E107" s="30" t="s">
        <v>1823</v>
      </c>
      <c r="J107" s="36"/>
    </row>
    <row r="108" spans="1:16" x14ac:dyDescent="0.25">
      <c r="A108" s="28" t="s">
        <v>108</v>
      </c>
      <c r="B108" s="28">
        <v>25</v>
      </c>
      <c r="C108" s="29" t="s">
        <v>1947</v>
      </c>
      <c r="D108" s="28" t="s">
        <v>110</v>
      </c>
      <c r="E108" s="30" t="s">
        <v>1948</v>
      </c>
      <c r="F108" s="31" t="s">
        <v>231</v>
      </c>
      <c r="G108" s="32">
        <v>453</v>
      </c>
      <c r="H108" s="33">
        <v>0</v>
      </c>
      <c r="I108" s="33">
        <f>ROUND(G108*H108,P4)</f>
        <v>0</v>
      </c>
      <c r="J108" s="31" t="s">
        <v>190</v>
      </c>
      <c r="O108" s="34">
        <f>I108*0.21</f>
        <v>0</v>
      </c>
      <c r="P108">
        <v>3</v>
      </c>
    </row>
    <row r="109" spans="1:16" ht="45" x14ac:dyDescent="0.25">
      <c r="A109" s="28" t="s">
        <v>113</v>
      </c>
      <c r="B109" s="35"/>
      <c r="E109" s="30" t="s">
        <v>1992</v>
      </c>
      <c r="J109" s="36"/>
    </row>
    <row r="110" spans="1:16" x14ac:dyDescent="0.25">
      <c r="A110" s="28" t="s">
        <v>115</v>
      </c>
      <c r="B110" s="35"/>
      <c r="E110" s="37" t="s">
        <v>1993</v>
      </c>
      <c r="J110" s="36"/>
    </row>
    <row r="111" spans="1:16" ht="75" x14ac:dyDescent="0.25">
      <c r="A111" s="28" t="s">
        <v>117</v>
      </c>
      <c r="B111" s="35"/>
      <c r="E111" s="30" t="s">
        <v>451</v>
      </c>
      <c r="J111" s="36"/>
    </row>
    <row r="112" spans="1:16" x14ac:dyDescent="0.25">
      <c r="A112" s="28" t="s">
        <v>108</v>
      </c>
      <c r="B112" s="28">
        <v>26</v>
      </c>
      <c r="C112" s="29" t="s">
        <v>1951</v>
      </c>
      <c r="D112" s="28" t="s">
        <v>110</v>
      </c>
      <c r="E112" s="30" t="s">
        <v>1952</v>
      </c>
      <c r="F112" s="31" t="s">
        <v>231</v>
      </c>
      <c r="G112" s="32">
        <v>91</v>
      </c>
      <c r="H112" s="33">
        <v>0</v>
      </c>
      <c r="I112" s="33">
        <f>ROUND(G112*H112,P4)</f>
        <v>0</v>
      </c>
      <c r="J112" s="31" t="s">
        <v>190</v>
      </c>
      <c r="O112" s="34">
        <f>I112*0.21</f>
        <v>0</v>
      </c>
      <c r="P112">
        <v>3</v>
      </c>
    </row>
    <row r="113" spans="1:16" x14ac:dyDescent="0.25">
      <c r="A113" s="28" t="s">
        <v>113</v>
      </c>
      <c r="B113" s="35"/>
      <c r="E113" s="30" t="s">
        <v>1970</v>
      </c>
      <c r="J113" s="36"/>
    </row>
    <row r="114" spans="1:16" x14ac:dyDescent="0.25">
      <c r="A114" s="28" t="s">
        <v>115</v>
      </c>
      <c r="B114" s="35"/>
      <c r="E114" s="37" t="s">
        <v>1983</v>
      </c>
      <c r="J114" s="36"/>
    </row>
    <row r="115" spans="1:16" ht="75" x14ac:dyDescent="0.25">
      <c r="A115" s="28" t="s">
        <v>117</v>
      </c>
      <c r="B115" s="35"/>
      <c r="E115" s="30" t="s">
        <v>451</v>
      </c>
      <c r="J115" s="36"/>
    </row>
    <row r="116" spans="1:16" x14ac:dyDescent="0.25">
      <c r="A116" s="28" t="s">
        <v>108</v>
      </c>
      <c r="B116" s="28">
        <v>27</v>
      </c>
      <c r="C116" s="29" t="s">
        <v>1955</v>
      </c>
      <c r="D116" s="28" t="s">
        <v>110</v>
      </c>
      <c r="E116" s="30" t="s">
        <v>1956</v>
      </c>
      <c r="F116" s="31" t="s">
        <v>231</v>
      </c>
      <c r="G116" s="32">
        <v>453</v>
      </c>
      <c r="H116" s="33">
        <v>0</v>
      </c>
      <c r="I116" s="33">
        <f>ROUND(G116*H116,P4)</f>
        <v>0</v>
      </c>
      <c r="J116" s="31" t="s">
        <v>190</v>
      </c>
      <c r="O116" s="34">
        <f>I116*0.21</f>
        <v>0</v>
      </c>
      <c r="P116">
        <v>3</v>
      </c>
    </row>
    <row r="117" spans="1:16" ht="45" x14ac:dyDescent="0.25">
      <c r="A117" s="28" t="s">
        <v>113</v>
      </c>
      <c r="B117" s="35"/>
      <c r="E117" s="30" t="s">
        <v>1992</v>
      </c>
      <c r="J117" s="36"/>
    </row>
    <row r="118" spans="1:16" x14ac:dyDescent="0.25">
      <c r="A118" s="28" t="s">
        <v>115</v>
      </c>
      <c r="B118" s="35"/>
      <c r="E118" s="37" t="s">
        <v>1993</v>
      </c>
      <c r="J118" s="36"/>
    </row>
    <row r="119" spans="1:16" ht="30" x14ac:dyDescent="0.25">
      <c r="A119" s="28" t="s">
        <v>117</v>
      </c>
      <c r="B119" s="35"/>
      <c r="E119" s="30" t="s">
        <v>1957</v>
      </c>
      <c r="J119" s="36"/>
    </row>
    <row r="120" spans="1:16" x14ac:dyDescent="0.25">
      <c r="A120" s="28" t="s">
        <v>108</v>
      </c>
      <c r="B120" s="28">
        <v>28</v>
      </c>
      <c r="C120" s="29" t="s">
        <v>1958</v>
      </c>
      <c r="D120" s="28" t="s">
        <v>110</v>
      </c>
      <c r="E120" s="30" t="s">
        <v>1959</v>
      </c>
      <c r="F120" s="31" t="s">
        <v>231</v>
      </c>
      <c r="G120" s="32">
        <v>91</v>
      </c>
      <c r="H120" s="33">
        <v>0</v>
      </c>
      <c r="I120" s="33">
        <f>ROUND(G120*H120,P4)</f>
        <v>0</v>
      </c>
      <c r="J120" s="31" t="s">
        <v>190</v>
      </c>
      <c r="O120" s="34">
        <f>I120*0.21</f>
        <v>0</v>
      </c>
      <c r="P120">
        <v>3</v>
      </c>
    </row>
    <row r="121" spans="1:16" x14ac:dyDescent="0.25">
      <c r="A121" s="28" t="s">
        <v>113</v>
      </c>
      <c r="B121" s="35"/>
      <c r="E121" s="30" t="s">
        <v>1970</v>
      </c>
      <c r="J121" s="36"/>
    </row>
    <row r="122" spans="1:16" x14ac:dyDescent="0.25">
      <c r="A122" s="28" t="s">
        <v>115</v>
      </c>
      <c r="B122" s="35"/>
      <c r="E122" s="37" t="s">
        <v>1983</v>
      </c>
      <c r="J122" s="36"/>
    </row>
    <row r="123" spans="1:16" ht="30" x14ac:dyDescent="0.25">
      <c r="A123" s="28" t="s">
        <v>117</v>
      </c>
      <c r="B123" s="35"/>
      <c r="E123" s="30" t="s">
        <v>1957</v>
      </c>
      <c r="J123" s="36"/>
    </row>
    <row r="124" spans="1:16" x14ac:dyDescent="0.25">
      <c r="A124" s="28" t="s">
        <v>108</v>
      </c>
      <c r="B124" s="28">
        <v>29</v>
      </c>
      <c r="C124" s="29" t="s">
        <v>1830</v>
      </c>
      <c r="D124" s="28" t="s">
        <v>110</v>
      </c>
      <c r="E124" s="30" t="s">
        <v>1831</v>
      </c>
      <c r="F124" s="31" t="s">
        <v>428</v>
      </c>
      <c r="G124" s="32">
        <v>28</v>
      </c>
      <c r="H124" s="33">
        <v>0</v>
      </c>
      <c r="I124" s="33">
        <f>ROUND(G124*H124,P4)</f>
        <v>0</v>
      </c>
      <c r="J124" s="31" t="s">
        <v>190</v>
      </c>
      <c r="O124" s="34">
        <f>I124*0.21</f>
        <v>0</v>
      </c>
      <c r="P124">
        <v>3</v>
      </c>
    </row>
    <row r="125" spans="1:16" x14ac:dyDescent="0.25">
      <c r="A125" s="28" t="s">
        <v>113</v>
      </c>
      <c r="B125" s="35"/>
      <c r="E125" s="30" t="s">
        <v>1970</v>
      </c>
      <c r="J125" s="36"/>
    </row>
    <row r="126" spans="1:16" x14ac:dyDescent="0.25">
      <c r="A126" s="28" t="s">
        <v>115</v>
      </c>
      <c r="B126" s="35"/>
      <c r="E126" s="37" t="s">
        <v>1984</v>
      </c>
      <c r="J126" s="36"/>
    </row>
    <row r="127" spans="1:16" ht="30" x14ac:dyDescent="0.25">
      <c r="A127" s="28" t="s">
        <v>117</v>
      </c>
      <c r="B127" s="35"/>
      <c r="E127" s="30" t="s">
        <v>1832</v>
      </c>
      <c r="J127" s="36"/>
    </row>
    <row r="128" spans="1:16" x14ac:dyDescent="0.25">
      <c r="A128" s="22" t="s">
        <v>105</v>
      </c>
      <c r="B128" s="23"/>
      <c r="C128" s="24" t="s">
        <v>455</v>
      </c>
      <c r="D128" s="25"/>
      <c r="E128" s="22" t="s">
        <v>456</v>
      </c>
      <c r="F128" s="25"/>
      <c r="G128" s="25"/>
      <c r="H128" s="25"/>
      <c r="I128" s="26">
        <f>SUMIFS(I129:I132,A129:A132,"P")</f>
        <v>0</v>
      </c>
      <c r="J128" s="27"/>
    </row>
    <row r="129" spans="1:16" x14ac:dyDescent="0.25">
      <c r="A129" s="28" t="s">
        <v>108</v>
      </c>
      <c r="B129" s="28">
        <v>30</v>
      </c>
      <c r="C129" s="29" t="s">
        <v>1962</v>
      </c>
      <c r="D129" s="28" t="s">
        <v>110</v>
      </c>
      <c r="E129" s="30" t="s">
        <v>1963</v>
      </c>
      <c r="F129" s="31" t="s">
        <v>231</v>
      </c>
      <c r="G129" s="32">
        <v>300</v>
      </c>
      <c r="H129" s="33">
        <v>0</v>
      </c>
      <c r="I129" s="33">
        <f>ROUND(G129*H129,P4)</f>
        <v>0</v>
      </c>
      <c r="J129" s="31" t="s">
        <v>190</v>
      </c>
      <c r="O129" s="34">
        <f>I129*0.21</f>
        <v>0</v>
      </c>
      <c r="P129">
        <v>3</v>
      </c>
    </row>
    <row r="130" spans="1:16" ht="60" x14ac:dyDescent="0.25">
      <c r="A130" s="28" t="s">
        <v>113</v>
      </c>
      <c r="B130" s="35"/>
      <c r="E130" s="30" t="s">
        <v>1994</v>
      </c>
      <c r="J130" s="36"/>
    </row>
    <row r="131" spans="1:16" x14ac:dyDescent="0.25">
      <c r="A131" s="28" t="s">
        <v>115</v>
      </c>
      <c r="B131" s="35"/>
      <c r="E131" s="37" t="s">
        <v>1995</v>
      </c>
      <c r="J131" s="36"/>
    </row>
    <row r="132" spans="1:16" ht="60" x14ac:dyDescent="0.25">
      <c r="A132" s="28" t="s">
        <v>117</v>
      </c>
      <c r="B132" s="39"/>
      <c r="C132" s="40"/>
      <c r="D132" s="40"/>
      <c r="E132" s="30" t="s">
        <v>1965</v>
      </c>
      <c r="F132" s="40"/>
      <c r="G132" s="40"/>
      <c r="H132" s="40"/>
      <c r="I132" s="40"/>
      <c r="J132"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22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55</v>
      </c>
      <c r="I3" s="16">
        <f>SUMIFS(I8:I225,A8:A225,"SD")</f>
        <v>0</v>
      </c>
      <c r="J3" s="12"/>
      <c r="O3">
        <v>0</v>
      </c>
      <c r="P3">
        <v>2</v>
      </c>
    </row>
    <row r="4" spans="1:16" x14ac:dyDescent="0.25">
      <c r="A4" s="2" t="s">
        <v>92</v>
      </c>
      <c r="B4" s="13" t="s">
        <v>93</v>
      </c>
      <c r="C4" s="47" t="s">
        <v>55</v>
      </c>
      <c r="D4" s="48"/>
      <c r="E4" s="14" t="s">
        <v>56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SUMIFS(I9:I16,A9:A16,"P")</f>
        <v>0</v>
      </c>
      <c r="J8" s="27"/>
    </row>
    <row r="9" spans="1:16" x14ac:dyDescent="0.25">
      <c r="A9" s="28" t="s">
        <v>108</v>
      </c>
      <c r="B9" s="28">
        <v>1</v>
      </c>
      <c r="C9" s="29" t="s">
        <v>165</v>
      </c>
      <c r="D9" s="28" t="s">
        <v>110</v>
      </c>
      <c r="E9" s="30" t="s">
        <v>166</v>
      </c>
      <c r="F9" s="31" t="s">
        <v>167</v>
      </c>
      <c r="G9" s="32">
        <v>378.56</v>
      </c>
      <c r="H9" s="33">
        <v>0</v>
      </c>
      <c r="I9" s="33">
        <f>ROUND(G9*H9,P4)</f>
        <v>0</v>
      </c>
      <c r="J9" s="28"/>
      <c r="O9" s="34">
        <f>I9*0.21</f>
        <v>0</v>
      </c>
      <c r="P9">
        <v>3</v>
      </c>
    </row>
    <row r="10" spans="1:16" ht="30" x14ac:dyDescent="0.25">
      <c r="A10" s="28" t="s">
        <v>113</v>
      </c>
      <c r="B10" s="35"/>
      <c r="E10" s="30" t="s">
        <v>1996</v>
      </c>
      <c r="J10" s="36"/>
    </row>
    <row r="11" spans="1:16" x14ac:dyDescent="0.25">
      <c r="A11" s="28" t="s">
        <v>115</v>
      </c>
      <c r="B11" s="35"/>
      <c r="E11" s="37" t="s">
        <v>1997</v>
      </c>
      <c r="J11" s="36"/>
    </row>
    <row r="12" spans="1:16" ht="30" x14ac:dyDescent="0.25">
      <c r="A12" s="28" t="s">
        <v>117</v>
      </c>
      <c r="B12" s="35"/>
      <c r="E12" s="30" t="s">
        <v>170</v>
      </c>
      <c r="J12" s="36"/>
    </row>
    <row r="13" spans="1:16" x14ac:dyDescent="0.25">
      <c r="A13" s="28" t="s">
        <v>108</v>
      </c>
      <c r="B13" s="28">
        <v>2</v>
      </c>
      <c r="C13" s="29" t="s">
        <v>176</v>
      </c>
      <c r="D13" s="28" t="s">
        <v>110</v>
      </c>
      <c r="E13" s="30" t="s">
        <v>166</v>
      </c>
      <c r="F13" s="31" t="s">
        <v>177</v>
      </c>
      <c r="G13" s="32">
        <v>1.25</v>
      </c>
      <c r="H13" s="33">
        <v>0</v>
      </c>
      <c r="I13" s="33">
        <f>ROUND(G13*H13,P4)</f>
        <v>0</v>
      </c>
      <c r="J13" s="28"/>
      <c r="O13" s="34">
        <f>I13*0.21</f>
        <v>0</v>
      </c>
      <c r="P13">
        <v>3</v>
      </c>
    </row>
    <row r="14" spans="1:16" ht="30" x14ac:dyDescent="0.25">
      <c r="A14" s="28" t="s">
        <v>113</v>
      </c>
      <c r="B14" s="35"/>
      <c r="E14" s="30" t="s">
        <v>1998</v>
      </c>
      <c r="J14" s="36"/>
    </row>
    <row r="15" spans="1:16" x14ac:dyDescent="0.25">
      <c r="A15" s="28" t="s">
        <v>115</v>
      </c>
      <c r="B15" s="35"/>
      <c r="E15" s="37" t="s">
        <v>1999</v>
      </c>
      <c r="J15" s="36"/>
    </row>
    <row r="16" spans="1:16" ht="30" x14ac:dyDescent="0.25">
      <c r="A16" s="28" t="s">
        <v>117</v>
      </c>
      <c r="B16" s="35"/>
      <c r="E16" s="30" t="s">
        <v>170</v>
      </c>
      <c r="J16" s="36"/>
    </row>
    <row r="17" spans="1:16" x14ac:dyDescent="0.25">
      <c r="A17" s="22" t="s">
        <v>105</v>
      </c>
      <c r="B17" s="23"/>
      <c r="C17" s="24" t="s">
        <v>185</v>
      </c>
      <c r="D17" s="25"/>
      <c r="E17" s="22" t="s">
        <v>186</v>
      </c>
      <c r="F17" s="25"/>
      <c r="G17" s="25"/>
      <c r="H17" s="25"/>
      <c r="I17" s="26">
        <f>SUMIFS(I18:I45,A18:A45,"P")</f>
        <v>0</v>
      </c>
      <c r="J17" s="27"/>
    </row>
    <row r="18" spans="1:16" x14ac:dyDescent="0.25">
      <c r="A18" s="28" t="s">
        <v>108</v>
      </c>
      <c r="B18" s="28">
        <v>3</v>
      </c>
      <c r="C18" s="29" t="s">
        <v>254</v>
      </c>
      <c r="D18" s="28" t="s">
        <v>110</v>
      </c>
      <c r="E18" s="30" t="s">
        <v>255</v>
      </c>
      <c r="F18" s="31" t="s">
        <v>167</v>
      </c>
      <c r="G18" s="32">
        <v>616</v>
      </c>
      <c r="H18" s="33">
        <v>0</v>
      </c>
      <c r="I18" s="33">
        <f>ROUND(G18*H18,P4)</f>
        <v>0</v>
      </c>
      <c r="J18" s="31" t="s">
        <v>190</v>
      </c>
      <c r="O18" s="34">
        <f>I18*0.21</f>
        <v>0</v>
      </c>
      <c r="P18">
        <v>3</v>
      </c>
    </row>
    <row r="19" spans="1:16" ht="60" x14ac:dyDescent="0.25">
      <c r="A19" s="28" t="s">
        <v>113</v>
      </c>
      <c r="B19" s="35"/>
      <c r="E19" s="30" t="s">
        <v>2000</v>
      </c>
      <c r="J19" s="36"/>
    </row>
    <row r="20" spans="1:16" x14ac:dyDescent="0.25">
      <c r="A20" s="28" t="s">
        <v>115</v>
      </c>
      <c r="B20" s="35"/>
      <c r="E20" s="37" t="s">
        <v>2001</v>
      </c>
      <c r="J20" s="36"/>
    </row>
    <row r="21" spans="1:16" ht="405" x14ac:dyDescent="0.25">
      <c r="A21" s="28" t="s">
        <v>117</v>
      </c>
      <c r="B21" s="35"/>
      <c r="E21" s="30" t="s">
        <v>258</v>
      </c>
      <c r="J21" s="36"/>
    </row>
    <row r="22" spans="1:16" x14ac:dyDescent="0.25">
      <c r="A22" s="28" t="s">
        <v>108</v>
      </c>
      <c r="B22" s="28">
        <v>4</v>
      </c>
      <c r="C22" s="29" t="s">
        <v>1445</v>
      </c>
      <c r="D22" s="28" t="s">
        <v>110</v>
      </c>
      <c r="E22" s="30" t="s">
        <v>1446</v>
      </c>
      <c r="F22" s="31" t="s">
        <v>167</v>
      </c>
      <c r="G22" s="32">
        <v>972</v>
      </c>
      <c r="H22" s="33">
        <v>0</v>
      </c>
      <c r="I22" s="33">
        <f>ROUND(G22*H22,P4)</f>
        <v>0</v>
      </c>
      <c r="J22" s="31" t="s">
        <v>190</v>
      </c>
      <c r="O22" s="34">
        <f>I22*0.21</f>
        <v>0</v>
      </c>
      <c r="P22">
        <v>3</v>
      </c>
    </row>
    <row r="23" spans="1:16" x14ac:dyDescent="0.25">
      <c r="A23" s="28" t="s">
        <v>113</v>
      </c>
      <c r="B23" s="35"/>
      <c r="E23" s="30" t="s">
        <v>2002</v>
      </c>
      <c r="J23" s="36"/>
    </row>
    <row r="24" spans="1:16" x14ac:dyDescent="0.25">
      <c r="A24" s="28" t="s">
        <v>115</v>
      </c>
      <c r="B24" s="35"/>
      <c r="E24" s="37" t="s">
        <v>2003</v>
      </c>
      <c r="J24" s="36"/>
    </row>
    <row r="25" spans="1:16" ht="409.5" x14ac:dyDescent="0.25">
      <c r="A25" s="28" t="s">
        <v>117</v>
      </c>
      <c r="B25" s="35"/>
      <c r="E25" s="30" t="s">
        <v>278</v>
      </c>
      <c r="J25" s="36"/>
    </row>
    <row r="26" spans="1:16" x14ac:dyDescent="0.25">
      <c r="A26" s="28" t="s">
        <v>108</v>
      </c>
      <c r="B26" s="28">
        <v>5</v>
      </c>
      <c r="C26" s="29" t="s">
        <v>284</v>
      </c>
      <c r="D26" s="28" t="s">
        <v>145</v>
      </c>
      <c r="E26" s="30" t="s">
        <v>285</v>
      </c>
      <c r="F26" s="31" t="s">
        <v>167</v>
      </c>
      <c r="G26" s="32">
        <v>616</v>
      </c>
      <c r="H26" s="33">
        <v>0</v>
      </c>
      <c r="I26" s="33">
        <f>ROUND(G26*H26,P4)</f>
        <v>0</v>
      </c>
      <c r="J26" s="31" t="s">
        <v>190</v>
      </c>
      <c r="O26" s="34">
        <f>I26*0.21</f>
        <v>0</v>
      </c>
      <c r="P26">
        <v>3</v>
      </c>
    </row>
    <row r="27" spans="1:16" ht="45" x14ac:dyDescent="0.25">
      <c r="A27" s="28" t="s">
        <v>113</v>
      </c>
      <c r="B27" s="35"/>
      <c r="E27" s="30" t="s">
        <v>2004</v>
      </c>
      <c r="J27" s="36"/>
    </row>
    <row r="28" spans="1:16" x14ac:dyDescent="0.25">
      <c r="A28" s="28" t="s">
        <v>115</v>
      </c>
      <c r="B28" s="35"/>
      <c r="E28" s="37" t="s">
        <v>2001</v>
      </c>
      <c r="J28" s="36"/>
    </row>
    <row r="29" spans="1:16" ht="255" x14ac:dyDescent="0.25">
      <c r="A29" s="28" t="s">
        <v>117</v>
      </c>
      <c r="B29" s="35"/>
      <c r="E29" s="30" t="s">
        <v>288</v>
      </c>
      <c r="J29" s="36"/>
    </row>
    <row r="30" spans="1:16" x14ac:dyDescent="0.25">
      <c r="A30" s="28" t="s">
        <v>108</v>
      </c>
      <c r="B30" s="28">
        <v>6</v>
      </c>
      <c r="C30" s="29" t="s">
        <v>284</v>
      </c>
      <c r="D30" s="28" t="s">
        <v>148</v>
      </c>
      <c r="E30" s="30" t="s">
        <v>285</v>
      </c>
      <c r="F30" s="31" t="s">
        <v>167</v>
      </c>
      <c r="G30" s="32">
        <v>378.56</v>
      </c>
      <c r="H30" s="33">
        <v>0</v>
      </c>
      <c r="I30" s="33">
        <f>ROUND(G30*H30,P4)</f>
        <v>0</v>
      </c>
      <c r="J30" s="31" t="s">
        <v>190</v>
      </c>
      <c r="O30" s="34">
        <f>I30*0.21</f>
        <v>0</v>
      </c>
      <c r="P30">
        <v>3</v>
      </c>
    </row>
    <row r="31" spans="1:16" ht="45" x14ac:dyDescent="0.25">
      <c r="A31" s="28" t="s">
        <v>113</v>
      </c>
      <c r="B31" s="35"/>
      <c r="E31" s="30" t="s">
        <v>2005</v>
      </c>
      <c r="J31" s="36"/>
    </row>
    <row r="32" spans="1:16" x14ac:dyDescent="0.25">
      <c r="A32" s="28" t="s">
        <v>115</v>
      </c>
      <c r="B32" s="35"/>
      <c r="E32" s="37" t="s">
        <v>1997</v>
      </c>
      <c r="J32" s="36"/>
    </row>
    <row r="33" spans="1:16" ht="255" x14ac:dyDescent="0.25">
      <c r="A33" s="28" t="s">
        <v>117</v>
      </c>
      <c r="B33" s="35"/>
      <c r="E33" s="30" t="s">
        <v>288</v>
      </c>
      <c r="J33" s="36"/>
    </row>
    <row r="34" spans="1:16" x14ac:dyDescent="0.25">
      <c r="A34" s="28" t="s">
        <v>108</v>
      </c>
      <c r="B34" s="28">
        <v>7</v>
      </c>
      <c r="C34" s="29" t="s">
        <v>294</v>
      </c>
      <c r="D34" s="28" t="s">
        <v>110</v>
      </c>
      <c r="E34" s="30" t="s">
        <v>295</v>
      </c>
      <c r="F34" s="31" t="s">
        <v>167</v>
      </c>
      <c r="G34" s="32">
        <v>616</v>
      </c>
      <c r="H34" s="33">
        <v>0</v>
      </c>
      <c r="I34" s="33">
        <f>ROUND(G34*H34,P4)</f>
        <v>0</v>
      </c>
      <c r="J34" s="31" t="s">
        <v>190</v>
      </c>
      <c r="O34" s="34">
        <f>I34*0.21</f>
        <v>0</v>
      </c>
      <c r="P34">
        <v>3</v>
      </c>
    </row>
    <row r="35" spans="1:16" ht="90" x14ac:dyDescent="0.25">
      <c r="A35" s="28" t="s">
        <v>113</v>
      </c>
      <c r="B35" s="35"/>
      <c r="E35" s="30" t="s">
        <v>2006</v>
      </c>
      <c r="J35" s="36"/>
    </row>
    <row r="36" spans="1:16" x14ac:dyDescent="0.25">
      <c r="A36" s="28" t="s">
        <v>115</v>
      </c>
      <c r="B36" s="35"/>
      <c r="E36" s="37" t="s">
        <v>2001</v>
      </c>
      <c r="J36" s="36"/>
    </row>
    <row r="37" spans="1:16" ht="345" x14ac:dyDescent="0.25">
      <c r="A37" s="28" t="s">
        <v>117</v>
      </c>
      <c r="B37" s="35"/>
      <c r="E37" s="30" t="s">
        <v>297</v>
      </c>
      <c r="J37" s="36"/>
    </row>
    <row r="38" spans="1:16" x14ac:dyDescent="0.25">
      <c r="A38" s="28" t="s">
        <v>108</v>
      </c>
      <c r="B38" s="28">
        <v>8</v>
      </c>
      <c r="C38" s="29" t="s">
        <v>294</v>
      </c>
      <c r="D38" s="28" t="s">
        <v>123</v>
      </c>
      <c r="E38" s="30" t="s">
        <v>295</v>
      </c>
      <c r="F38" s="31" t="s">
        <v>167</v>
      </c>
      <c r="G38" s="32">
        <v>6</v>
      </c>
      <c r="H38" s="33">
        <v>0</v>
      </c>
      <c r="I38" s="33">
        <f>ROUND(G38*H38,P4)</f>
        <v>0</v>
      </c>
      <c r="J38" s="31" t="s">
        <v>190</v>
      </c>
      <c r="O38" s="34">
        <f>I38*0.21</f>
        <v>0</v>
      </c>
      <c r="P38">
        <v>3</v>
      </c>
    </row>
    <row r="39" spans="1:16" ht="30" x14ac:dyDescent="0.25">
      <c r="A39" s="28" t="s">
        <v>113</v>
      </c>
      <c r="B39" s="35"/>
      <c r="E39" s="30" t="s">
        <v>2007</v>
      </c>
      <c r="J39" s="36"/>
    </row>
    <row r="40" spans="1:16" x14ac:dyDescent="0.25">
      <c r="A40" s="28" t="s">
        <v>115</v>
      </c>
      <c r="B40" s="35"/>
      <c r="E40" s="37" t="s">
        <v>2008</v>
      </c>
      <c r="J40" s="36"/>
    </row>
    <row r="41" spans="1:16" ht="345" x14ac:dyDescent="0.25">
      <c r="A41" s="28" t="s">
        <v>117</v>
      </c>
      <c r="B41" s="35"/>
      <c r="E41" s="30" t="s">
        <v>297</v>
      </c>
      <c r="J41" s="36"/>
    </row>
    <row r="42" spans="1:16" x14ac:dyDescent="0.25">
      <c r="A42" s="28" t="s">
        <v>108</v>
      </c>
      <c r="B42" s="28">
        <v>9</v>
      </c>
      <c r="C42" s="29" t="s">
        <v>298</v>
      </c>
      <c r="D42" s="28" t="s">
        <v>110</v>
      </c>
      <c r="E42" s="30" t="s">
        <v>299</v>
      </c>
      <c r="F42" s="31" t="s">
        <v>167</v>
      </c>
      <c r="G42" s="32">
        <v>259</v>
      </c>
      <c r="H42" s="33">
        <v>0</v>
      </c>
      <c r="I42" s="33">
        <f>ROUND(G42*H42,P4)</f>
        <v>0</v>
      </c>
      <c r="J42" s="31" t="s">
        <v>190</v>
      </c>
      <c r="O42" s="34">
        <f>I42*0.21</f>
        <v>0</v>
      </c>
      <c r="P42">
        <v>3</v>
      </c>
    </row>
    <row r="43" spans="1:16" ht="150" x14ac:dyDescent="0.25">
      <c r="A43" s="28" t="s">
        <v>113</v>
      </c>
      <c r="B43" s="35"/>
      <c r="E43" s="30" t="s">
        <v>1881</v>
      </c>
      <c r="J43" s="36"/>
    </row>
    <row r="44" spans="1:16" x14ac:dyDescent="0.25">
      <c r="A44" s="28" t="s">
        <v>115</v>
      </c>
      <c r="B44" s="35"/>
      <c r="E44" s="37" t="s">
        <v>2009</v>
      </c>
      <c r="J44" s="36"/>
    </row>
    <row r="45" spans="1:16" ht="409.5" x14ac:dyDescent="0.25">
      <c r="A45" s="28" t="s">
        <v>117</v>
      </c>
      <c r="B45" s="35"/>
      <c r="E45" s="30" t="s">
        <v>1883</v>
      </c>
      <c r="J45" s="36"/>
    </row>
    <row r="46" spans="1:16" x14ac:dyDescent="0.25">
      <c r="A46" s="22" t="s">
        <v>105</v>
      </c>
      <c r="B46" s="23"/>
      <c r="C46" s="24" t="s">
        <v>343</v>
      </c>
      <c r="D46" s="25"/>
      <c r="E46" s="22" t="s">
        <v>344</v>
      </c>
      <c r="F46" s="25"/>
      <c r="G46" s="25"/>
      <c r="H46" s="25"/>
      <c r="I46" s="26">
        <f>SUMIFS(I47:I58,A47:A58,"P")</f>
        <v>0</v>
      </c>
      <c r="J46" s="27"/>
    </row>
    <row r="47" spans="1:16" x14ac:dyDescent="0.25">
      <c r="A47" s="28" t="s">
        <v>108</v>
      </c>
      <c r="B47" s="28">
        <v>10</v>
      </c>
      <c r="C47" s="29" t="s">
        <v>2010</v>
      </c>
      <c r="D47" s="28" t="s">
        <v>110</v>
      </c>
      <c r="E47" s="30" t="s">
        <v>2011</v>
      </c>
      <c r="F47" s="31" t="s">
        <v>167</v>
      </c>
      <c r="G47" s="32">
        <v>0.4</v>
      </c>
      <c r="H47" s="33">
        <v>0</v>
      </c>
      <c r="I47" s="33">
        <f>ROUND(G47*H47,P4)</f>
        <v>0</v>
      </c>
      <c r="J47" s="31" t="s">
        <v>190</v>
      </c>
      <c r="O47" s="34">
        <f>I47*0.21</f>
        <v>0</v>
      </c>
      <c r="P47">
        <v>3</v>
      </c>
    </row>
    <row r="48" spans="1:16" ht="45" x14ac:dyDescent="0.25">
      <c r="A48" s="28" t="s">
        <v>113</v>
      </c>
      <c r="B48" s="35"/>
      <c r="E48" s="30" t="s">
        <v>2012</v>
      </c>
      <c r="J48" s="36"/>
    </row>
    <row r="49" spans="1:16" x14ac:dyDescent="0.25">
      <c r="A49" s="28" t="s">
        <v>115</v>
      </c>
      <c r="B49" s="35"/>
      <c r="E49" s="37" t="s">
        <v>2013</v>
      </c>
      <c r="J49" s="36"/>
    </row>
    <row r="50" spans="1:16" ht="409.5" x14ac:dyDescent="0.25">
      <c r="A50" s="28" t="s">
        <v>117</v>
      </c>
      <c r="B50" s="35"/>
      <c r="E50" s="30" t="s">
        <v>348</v>
      </c>
      <c r="J50" s="36"/>
    </row>
    <row r="51" spans="1:16" x14ac:dyDescent="0.25">
      <c r="A51" s="28" t="s">
        <v>108</v>
      </c>
      <c r="B51" s="28">
        <v>11</v>
      </c>
      <c r="C51" s="29" t="s">
        <v>349</v>
      </c>
      <c r="D51" s="28" t="s">
        <v>110</v>
      </c>
      <c r="E51" s="30" t="s">
        <v>1884</v>
      </c>
      <c r="F51" s="31" t="s">
        <v>167</v>
      </c>
      <c r="G51" s="32">
        <v>97</v>
      </c>
      <c r="H51" s="33">
        <v>0</v>
      </c>
      <c r="I51" s="33">
        <f>ROUND(G51*H51,P4)</f>
        <v>0</v>
      </c>
      <c r="J51" s="31" t="s">
        <v>190</v>
      </c>
      <c r="O51" s="34">
        <f>I51*0.21</f>
        <v>0</v>
      </c>
      <c r="P51">
        <v>3</v>
      </c>
    </row>
    <row r="52" spans="1:16" ht="60" x14ac:dyDescent="0.25">
      <c r="A52" s="28" t="s">
        <v>113</v>
      </c>
      <c r="B52" s="35"/>
      <c r="E52" s="30" t="s">
        <v>2014</v>
      </c>
      <c r="J52" s="36"/>
    </row>
    <row r="53" spans="1:16" x14ac:dyDescent="0.25">
      <c r="A53" s="28" t="s">
        <v>115</v>
      </c>
      <c r="B53" s="35"/>
      <c r="E53" s="37" t="s">
        <v>2015</v>
      </c>
      <c r="J53" s="36"/>
    </row>
    <row r="54" spans="1:16" ht="45" x14ac:dyDescent="0.25">
      <c r="A54" s="28" t="s">
        <v>117</v>
      </c>
      <c r="B54" s="35"/>
      <c r="E54" s="30" t="s">
        <v>1887</v>
      </c>
      <c r="J54" s="36"/>
    </row>
    <row r="55" spans="1:16" x14ac:dyDescent="0.25">
      <c r="A55" s="28" t="s">
        <v>108</v>
      </c>
      <c r="B55" s="28">
        <v>12</v>
      </c>
      <c r="C55" s="29" t="s">
        <v>353</v>
      </c>
      <c r="D55" s="28" t="s">
        <v>110</v>
      </c>
      <c r="E55" s="30" t="s">
        <v>354</v>
      </c>
      <c r="F55" s="31" t="s">
        <v>167</v>
      </c>
      <c r="G55" s="32">
        <v>4</v>
      </c>
      <c r="H55" s="33">
        <v>0</v>
      </c>
      <c r="I55" s="33">
        <f>ROUND(G55*H55,P4)</f>
        <v>0</v>
      </c>
      <c r="J55" s="31" t="s">
        <v>1469</v>
      </c>
      <c r="O55" s="34">
        <f>I55*0.21</f>
        <v>0</v>
      </c>
      <c r="P55">
        <v>3</v>
      </c>
    </row>
    <row r="56" spans="1:16" ht="30" x14ac:dyDescent="0.25">
      <c r="A56" s="28" t="s">
        <v>113</v>
      </c>
      <c r="B56" s="35"/>
      <c r="E56" s="30" t="s">
        <v>2016</v>
      </c>
      <c r="J56" s="36"/>
    </row>
    <row r="57" spans="1:16" x14ac:dyDescent="0.25">
      <c r="A57" s="28" t="s">
        <v>115</v>
      </c>
      <c r="B57" s="35"/>
      <c r="E57" s="37" t="s">
        <v>2017</v>
      </c>
      <c r="J57" s="36"/>
    </row>
    <row r="58" spans="1:16" ht="180" x14ac:dyDescent="0.25">
      <c r="A58" s="28" t="s">
        <v>117</v>
      </c>
      <c r="B58" s="35"/>
      <c r="E58" s="30" t="s">
        <v>356</v>
      </c>
      <c r="J58" s="36"/>
    </row>
    <row r="59" spans="1:16" x14ac:dyDescent="0.25">
      <c r="A59" s="22" t="s">
        <v>105</v>
      </c>
      <c r="B59" s="23"/>
      <c r="C59" s="24" t="s">
        <v>413</v>
      </c>
      <c r="D59" s="25"/>
      <c r="E59" s="22" t="s">
        <v>414</v>
      </c>
      <c r="F59" s="25"/>
      <c r="G59" s="25"/>
      <c r="H59" s="25"/>
      <c r="I59" s="26">
        <f>SUMIFS(I60:I63,A60:A63,"P")</f>
        <v>0</v>
      </c>
      <c r="J59" s="27"/>
    </row>
    <row r="60" spans="1:16" x14ac:dyDescent="0.25">
      <c r="A60" s="28" t="s">
        <v>108</v>
      </c>
      <c r="B60" s="28">
        <v>13</v>
      </c>
      <c r="C60" s="29" t="s">
        <v>2018</v>
      </c>
      <c r="D60" s="28" t="s">
        <v>110</v>
      </c>
      <c r="E60" s="30" t="s">
        <v>2019</v>
      </c>
      <c r="F60" s="31" t="s">
        <v>428</v>
      </c>
      <c r="G60" s="32">
        <v>1</v>
      </c>
      <c r="H60" s="33">
        <v>0</v>
      </c>
      <c r="I60" s="33">
        <f>ROUND(G60*H60,P4)</f>
        <v>0</v>
      </c>
      <c r="J60" s="31" t="s">
        <v>190</v>
      </c>
      <c r="O60" s="34">
        <f>I60*0.21</f>
        <v>0</v>
      </c>
      <c r="P60">
        <v>3</v>
      </c>
    </row>
    <row r="61" spans="1:16" x14ac:dyDescent="0.25">
      <c r="A61" s="28" t="s">
        <v>113</v>
      </c>
      <c r="B61" s="35"/>
      <c r="E61" s="30" t="s">
        <v>2020</v>
      </c>
      <c r="J61" s="36"/>
    </row>
    <row r="62" spans="1:16" x14ac:dyDescent="0.25">
      <c r="A62" s="28" t="s">
        <v>115</v>
      </c>
      <c r="B62" s="35"/>
      <c r="E62" s="37" t="s">
        <v>116</v>
      </c>
      <c r="J62" s="36"/>
    </row>
    <row r="63" spans="1:16" ht="285" x14ac:dyDescent="0.25">
      <c r="A63" s="28" t="s">
        <v>117</v>
      </c>
      <c r="B63" s="35"/>
      <c r="E63" s="30" t="s">
        <v>2021</v>
      </c>
      <c r="J63" s="36"/>
    </row>
    <row r="64" spans="1:16" x14ac:dyDescent="0.25">
      <c r="A64" s="22" t="s">
        <v>105</v>
      </c>
      <c r="B64" s="23"/>
      <c r="C64" s="24" t="s">
        <v>419</v>
      </c>
      <c r="D64" s="25"/>
      <c r="E64" s="22" t="s">
        <v>420</v>
      </c>
      <c r="F64" s="25"/>
      <c r="G64" s="25"/>
      <c r="H64" s="25"/>
      <c r="I64" s="26">
        <f>SUMIFS(I65:I216,A65:A216,"P")</f>
        <v>0</v>
      </c>
      <c r="J64" s="27"/>
    </row>
    <row r="65" spans="1:16" ht="30" x14ac:dyDescent="0.25">
      <c r="A65" s="28" t="s">
        <v>108</v>
      </c>
      <c r="B65" s="28">
        <v>14</v>
      </c>
      <c r="C65" s="29" t="s">
        <v>1888</v>
      </c>
      <c r="D65" s="28" t="s">
        <v>110</v>
      </c>
      <c r="E65" s="30" t="s">
        <v>1889</v>
      </c>
      <c r="F65" s="31" t="s">
        <v>231</v>
      </c>
      <c r="G65" s="32">
        <v>142</v>
      </c>
      <c r="H65" s="33">
        <v>0</v>
      </c>
      <c r="I65" s="33">
        <f>ROUND(G65*H65,P4)</f>
        <v>0</v>
      </c>
      <c r="J65" s="31" t="s">
        <v>190</v>
      </c>
      <c r="O65" s="34">
        <f>I65*0.21</f>
        <v>0</v>
      </c>
      <c r="P65">
        <v>3</v>
      </c>
    </row>
    <row r="66" spans="1:16" ht="30" x14ac:dyDescent="0.25">
      <c r="A66" s="28" t="s">
        <v>113</v>
      </c>
      <c r="B66" s="35"/>
      <c r="E66" s="30" t="s">
        <v>2022</v>
      </c>
      <c r="J66" s="36"/>
    </row>
    <row r="67" spans="1:16" x14ac:dyDescent="0.25">
      <c r="A67" s="28" t="s">
        <v>115</v>
      </c>
      <c r="B67" s="35"/>
      <c r="E67" s="37" t="s">
        <v>2023</v>
      </c>
      <c r="J67" s="36"/>
    </row>
    <row r="68" spans="1:16" ht="330" x14ac:dyDescent="0.25">
      <c r="A68" s="28" t="s">
        <v>117</v>
      </c>
      <c r="B68" s="35"/>
      <c r="E68" s="30" t="s">
        <v>1688</v>
      </c>
      <c r="J68" s="36"/>
    </row>
    <row r="69" spans="1:16" ht="30" x14ac:dyDescent="0.25">
      <c r="A69" s="28" t="s">
        <v>108</v>
      </c>
      <c r="B69" s="28">
        <v>15</v>
      </c>
      <c r="C69" s="29" t="s">
        <v>1892</v>
      </c>
      <c r="D69" s="28" t="s">
        <v>110</v>
      </c>
      <c r="E69" s="30" t="s">
        <v>1893</v>
      </c>
      <c r="F69" s="31" t="s">
        <v>231</v>
      </c>
      <c r="G69" s="32">
        <v>10</v>
      </c>
      <c r="H69" s="33">
        <v>0</v>
      </c>
      <c r="I69" s="33">
        <f>ROUND(G69*H69,P4)</f>
        <v>0</v>
      </c>
      <c r="J69" s="31" t="s">
        <v>190</v>
      </c>
      <c r="O69" s="34">
        <f>I69*0.21</f>
        <v>0</v>
      </c>
      <c r="P69">
        <v>3</v>
      </c>
    </row>
    <row r="70" spans="1:16" ht="30" x14ac:dyDescent="0.25">
      <c r="A70" s="28" t="s">
        <v>113</v>
      </c>
      <c r="B70" s="35"/>
      <c r="E70" s="30" t="s">
        <v>2024</v>
      </c>
      <c r="J70" s="36"/>
    </row>
    <row r="71" spans="1:16" x14ac:dyDescent="0.25">
      <c r="A71" s="28" t="s">
        <v>115</v>
      </c>
      <c r="B71" s="35"/>
      <c r="E71" s="37" t="s">
        <v>922</v>
      </c>
      <c r="J71" s="36"/>
    </row>
    <row r="72" spans="1:16" ht="330" x14ac:dyDescent="0.25">
      <c r="A72" s="28" t="s">
        <v>117</v>
      </c>
      <c r="B72" s="35"/>
      <c r="E72" s="30" t="s">
        <v>1688</v>
      </c>
      <c r="J72" s="36"/>
    </row>
    <row r="73" spans="1:16" ht="30" x14ac:dyDescent="0.25">
      <c r="A73" s="28" t="s">
        <v>108</v>
      </c>
      <c r="B73" s="28">
        <v>16</v>
      </c>
      <c r="C73" s="29" t="s">
        <v>1896</v>
      </c>
      <c r="D73" s="28" t="s">
        <v>145</v>
      </c>
      <c r="E73" s="30" t="s">
        <v>1897</v>
      </c>
      <c r="F73" s="31" t="s">
        <v>231</v>
      </c>
      <c r="G73" s="32">
        <v>417</v>
      </c>
      <c r="H73" s="33">
        <v>0</v>
      </c>
      <c r="I73" s="33">
        <f>ROUND(G73*H73,P4)</f>
        <v>0</v>
      </c>
      <c r="J73" s="31" t="s">
        <v>190</v>
      </c>
      <c r="O73" s="34">
        <f>I73*0.21</f>
        <v>0</v>
      </c>
      <c r="P73">
        <v>3</v>
      </c>
    </row>
    <row r="74" spans="1:16" ht="30" x14ac:dyDescent="0.25">
      <c r="A74" s="28" t="s">
        <v>113</v>
      </c>
      <c r="B74" s="35"/>
      <c r="E74" s="30" t="s">
        <v>2025</v>
      </c>
      <c r="J74" s="36"/>
    </row>
    <row r="75" spans="1:16" x14ac:dyDescent="0.25">
      <c r="A75" s="28" t="s">
        <v>115</v>
      </c>
      <c r="B75" s="35"/>
      <c r="E75" s="37" t="s">
        <v>2026</v>
      </c>
      <c r="J75" s="36"/>
    </row>
    <row r="76" spans="1:16" ht="330" x14ac:dyDescent="0.25">
      <c r="A76" s="28" t="s">
        <v>117</v>
      </c>
      <c r="B76" s="35"/>
      <c r="E76" s="30" t="s">
        <v>1688</v>
      </c>
      <c r="J76" s="36"/>
    </row>
    <row r="77" spans="1:16" ht="30" x14ac:dyDescent="0.25">
      <c r="A77" s="28" t="s">
        <v>108</v>
      </c>
      <c r="B77" s="28">
        <v>17</v>
      </c>
      <c r="C77" s="29" t="s">
        <v>1896</v>
      </c>
      <c r="D77" s="28" t="s">
        <v>148</v>
      </c>
      <c r="E77" s="30" t="s">
        <v>1897</v>
      </c>
      <c r="F77" s="31" t="s">
        <v>231</v>
      </c>
      <c r="G77" s="32">
        <v>12</v>
      </c>
      <c r="H77" s="33">
        <v>0</v>
      </c>
      <c r="I77" s="33">
        <f>ROUND(G77*H77,P4)</f>
        <v>0</v>
      </c>
      <c r="J77" s="31" t="s">
        <v>190</v>
      </c>
      <c r="O77" s="34">
        <f>I77*0.21</f>
        <v>0</v>
      </c>
      <c r="P77">
        <v>3</v>
      </c>
    </row>
    <row r="78" spans="1:16" x14ac:dyDescent="0.25">
      <c r="A78" s="28" t="s">
        <v>113</v>
      </c>
      <c r="B78" s="35"/>
      <c r="E78" s="30" t="s">
        <v>2027</v>
      </c>
      <c r="J78" s="36"/>
    </row>
    <row r="79" spans="1:16" x14ac:dyDescent="0.25">
      <c r="A79" s="28" t="s">
        <v>115</v>
      </c>
      <c r="B79" s="35"/>
      <c r="E79" s="37" t="s">
        <v>791</v>
      </c>
      <c r="J79" s="36"/>
    </row>
    <row r="80" spans="1:16" ht="330" x14ac:dyDescent="0.25">
      <c r="A80" s="28" t="s">
        <v>117</v>
      </c>
      <c r="B80" s="35"/>
      <c r="E80" s="30" t="s">
        <v>1688</v>
      </c>
      <c r="J80" s="36"/>
    </row>
    <row r="81" spans="1:16" ht="30" x14ac:dyDescent="0.25">
      <c r="A81" s="28" t="s">
        <v>108</v>
      </c>
      <c r="B81" s="28">
        <v>18</v>
      </c>
      <c r="C81" s="29" t="s">
        <v>1899</v>
      </c>
      <c r="D81" s="28" t="s">
        <v>145</v>
      </c>
      <c r="E81" s="30" t="s">
        <v>1900</v>
      </c>
      <c r="F81" s="31" t="s">
        <v>231</v>
      </c>
      <c r="G81" s="32">
        <v>67</v>
      </c>
      <c r="H81" s="33">
        <v>0</v>
      </c>
      <c r="I81" s="33">
        <f>ROUND(G81*H81,P4)</f>
        <v>0</v>
      </c>
      <c r="J81" s="31" t="s">
        <v>190</v>
      </c>
      <c r="O81" s="34">
        <f>I81*0.21</f>
        <v>0</v>
      </c>
      <c r="P81">
        <v>3</v>
      </c>
    </row>
    <row r="82" spans="1:16" ht="30" x14ac:dyDescent="0.25">
      <c r="A82" s="28" t="s">
        <v>113</v>
      </c>
      <c r="B82" s="35"/>
      <c r="E82" s="30" t="s">
        <v>1901</v>
      </c>
      <c r="J82" s="36"/>
    </row>
    <row r="83" spans="1:16" x14ac:dyDescent="0.25">
      <c r="A83" s="28" t="s">
        <v>115</v>
      </c>
      <c r="B83" s="35"/>
      <c r="E83" s="37" t="s">
        <v>2028</v>
      </c>
      <c r="J83" s="36"/>
    </row>
    <row r="84" spans="1:16" ht="330" x14ac:dyDescent="0.25">
      <c r="A84" s="28" t="s">
        <v>117</v>
      </c>
      <c r="B84" s="35"/>
      <c r="E84" s="30" t="s">
        <v>1688</v>
      </c>
      <c r="J84" s="36"/>
    </row>
    <row r="85" spans="1:16" ht="30" x14ac:dyDescent="0.25">
      <c r="A85" s="28" t="s">
        <v>108</v>
      </c>
      <c r="B85" s="28">
        <v>19</v>
      </c>
      <c r="C85" s="29" t="s">
        <v>1899</v>
      </c>
      <c r="D85" s="28" t="s">
        <v>148</v>
      </c>
      <c r="E85" s="30" t="s">
        <v>1900</v>
      </c>
      <c r="F85" s="31" t="s">
        <v>231</v>
      </c>
      <c r="G85" s="32">
        <v>26</v>
      </c>
      <c r="H85" s="33">
        <v>0</v>
      </c>
      <c r="I85" s="33">
        <f>ROUND(G85*H85,P4)</f>
        <v>0</v>
      </c>
      <c r="J85" s="31" t="s">
        <v>190</v>
      </c>
      <c r="O85" s="34">
        <f>I85*0.21</f>
        <v>0</v>
      </c>
      <c r="P85">
        <v>3</v>
      </c>
    </row>
    <row r="86" spans="1:16" x14ac:dyDescent="0.25">
      <c r="A86" s="28" t="s">
        <v>113</v>
      </c>
      <c r="B86" s="35"/>
      <c r="E86" s="30" t="s">
        <v>2029</v>
      </c>
      <c r="J86" s="36"/>
    </row>
    <row r="87" spans="1:16" x14ac:dyDescent="0.25">
      <c r="A87" s="28" t="s">
        <v>115</v>
      </c>
      <c r="B87" s="35"/>
      <c r="E87" s="37" t="s">
        <v>814</v>
      </c>
      <c r="J87" s="36"/>
    </row>
    <row r="88" spans="1:16" ht="330" x14ac:dyDescent="0.25">
      <c r="A88" s="28" t="s">
        <v>117</v>
      </c>
      <c r="B88" s="35"/>
      <c r="E88" s="30" t="s">
        <v>1688</v>
      </c>
      <c r="J88" s="36"/>
    </row>
    <row r="89" spans="1:16" x14ac:dyDescent="0.25">
      <c r="A89" s="28" t="s">
        <v>108</v>
      </c>
      <c r="B89" s="28">
        <v>20</v>
      </c>
      <c r="C89" s="29" t="s">
        <v>421</v>
      </c>
      <c r="D89" s="28" t="s">
        <v>110</v>
      </c>
      <c r="E89" s="30" t="s">
        <v>422</v>
      </c>
      <c r="F89" s="31" t="s">
        <v>231</v>
      </c>
      <c r="G89" s="32">
        <v>12</v>
      </c>
      <c r="H89" s="33">
        <v>0</v>
      </c>
      <c r="I89" s="33">
        <f>ROUND(G89*H89,P4)</f>
        <v>0</v>
      </c>
      <c r="J89" s="31" t="s">
        <v>190</v>
      </c>
      <c r="O89" s="34">
        <f>I89*0.21</f>
        <v>0</v>
      </c>
      <c r="P89">
        <v>3</v>
      </c>
    </row>
    <row r="90" spans="1:16" ht="30" x14ac:dyDescent="0.25">
      <c r="A90" s="28" t="s">
        <v>113</v>
      </c>
      <c r="B90" s="35"/>
      <c r="E90" s="30" t="s">
        <v>2030</v>
      </c>
      <c r="J90" s="36"/>
    </row>
    <row r="91" spans="1:16" x14ac:dyDescent="0.25">
      <c r="A91" s="28" t="s">
        <v>115</v>
      </c>
      <c r="B91" s="35"/>
      <c r="E91" s="37" t="s">
        <v>791</v>
      </c>
      <c r="J91" s="36"/>
    </row>
    <row r="92" spans="1:16" ht="330" x14ac:dyDescent="0.25">
      <c r="A92" s="28" t="s">
        <v>117</v>
      </c>
      <c r="B92" s="35"/>
      <c r="E92" s="30" t="s">
        <v>425</v>
      </c>
      <c r="J92" s="36"/>
    </row>
    <row r="93" spans="1:16" x14ac:dyDescent="0.25">
      <c r="A93" s="28" t="s">
        <v>108</v>
      </c>
      <c r="B93" s="28">
        <v>21</v>
      </c>
      <c r="C93" s="29" t="s">
        <v>2031</v>
      </c>
      <c r="D93" s="28" t="s">
        <v>110</v>
      </c>
      <c r="E93" s="30" t="s">
        <v>2032</v>
      </c>
      <c r="F93" s="31" t="s">
        <v>231</v>
      </c>
      <c r="G93" s="32">
        <v>12</v>
      </c>
      <c r="H93" s="33">
        <v>0</v>
      </c>
      <c r="I93" s="33">
        <f>ROUND(G93*H93,P4)</f>
        <v>0</v>
      </c>
      <c r="J93" s="31" t="s">
        <v>190</v>
      </c>
      <c r="O93" s="34">
        <f>I93*0.21</f>
        <v>0</v>
      </c>
      <c r="P93">
        <v>3</v>
      </c>
    </row>
    <row r="94" spans="1:16" x14ac:dyDescent="0.25">
      <c r="A94" s="28" t="s">
        <v>113</v>
      </c>
      <c r="B94" s="35"/>
      <c r="E94" s="30" t="s">
        <v>2033</v>
      </c>
      <c r="J94" s="36"/>
    </row>
    <row r="95" spans="1:16" x14ac:dyDescent="0.25">
      <c r="A95" s="28" t="s">
        <v>115</v>
      </c>
      <c r="B95" s="35"/>
      <c r="E95" s="37" t="s">
        <v>791</v>
      </c>
      <c r="J95" s="36"/>
    </row>
    <row r="96" spans="1:16" ht="300" x14ac:dyDescent="0.25">
      <c r="A96" s="28" t="s">
        <v>117</v>
      </c>
      <c r="B96" s="35"/>
      <c r="E96" s="30" t="s">
        <v>1212</v>
      </c>
      <c r="J96" s="36"/>
    </row>
    <row r="97" spans="1:16" x14ac:dyDescent="0.25">
      <c r="A97" s="28" t="s">
        <v>108</v>
      </c>
      <c r="B97" s="28">
        <v>22</v>
      </c>
      <c r="C97" s="29" t="s">
        <v>2034</v>
      </c>
      <c r="D97" s="28" t="s">
        <v>110</v>
      </c>
      <c r="E97" s="30" t="s">
        <v>2035</v>
      </c>
      <c r="F97" s="31" t="s">
        <v>231</v>
      </c>
      <c r="G97" s="32">
        <v>12</v>
      </c>
      <c r="H97" s="33">
        <v>0</v>
      </c>
      <c r="I97" s="33">
        <f>ROUND(G97*H97,P4)</f>
        <v>0</v>
      </c>
      <c r="J97" s="31" t="s">
        <v>190</v>
      </c>
      <c r="O97" s="34">
        <f>I97*0.21</f>
        <v>0</v>
      </c>
      <c r="P97">
        <v>3</v>
      </c>
    </row>
    <row r="98" spans="1:16" x14ac:dyDescent="0.25">
      <c r="A98" s="28" t="s">
        <v>113</v>
      </c>
      <c r="B98" s="35"/>
      <c r="E98" s="30" t="s">
        <v>2036</v>
      </c>
      <c r="J98" s="36"/>
    </row>
    <row r="99" spans="1:16" x14ac:dyDescent="0.25">
      <c r="A99" s="28" t="s">
        <v>115</v>
      </c>
      <c r="B99" s="35"/>
      <c r="E99" s="37" t="s">
        <v>791</v>
      </c>
      <c r="J99" s="36"/>
    </row>
    <row r="100" spans="1:16" ht="60" x14ac:dyDescent="0.25">
      <c r="A100" s="28" t="s">
        <v>117</v>
      </c>
      <c r="B100" s="35"/>
      <c r="E100" s="30" t="s">
        <v>1868</v>
      </c>
      <c r="J100" s="36"/>
    </row>
    <row r="101" spans="1:16" x14ac:dyDescent="0.25">
      <c r="A101" s="28" t="s">
        <v>108</v>
      </c>
      <c r="B101" s="28">
        <v>23</v>
      </c>
      <c r="C101" s="29" t="s">
        <v>1903</v>
      </c>
      <c r="D101" s="28" t="s">
        <v>110</v>
      </c>
      <c r="E101" s="30" t="s">
        <v>1904</v>
      </c>
      <c r="F101" s="31" t="s">
        <v>428</v>
      </c>
      <c r="G101" s="32">
        <v>26</v>
      </c>
      <c r="H101" s="33">
        <v>0</v>
      </c>
      <c r="I101" s="33">
        <f>ROUND(G101*H101,P4)</f>
        <v>0</v>
      </c>
      <c r="J101" s="31" t="s">
        <v>190</v>
      </c>
      <c r="O101" s="34">
        <f>I101*0.21</f>
        <v>0</v>
      </c>
      <c r="P101">
        <v>3</v>
      </c>
    </row>
    <row r="102" spans="1:16" x14ac:dyDescent="0.25">
      <c r="A102" s="28" t="s">
        <v>113</v>
      </c>
      <c r="B102" s="35"/>
      <c r="E102" s="38" t="s">
        <v>110</v>
      </c>
      <c r="J102" s="36"/>
    </row>
    <row r="103" spans="1:16" x14ac:dyDescent="0.25">
      <c r="A103" s="28" t="s">
        <v>115</v>
      </c>
      <c r="B103" s="35"/>
      <c r="E103" s="37" t="s">
        <v>814</v>
      </c>
      <c r="J103" s="36"/>
    </row>
    <row r="104" spans="1:16" ht="45" x14ac:dyDescent="0.25">
      <c r="A104" s="28" t="s">
        <v>117</v>
      </c>
      <c r="B104" s="35"/>
      <c r="E104" s="30" t="s">
        <v>1620</v>
      </c>
      <c r="J104" s="36"/>
    </row>
    <row r="105" spans="1:16" x14ac:dyDescent="0.25">
      <c r="A105" s="28" t="s">
        <v>108</v>
      </c>
      <c r="B105" s="28">
        <v>24</v>
      </c>
      <c r="C105" s="29" t="s">
        <v>1905</v>
      </c>
      <c r="D105" s="28" t="s">
        <v>145</v>
      </c>
      <c r="E105" s="30" t="s">
        <v>1906</v>
      </c>
      <c r="F105" s="31" t="s">
        <v>428</v>
      </c>
      <c r="G105" s="32">
        <v>4</v>
      </c>
      <c r="H105" s="33">
        <v>0</v>
      </c>
      <c r="I105" s="33">
        <f>ROUND(G105*H105,P4)</f>
        <v>0</v>
      </c>
      <c r="J105" s="31" t="s">
        <v>190</v>
      </c>
      <c r="O105" s="34">
        <f>I105*0.21</f>
        <v>0</v>
      </c>
      <c r="P105">
        <v>3</v>
      </c>
    </row>
    <row r="106" spans="1:16" x14ac:dyDescent="0.25">
      <c r="A106" s="28" t="s">
        <v>113</v>
      </c>
      <c r="B106" s="35"/>
      <c r="E106" s="38" t="s">
        <v>110</v>
      </c>
      <c r="J106" s="36"/>
    </row>
    <row r="107" spans="1:16" x14ac:dyDescent="0.25">
      <c r="A107" s="28" t="s">
        <v>115</v>
      </c>
      <c r="B107" s="35"/>
      <c r="E107" s="37" t="s">
        <v>1621</v>
      </c>
      <c r="J107" s="36"/>
    </row>
    <row r="108" spans="1:16" ht="45" x14ac:dyDescent="0.25">
      <c r="A108" s="28" t="s">
        <v>117</v>
      </c>
      <c r="B108" s="35"/>
      <c r="E108" s="30" t="s">
        <v>1620</v>
      </c>
      <c r="J108" s="36"/>
    </row>
    <row r="109" spans="1:16" x14ac:dyDescent="0.25">
      <c r="A109" s="28" t="s">
        <v>108</v>
      </c>
      <c r="B109" s="28">
        <v>25</v>
      </c>
      <c r="C109" s="29" t="s">
        <v>1905</v>
      </c>
      <c r="D109" s="28" t="s">
        <v>148</v>
      </c>
      <c r="E109" s="30" t="s">
        <v>1906</v>
      </c>
      <c r="F109" s="31" t="s">
        <v>428</v>
      </c>
      <c r="G109" s="32">
        <v>1</v>
      </c>
      <c r="H109" s="33">
        <v>0</v>
      </c>
      <c r="I109" s="33">
        <f>ROUND(G109*H109,P4)</f>
        <v>0</v>
      </c>
      <c r="J109" s="31" t="s">
        <v>190</v>
      </c>
      <c r="O109" s="34">
        <f>I109*0.21</f>
        <v>0</v>
      </c>
      <c r="P109">
        <v>3</v>
      </c>
    </row>
    <row r="110" spans="1:16" x14ac:dyDescent="0.25">
      <c r="A110" s="28" t="s">
        <v>113</v>
      </c>
      <c r="B110" s="35"/>
      <c r="E110" s="30" t="s">
        <v>2037</v>
      </c>
      <c r="J110" s="36"/>
    </row>
    <row r="111" spans="1:16" x14ac:dyDescent="0.25">
      <c r="A111" s="28" t="s">
        <v>115</v>
      </c>
      <c r="B111" s="35"/>
      <c r="E111" s="37" t="s">
        <v>116</v>
      </c>
      <c r="J111" s="36"/>
    </row>
    <row r="112" spans="1:16" ht="45" x14ac:dyDescent="0.25">
      <c r="A112" s="28" t="s">
        <v>117</v>
      </c>
      <c r="B112" s="35"/>
      <c r="E112" s="30" t="s">
        <v>1620</v>
      </c>
      <c r="J112" s="36"/>
    </row>
    <row r="113" spans="1:16" x14ac:dyDescent="0.25">
      <c r="A113" s="28" t="s">
        <v>108</v>
      </c>
      <c r="B113" s="28">
        <v>26</v>
      </c>
      <c r="C113" s="29" t="s">
        <v>1907</v>
      </c>
      <c r="D113" s="28" t="s">
        <v>110</v>
      </c>
      <c r="E113" s="30" t="s">
        <v>1908</v>
      </c>
      <c r="F113" s="31" t="s">
        <v>428</v>
      </c>
      <c r="G113" s="32">
        <v>11</v>
      </c>
      <c r="H113" s="33">
        <v>0</v>
      </c>
      <c r="I113" s="33">
        <f>ROUND(G113*H113,P4)</f>
        <v>0</v>
      </c>
      <c r="J113" s="31" t="s">
        <v>190</v>
      </c>
      <c r="O113" s="34">
        <f>I113*0.21</f>
        <v>0</v>
      </c>
      <c r="P113">
        <v>3</v>
      </c>
    </row>
    <row r="114" spans="1:16" x14ac:dyDescent="0.25">
      <c r="A114" s="28" t="s">
        <v>113</v>
      </c>
      <c r="B114" s="35"/>
      <c r="E114" s="38" t="s">
        <v>110</v>
      </c>
      <c r="J114" s="36"/>
    </row>
    <row r="115" spans="1:16" x14ac:dyDescent="0.25">
      <c r="A115" s="28" t="s">
        <v>115</v>
      </c>
      <c r="B115" s="35"/>
      <c r="E115" s="37" t="s">
        <v>754</v>
      </c>
      <c r="J115" s="36"/>
    </row>
    <row r="116" spans="1:16" ht="45" x14ac:dyDescent="0.25">
      <c r="A116" s="28" t="s">
        <v>117</v>
      </c>
      <c r="B116" s="35"/>
      <c r="E116" s="30" t="s">
        <v>1620</v>
      </c>
      <c r="J116" s="36"/>
    </row>
    <row r="117" spans="1:16" x14ac:dyDescent="0.25">
      <c r="A117" s="28" t="s">
        <v>108</v>
      </c>
      <c r="B117" s="28">
        <v>27</v>
      </c>
      <c r="C117" s="29" t="s">
        <v>1909</v>
      </c>
      <c r="D117" s="28" t="s">
        <v>145</v>
      </c>
      <c r="E117" s="30" t="s">
        <v>1910</v>
      </c>
      <c r="F117" s="31" t="s">
        <v>428</v>
      </c>
      <c r="G117" s="32">
        <v>1</v>
      </c>
      <c r="H117" s="33">
        <v>0</v>
      </c>
      <c r="I117" s="33">
        <f>ROUND(G117*H117,P4)</f>
        <v>0</v>
      </c>
      <c r="J117" s="31" t="s">
        <v>190</v>
      </c>
      <c r="O117" s="34">
        <f>I117*0.21</f>
        <v>0</v>
      </c>
      <c r="P117">
        <v>3</v>
      </c>
    </row>
    <row r="118" spans="1:16" x14ac:dyDescent="0.25">
      <c r="A118" s="28" t="s">
        <v>113</v>
      </c>
      <c r="B118" s="35"/>
      <c r="E118" s="30" t="s">
        <v>1911</v>
      </c>
      <c r="J118" s="36"/>
    </row>
    <row r="119" spans="1:16" x14ac:dyDescent="0.25">
      <c r="A119" s="28" t="s">
        <v>115</v>
      </c>
      <c r="B119" s="35"/>
      <c r="E119" s="37" t="s">
        <v>116</v>
      </c>
      <c r="J119" s="36"/>
    </row>
    <row r="120" spans="1:16" ht="45" x14ac:dyDescent="0.25">
      <c r="A120" s="28" t="s">
        <v>117</v>
      </c>
      <c r="B120" s="35"/>
      <c r="E120" s="30" t="s">
        <v>1620</v>
      </c>
      <c r="J120" s="36"/>
    </row>
    <row r="121" spans="1:16" x14ac:dyDescent="0.25">
      <c r="A121" s="28" t="s">
        <v>108</v>
      </c>
      <c r="B121" s="28">
        <v>28</v>
      </c>
      <c r="C121" s="29" t="s">
        <v>1909</v>
      </c>
      <c r="D121" s="28" t="s">
        <v>148</v>
      </c>
      <c r="E121" s="30" t="s">
        <v>1910</v>
      </c>
      <c r="F121" s="31" t="s">
        <v>428</v>
      </c>
      <c r="G121" s="32">
        <v>2</v>
      </c>
      <c r="H121" s="33">
        <v>0</v>
      </c>
      <c r="I121" s="33">
        <f>ROUND(G121*H121,P4)</f>
        <v>0</v>
      </c>
      <c r="J121" s="31" t="s">
        <v>190</v>
      </c>
      <c r="O121" s="34">
        <f>I121*0.21</f>
        <v>0</v>
      </c>
      <c r="P121">
        <v>3</v>
      </c>
    </row>
    <row r="122" spans="1:16" ht="45" x14ac:dyDescent="0.25">
      <c r="A122" s="28" t="s">
        <v>113</v>
      </c>
      <c r="B122" s="35"/>
      <c r="E122" s="30" t="s">
        <v>2038</v>
      </c>
      <c r="J122" s="36"/>
    </row>
    <row r="123" spans="1:16" x14ac:dyDescent="0.25">
      <c r="A123" s="28" t="s">
        <v>115</v>
      </c>
      <c r="B123" s="35"/>
      <c r="E123" s="37" t="s">
        <v>795</v>
      </c>
      <c r="J123" s="36"/>
    </row>
    <row r="124" spans="1:16" ht="45" x14ac:dyDescent="0.25">
      <c r="A124" s="28" t="s">
        <v>117</v>
      </c>
      <c r="B124" s="35"/>
      <c r="E124" s="30" t="s">
        <v>1620</v>
      </c>
      <c r="J124" s="36"/>
    </row>
    <row r="125" spans="1:16" x14ac:dyDescent="0.25">
      <c r="A125" s="28" t="s">
        <v>108</v>
      </c>
      <c r="B125" s="28">
        <v>29</v>
      </c>
      <c r="C125" s="29" t="s">
        <v>2039</v>
      </c>
      <c r="D125" s="28" t="s">
        <v>110</v>
      </c>
      <c r="E125" s="30" t="s">
        <v>2040</v>
      </c>
      <c r="F125" s="31" t="s">
        <v>428</v>
      </c>
      <c r="G125" s="32">
        <v>1</v>
      </c>
      <c r="H125" s="33">
        <v>0</v>
      </c>
      <c r="I125" s="33">
        <f>ROUND(G125*H125,P4)</f>
        <v>0</v>
      </c>
      <c r="J125" s="31" t="s">
        <v>190</v>
      </c>
      <c r="O125" s="34">
        <f>I125*0.21</f>
        <v>0</v>
      </c>
      <c r="P125">
        <v>3</v>
      </c>
    </row>
    <row r="126" spans="1:16" x14ac:dyDescent="0.25">
      <c r="A126" s="28" t="s">
        <v>113</v>
      </c>
      <c r="B126" s="35"/>
      <c r="E126" s="30" t="s">
        <v>2041</v>
      </c>
      <c r="J126" s="36"/>
    </row>
    <row r="127" spans="1:16" x14ac:dyDescent="0.25">
      <c r="A127" s="28" t="s">
        <v>115</v>
      </c>
      <c r="B127" s="35"/>
      <c r="E127" s="37" t="s">
        <v>116</v>
      </c>
      <c r="J127" s="36"/>
    </row>
    <row r="128" spans="1:16" ht="45" x14ac:dyDescent="0.25">
      <c r="A128" s="28" t="s">
        <v>117</v>
      </c>
      <c r="B128" s="35"/>
      <c r="E128" s="30" t="s">
        <v>1620</v>
      </c>
      <c r="J128" s="36"/>
    </row>
    <row r="129" spans="1:16" x14ac:dyDescent="0.25">
      <c r="A129" s="28" t="s">
        <v>108</v>
      </c>
      <c r="B129" s="28">
        <v>30</v>
      </c>
      <c r="C129" s="29" t="s">
        <v>1912</v>
      </c>
      <c r="D129" s="28" t="s">
        <v>110</v>
      </c>
      <c r="E129" s="30" t="s">
        <v>1913</v>
      </c>
      <c r="F129" s="31" t="s">
        <v>428</v>
      </c>
      <c r="G129" s="32">
        <v>3</v>
      </c>
      <c r="H129" s="33">
        <v>0</v>
      </c>
      <c r="I129" s="33">
        <f>ROUND(G129*H129,P4)</f>
        <v>0</v>
      </c>
      <c r="J129" s="31" t="s">
        <v>190</v>
      </c>
      <c r="O129" s="34">
        <f>I129*0.21</f>
        <v>0</v>
      </c>
      <c r="P129">
        <v>3</v>
      </c>
    </row>
    <row r="130" spans="1:16" x14ac:dyDescent="0.25">
      <c r="A130" s="28" t="s">
        <v>113</v>
      </c>
      <c r="B130" s="35"/>
      <c r="E130" s="30" t="s">
        <v>1914</v>
      </c>
      <c r="J130" s="36"/>
    </row>
    <row r="131" spans="1:16" x14ac:dyDescent="0.25">
      <c r="A131" s="28" t="s">
        <v>115</v>
      </c>
      <c r="B131" s="35"/>
      <c r="E131" s="37" t="s">
        <v>159</v>
      </c>
      <c r="J131" s="36"/>
    </row>
    <row r="132" spans="1:16" ht="45" x14ac:dyDescent="0.25">
      <c r="A132" s="28" t="s">
        <v>117</v>
      </c>
      <c r="B132" s="35"/>
      <c r="E132" s="30" t="s">
        <v>1620</v>
      </c>
      <c r="J132" s="36"/>
    </row>
    <row r="133" spans="1:16" x14ac:dyDescent="0.25">
      <c r="A133" s="28" t="s">
        <v>108</v>
      </c>
      <c r="B133" s="28">
        <v>31</v>
      </c>
      <c r="C133" s="29" t="s">
        <v>2042</v>
      </c>
      <c r="D133" s="28" t="s">
        <v>110</v>
      </c>
      <c r="E133" s="30" t="s">
        <v>2043</v>
      </c>
      <c r="F133" s="31" t="s">
        <v>428</v>
      </c>
      <c r="G133" s="32">
        <v>1</v>
      </c>
      <c r="H133" s="33">
        <v>0</v>
      </c>
      <c r="I133" s="33">
        <f>ROUND(G133*H133,P4)</f>
        <v>0</v>
      </c>
      <c r="J133" s="31" t="s">
        <v>190</v>
      </c>
      <c r="O133" s="34">
        <f>I133*0.21</f>
        <v>0</v>
      </c>
      <c r="P133">
        <v>3</v>
      </c>
    </row>
    <row r="134" spans="1:16" x14ac:dyDescent="0.25">
      <c r="A134" s="28" t="s">
        <v>113</v>
      </c>
      <c r="B134" s="35"/>
      <c r="E134" s="30" t="s">
        <v>2044</v>
      </c>
      <c r="J134" s="36"/>
    </row>
    <row r="135" spans="1:16" x14ac:dyDescent="0.25">
      <c r="A135" s="28" t="s">
        <v>115</v>
      </c>
      <c r="B135" s="35"/>
      <c r="E135" s="37" t="s">
        <v>116</v>
      </c>
      <c r="J135" s="36"/>
    </row>
    <row r="136" spans="1:16" ht="45" x14ac:dyDescent="0.25">
      <c r="A136" s="28" t="s">
        <v>117</v>
      </c>
      <c r="B136" s="35"/>
      <c r="E136" s="30" t="s">
        <v>1620</v>
      </c>
      <c r="J136" s="36"/>
    </row>
    <row r="137" spans="1:16" x14ac:dyDescent="0.25">
      <c r="A137" s="28" t="s">
        <v>108</v>
      </c>
      <c r="B137" s="28">
        <v>32</v>
      </c>
      <c r="C137" s="29" t="s">
        <v>2045</v>
      </c>
      <c r="D137" s="28" t="s">
        <v>110</v>
      </c>
      <c r="E137" s="30" t="s">
        <v>2046</v>
      </c>
      <c r="F137" s="31" t="s">
        <v>428</v>
      </c>
      <c r="G137" s="32">
        <v>1</v>
      </c>
      <c r="H137" s="33">
        <v>0</v>
      </c>
      <c r="I137" s="33">
        <f>ROUND(G137*H137,P4)</f>
        <v>0</v>
      </c>
      <c r="J137" s="31" t="s">
        <v>190</v>
      </c>
      <c r="O137" s="34">
        <f>I137*0.21</f>
        <v>0</v>
      </c>
      <c r="P137">
        <v>3</v>
      </c>
    </row>
    <row r="138" spans="1:16" x14ac:dyDescent="0.25">
      <c r="A138" s="28" t="s">
        <v>113</v>
      </c>
      <c r="B138" s="35"/>
      <c r="E138" s="30" t="s">
        <v>2047</v>
      </c>
      <c r="J138" s="36"/>
    </row>
    <row r="139" spans="1:16" x14ac:dyDescent="0.25">
      <c r="A139" s="28" t="s">
        <v>115</v>
      </c>
      <c r="B139" s="35"/>
      <c r="E139" s="37" t="s">
        <v>116</v>
      </c>
      <c r="J139" s="36"/>
    </row>
    <row r="140" spans="1:16" ht="45" x14ac:dyDescent="0.25">
      <c r="A140" s="28" t="s">
        <v>117</v>
      </c>
      <c r="B140" s="35"/>
      <c r="E140" s="30" t="s">
        <v>1620</v>
      </c>
      <c r="J140" s="36"/>
    </row>
    <row r="141" spans="1:16" x14ac:dyDescent="0.25">
      <c r="A141" s="28" t="s">
        <v>108</v>
      </c>
      <c r="B141" s="28">
        <v>33</v>
      </c>
      <c r="C141" s="29" t="s">
        <v>1915</v>
      </c>
      <c r="D141" s="28" t="s">
        <v>110</v>
      </c>
      <c r="E141" s="30" t="s">
        <v>1916</v>
      </c>
      <c r="F141" s="31" t="s">
        <v>428</v>
      </c>
      <c r="G141" s="32">
        <v>26</v>
      </c>
      <c r="H141" s="33">
        <v>0</v>
      </c>
      <c r="I141" s="33">
        <f>ROUND(G141*H141,P4)</f>
        <v>0</v>
      </c>
      <c r="J141" s="31" t="s">
        <v>190</v>
      </c>
      <c r="O141" s="34">
        <f>I141*0.21</f>
        <v>0</v>
      </c>
      <c r="P141">
        <v>3</v>
      </c>
    </row>
    <row r="142" spans="1:16" x14ac:dyDescent="0.25">
      <c r="A142" s="28" t="s">
        <v>113</v>
      </c>
      <c r="B142" s="35"/>
      <c r="E142" s="30" t="s">
        <v>1917</v>
      </c>
      <c r="J142" s="36"/>
    </row>
    <row r="143" spans="1:16" x14ac:dyDescent="0.25">
      <c r="A143" s="28" t="s">
        <v>115</v>
      </c>
      <c r="B143" s="35"/>
      <c r="E143" s="37" t="s">
        <v>814</v>
      </c>
      <c r="J143" s="36"/>
    </row>
    <row r="144" spans="1:16" ht="45" x14ac:dyDescent="0.25">
      <c r="A144" s="28" t="s">
        <v>117</v>
      </c>
      <c r="B144" s="35"/>
      <c r="E144" s="30" t="s">
        <v>1620</v>
      </c>
      <c r="J144" s="36"/>
    </row>
    <row r="145" spans="1:16" x14ac:dyDescent="0.25">
      <c r="A145" s="28" t="s">
        <v>108</v>
      </c>
      <c r="B145" s="28">
        <v>34</v>
      </c>
      <c r="C145" s="29" t="s">
        <v>1918</v>
      </c>
      <c r="D145" s="28" t="s">
        <v>110</v>
      </c>
      <c r="E145" s="30" t="s">
        <v>1919</v>
      </c>
      <c r="F145" s="31" t="s">
        <v>428</v>
      </c>
      <c r="G145" s="32">
        <v>26</v>
      </c>
      <c r="H145" s="33">
        <v>0</v>
      </c>
      <c r="I145" s="33">
        <f>ROUND(G145*H145,P4)</f>
        <v>0</v>
      </c>
      <c r="J145" s="31" t="s">
        <v>190</v>
      </c>
      <c r="O145" s="34">
        <f>I145*0.21</f>
        <v>0</v>
      </c>
      <c r="P145">
        <v>3</v>
      </c>
    </row>
    <row r="146" spans="1:16" x14ac:dyDescent="0.25">
      <c r="A146" s="28" t="s">
        <v>113</v>
      </c>
      <c r="B146" s="35"/>
      <c r="E146" s="30" t="s">
        <v>1920</v>
      </c>
      <c r="J146" s="36"/>
    </row>
    <row r="147" spans="1:16" x14ac:dyDescent="0.25">
      <c r="A147" s="28" t="s">
        <v>115</v>
      </c>
      <c r="B147" s="35"/>
      <c r="E147" s="37" t="s">
        <v>814</v>
      </c>
      <c r="J147" s="36"/>
    </row>
    <row r="148" spans="1:16" ht="45" x14ac:dyDescent="0.25">
      <c r="A148" s="28" t="s">
        <v>117</v>
      </c>
      <c r="B148" s="35"/>
      <c r="E148" s="30" t="s">
        <v>1620</v>
      </c>
      <c r="J148" s="36"/>
    </row>
    <row r="149" spans="1:16" x14ac:dyDescent="0.25">
      <c r="A149" s="28" t="s">
        <v>108</v>
      </c>
      <c r="B149" s="28">
        <v>35</v>
      </c>
      <c r="C149" s="29" t="s">
        <v>1921</v>
      </c>
      <c r="D149" s="28" t="s">
        <v>110</v>
      </c>
      <c r="E149" s="30" t="s">
        <v>1922</v>
      </c>
      <c r="F149" s="31" t="s">
        <v>428</v>
      </c>
      <c r="G149" s="32">
        <v>4</v>
      </c>
      <c r="H149" s="33">
        <v>0</v>
      </c>
      <c r="I149" s="33">
        <f>ROUND(G149*H149,P4)</f>
        <v>0</v>
      </c>
      <c r="J149" s="31" t="s">
        <v>190</v>
      </c>
      <c r="O149" s="34">
        <f>I149*0.21</f>
        <v>0</v>
      </c>
      <c r="P149">
        <v>3</v>
      </c>
    </row>
    <row r="150" spans="1:16" x14ac:dyDescent="0.25">
      <c r="A150" s="28" t="s">
        <v>113</v>
      </c>
      <c r="B150" s="35"/>
      <c r="E150" s="30" t="s">
        <v>1923</v>
      </c>
      <c r="J150" s="36"/>
    </row>
    <row r="151" spans="1:16" x14ac:dyDescent="0.25">
      <c r="A151" s="28" t="s">
        <v>115</v>
      </c>
      <c r="B151" s="35"/>
      <c r="E151" s="37" t="s">
        <v>1621</v>
      </c>
      <c r="J151" s="36"/>
    </row>
    <row r="152" spans="1:16" ht="45" x14ac:dyDescent="0.25">
      <c r="A152" s="28" t="s">
        <v>117</v>
      </c>
      <c r="B152" s="35"/>
      <c r="E152" s="30" t="s">
        <v>1620</v>
      </c>
      <c r="J152" s="36"/>
    </row>
    <row r="153" spans="1:16" x14ac:dyDescent="0.25">
      <c r="A153" s="28" t="s">
        <v>108</v>
      </c>
      <c r="B153" s="28">
        <v>36</v>
      </c>
      <c r="C153" s="29" t="s">
        <v>1924</v>
      </c>
      <c r="D153" s="28" t="s">
        <v>110</v>
      </c>
      <c r="E153" s="30" t="s">
        <v>1925</v>
      </c>
      <c r="F153" s="31" t="s">
        <v>428</v>
      </c>
      <c r="G153" s="32">
        <v>11</v>
      </c>
      <c r="H153" s="33">
        <v>0</v>
      </c>
      <c r="I153" s="33">
        <f>ROUND(G153*H153,P4)</f>
        <v>0</v>
      </c>
      <c r="J153" s="31" t="s">
        <v>190</v>
      </c>
      <c r="O153" s="34">
        <f>I153*0.21</f>
        <v>0</v>
      </c>
      <c r="P153">
        <v>3</v>
      </c>
    </row>
    <row r="154" spans="1:16" x14ac:dyDescent="0.25">
      <c r="A154" s="28" t="s">
        <v>113</v>
      </c>
      <c r="B154" s="35"/>
      <c r="E154" s="38" t="s">
        <v>110</v>
      </c>
      <c r="J154" s="36"/>
    </row>
    <row r="155" spans="1:16" x14ac:dyDescent="0.25">
      <c r="A155" s="28" t="s">
        <v>115</v>
      </c>
      <c r="B155" s="35"/>
      <c r="E155" s="37" t="s">
        <v>754</v>
      </c>
      <c r="J155" s="36"/>
    </row>
    <row r="156" spans="1:16" ht="45" x14ac:dyDescent="0.25">
      <c r="A156" s="28" t="s">
        <v>117</v>
      </c>
      <c r="B156" s="35"/>
      <c r="E156" s="30" t="s">
        <v>1620</v>
      </c>
      <c r="J156" s="36"/>
    </row>
    <row r="157" spans="1:16" x14ac:dyDescent="0.25">
      <c r="A157" s="28" t="s">
        <v>108</v>
      </c>
      <c r="B157" s="28">
        <v>37</v>
      </c>
      <c r="C157" s="29" t="s">
        <v>1926</v>
      </c>
      <c r="D157" s="28" t="s">
        <v>110</v>
      </c>
      <c r="E157" s="30" t="s">
        <v>1927</v>
      </c>
      <c r="F157" s="31" t="s">
        <v>428</v>
      </c>
      <c r="G157" s="32">
        <v>1</v>
      </c>
      <c r="H157" s="33">
        <v>0</v>
      </c>
      <c r="I157" s="33">
        <f>ROUND(G157*H157,P4)</f>
        <v>0</v>
      </c>
      <c r="J157" s="31" t="s">
        <v>190</v>
      </c>
      <c r="O157" s="34">
        <f>I157*0.21</f>
        <v>0</v>
      </c>
      <c r="P157">
        <v>3</v>
      </c>
    </row>
    <row r="158" spans="1:16" x14ac:dyDescent="0.25">
      <c r="A158" s="28" t="s">
        <v>113</v>
      </c>
      <c r="B158" s="35"/>
      <c r="E158" s="30" t="s">
        <v>1928</v>
      </c>
      <c r="J158" s="36"/>
    </row>
    <row r="159" spans="1:16" x14ac:dyDescent="0.25">
      <c r="A159" s="28" t="s">
        <v>115</v>
      </c>
      <c r="B159" s="35"/>
      <c r="E159" s="37" t="s">
        <v>116</v>
      </c>
      <c r="J159" s="36"/>
    </row>
    <row r="160" spans="1:16" ht="45" x14ac:dyDescent="0.25">
      <c r="A160" s="28" t="s">
        <v>117</v>
      </c>
      <c r="B160" s="35"/>
      <c r="E160" s="30" t="s">
        <v>1620</v>
      </c>
      <c r="J160" s="36"/>
    </row>
    <row r="161" spans="1:16" ht="30" x14ac:dyDescent="0.25">
      <c r="A161" s="28" t="s">
        <v>108</v>
      </c>
      <c r="B161" s="28">
        <v>38</v>
      </c>
      <c r="C161" s="29" t="s">
        <v>2048</v>
      </c>
      <c r="D161" s="28" t="s">
        <v>110</v>
      </c>
      <c r="E161" s="30" t="s">
        <v>2049</v>
      </c>
      <c r="F161" s="31" t="s">
        <v>428</v>
      </c>
      <c r="G161" s="32">
        <v>1</v>
      </c>
      <c r="H161" s="33">
        <v>0</v>
      </c>
      <c r="I161" s="33">
        <f>ROUND(G161*H161,P4)</f>
        <v>0</v>
      </c>
      <c r="J161" s="31" t="s">
        <v>190</v>
      </c>
      <c r="O161" s="34">
        <f>I161*0.21</f>
        <v>0</v>
      </c>
      <c r="P161">
        <v>3</v>
      </c>
    </row>
    <row r="162" spans="1:16" ht="60" x14ac:dyDescent="0.25">
      <c r="A162" s="28" t="s">
        <v>113</v>
      </c>
      <c r="B162" s="35"/>
      <c r="E162" s="30" t="s">
        <v>2050</v>
      </c>
      <c r="J162" s="36"/>
    </row>
    <row r="163" spans="1:16" x14ac:dyDescent="0.25">
      <c r="A163" s="28" t="s">
        <v>115</v>
      </c>
      <c r="B163" s="35"/>
      <c r="E163" s="37" t="s">
        <v>116</v>
      </c>
      <c r="J163" s="36"/>
    </row>
    <row r="164" spans="1:16" ht="409.5" x14ac:dyDescent="0.25">
      <c r="A164" s="28" t="s">
        <v>117</v>
      </c>
      <c r="B164" s="35"/>
      <c r="E164" s="30" t="s">
        <v>2051</v>
      </c>
      <c r="J164" s="36"/>
    </row>
    <row r="165" spans="1:16" x14ac:dyDescent="0.25">
      <c r="A165" s="28" t="s">
        <v>108</v>
      </c>
      <c r="B165" s="28">
        <v>39</v>
      </c>
      <c r="C165" s="29" t="s">
        <v>426</v>
      </c>
      <c r="D165" s="28" t="s">
        <v>110</v>
      </c>
      <c r="E165" s="30" t="s">
        <v>427</v>
      </c>
      <c r="F165" s="31" t="s">
        <v>428</v>
      </c>
      <c r="G165" s="32">
        <v>1</v>
      </c>
      <c r="H165" s="33">
        <v>0</v>
      </c>
      <c r="I165" s="33">
        <f>ROUND(G165*H165,P4)</f>
        <v>0</v>
      </c>
      <c r="J165" s="31" t="s">
        <v>190</v>
      </c>
      <c r="O165" s="34">
        <f>I165*0.21</f>
        <v>0</v>
      </c>
      <c r="P165">
        <v>3</v>
      </c>
    </row>
    <row r="166" spans="1:16" x14ac:dyDescent="0.25">
      <c r="A166" s="28" t="s">
        <v>113</v>
      </c>
      <c r="B166" s="35"/>
      <c r="E166" s="30" t="s">
        <v>2052</v>
      </c>
      <c r="J166" s="36"/>
    </row>
    <row r="167" spans="1:16" x14ac:dyDescent="0.25">
      <c r="A167" s="28" t="s">
        <v>115</v>
      </c>
      <c r="B167" s="35"/>
      <c r="E167" s="37" t="s">
        <v>116</v>
      </c>
      <c r="J167" s="36"/>
    </row>
    <row r="168" spans="1:16" ht="210" x14ac:dyDescent="0.25">
      <c r="A168" s="28" t="s">
        <v>117</v>
      </c>
      <c r="B168" s="35"/>
      <c r="E168" s="30" t="s">
        <v>2053</v>
      </c>
      <c r="J168" s="36"/>
    </row>
    <row r="169" spans="1:16" x14ac:dyDescent="0.25">
      <c r="A169" s="28" t="s">
        <v>108</v>
      </c>
      <c r="B169" s="28">
        <v>40</v>
      </c>
      <c r="C169" s="29" t="s">
        <v>1929</v>
      </c>
      <c r="D169" s="28" t="s">
        <v>110</v>
      </c>
      <c r="E169" s="30" t="s">
        <v>1930</v>
      </c>
      <c r="F169" s="31" t="s">
        <v>167</v>
      </c>
      <c r="G169" s="32">
        <v>2</v>
      </c>
      <c r="H169" s="33">
        <v>0</v>
      </c>
      <c r="I169" s="33">
        <f>ROUND(G169*H169,P4)</f>
        <v>0</v>
      </c>
      <c r="J169" s="31" t="s">
        <v>1931</v>
      </c>
      <c r="O169" s="34">
        <f>I169*0.21</f>
        <v>0</v>
      </c>
      <c r="P169">
        <v>3</v>
      </c>
    </row>
    <row r="170" spans="1:16" ht="30" x14ac:dyDescent="0.25">
      <c r="A170" s="28" t="s">
        <v>113</v>
      </c>
      <c r="B170" s="35"/>
      <c r="E170" s="30" t="s">
        <v>1932</v>
      </c>
      <c r="J170" s="36"/>
    </row>
    <row r="171" spans="1:16" x14ac:dyDescent="0.25">
      <c r="A171" s="28" t="s">
        <v>115</v>
      </c>
      <c r="B171" s="35"/>
      <c r="E171" s="37" t="s">
        <v>795</v>
      </c>
      <c r="J171" s="36"/>
    </row>
    <row r="172" spans="1:16" ht="45" x14ac:dyDescent="0.25">
      <c r="A172" s="28" t="s">
        <v>117</v>
      </c>
      <c r="B172" s="35"/>
      <c r="E172" s="30" t="s">
        <v>1933</v>
      </c>
      <c r="J172" s="36"/>
    </row>
    <row r="173" spans="1:16" x14ac:dyDescent="0.25">
      <c r="A173" s="28" t="s">
        <v>108</v>
      </c>
      <c r="B173" s="28">
        <v>41</v>
      </c>
      <c r="C173" s="29" t="s">
        <v>1934</v>
      </c>
      <c r="D173" s="28" t="s">
        <v>110</v>
      </c>
      <c r="E173" s="30" t="s">
        <v>1935</v>
      </c>
      <c r="F173" s="31" t="s">
        <v>231</v>
      </c>
      <c r="G173" s="32">
        <v>674</v>
      </c>
      <c r="H173" s="33">
        <v>0</v>
      </c>
      <c r="I173" s="33">
        <f>ROUND(G173*H173,P4)</f>
        <v>0</v>
      </c>
      <c r="J173" s="31" t="s">
        <v>190</v>
      </c>
      <c r="O173" s="34">
        <f>I173*0.21</f>
        <v>0</v>
      </c>
      <c r="P173">
        <v>3</v>
      </c>
    </row>
    <row r="174" spans="1:16" ht="30" x14ac:dyDescent="0.25">
      <c r="A174" s="28" t="s">
        <v>113</v>
      </c>
      <c r="B174" s="35"/>
      <c r="E174" s="30" t="s">
        <v>2054</v>
      </c>
      <c r="J174" s="36"/>
    </row>
    <row r="175" spans="1:16" x14ac:dyDescent="0.25">
      <c r="A175" s="28" t="s">
        <v>115</v>
      </c>
      <c r="B175" s="35"/>
      <c r="E175" s="37" t="s">
        <v>2055</v>
      </c>
      <c r="J175" s="36"/>
    </row>
    <row r="176" spans="1:16" ht="60" x14ac:dyDescent="0.25">
      <c r="A176" s="28" t="s">
        <v>117</v>
      </c>
      <c r="B176" s="35"/>
      <c r="E176" s="30" t="s">
        <v>1938</v>
      </c>
      <c r="J176" s="36"/>
    </row>
    <row r="177" spans="1:16" x14ac:dyDescent="0.25">
      <c r="A177" s="28" t="s">
        <v>108</v>
      </c>
      <c r="B177" s="28">
        <v>42</v>
      </c>
      <c r="C177" s="29" t="s">
        <v>1939</v>
      </c>
      <c r="D177" s="28" t="s">
        <v>110</v>
      </c>
      <c r="E177" s="30" t="s">
        <v>1940</v>
      </c>
      <c r="F177" s="31" t="s">
        <v>231</v>
      </c>
      <c r="G177" s="32">
        <v>674</v>
      </c>
      <c r="H177" s="33">
        <v>0</v>
      </c>
      <c r="I177" s="33">
        <f>ROUND(G177*H177,P4)</f>
        <v>0</v>
      </c>
      <c r="J177" s="31" t="s">
        <v>190</v>
      </c>
      <c r="O177" s="34">
        <f>I177*0.21</f>
        <v>0</v>
      </c>
      <c r="P177">
        <v>3</v>
      </c>
    </row>
    <row r="178" spans="1:16" ht="30" x14ac:dyDescent="0.25">
      <c r="A178" s="28" t="s">
        <v>113</v>
      </c>
      <c r="B178" s="35"/>
      <c r="E178" s="30" t="s">
        <v>2056</v>
      </c>
      <c r="J178" s="36"/>
    </row>
    <row r="179" spans="1:16" x14ac:dyDescent="0.25">
      <c r="A179" s="28" t="s">
        <v>115</v>
      </c>
      <c r="B179" s="35"/>
      <c r="E179" s="37" t="s">
        <v>2055</v>
      </c>
      <c r="J179" s="36"/>
    </row>
    <row r="180" spans="1:16" ht="45" x14ac:dyDescent="0.25">
      <c r="A180" s="28" t="s">
        <v>117</v>
      </c>
      <c r="B180" s="35"/>
      <c r="E180" s="30" t="s">
        <v>1933</v>
      </c>
      <c r="J180" s="36"/>
    </row>
    <row r="181" spans="1:16" x14ac:dyDescent="0.25">
      <c r="A181" s="28" t="s">
        <v>108</v>
      </c>
      <c r="B181" s="28">
        <v>43</v>
      </c>
      <c r="C181" s="29" t="s">
        <v>1942</v>
      </c>
      <c r="D181" s="28" t="s">
        <v>110</v>
      </c>
      <c r="E181" s="30" t="s">
        <v>1943</v>
      </c>
      <c r="F181" s="31" t="s">
        <v>428</v>
      </c>
      <c r="G181" s="32">
        <v>2</v>
      </c>
      <c r="H181" s="33">
        <v>0</v>
      </c>
      <c r="I181" s="33">
        <f>ROUND(G181*H181,P4)</f>
        <v>0</v>
      </c>
      <c r="J181" s="31" t="s">
        <v>190</v>
      </c>
      <c r="O181" s="34">
        <f>I181*0.21</f>
        <v>0</v>
      </c>
      <c r="P181">
        <v>3</v>
      </c>
    </row>
    <row r="182" spans="1:16" ht="30" x14ac:dyDescent="0.25">
      <c r="A182" s="28" t="s">
        <v>113</v>
      </c>
      <c r="B182" s="35"/>
      <c r="E182" s="30" t="s">
        <v>1944</v>
      </c>
      <c r="J182" s="36"/>
    </row>
    <row r="183" spans="1:16" x14ac:dyDescent="0.25">
      <c r="A183" s="28" t="s">
        <v>115</v>
      </c>
      <c r="B183" s="35"/>
      <c r="E183" s="37" t="s">
        <v>795</v>
      </c>
      <c r="J183" s="36"/>
    </row>
    <row r="184" spans="1:16" ht="60" x14ac:dyDescent="0.25">
      <c r="A184" s="28" t="s">
        <v>117</v>
      </c>
      <c r="B184" s="35"/>
      <c r="E184" s="30" t="s">
        <v>1823</v>
      </c>
      <c r="J184" s="36"/>
    </row>
    <row r="185" spans="1:16" x14ac:dyDescent="0.25">
      <c r="A185" s="28" t="s">
        <v>108</v>
      </c>
      <c r="B185" s="28">
        <v>44</v>
      </c>
      <c r="C185" s="29" t="s">
        <v>1990</v>
      </c>
      <c r="D185" s="28" t="s">
        <v>110</v>
      </c>
      <c r="E185" s="30" t="s">
        <v>1991</v>
      </c>
      <c r="F185" s="31" t="s">
        <v>428</v>
      </c>
      <c r="G185" s="32">
        <v>2</v>
      </c>
      <c r="H185" s="33">
        <v>0</v>
      </c>
      <c r="I185" s="33">
        <f>ROUND(G185*H185,P4)</f>
        <v>0</v>
      </c>
      <c r="J185" s="31" t="s">
        <v>190</v>
      </c>
      <c r="O185" s="34">
        <f>I185*0.21</f>
        <v>0</v>
      </c>
      <c r="P185">
        <v>3</v>
      </c>
    </row>
    <row r="186" spans="1:16" ht="30" x14ac:dyDescent="0.25">
      <c r="A186" s="28" t="s">
        <v>113</v>
      </c>
      <c r="B186" s="35"/>
      <c r="E186" s="30" t="s">
        <v>1944</v>
      </c>
      <c r="J186" s="36"/>
    </row>
    <row r="187" spans="1:16" x14ac:dyDescent="0.25">
      <c r="A187" s="28" t="s">
        <v>115</v>
      </c>
      <c r="B187" s="35"/>
      <c r="E187" s="37" t="s">
        <v>795</v>
      </c>
      <c r="J187" s="36"/>
    </row>
    <row r="188" spans="1:16" ht="60" x14ac:dyDescent="0.25">
      <c r="A188" s="28" t="s">
        <v>117</v>
      </c>
      <c r="B188" s="35"/>
      <c r="E188" s="30" t="s">
        <v>1823</v>
      </c>
      <c r="J188" s="36"/>
    </row>
    <row r="189" spans="1:16" x14ac:dyDescent="0.25">
      <c r="A189" s="28" t="s">
        <v>108</v>
      </c>
      <c r="B189" s="28">
        <v>45</v>
      </c>
      <c r="C189" s="29" t="s">
        <v>1947</v>
      </c>
      <c r="D189" s="28" t="s">
        <v>110</v>
      </c>
      <c r="E189" s="30" t="s">
        <v>1948</v>
      </c>
      <c r="F189" s="31" t="s">
        <v>231</v>
      </c>
      <c r="G189" s="32">
        <v>152</v>
      </c>
      <c r="H189" s="33">
        <v>0</v>
      </c>
      <c r="I189" s="33">
        <f>ROUND(G189*H189,P4)</f>
        <v>0</v>
      </c>
      <c r="J189" s="31" t="s">
        <v>190</v>
      </c>
      <c r="O189" s="34">
        <f>I189*0.21</f>
        <v>0</v>
      </c>
      <c r="P189">
        <v>3</v>
      </c>
    </row>
    <row r="190" spans="1:16" ht="45" x14ac:dyDescent="0.25">
      <c r="A190" s="28" t="s">
        <v>113</v>
      </c>
      <c r="B190" s="35"/>
      <c r="E190" s="30" t="s">
        <v>2057</v>
      </c>
      <c r="J190" s="36"/>
    </row>
    <row r="191" spans="1:16" x14ac:dyDescent="0.25">
      <c r="A191" s="28" t="s">
        <v>115</v>
      </c>
      <c r="B191" s="35"/>
      <c r="E191" s="37" t="s">
        <v>2058</v>
      </c>
      <c r="J191" s="36"/>
    </row>
    <row r="192" spans="1:16" ht="75" x14ac:dyDescent="0.25">
      <c r="A192" s="28" t="s">
        <v>117</v>
      </c>
      <c r="B192" s="35"/>
      <c r="E192" s="30" t="s">
        <v>451</v>
      </c>
      <c r="J192" s="36"/>
    </row>
    <row r="193" spans="1:16" x14ac:dyDescent="0.25">
      <c r="A193" s="28" t="s">
        <v>108</v>
      </c>
      <c r="B193" s="28">
        <v>46</v>
      </c>
      <c r="C193" s="29" t="s">
        <v>1951</v>
      </c>
      <c r="D193" s="28" t="s">
        <v>110</v>
      </c>
      <c r="E193" s="30" t="s">
        <v>1952</v>
      </c>
      <c r="F193" s="31" t="s">
        <v>231</v>
      </c>
      <c r="G193" s="32">
        <v>429</v>
      </c>
      <c r="H193" s="33">
        <v>0</v>
      </c>
      <c r="I193" s="33">
        <f>ROUND(G193*H193,P4)</f>
        <v>0</v>
      </c>
      <c r="J193" s="31" t="s">
        <v>190</v>
      </c>
      <c r="O193" s="34">
        <f>I193*0.21</f>
        <v>0</v>
      </c>
      <c r="P193">
        <v>3</v>
      </c>
    </row>
    <row r="194" spans="1:16" x14ac:dyDescent="0.25">
      <c r="A194" s="28" t="s">
        <v>113</v>
      </c>
      <c r="B194" s="35"/>
      <c r="E194" s="30" t="s">
        <v>2002</v>
      </c>
      <c r="J194" s="36"/>
    </row>
    <row r="195" spans="1:16" x14ac:dyDescent="0.25">
      <c r="A195" s="28" t="s">
        <v>115</v>
      </c>
      <c r="B195" s="35"/>
      <c r="E195" s="37" t="s">
        <v>2059</v>
      </c>
      <c r="J195" s="36"/>
    </row>
    <row r="196" spans="1:16" ht="75" x14ac:dyDescent="0.25">
      <c r="A196" s="28" t="s">
        <v>117</v>
      </c>
      <c r="B196" s="35"/>
      <c r="E196" s="30" t="s">
        <v>451</v>
      </c>
      <c r="J196" s="36"/>
    </row>
    <row r="197" spans="1:16" x14ac:dyDescent="0.25">
      <c r="A197" s="28" t="s">
        <v>108</v>
      </c>
      <c r="B197" s="28">
        <v>47</v>
      </c>
      <c r="C197" s="29" t="s">
        <v>1953</v>
      </c>
      <c r="D197" s="28" t="s">
        <v>110</v>
      </c>
      <c r="E197" s="30" t="s">
        <v>1954</v>
      </c>
      <c r="F197" s="31" t="s">
        <v>231</v>
      </c>
      <c r="G197" s="32">
        <v>93</v>
      </c>
      <c r="H197" s="33">
        <v>0</v>
      </c>
      <c r="I197" s="33">
        <f>ROUND(G197*H197,P4)</f>
        <v>0</v>
      </c>
      <c r="J197" s="31" t="s">
        <v>190</v>
      </c>
      <c r="O197" s="34">
        <f>I197*0.21</f>
        <v>0</v>
      </c>
      <c r="P197">
        <v>3</v>
      </c>
    </row>
    <row r="198" spans="1:16" x14ac:dyDescent="0.25">
      <c r="A198" s="28" t="s">
        <v>113</v>
      </c>
      <c r="B198" s="35"/>
      <c r="E198" s="38" t="s">
        <v>110</v>
      </c>
      <c r="J198" s="36"/>
    </row>
    <row r="199" spans="1:16" x14ac:dyDescent="0.25">
      <c r="A199" s="28" t="s">
        <v>115</v>
      </c>
      <c r="B199" s="35"/>
      <c r="E199" s="37" t="s">
        <v>2060</v>
      </c>
      <c r="J199" s="36"/>
    </row>
    <row r="200" spans="1:16" ht="75" x14ac:dyDescent="0.25">
      <c r="A200" s="28" t="s">
        <v>117</v>
      </c>
      <c r="B200" s="35"/>
      <c r="E200" s="30" t="s">
        <v>451</v>
      </c>
      <c r="J200" s="36"/>
    </row>
    <row r="201" spans="1:16" x14ac:dyDescent="0.25">
      <c r="A201" s="28" t="s">
        <v>108</v>
      </c>
      <c r="B201" s="28">
        <v>48</v>
      </c>
      <c r="C201" s="29" t="s">
        <v>1955</v>
      </c>
      <c r="D201" s="28" t="s">
        <v>110</v>
      </c>
      <c r="E201" s="30" t="s">
        <v>1956</v>
      </c>
      <c r="F201" s="31" t="s">
        <v>231</v>
      </c>
      <c r="G201" s="32">
        <v>152</v>
      </c>
      <c r="H201" s="33">
        <v>0</v>
      </c>
      <c r="I201" s="33">
        <f>ROUND(G201*H201,P4)</f>
        <v>0</v>
      </c>
      <c r="J201" s="31" t="s">
        <v>190</v>
      </c>
      <c r="O201" s="34">
        <f>I201*0.21</f>
        <v>0</v>
      </c>
      <c r="P201">
        <v>3</v>
      </c>
    </row>
    <row r="202" spans="1:16" ht="45" x14ac:dyDescent="0.25">
      <c r="A202" s="28" t="s">
        <v>113</v>
      </c>
      <c r="B202" s="35"/>
      <c r="E202" s="30" t="s">
        <v>2057</v>
      </c>
      <c r="J202" s="36"/>
    </row>
    <row r="203" spans="1:16" x14ac:dyDescent="0.25">
      <c r="A203" s="28" t="s">
        <v>115</v>
      </c>
      <c r="B203" s="35"/>
      <c r="E203" s="37" t="s">
        <v>2058</v>
      </c>
      <c r="J203" s="36"/>
    </row>
    <row r="204" spans="1:16" ht="30" x14ac:dyDescent="0.25">
      <c r="A204" s="28" t="s">
        <v>117</v>
      </c>
      <c r="B204" s="35"/>
      <c r="E204" s="30" t="s">
        <v>1957</v>
      </c>
      <c r="J204" s="36"/>
    </row>
    <row r="205" spans="1:16" x14ac:dyDescent="0.25">
      <c r="A205" s="28" t="s">
        <v>108</v>
      </c>
      <c r="B205" s="28">
        <v>49</v>
      </c>
      <c r="C205" s="29" t="s">
        <v>1958</v>
      </c>
      <c r="D205" s="28" t="s">
        <v>110</v>
      </c>
      <c r="E205" s="30" t="s">
        <v>1959</v>
      </c>
      <c r="F205" s="31" t="s">
        <v>231</v>
      </c>
      <c r="G205" s="32">
        <v>429</v>
      </c>
      <c r="H205" s="33">
        <v>0</v>
      </c>
      <c r="I205" s="33">
        <f>ROUND(G205*H205,P4)</f>
        <v>0</v>
      </c>
      <c r="J205" s="31" t="s">
        <v>190</v>
      </c>
      <c r="O205" s="34">
        <f>I205*0.21</f>
        <v>0</v>
      </c>
      <c r="P205">
        <v>3</v>
      </c>
    </row>
    <row r="206" spans="1:16" x14ac:dyDescent="0.25">
      <c r="A206" s="28" t="s">
        <v>113</v>
      </c>
      <c r="B206" s="35"/>
      <c r="E206" s="30" t="s">
        <v>1970</v>
      </c>
      <c r="J206" s="36"/>
    </row>
    <row r="207" spans="1:16" x14ac:dyDescent="0.25">
      <c r="A207" s="28" t="s">
        <v>115</v>
      </c>
      <c r="B207" s="35"/>
      <c r="E207" s="37" t="s">
        <v>2059</v>
      </c>
      <c r="J207" s="36"/>
    </row>
    <row r="208" spans="1:16" ht="30" x14ac:dyDescent="0.25">
      <c r="A208" s="28" t="s">
        <v>117</v>
      </c>
      <c r="B208" s="35"/>
      <c r="E208" s="30" t="s">
        <v>1957</v>
      </c>
      <c r="J208" s="36"/>
    </row>
    <row r="209" spans="1:16" x14ac:dyDescent="0.25">
      <c r="A209" s="28" t="s">
        <v>108</v>
      </c>
      <c r="B209" s="28">
        <v>50</v>
      </c>
      <c r="C209" s="29" t="s">
        <v>1960</v>
      </c>
      <c r="D209" s="28" t="s">
        <v>110</v>
      </c>
      <c r="E209" s="30" t="s">
        <v>1961</v>
      </c>
      <c r="F209" s="31" t="s">
        <v>231</v>
      </c>
      <c r="G209" s="32">
        <v>93</v>
      </c>
      <c r="H209" s="33">
        <v>0</v>
      </c>
      <c r="I209" s="33">
        <f>ROUND(G209*H209,P4)</f>
        <v>0</v>
      </c>
      <c r="J209" s="31" t="s">
        <v>190</v>
      </c>
      <c r="O209" s="34">
        <f>I209*0.21</f>
        <v>0</v>
      </c>
      <c r="P209">
        <v>3</v>
      </c>
    </row>
    <row r="210" spans="1:16" x14ac:dyDescent="0.25">
      <c r="A210" s="28" t="s">
        <v>113</v>
      </c>
      <c r="B210" s="35"/>
      <c r="E210" s="38" t="s">
        <v>110</v>
      </c>
      <c r="J210" s="36"/>
    </row>
    <row r="211" spans="1:16" x14ac:dyDescent="0.25">
      <c r="A211" s="28" t="s">
        <v>115</v>
      </c>
      <c r="B211" s="35"/>
      <c r="E211" s="37" t="s">
        <v>2060</v>
      </c>
      <c r="J211" s="36"/>
    </row>
    <row r="212" spans="1:16" ht="30" x14ac:dyDescent="0.25">
      <c r="A212" s="28" t="s">
        <v>117</v>
      </c>
      <c r="B212" s="35"/>
      <c r="E212" s="30" t="s">
        <v>1957</v>
      </c>
      <c r="J212" s="36"/>
    </row>
    <row r="213" spans="1:16" x14ac:dyDescent="0.25">
      <c r="A213" s="28" t="s">
        <v>108</v>
      </c>
      <c r="B213" s="28">
        <v>51</v>
      </c>
      <c r="C213" s="29" t="s">
        <v>1830</v>
      </c>
      <c r="D213" s="28" t="s">
        <v>110</v>
      </c>
      <c r="E213" s="30" t="s">
        <v>1831</v>
      </c>
      <c r="F213" s="31" t="s">
        <v>428</v>
      </c>
      <c r="G213" s="32">
        <v>26</v>
      </c>
      <c r="H213" s="33">
        <v>0</v>
      </c>
      <c r="I213" s="33">
        <f>ROUND(G213*H213,P4)</f>
        <v>0</v>
      </c>
      <c r="J213" s="31" t="s">
        <v>190</v>
      </c>
      <c r="O213" s="34">
        <f>I213*0.21</f>
        <v>0</v>
      </c>
      <c r="P213">
        <v>3</v>
      </c>
    </row>
    <row r="214" spans="1:16" x14ac:dyDescent="0.25">
      <c r="A214" s="28" t="s">
        <v>113</v>
      </c>
      <c r="B214" s="35"/>
      <c r="E214" s="30" t="s">
        <v>1970</v>
      </c>
      <c r="J214" s="36"/>
    </row>
    <row r="215" spans="1:16" x14ac:dyDescent="0.25">
      <c r="A215" s="28" t="s">
        <v>115</v>
      </c>
      <c r="B215" s="35"/>
      <c r="E215" s="37" t="s">
        <v>814</v>
      </c>
      <c r="J215" s="36"/>
    </row>
    <row r="216" spans="1:16" ht="30" x14ac:dyDescent="0.25">
      <c r="A216" s="28" t="s">
        <v>117</v>
      </c>
      <c r="B216" s="35"/>
      <c r="E216" s="30" t="s">
        <v>1832</v>
      </c>
      <c r="J216" s="36"/>
    </row>
    <row r="217" spans="1:16" x14ac:dyDescent="0.25">
      <c r="A217" s="22" t="s">
        <v>105</v>
      </c>
      <c r="B217" s="23"/>
      <c r="C217" s="24" t="s">
        <v>455</v>
      </c>
      <c r="D217" s="25"/>
      <c r="E217" s="22" t="s">
        <v>456</v>
      </c>
      <c r="F217" s="25"/>
      <c r="G217" s="25"/>
      <c r="H217" s="25"/>
      <c r="I217" s="26">
        <f>SUMIFS(I218:I225,A218:A225,"P")</f>
        <v>0</v>
      </c>
      <c r="J217" s="27"/>
    </row>
    <row r="218" spans="1:16" x14ac:dyDescent="0.25">
      <c r="A218" s="28" t="s">
        <v>108</v>
      </c>
      <c r="B218" s="28">
        <v>52</v>
      </c>
      <c r="C218" s="29" t="s">
        <v>1645</v>
      </c>
      <c r="D218" s="28" t="s">
        <v>110</v>
      </c>
      <c r="E218" s="30" t="s">
        <v>1646</v>
      </c>
      <c r="F218" s="31" t="s">
        <v>167</v>
      </c>
      <c r="G218" s="32">
        <v>1.25</v>
      </c>
      <c r="H218" s="33">
        <v>0</v>
      </c>
      <c r="I218" s="33">
        <f>ROUND(G218*H218,P4)</f>
        <v>0</v>
      </c>
      <c r="J218" s="31" t="s">
        <v>190</v>
      </c>
      <c r="O218" s="34">
        <f>I218*0.21</f>
        <v>0</v>
      </c>
      <c r="P218">
        <v>3</v>
      </c>
    </row>
    <row r="219" spans="1:16" ht="45" x14ac:dyDescent="0.25">
      <c r="A219" s="28" t="s">
        <v>113</v>
      </c>
      <c r="B219" s="35"/>
      <c r="E219" s="30" t="s">
        <v>2061</v>
      </c>
      <c r="J219" s="36"/>
    </row>
    <row r="220" spans="1:16" x14ac:dyDescent="0.25">
      <c r="A220" s="28" t="s">
        <v>115</v>
      </c>
      <c r="B220" s="35"/>
      <c r="E220" s="37" t="s">
        <v>1999</v>
      </c>
      <c r="J220" s="36"/>
    </row>
    <row r="221" spans="1:16" ht="135" x14ac:dyDescent="0.25">
      <c r="A221" s="28" t="s">
        <v>117</v>
      </c>
      <c r="B221" s="35"/>
      <c r="E221" s="30" t="s">
        <v>1649</v>
      </c>
      <c r="J221" s="36"/>
    </row>
    <row r="222" spans="1:16" x14ac:dyDescent="0.25">
      <c r="A222" s="28" t="s">
        <v>108</v>
      </c>
      <c r="B222" s="28">
        <v>53</v>
      </c>
      <c r="C222" s="29" t="s">
        <v>1962</v>
      </c>
      <c r="D222" s="28" t="s">
        <v>110</v>
      </c>
      <c r="E222" s="30" t="s">
        <v>1963</v>
      </c>
      <c r="F222" s="31" t="s">
        <v>231</v>
      </c>
      <c r="G222" s="32">
        <v>300</v>
      </c>
      <c r="H222" s="33">
        <v>0</v>
      </c>
      <c r="I222" s="33">
        <f>ROUND(G222*H222,P4)</f>
        <v>0</v>
      </c>
      <c r="J222" s="31" t="s">
        <v>190</v>
      </c>
      <c r="O222" s="34">
        <f>I222*0.21</f>
        <v>0</v>
      </c>
      <c r="P222">
        <v>3</v>
      </c>
    </row>
    <row r="223" spans="1:16" ht="60" x14ac:dyDescent="0.25">
      <c r="A223" s="28" t="s">
        <v>113</v>
      </c>
      <c r="B223" s="35"/>
      <c r="E223" s="30" t="s">
        <v>1964</v>
      </c>
      <c r="J223" s="36"/>
    </row>
    <row r="224" spans="1:16" x14ac:dyDescent="0.25">
      <c r="A224" s="28" t="s">
        <v>115</v>
      </c>
      <c r="B224" s="35"/>
      <c r="E224" s="37" t="s">
        <v>1995</v>
      </c>
      <c r="J224" s="36"/>
    </row>
    <row r="225" spans="1:10" ht="60" x14ac:dyDescent="0.25">
      <c r="A225" s="28" t="s">
        <v>117</v>
      </c>
      <c r="B225" s="39"/>
      <c r="C225" s="40"/>
      <c r="D225" s="40"/>
      <c r="E225" s="30" t="s">
        <v>1965</v>
      </c>
      <c r="F225" s="40"/>
      <c r="G225" s="40"/>
      <c r="H225" s="40"/>
      <c r="I225" s="40"/>
      <c r="J225"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2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57</v>
      </c>
      <c r="I3" s="16">
        <f>SUMIFS(I8:I128,A8:A128,"SD")</f>
        <v>0</v>
      </c>
      <c r="J3" s="12"/>
      <c r="O3">
        <v>0</v>
      </c>
      <c r="P3">
        <v>2</v>
      </c>
    </row>
    <row r="4" spans="1:16" x14ac:dyDescent="0.25">
      <c r="A4" s="2" t="s">
        <v>92</v>
      </c>
      <c r="B4" s="13" t="s">
        <v>93</v>
      </c>
      <c r="C4" s="47" t="s">
        <v>57</v>
      </c>
      <c r="D4" s="48"/>
      <c r="E4" s="14" t="s">
        <v>58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194</v>
      </c>
      <c r="H9" s="33">
        <v>0</v>
      </c>
      <c r="I9" s="33">
        <f>ROUND(G9*H9,P4)</f>
        <v>0</v>
      </c>
      <c r="J9" s="28"/>
      <c r="O9" s="34">
        <f>I9*0.21</f>
        <v>0</v>
      </c>
      <c r="P9">
        <v>3</v>
      </c>
    </row>
    <row r="10" spans="1:16" ht="30" x14ac:dyDescent="0.25">
      <c r="A10" s="28" t="s">
        <v>113</v>
      </c>
      <c r="B10" s="35"/>
      <c r="E10" s="30" t="s">
        <v>2062</v>
      </c>
      <c r="J10" s="36"/>
    </row>
    <row r="11" spans="1:16" x14ac:dyDescent="0.25">
      <c r="A11" s="28" t="s">
        <v>115</v>
      </c>
      <c r="B11" s="35"/>
      <c r="E11" s="37" t="s">
        <v>2063</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SUMIFS(I14:I37,A14:A37,"P")</f>
        <v>0</v>
      </c>
      <c r="J13" s="27"/>
    </row>
    <row r="14" spans="1:16" x14ac:dyDescent="0.25">
      <c r="A14" s="28" t="s">
        <v>108</v>
      </c>
      <c r="B14" s="28">
        <v>2</v>
      </c>
      <c r="C14" s="29" t="s">
        <v>254</v>
      </c>
      <c r="D14" s="28" t="s">
        <v>110</v>
      </c>
      <c r="E14" s="30" t="s">
        <v>255</v>
      </c>
      <c r="F14" s="31" t="s">
        <v>167</v>
      </c>
      <c r="G14" s="32">
        <v>336</v>
      </c>
      <c r="H14" s="33">
        <v>0</v>
      </c>
      <c r="I14" s="33">
        <f>ROUND(G14*H14,P4)</f>
        <v>0</v>
      </c>
      <c r="J14" s="31" t="s">
        <v>190</v>
      </c>
      <c r="O14" s="34">
        <f>I14*0.21</f>
        <v>0</v>
      </c>
      <c r="P14">
        <v>3</v>
      </c>
    </row>
    <row r="15" spans="1:16" ht="60" x14ac:dyDescent="0.25">
      <c r="A15" s="28" t="s">
        <v>113</v>
      </c>
      <c r="B15" s="35"/>
      <c r="E15" s="30" t="s">
        <v>2064</v>
      </c>
      <c r="J15" s="36"/>
    </row>
    <row r="16" spans="1:16" x14ac:dyDescent="0.25">
      <c r="A16" s="28" t="s">
        <v>115</v>
      </c>
      <c r="B16" s="35"/>
      <c r="E16" s="37" t="s">
        <v>2065</v>
      </c>
      <c r="J16" s="36"/>
    </row>
    <row r="17" spans="1:16" ht="405" x14ac:dyDescent="0.25">
      <c r="A17" s="28" t="s">
        <v>117</v>
      </c>
      <c r="B17" s="35"/>
      <c r="E17" s="30" t="s">
        <v>258</v>
      </c>
      <c r="J17" s="36"/>
    </row>
    <row r="18" spans="1:16" x14ac:dyDescent="0.25">
      <c r="A18" s="28" t="s">
        <v>108</v>
      </c>
      <c r="B18" s="28">
        <v>3</v>
      </c>
      <c r="C18" s="29" t="s">
        <v>1445</v>
      </c>
      <c r="D18" s="28" t="s">
        <v>110</v>
      </c>
      <c r="E18" s="30" t="s">
        <v>1446</v>
      </c>
      <c r="F18" s="31" t="s">
        <v>167</v>
      </c>
      <c r="G18" s="32">
        <v>532</v>
      </c>
      <c r="H18" s="33">
        <v>0</v>
      </c>
      <c r="I18" s="33">
        <f>ROUND(G18*H18,P4)</f>
        <v>0</v>
      </c>
      <c r="J18" s="31" t="s">
        <v>190</v>
      </c>
      <c r="O18" s="34">
        <f>I18*0.21</f>
        <v>0</v>
      </c>
      <c r="P18">
        <v>3</v>
      </c>
    </row>
    <row r="19" spans="1:16" x14ac:dyDescent="0.25">
      <c r="A19" s="28" t="s">
        <v>113</v>
      </c>
      <c r="B19" s="35"/>
      <c r="E19" s="30" t="s">
        <v>2066</v>
      </c>
      <c r="J19" s="36"/>
    </row>
    <row r="20" spans="1:16" x14ac:dyDescent="0.25">
      <c r="A20" s="28" t="s">
        <v>115</v>
      </c>
      <c r="B20" s="35"/>
      <c r="E20" s="37" t="s">
        <v>2067</v>
      </c>
      <c r="J20" s="36"/>
    </row>
    <row r="21" spans="1:16" ht="409.5" x14ac:dyDescent="0.25">
      <c r="A21" s="28" t="s">
        <v>117</v>
      </c>
      <c r="B21" s="35"/>
      <c r="E21" s="30" t="s">
        <v>278</v>
      </c>
      <c r="J21" s="36"/>
    </row>
    <row r="22" spans="1:16" x14ac:dyDescent="0.25">
      <c r="A22" s="28" t="s">
        <v>108</v>
      </c>
      <c r="B22" s="28">
        <v>4</v>
      </c>
      <c r="C22" s="29" t="s">
        <v>284</v>
      </c>
      <c r="D22" s="28" t="s">
        <v>145</v>
      </c>
      <c r="E22" s="30" t="s">
        <v>285</v>
      </c>
      <c r="F22" s="31" t="s">
        <v>167</v>
      </c>
      <c r="G22" s="32">
        <v>336</v>
      </c>
      <c r="H22" s="33">
        <v>0</v>
      </c>
      <c r="I22" s="33">
        <f>ROUND(G22*H22,P4)</f>
        <v>0</v>
      </c>
      <c r="J22" s="31" t="s">
        <v>190</v>
      </c>
      <c r="O22" s="34">
        <f>I22*0.21</f>
        <v>0</v>
      </c>
      <c r="P22">
        <v>3</v>
      </c>
    </row>
    <row r="23" spans="1:16" ht="45" x14ac:dyDescent="0.25">
      <c r="A23" s="28" t="s">
        <v>113</v>
      </c>
      <c r="B23" s="35"/>
      <c r="E23" s="30" t="s">
        <v>2068</v>
      </c>
      <c r="J23" s="36"/>
    </row>
    <row r="24" spans="1:16" x14ac:dyDescent="0.25">
      <c r="A24" s="28" t="s">
        <v>115</v>
      </c>
      <c r="B24" s="35"/>
      <c r="E24" s="37" t="s">
        <v>2065</v>
      </c>
      <c r="J24" s="36"/>
    </row>
    <row r="25" spans="1:16" ht="255" x14ac:dyDescent="0.25">
      <c r="A25" s="28" t="s">
        <v>117</v>
      </c>
      <c r="B25" s="35"/>
      <c r="E25" s="30" t="s">
        <v>288</v>
      </c>
      <c r="J25" s="36"/>
    </row>
    <row r="26" spans="1:16" x14ac:dyDescent="0.25">
      <c r="A26" s="28" t="s">
        <v>108</v>
      </c>
      <c r="B26" s="28">
        <v>5</v>
      </c>
      <c r="C26" s="29" t="s">
        <v>284</v>
      </c>
      <c r="D26" s="28" t="s">
        <v>148</v>
      </c>
      <c r="E26" s="30" t="s">
        <v>285</v>
      </c>
      <c r="F26" s="31" t="s">
        <v>167</v>
      </c>
      <c r="G26" s="32">
        <v>194</v>
      </c>
      <c r="H26" s="33">
        <v>0</v>
      </c>
      <c r="I26" s="33">
        <f>ROUND(G26*H26,P4)</f>
        <v>0</v>
      </c>
      <c r="J26" s="31" t="s">
        <v>190</v>
      </c>
      <c r="O26" s="34">
        <f>I26*0.21</f>
        <v>0</v>
      </c>
      <c r="P26">
        <v>3</v>
      </c>
    </row>
    <row r="27" spans="1:16" ht="45" x14ac:dyDescent="0.25">
      <c r="A27" s="28" t="s">
        <v>113</v>
      </c>
      <c r="B27" s="35"/>
      <c r="E27" s="30" t="s">
        <v>2069</v>
      </c>
      <c r="J27" s="36"/>
    </row>
    <row r="28" spans="1:16" x14ac:dyDescent="0.25">
      <c r="A28" s="28" t="s">
        <v>115</v>
      </c>
      <c r="B28" s="35"/>
      <c r="E28" s="37" t="s">
        <v>2063</v>
      </c>
      <c r="J28" s="36"/>
    </row>
    <row r="29" spans="1:16" ht="255" x14ac:dyDescent="0.25">
      <c r="A29" s="28" t="s">
        <v>117</v>
      </c>
      <c r="B29" s="35"/>
      <c r="E29" s="30" t="s">
        <v>288</v>
      </c>
      <c r="J29" s="36"/>
    </row>
    <row r="30" spans="1:16" x14ac:dyDescent="0.25">
      <c r="A30" s="28" t="s">
        <v>108</v>
      </c>
      <c r="B30" s="28">
        <v>6</v>
      </c>
      <c r="C30" s="29" t="s">
        <v>294</v>
      </c>
      <c r="D30" s="28" t="s">
        <v>110</v>
      </c>
      <c r="E30" s="30" t="s">
        <v>295</v>
      </c>
      <c r="F30" s="31" t="s">
        <v>167</v>
      </c>
      <c r="G30" s="32">
        <v>336</v>
      </c>
      <c r="H30" s="33">
        <v>0</v>
      </c>
      <c r="I30" s="33">
        <f>ROUND(G30*H30,P4)</f>
        <v>0</v>
      </c>
      <c r="J30" s="31" t="s">
        <v>190</v>
      </c>
      <c r="O30" s="34">
        <f>I30*0.21</f>
        <v>0</v>
      </c>
      <c r="P30">
        <v>3</v>
      </c>
    </row>
    <row r="31" spans="1:16" ht="90" x14ac:dyDescent="0.25">
      <c r="A31" s="28" t="s">
        <v>113</v>
      </c>
      <c r="B31" s="35"/>
      <c r="E31" s="30" t="s">
        <v>2070</v>
      </c>
      <c r="J31" s="36"/>
    </row>
    <row r="32" spans="1:16" x14ac:dyDescent="0.25">
      <c r="A32" s="28" t="s">
        <v>115</v>
      </c>
      <c r="B32" s="35"/>
      <c r="E32" s="37" t="s">
        <v>2065</v>
      </c>
      <c r="J32" s="36"/>
    </row>
    <row r="33" spans="1:16" ht="345" x14ac:dyDescent="0.25">
      <c r="A33" s="28" t="s">
        <v>117</v>
      </c>
      <c r="B33" s="35"/>
      <c r="E33" s="30" t="s">
        <v>297</v>
      </c>
      <c r="J33" s="36"/>
    </row>
    <row r="34" spans="1:16" x14ac:dyDescent="0.25">
      <c r="A34" s="28" t="s">
        <v>108</v>
      </c>
      <c r="B34" s="28">
        <v>7</v>
      </c>
      <c r="C34" s="29" t="s">
        <v>298</v>
      </c>
      <c r="D34" s="28" t="s">
        <v>110</v>
      </c>
      <c r="E34" s="30" t="s">
        <v>299</v>
      </c>
      <c r="F34" s="31" t="s">
        <v>167</v>
      </c>
      <c r="G34" s="32">
        <v>142</v>
      </c>
      <c r="H34" s="33">
        <v>0</v>
      </c>
      <c r="I34" s="33">
        <f>ROUND(G34*H34,P4)</f>
        <v>0</v>
      </c>
      <c r="J34" s="31" t="s">
        <v>190</v>
      </c>
      <c r="O34" s="34">
        <f>I34*0.21</f>
        <v>0</v>
      </c>
      <c r="P34">
        <v>3</v>
      </c>
    </row>
    <row r="35" spans="1:16" ht="150" x14ac:dyDescent="0.25">
      <c r="A35" s="28" t="s">
        <v>113</v>
      </c>
      <c r="B35" s="35"/>
      <c r="E35" s="30" t="s">
        <v>1881</v>
      </c>
      <c r="J35" s="36"/>
    </row>
    <row r="36" spans="1:16" x14ac:dyDescent="0.25">
      <c r="A36" s="28" t="s">
        <v>115</v>
      </c>
      <c r="B36" s="35"/>
      <c r="E36" s="37" t="s">
        <v>2071</v>
      </c>
      <c r="J36" s="36"/>
    </row>
    <row r="37" spans="1:16" ht="409.5" x14ac:dyDescent="0.25">
      <c r="A37" s="28" t="s">
        <v>117</v>
      </c>
      <c r="B37" s="35"/>
      <c r="E37" s="30" t="s">
        <v>1883</v>
      </c>
      <c r="J37" s="36"/>
    </row>
    <row r="38" spans="1:16" x14ac:dyDescent="0.25">
      <c r="A38" s="22" t="s">
        <v>105</v>
      </c>
      <c r="B38" s="23"/>
      <c r="C38" s="24" t="s">
        <v>343</v>
      </c>
      <c r="D38" s="25"/>
      <c r="E38" s="22" t="s">
        <v>344</v>
      </c>
      <c r="F38" s="25"/>
      <c r="G38" s="25"/>
      <c r="H38" s="25"/>
      <c r="I38" s="26">
        <f>SUMIFS(I39:I42,A39:A42,"P")</f>
        <v>0</v>
      </c>
      <c r="J38" s="27"/>
    </row>
    <row r="39" spans="1:16" x14ac:dyDescent="0.25">
      <c r="A39" s="28" t="s">
        <v>108</v>
      </c>
      <c r="B39" s="28">
        <v>8</v>
      </c>
      <c r="C39" s="29" t="s">
        <v>349</v>
      </c>
      <c r="D39" s="28" t="s">
        <v>110</v>
      </c>
      <c r="E39" s="30" t="s">
        <v>1884</v>
      </c>
      <c r="F39" s="31" t="s">
        <v>167</v>
      </c>
      <c r="G39" s="32">
        <v>54</v>
      </c>
      <c r="H39" s="33">
        <v>0</v>
      </c>
      <c r="I39" s="33">
        <f>ROUND(G39*H39,P4)</f>
        <v>0</v>
      </c>
      <c r="J39" s="31" t="s">
        <v>190</v>
      </c>
      <c r="O39" s="34">
        <f>I39*0.21</f>
        <v>0</v>
      </c>
      <c r="P39">
        <v>3</v>
      </c>
    </row>
    <row r="40" spans="1:16" ht="60" x14ac:dyDescent="0.25">
      <c r="A40" s="28" t="s">
        <v>113</v>
      </c>
      <c r="B40" s="35"/>
      <c r="E40" s="30" t="s">
        <v>2072</v>
      </c>
      <c r="J40" s="36"/>
    </row>
    <row r="41" spans="1:16" x14ac:dyDescent="0.25">
      <c r="A41" s="28" t="s">
        <v>115</v>
      </c>
      <c r="B41" s="35"/>
      <c r="E41" s="37" t="s">
        <v>2073</v>
      </c>
      <c r="J41" s="36"/>
    </row>
    <row r="42" spans="1:16" ht="45" x14ac:dyDescent="0.25">
      <c r="A42" s="28" t="s">
        <v>117</v>
      </c>
      <c r="B42" s="35"/>
      <c r="E42" s="30" t="s">
        <v>1887</v>
      </c>
      <c r="J42" s="36"/>
    </row>
    <row r="43" spans="1:16" x14ac:dyDescent="0.25">
      <c r="A43" s="22" t="s">
        <v>105</v>
      </c>
      <c r="B43" s="23"/>
      <c r="C43" s="24" t="s">
        <v>419</v>
      </c>
      <c r="D43" s="25"/>
      <c r="E43" s="22" t="s">
        <v>420</v>
      </c>
      <c r="F43" s="25"/>
      <c r="G43" s="25"/>
      <c r="H43" s="25"/>
      <c r="I43" s="26">
        <f>SUMIFS(I44:I123,A44:A123,"P")</f>
        <v>0</v>
      </c>
      <c r="J43" s="27"/>
    </row>
    <row r="44" spans="1:16" ht="30" x14ac:dyDescent="0.25">
      <c r="A44" s="28" t="s">
        <v>108</v>
      </c>
      <c r="B44" s="28">
        <v>9</v>
      </c>
      <c r="C44" s="29" t="s">
        <v>1888</v>
      </c>
      <c r="D44" s="28" t="s">
        <v>110</v>
      </c>
      <c r="E44" s="30" t="s">
        <v>1889</v>
      </c>
      <c r="F44" s="31" t="s">
        <v>231</v>
      </c>
      <c r="G44" s="32">
        <v>77</v>
      </c>
      <c r="H44" s="33">
        <v>0</v>
      </c>
      <c r="I44" s="33">
        <f>ROUND(G44*H44,P4)</f>
        <v>0</v>
      </c>
      <c r="J44" s="31" t="s">
        <v>190</v>
      </c>
      <c r="O44" s="34">
        <f>I44*0.21</f>
        <v>0</v>
      </c>
      <c r="P44">
        <v>3</v>
      </c>
    </row>
    <row r="45" spans="1:16" ht="45" x14ac:dyDescent="0.25">
      <c r="A45" s="28" t="s">
        <v>113</v>
      </c>
      <c r="B45" s="35"/>
      <c r="E45" s="30" t="s">
        <v>2074</v>
      </c>
      <c r="J45" s="36"/>
    </row>
    <row r="46" spans="1:16" x14ac:dyDescent="0.25">
      <c r="A46" s="28" t="s">
        <v>115</v>
      </c>
      <c r="B46" s="35"/>
      <c r="E46" s="37" t="s">
        <v>2075</v>
      </c>
      <c r="J46" s="36"/>
    </row>
    <row r="47" spans="1:16" ht="330" x14ac:dyDescent="0.25">
      <c r="A47" s="28" t="s">
        <v>117</v>
      </c>
      <c r="B47" s="35"/>
      <c r="E47" s="30" t="s">
        <v>1688</v>
      </c>
      <c r="J47" s="36"/>
    </row>
    <row r="48" spans="1:16" ht="30" x14ac:dyDescent="0.25">
      <c r="A48" s="28" t="s">
        <v>108</v>
      </c>
      <c r="B48" s="28">
        <v>10</v>
      </c>
      <c r="C48" s="29" t="s">
        <v>1896</v>
      </c>
      <c r="D48" s="28" t="s">
        <v>110</v>
      </c>
      <c r="E48" s="30" t="s">
        <v>1897</v>
      </c>
      <c r="F48" s="31" t="s">
        <v>231</v>
      </c>
      <c r="G48" s="32">
        <v>277</v>
      </c>
      <c r="H48" s="33">
        <v>0</v>
      </c>
      <c r="I48" s="33">
        <f>ROUND(G48*H48,P4)</f>
        <v>0</v>
      </c>
      <c r="J48" s="31" t="s">
        <v>190</v>
      </c>
      <c r="O48" s="34">
        <f>I48*0.21</f>
        <v>0</v>
      </c>
      <c r="P48">
        <v>3</v>
      </c>
    </row>
    <row r="49" spans="1:16" ht="30" x14ac:dyDescent="0.25">
      <c r="A49" s="28" t="s">
        <v>113</v>
      </c>
      <c r="B49" s="35"/>
      <c r="E49" s="30" t="s">
        <v>2076</v>
      </c>
      <c r="J49" s="36"/>
    </row>
    <row r="50" spans="1:16" x14ac:dyDescent="0.25">
      <c r="A50" s="28" t="s">
        <v>115</v>
      </c>
      <c r="B50" s="35"/>
      <c r="E50" s="37" t="s">
        <v>2077</v>
      </c>
      <c r="J50" s="36"/>
    </row>
    <row r="51" spans="1:16" ht="330" x14ac:dyDescent="0.25">
      <c r="A51" s="28" t="s">
        <v>117</v>
      </c>
      <c r="B51" s="35"/>
      <c r="E51" s="30" t="s">
        <v>1688</v>
      </c>
      <c r="J51" s="36"/>
    </row>
    <row r="52" spans="1:16" x14ac:dyDescent="0.25">
      <c r="A52" s="28" t="s">
        <v>108</v>
      </c>
      <c r="B52" s="28">
        <v>11</v>
      </c>
      <c r="C52" s="29" t="s">
        <v>1903</v>
      </c>
      <c r="D52" s="28" t="s">
        <v>110</v>
      </c>
      <c r="E52" s="30" t="s">
        <v>1904</v>
      </c>
      <c r="F52" s="31" t="s">
        <v>428</v>
      </c>
      <c r="G52" s="32">
        <v>10</v>
      </c>
      <c r="H52" s="33">
        <v>0</v>
      </c>
      <c r="I52" s="33">
        <f>ROUND(G52*H52,P4)</f>
        <v>0</v>
      </c>
      <c r="J52" s="31" t="s">
        <v>190</v>
      </c>
      <c r="O52" s="34">
        <f>I52*0.21</f>
        <v>0</v>
      </c>
      <c r="P52">
        <v>3</v>
      </c>
    </row>
    <row r="53" spans="1:16" x14ac:dyDescent="0.25">
      <c r="A53" s="28" t="s">
        <v>113</v>
      </c>
      <c r="B53" s="35"/>
      <c r="E53" s="38" t="s">
        <v>110</v>
      </c>
      <c r="J53" s="36"/>
    </row>
    <row r="54" spans="1:16" x14ac:dyDescent="0.25">
      <c r="A54" s="28" t="s">
        <v>115</v>
      </c>
      <c r="B54" s="35"/>
      <c r="E54" s="37" t="s">
        <v>922</v>
      </c>
      <c r="J54" s="36"/>
    </row>
    <row r="55" spans="1:16" ht="45" x14ac:dyDescent="0.25">
      <c r="A55" s="28" t="s">
        <v>117</v>
      </c>
      <c r="B55" s="35"/>
      <c r="E55" s="30" t="s">
        <v>1620</v>
      </c>
      <c r="J55" s="36"/>
    </row>
    <row r="56" spans="1:16" x14ac:dyDescent="0.25">
      <c r="A56" s="28" t="s">
        <v>108</v>
      </c>
      <c r="B56" s="28">
        <v>12</v>
      </c>
      <c r="C56" s="29" t="s">
        <v>2078</v>
      </c>
      <c r="D56" s="28" t="s">
        <v>110</v>
      </c>
      <c r="E56" s="30" t="s">
        <v>2079</v>
      </c>
      <c r="F56" s="31" t="s">
        <v>428</v>
      </c>
      <c r="G56" s="32">
        <v>4</v>
      </c>
      <c r="H56" s="33">
        <v>0</v>
      </c>
      <c r="I56" s="33">
        <f>ROUND(G56*H56,P4)</f>
        <v>0</v>
      </c>
      <c r="J56" s="31" t="s">
        <v>190</v>
      </c>
      <c r="O56" s="34">
        <f>I56*0.21</f>
        <v>0</v>
      </c>
      <c r="P56">
        <v>3</v>
      </c>
    </row>
    <row r="57" spans="1:16" x14ac:dyDescent="0.25">
      <c r="A57" s="28" t="s">
        <v>113</v>
      </c>
      <c r="B57" s="35"/>
      <c r="E57" s="30" t="s">
        <v>2080</v>
      </c>
      <c r="J57" s="36"/>
    </row>
    <row r="58" spans="1:16" x14ac:dyDescent="0.25">
      <c r="A58" s="28" t="s">
        <v>115</v>
      </c>
      <c r="B58" s="35"/>
      <c r="E58" s="37" t="s">
        <v>1621</v>
      </c>
      <c r="J58" s="36"/>
    </row>
    <row r="59" spans="1:16" ht="45" x14ac:dyDescent="0.25">
      <c r="A59" s="28" t="s">
        <v>117</v>
      </c>
      <c r="B59" s="35"/>
      <c r="E59" s="30" t="s">
        <v>1620</v>
      </c>
      <c r="J59" s="36"/>
    </row>
    <row r="60" spans="1:16" x14ac:dyDescent="0.25">
      <c r="A60" s="28" t="s">
        <v>108</v>
      </c>
      <c r="B60" s="28">
        <v>13</v>
      </c>
      <c r="C60" s="29" t="s">
        <v>1905</v>
      </c>
      <c r="D60" s="28" t="s">
        <v>110</v>
      </c>
      <c r="E60" s="30" t="s">
        <v>1906</v>
      </c>
      <c r="F60" s="31" t="s">
        <v>428</v>
      </c>
      <c r="G60" s="32">
        <v>3</v>
      </c>
      <c r="H60" s="33">
        <v>0</v>
      </c>
      <c r="I60" s="33">
        <f>ROUND(G60*H60,P4)</f>
        <v>0</v>
      </c>
      <c r="J60" s="31" t="s">
        <v>190</v>
      </c>
      <c r="O60" s="34">
        <f>I60*0.21</f>
        <v>0</v>
      </c>
      <c r="P60">
        <v>3</v>
      </c>
    </row>
    <row r="61" spans="1:16" x14ac:dyDescent="0.25">
      <c r="A61" s="28" t="s">
        <v>113</v>
      </c>
      <c r="B61" s="35"/>
      <c r="E61" s="38" t="s">
        <v>110</v>
      </c>
      <c r="J61" s="36"/>
    </row>
    <row r="62" spans="1:16" x14ac:dyDescent="0.25">
      <c r="A62" s="28" t="s">
        <v>115</v>
      </c>
      <c r="B62" s="35"/>
      <c r="E62" s="37" t="s">
        <v>159</v>
      </c>
      <c r="J62" s="36"/>
    </row>
    <row r="63" spans="1:16" ht="45" x14ac:dyDescent="0.25">
      <c r="A63" s="28" t="s">
        <v>117</v>
      </c>
      <c r="B63" s="35"/>
      <c r="E63" s="30" t="s">
        <v>1620</v>
      </c>
      <c r="J63" s="36"/>
    </row>
    <row r="64" spans="1:16" x14ac:dyDescent="0.25">
      <c r="A64" s="28" t="s">
        <v>108</v>
      </c>
      <c r="B64" s="28">
        <v>14</v>
      </c>
      <c r="C64" s="29" t="s">
        <v>1907</v>
      </c>
      <c r="D64" s="28" t="s">
        <v>110</v>
      </c>
      <c r="E64" s="30" t="s">
        <v>1908</v>
      </c>
      <c r="F64" s="31" t="s">
        <v>428</v>
      </c>
      <c r="G64" s="32">
        <v>9</v>
      </c>
      <c r="H64" s="33">
        <v>0</v>
      </c>
      <c r="I64" s="33">
        <f>ROUND(G64*H64,P4)</f>
        <v>0</v>
      </c>
      <c r="J64" s="31" t="s">
        <v>190</v>
      </c>
      <c r="O64" s="34">
        <f>I64*0.21</f>
        <v>0</v>
      </c>
      <c r="P64">
        <v>3</v>
      </c>
    </row>
    <row r="65" spans="1:16" x14ac:dyDescent="0.25">
      <c r="A65" s="28" t="s">
        <v>113</v>
      </c>
      <c r="B65" s="35"/>
      <c r="E65" s="38" t="s">
        <v>110</v>
      </c>
      <c r="J65" s="36"/>
    </row>
    <row r="66" spans="1:16" x14ac:dyDescent="0.25">
      <c r="A66" s="28" t="s">
        <v>115</v>
      </c>
      <c r="B66" s="35"/>
      <c r="E66" s="37" t="s">
        <v>2081</v>
      </c>
      <c r="J66" s="36"/>
    </row>
    <row r="67" spans="1:16" ht="45" x14ac:dyDescent="0.25">
      <c r="A67" s="28" t="s">
        <v>117</v>
      </c>
      <c r="B67" s="35"/>
      <c r="E67" s="30" t="s">
        <v>1620</v>
      </c>
      <c r="J67" s="36"/>
    </row>
    <row r="68" spans="1:16" x14ac:dyDescent="0.25">
      <c r="A68" s="28" t="s">
        <v>108</v>
      </c>
      <c r="B68" s="28">
        <v>15</v>
      </c>
      <c r="C68" s="29" t="s">
        <v>1912</v>
      </c>
      <c r="D68" s="28" t="s">
        <v>110</v>
      </c>
      <c r="E68" s="30" t="s">
        <v>1913</v>
      </c>
      <c r="F68" s="31" t="s">
        <v>428</v>
      </c>
      <c r="G68" s="32">
        <v>3</v>
      </c>
      <c r="H68" s="33">
        <v>0</v>
      </c>
      <c r="I68" s="33">
        <f>ROUND(G68*H68,P4)</f>
        <v>0</v>
      </c>
      <c r="J68" s="31" t="s">
        <v>190</v>
      </c>
      <c r="O68" s="34">
        <f>I68*0.21</f>
        <v>0</v>
      </c>
      <c r="P68">
        <v>3</v>
      </c>
    </row>
    <row r="69" spans="1:16" x14ac:dyDescent="0.25">
      <c r="A69" s="28" t="s">
        <v>113</v>
      </c>
      <c r="B69" s="35"/>
      <c r="E69" s="30" t="s">
        <v>1985</v>
      </c>
      <c r="J69" s="36"/>
    </row>
    <row r="70" spans="1:16" x14ac:dyDescent="0.25">
      <c r="A70" s="28" t="s">
        <v>115</v>
      </c>
      <c r="B70" s="35"/>
      <c r="E70" s="37" t="s">
        <v>159</v>
      </c>
      <c r="J70" s="36"/>
    </row>
    <row r="71" spans="1:16" ht="45" x14ac:dyDescent="0.25">
      <c r="A71" s="28" t="s">
        <v>117</v>
      </c>
      <c r="B71" s="35"/>
      <c r="E71" s="30" t="s">
        <v>1620</v>
      </c>
      <c r="J71" s="36"/>
    </row>
    <row r="72" spans="1:16" x14ac:dyDescent="0.25">
      <c r="A72" s="28" t="s">
        <v>108</v>
      </c>
      <c r="B72" s="28">
        <v>16</v>
      </c>
      <c r="C72" s="29" t="s">
        <v>1915</v>
      </c>
      <c r="D72" s="28" t="s">
        <v>110</v>
      </c>
      <c r="E72" s="30" t="s">
        <v>1916</v>
      </c>
      <c r="F72" s="31" t="s">
        <v>428</v>
      </c>
      <c r="G72" s="32">
        <v>14</v>
      </c>
      <c r="H72" s="33">
        <v>0</v>
      </c>
      <c r="I72" s="33">
        <f>ROUND(G72*H72,P4)</f>
        <v>0</v>
      </c>
      <c r="J72" s="31" t="s">
        <v>190</v>
      </c>
      <c r="O72" s="34">
        <f>I72*0.21</f>
        <v>0</v>
      </c>
      <c r="P72">
        <v>3</v>
      </c>
    </row>
    <row r="73" spans="1:16" ht="30" x14ac:dyDescent="0.25">
      <c r="A73" s="28" t="s">
        <v>113</v>
      </c>
      <c r="B73" s="35"/>
      <c r="E73" s="30" t="s">
        <v>2082</v>
      </c>
      <c r="J73" s="36"/>
    </row>
    <row r="74" spans="1:16" x14ac:dyDescent="0.25">
      <c r="A74" s="28" t="s">
        <v>115</v>
      </c>
      <c r="B74" s="35"/>
      <c r="E74" s="37" t="s">
        <v>2083</v>
      </c>
      <c r="J74" s="36"/>
    </row>
    <row r="75" spans="1:16" ht="45" x14ac:dyDescent="0.25">
      <c r="A75" s="28" t="s">
        <v>117</v>
      </c>
      <c r="B75" s="35"/>
      <c r="E75" s="30" t="s">
        <v>1620</v>
      </c>
      <c r="J75" s="36"/>
    </row>
    <row r="76" spans="1:16" x14ac:dyDescent="0.25">
      <c r="A76" s="28" t="s">
        <v>108</v>
      </c>
      <c r="B76" s="28">
        <v>17</v>
      </c>
      <c r="C76" s="29" t="s">
        <v>1918</v>
      </c>
      <c r="D76" s="28" t="s">
        <v>110</v>
      </c>
      <c r="E76" s="30" t="s">
        <v>1919</v>
      </c>
      <c r="F76" s="31" t="s">
        <v>428</v>
      </c>
      <c r="G76" s="32">
        <v>14</v>
      </c>
      <c r="H76" s="33">
        <v>0</v>
      </c>
      <c r="I76" s="33">
        <f>ROUND(G76*H76,P4)</f>
        <v>0</v>
      </c>
      <c r="J76" s="31" t="s">
        <v>190</v>
      </c>
      <c r="O76" s="34">
        <f>I76*0.21</f>
        <v>0</v>
      </c>
      <c r="P76">
        <v>3</v>
      </c>
    </row>
    <row r="77" spans="1:16" ht="30" x14ac:dyDescent="0.25">
      <c r="A77" s="28" t="s">
        <v>113</v>
      </c>
      <c r="B77" s="35"/>
      <c r="E77" s="30" t="s">
        <v>2084</v>
      </c>
      <c r="J77" s="36"/>
    </row>
    <row r="78" spans="1:16" x14ac:dyDescent="0.25">
      <c r="A78" s="28" t="s">
        <v>115</v>
      </c>
      <c r="B78" s="35"/>
      <c r="E78" s="37" t="s">
        <v>2083</v>
      </c>
      <c r="J78" s="36"/>
    </row>
    <row r="79" spans="1:16" ht="45" x14ac:dyDescent="0.25">
      <c r="A79" s="28" t="s">
        <v>117</v>
      </c>
      <c r="B79" s="35"/>
      <c r="E79" s="30" t="s">
        <v>1620</v>
      </c>
      <c r="J79" s="36"/>
    </row>
    <row r="80" spans="1:16" x14ac:dyDescent="0.25">
      <c r="A80" s="28" t="s">
        <v>108</v>
      </c>
      <c r="B80" s="28">
        <v>18</v>
      </c>
      <c r="C80" s="29" t="s">
        <v>1921</v>
      </c>
      <c r="D80" s="28" t="s">
        <v>110</v>
      </c>
      <c r="E80" s="30" t="s">
        <v>1922</v>
      </c>
      <c r="F80" s="31" t="s">
        <v>428</v>
      </c>
      <c r="G80" s="32">
        <v>3</v>
      </c>
      <c r="H80" s="33">
        <v>0</v>
      </c>
      <c r="I80" s="33">
        <f>ROUND(G80*H80,P4)</f>
        <v>0</v>
      </c>
      <c r="J80" s="31" t="s">
        <v>190</v>
      </c>
      <c r="O80" s="34">
        <f>I80*0.21</f>
        <v>0</v>
      </c>
      <c r="P80">
        <v>3</v>
      </c>
    </row>
    <row r="81" spans="1:16" x14ac:dyDescent="0.25">
      <c r="A81" s="28" t="s">
        <v>113</v>
      </c>
      <c r="B81" s="35"/>
      <c r="E81" s="30" t="s">
        <v>1923</v>
      </c>
      <c r="J81" s="36"/>
    </row>
    <row r="82" spans="1:16" x14ac:dyDescent="0.25">
      <c r="A82" s="28" t="s">
        <v>115</v>
      </c>
      <c r="B82" s="35"/>
      <c r="E82" s="37" t="s">
        <v>159</v>
      </c>
      <c r="J82" s="36"/>
    </row>
    <row r="83" spans="1:16" ht="45" x14ac:dyDescent="0.25">
      <c r="A83" s="28" t="s">
        <v>117</v>
      </c>
      <c r="B83" s="35"/>
      <c r="E83" s="30" t="s">
        <v>1620</v>
      </c>
      <c r="J83" s="36"/>
    </row>
    <row r="84" spans="1:16" x14ac:dyDescent="0.25">
      <c r="A84" s="28" t="s">
        <v>108</v>
      </c>
      <c r="B84" s="28">
        <v>19</v>
      </c>
      <c r="C84" s="29" t="s">
        <v>1924</v>
      </c>
      <c r="D84" s="28" t="s">
        <v>110</v>
      </c>
      <c r="E84" s="30" t="s">
        <v>1925</v>
      </c>
      <c r="F84" s="31" t="s">
        <v>428</v>
      </c>
      <c r="G84" s="32">
        <v>9</v>
      </c>
      <c r="H84" s="33">
        <v>0</v>
      </c>
      <c r="I84" s="33">
        <f>ROUND(G84*H84,P4)</f>
        <v>0</v>
      </c>
      <c r="J84" s="31" t="s">
        <v>190</v>
      </c>
      <c r="O84" s="34">
        <f>I84*0.21</f>
        <v>0</v>
      </c>
      <c r="P84">
        <v>3</v>
      </c>
    </row>
    <row r="85" spans="1:16" x14ac:dyDescent="0.25">
      <c r="A85" s="28" t="s">
        <v>113</v>
      </c>
      <c r="B85" s="35"/>
      <c r="E85" s="38" t="s">
        <v>110</v>
      </c>
      <c r="J85" s="36"/>
    </row>
    <row r="86" spans="1:16" x14ac:dyDescent="0.25">
      <c r="A86" s="28" t="s">
        <v>115</v>
      </c>
      <c r="B86" s="35"/>
      <c r="E86" s="37" t="s">
        <v>2081</v>
      </c>
      <c r="J86" s="36"/>
    </row>
    <row r="87" spans="1:16" ht="45" x14ac:dyDescent="0.25">
      <c r="A87" s="28" t="s">
        <v>117</v>
      </c>
      <c r="B87" s="35"/>
      <c r="E87" s="30" t="s">
        <v>1620</v>
      </c>
      <c r="J87" s="36"/>
    </row>
    <row r="88" spans="1:16" x14ac:dyDescent="0.25">
      <c r="A88" s="28" t="s">
        <v>108</v>
      </c>
      <c r="B88" s="28">
        <v>20</v>
      </c>
      <c r="C88" s="29" t="s">
        <v>1929</v>
      </c>
      <c r="D88" s="28" t="s">
        <v>110</v>
      </c>
      <c r="E88" s="30" t="s">
        <v>1930</v>
      </c>
      <c r="F88" s="31" t="s">
        <v>167</v>
      </c>
      <c r="G88" s="32">
        <v>2</v>
      </c>
      <c r="H88" s="33">
        <v>0</v>
      </c>
      <c r="I88" s="33">
        <f>ROUND(G88*H88,P4)</f>
        <v>0</v>
      </c>
      <c r="J88" s="31" t="s">
        <v>1931</v>
      </c>
      <c r="O88" s="34">
        <f>I88*0.21</f>
        <v>0</v>
      </c>
      <c r="P88">
        <v>3</v>
      </c>
    </row>
    <row r="89" spans="1:16" ht="30" x14ac:dyDescent="0.25">
      <c r="A89" s="28" t="s">
        <v>113</v>
      </c>
      <c r="B89" s="35"/>
      <c r="E89" s="30" t="s">
        <v>2085</v>
      </c>
      <c r="J89" s="36"/>
    </row>
    <row r="90" spans="1:16" x14ac:dyDescent="0.25">
      <c r="A90" s="28" t="s">
        <v>115</v>
      </c>
      <c r="B90" s="35"/>
      <c r="E90" s="37" t="s">
        <v>795</v>
      </c>
      <c r="J90" s="36"/>
    </row>
    <row r="91" spans="1:16" ht="45" x14ac:dyDescent="0.25">
      <c r="A91" s="28" t="s">
        <v>117</v>
      </c>
      <c r="B91" s="35"/>
      <c r="E91" s="30" t="s">
        <v>1933</v>
      </c>
      <c r="J91" s="36"/>
    </row>
    <row r="92" spans="1:16" x14ac:dyDescent="0.25">
      <c r="A92" s="28" t="s">
        <v>108</v>
      </c>
      <c r="B92" s="28">
        <v>21</v>
      </c>
      <c r="C92" s="29" t="s">
        <v>1934</v>
      </c>
      <c r="D92" s="28" t="s">
        <v>110</v>
      </c>
      <c r="E92" s="30" t="s">
        <v>1935</v>
      </c>
      <c r="F92" s="31" t="s">
        <v>231</v>
      </c>
      <c r="G92" s="32">
        <v>354</v>
      </c>
      <c r="H92" s="33">
        <v>0</v>
      </c>
      <c r="I92" s="33">
        <f>ROUND(G92*H92,P4)</f>
        <v>0</v>
      </c>
      <c r="J92" s="31" t="s">
        <v>190</v>
      </c>
      <c r="O92" s="34">
        <f>I92*0.21</f>
        <v>0</v>
      </c>
      <c r="P92">
        <v>3</v>
      </c>
    </row>
    <row r="93" spans="1:16" ht="30" x14ac:dyDescent="0.25">
      <c r="A93" s="28" t="s">
        <v>113</v>
      </c>
      <c r="B93" s="35"/>
      <c r="E93" s="30" t="s">
        <v>2086</v>
      </c>
      <c r="J93" s="36"/>
    </row>
    <row r="94" spans="1:16" x14ac:dyDescent="0.25">
      <c r="A94" s="28" t="s">
        <v>115</v>
      </c>
      <c r="B94" s="35"/>
      <c r="E94" s="37" t="s">
        <v>2087</v>
      </c>
      <c r="J94" s="36"/>
    </row>
    <row r="95" spans="1:16" ht="60" x14ac:dyDescent="0.25">
      <c r="A95" s="28" t="s">
        <v>117</v>
      </c>
      <c r="B95" s="35"/>
      <c r="E95" s="30" t="s">
        <v>1938</v>
      </c>
      <c r="J95" s="36"/>
    </row>
    <row r="96" spans="1:16" x14ac:dyDescent="0.25">
      <c r="A96" s="28" t="s">
        <v>108</v>
      </c>
      <c r="B96" s="28">
        <v>22</v>
      </c>
      <c r="C96" s="29" t="s">
        <v>1939</v>
      </c>
      <c r="D96" s="28" t="s">
        <v>110</v>
      </c>
      <c r="E96" s="30" t="s">
        <v>1940</v>
      </c>
      <c r="F96" s="31" t="s">
        <v>231</v>
      </c>
      <c r="G96" s="32">
        <v>354</v>
      </c>
      <c r="H96" s="33">
        <v>0</v>
      </c>
      <c r="I96" s="33">
        <f>ROUND(G96*H96,P4)</f>
        <v>0</v>
      </c>
      <c r="J96" s="31" t="s">
        <v>190</v>
      </c>
      <c r="O96" s="34">
        <f>I96*0.21</f>
        <v>0</v>
      </c>
      <c r="P96">
        <v>3</v>
      </c>
    </row>
    <row r="97" spans="1:16" ht="30" x14ac:dyDescent="0.25">
      <c r="A97" s="28" t="s">
        <v>113</v>
      </c>
      <c r="B97" s="35"/>
      <c r="E97" s="30" t="s">
        <v>2088</v>
      </c>
      <c r="J97" s="36"/>
    </row>
    <row r="98" spans="1:16" x14ac:dyDescent="0.25">
      <c r="A98" s="28" t="s">
        <v>115</v>
      </c>
      <c r="B98" s="35"/>
      <c r="E98" s="37" t="s">
        <v>2087</v>
      </c>
      <c r="J98" s="36"/>
    </row>
    <row r="99" spans="1:16" ht="45" x14ac:dyDescent="0.25">
      <c r="A99" s="28" t="s">
        <v>117</v>
      </c>
      <c r="B99" s="35"/>
      <c r="E99" s="30" t="s">
        <v>1933</v>
      </c>
      <c r="J99" s="36"/>
    </row>
    <row r="100" spans="1:16" x14ac:dyDescent="0.25">
      <c r="A100" s="28" t="s">
        <v>108</v>
      </c>
      <c r="B100" s="28">
        <v>23</v>
      </c>
      <c r="C100" s="29" t="s">
        <v>1990</v>
      </c>
      <c r="D100" s="28" t="s">
        <v>110</v>
      </c>
      <c r="E100" s="30" t="s">
        <v>1991</v>
      </c>
      <c r="F100" s="31" t="s">
        <v>428</v>
      </c>
      <c r="G100" s="32">
        <v>2</v>
      </c>
      <c r="H100" s="33">
        <v>0</v>
      </c>
      <c r="I100" s="33">
        <f>ROUND(G100*H100,P4)</f>
        <v>0</v>
      </c>
      <c r="J100" s="31" t="s">
        <v>190</v>
      </c>
      <c r="O100" s="34">
        <f>I100*0.21</f>
        <v>0</v>
      </c>
      <c r="P100">
        <v>3</v>
      </c>
    </row>
    <row r="101" spans="1:16" ht="30" x14ac:dyDescent="0.25">
      <c r="A101" s="28" t="s">
        <v>113</v>
      </c>
      <c r="B101" s="35"/>
      <c r="E101" s="30" t="s">
        <v>1944</v>
      </c>
      <c r="J101" s="36"/>
    </row>
    <row r="102" spans="1:16" x14ac:dyDescent="0.25">
      <c r="A102" s="28" t="s">
        <v>115</v>
      </c>
      <c r="B102" s="35"/>
      <c r="E102" s="37" t="s">
        <v>795</v>
      </c>
      <c r="J102" s="36"/>
    </row>
    <row r="103" spans="1:16" ht="60" x14ac:dyDescent="0.25">
      <c r="A103" s="28" t="s">
        <v>117</v>
      </c>
      <c r="B103" s="35"/>
      <c r="E103" s="30" t="s">
        <v>1823</v>
      </c>
      <c r="J103" s="36"/>
    </row>
    <row r="104" spans="1:16" x14ac:dyDescent="0.25">
      <c r="A104" s="28" t="s">
        <v>108</v>
      </c>
      <c r="B104" s="28">
        <v>24</v>
      </c>
      <c r="C104" s="29" t="s">
        <v>1947</v>
      </c>
      <c r="D104" s="28" t="s">
        <v>110</v>
      </c>
      <c r="E104" s="30" t="s">
        <v>1948</v>
      </c>
      <c r="F104" s="31" t="s">
        <v>231</v>
      </c>
      <c r="G104" s="32">
        <v>77</v>
      </c>
      <c r="H104" s="33">
        <v>0</v>
      </c>
      <c r="I104" s="33">
        <f>ROUND(G104*H104,P4)</f>
        <v>0</v>
      </c>
      <c r="J104" s="31" t="s">
        <v>190</v>
      </c>
      <c r="O104" s="34">
        <f>I104*0.21</f>
        <v>0</v>
      </c>
      <c r="P104">
        <v>3</v>
      </c>
    </row>
    <row r="105" spans="1:16" ht="45" x14ac:dyDescent="0.25">
      <c r="A105" s="28" t="s">
        <v>113</v>
      </c>
      <c r="B105" s="35"/>
      <c r="E105" s="30" t="s">
        <v>2089</v>
      </c>
      <c r="J105" s="36"/>
    </row>
    <row r="106" spans="1:16" x14ac:dyDescent="0.25">
      <c r="A106" s="28" t="s">
        <v>115</v>
      </c>
      <c r="B106" s="35"/>
      <c r="E106" s="37" t="s">
        <v>2090</v>
      </c>
      <c r="J106" s="36"/>
    </row>
    <row r="107" spans="1:16" ht="75" x14ac:dyDescent="0.25">
      <c r="A107" s="28" t="s">
        <v>117</v>
      </c>
      <c r="B107" s="35"/>
      <c r="E107" s="30" t="s">
        <v>451</v>
      </c>
      <c r="J107" s="36"/>
    </row>
    <row r="108" spans="1:16" x14ac:dyDescent="0.25">
      <c r="A108" s="28" t="s">
        <v>108</v>
      </c>
      <c r="B108" s="28">
        <v>25</v>
      </c>
      <c r="C108" s="29" t="s">
        <v>1951</v>
      </c>
      <c r="D108" s="28" t="s">
        <v>110</v>
      </c>
      <c r="E108" s="30" t="s">
        <v>1952</v>
      </c>
      <c r="F108" s="31" t="s">
        <v>231</v>
      </c>
      <c r="G108" s="32">
        <v>277</v>
      </c>
      <c r="H108" s="33">
        <v>0</v>
      </c>
      <c r="I108" s="33">
        <f>ROUND(G108*H108,P4)</f>
        <v>0</v>
      </c>
      <c r="J108" s="31" t="s">
        <v>190</v>
      </c>
      <c r="O108" s="34">
        <f>I108*0.21</f>
        <v>0</v>
      </c>
      <c r="P108">
        <v>3</v>
      </c>
    </row>
    <row r="109" spans="1:16" x14ac:dyDescent="0.25">
      <c r="A109" s="28" t="s">
        <v>113</v>
      </c>
      <c r="B109" s="35"/>
      <c r="E109" s="30" t="s">
        <v>2066</v>
      </c>
      <c r="J109" s="36"/>
    </row>
    <row r="110" spans="1:16" x14ac:dyDescent="0.25">
      <c r="A110" s="28" t="s">
        <v>115</v>
      </c>
      <c r="B110" s="35"/>
      <c r="E110" s="37" t="s">
        <v>2077</v>
      </c>
      <c r="J110" s="36"/>
    </row>
    <row r="111" spans="1:16" ht="75" x14ac:dyDescent="0.25">
      <c r="A111" s="28" t="s">
        <v>117</v>
      </c>
      <c r="B111" s="35"/>
      <c r="E111" s="30" t="s">
        <v>451</v>
      </c>
      <c r="J111" s="36"/>
    </row>
    <row r="112" spans="1:16" x14ac:dyDescent="0.25">
      <c r="A112" s="28" t="s">
        <v>108</v>
      </c>
      <c r="B112" s="28">
        <v>26</v>
      </c>
      <c r="C112" s="29" t="s">
        <v>1955</v>
      </c>
      <c r="D112" s="28" t="s">
        <v>110</v>
      </c>
      <c r="E112" s="30" t="s">
        <v>1956</v>
      </c>
      <c r="F112" s="31" t="s">
        <v>231</v>
      </c>
      <c r="G112" s="32">
        <v>77</v>
      </c>
      <c r="H112" s="33">
        <v>0</v>
      </c>
      <c r="I112" s="33">
        <f>ROUND(G112*H112,P4)</f>
        <v>0</v>
      </c>
      <c r="J112" s="31" t="s">
        <v>190</v>
      </c>
      <c r="O112" s="34">
        <f>I112*0.21</f>
        <v>0</v>
      </c>
      <c r="P112">
        <v>3</v>
      </c>
    </row>
    <row r="113" spans="1:16" ht="45" x14ac:dyDescent="0.25">
      <c r="A113" s="28" t="s">
        <v>113</v>
      </c>
      <c r="B113" s="35"/>
      <c r="E113" s="30" t="s">
        <v>2089</v>
      </c>
      <c r="J113" s="36"/>
    </row>
    <row r="114" spans="1:16" x14ac:dyDescent="0.25">
      <c r="A114" s="28" t="s">
        <v>115</v>
      </c>
      <c r="B114" s="35"/>
      <c r="E114" s="37" t="s">
        <v>2090</v>
      </c>
      <c r="J114" s="36"/>
    </row>
    <row r="115" spans="1:16" ht="30" x14ac:dyDescent="0.25">
      <c r="A115" s="28" t="s">
        <v>117</v>
      </c>
      <c r="B115" s="35"/>
      <c r="E115" s="30" t="s">
        <v>1957</v>
      </c>
      <c r="J115" s="36"/>
    </row>
    <row r="116" spans="1:16" x14ac:dyDescent="0.25">
      <c r="A116" s="28" t="s">
        <v>108</v>
      </c>
      <c r="B116" s="28">
        <v>27</v>
      </c>
      <c r="C116" s="29" t="s">
        <v>1958</v>
      </c>
      <c r="D116" s="28" t="s">
        <v>110</v>
      </c>
      <c r="E116" s="30" t="s">
        <v>1959</v>
      </c>
      <c r="F116" s="31" t="s">
        <v>231</v>
      </c>
      <c r="G116" s="32">
        <v>277</v>
      </c>
      <c r="H116" s="33">
        <v>0</v>
      </c>
      <c r="I116" s="33">
        <f>ROUND(G116*H116,P4)</f>
        <v>0</v>
      </c>
      <c r="J116" s="31" t="s">
        <v>190</v>
      </c>
      <c r="O116" s="34">
        <f>I116*0.21</f>
        <v>0</v>
      </c>
      <c r="P116">
        <v>3</v>
      </c>
    </row>
    <row r="117" spans="1:16" x14ac:dyDescent="0.25">
      <c r="A117" s="28" t="s">
        <v>113</v>
      </c>
      <c r="B117" s="35"/>
      <c r="E117" s="30" t="s">
        <v>2066</v>
      </c>
      <c r="J117" s="36"/>
    </row>
    <row r="118" spans="1:16" x14ac:dyDescent="0.25">
      <c r="A118" s="28" t="s">
        <v>115</v>
      </c>
      <c r="B118" s="35"/>
      <c r="E118" s="37" t="s">
        <v>2077</v>
      </c>
      <c r="J118" s="36"/>
    </row>
    <row r="119" spans="1:16" ht="30" x14ac:dyDescent="0.25">
      <c r="A119" s="28" t="s">
        <v>117</v>
      </c>
      <c r="B119" s="35"/>
      <c r="E119" s="30" t="s">
        <v>1957</v>
      </c>
      <c r="J119" s="36"/>
    </row>
    <row r="120" spans="1:16" x14ac:dyDescent="0.25">
      <c r="A120" s="28" t="s">
        <v>108</v>
      </c>
      <c r="B120" s="28">
        <v>28</v>
      </c>
      <c r="C120" s="29" t="s">
        <v>1830</v>
      </c>
      <c r="D120" s="28" t="s">
        <v>110</v>
      </c>
      <c r="E120" s="30" t="s">
        <v>1831</v>
      </c>
      <c r="F120" s="31" t="s">
        <v>428</v>
      </c>
      <c r="G120" s="32">
        <v>14</v>
      </c>
      <c r="H120" s="33">
        <v>0</v>
      </c>
      <c r="I120" s="33">
        <f>ROUND(G120*H120,P4)</f>
        <v>0</v>
      </c>
      <c r="J120" s="31" t="s">
        <v>190</v>
      </c>
      <c r="O120" s="34">
        <f>I120*0.21</f>
        <v>0</v>
      </c>
      <c r="P120">
        <v>3</v>
      </c>
    </row>
    <row r="121" spans="1:16" x14ac:dyDescent="0.25">
      <c r="A121" s="28" t="s">
        <v>113</v>
      </c>
      <c r="B121" s="35"/>
      <c r="E121" s="30" t="s">
        <v>2066</v>
      </c>
      <c r="J121" s="36"/>
    </row>
    <row r="122" spans="1:16" x14ac:dyDescent="0.25">
      <c r="A122" s="28" t="s">
        <v>115</v>
      </c>
      <c r="B122" s="35"/>
      <c r="E122" s="37" t="s">
        <v>2083</v>
      </c>
      <c r="J122" s="36"/>
    </row>
    <row r="123" spans="1:16" ht="30" x14ac:dyDescent="0.25">
      <c r="A123" s="28" t="s">
        <v>117</v>
      </c>
      <c r="B123" s="35"/>
      <c r="E123" s="30" t="s">
        <v>1832</v>
      </c>
      <c r="J123" s="36"/>
    </row>
    <row r="124" spans="1:16" x14ac:dyDescent="0.25">
      <c r="A124" s="22" t="s">
        <v>105</v>
      </c>
      <c r="B124" s="23"/>
      <c r="C124" s="24" t="s">
        <v>455</v>
      </c>
      <c r="D124" s="25"/>
      <c r="E124" s="22" t="s">
        <v>456</v>
      </c>
      <c r="F124" s="25"/>
      <c r="G124" s="25"/>
      <c r="H124" s="25"/>
      <c r="I124" s="26">
        <f>SUMIFS(I125:I128,A125:A128,"P")</f>
        <v>0</v>
      </c>
      <c r="J124" s="27"/>
    </row>
    <row r="125" spans="1:16" x14ac:dyDescent="0.25">
      <c r="A125" s="28" t="s">
        <v>108</v>
      </c>
      <c r="B125" s="28">
        <v>29</v>
      </c>
      <c r="C125" s="29" t="s">
        <v>1962</v>
      </c>
      <c r="D125" s="28" t="s">
        <v>110</v>
      </c>
      <c r="E125" s="30" t="s">
        <v>1963</v>
      </c>
      <c r="F125" s="31" t="s">
        <v>231</v>
      </c>
      <c r="G125" s="32">
        <v>200</v>
      </c>
      <c r="H125" s="33">
        <v>0</v>
      </c>
      <c r="I125" s="33">
        <f>ROUND(G125*H125,P4)</f>
        <v>0</v>
      </c>
      <c r="J125" s="31" t="s">
        <v>190</v>
      </c>
      <c r="O125" s="34">
        <f>I125*0.21</f>
        <v>0</v>
      </c>
      <c r="P125">
        <v>3</v>
      </c>
    </row>
    <row r="126" spans="1:16" ht="60" x14ac:dyDescent="0.25">
      <c r="A126" s="28" t="s">
        <v>113</v>
      </c>
      <c r="B126" s="35"/>
      <c r="E126" s="30" t="s">
        <v>2091</v>
      </c>
      <c r="J126" s="36"/>
    </row>
    <row r="127" spans="1:16" x14ac:dyDescent="0.25">
      <c r="A127" s="28" t="s">
        <v>115</v>
      </c>
      <c r="B127" s="35"/>
      <c r="E127" s="37" t="s">
        <v>2092</v>
      </c>
      <c r="J127" s="36"/>
    </row>
    <row r="128" spans="1:16" ht="60" x14ac:dyDescent="0.25">
      <c r="A128" s="28" t="s">
        <v>117</v>
      </c>
      <c r="B128" s="39"/>
      <c r="C128" s="40"/>
      <c r="D128" s="40"/>
      <c r="E128" s="30" t="s">
        <v>1965</v>
      </c>
      <c r="F128" s="40"/>
      <c r="G128" s="40"/>
      <c r="H128" s="40"/>
      <c r="I128" s="40"/>
      <c r="J128"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12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59</v>
      </c>
      <c r="I3" s="16">
        <f>SUMIFS(I8:I120,A8:A120,"SD")</f>
        <v>0</v>
      </c>
      <c r="J3" s="12"/>
      <c r="O3">
        <v>0</v>
      </c>
      <c r="P3">
        <v>2</v>
      </c>
    </row>
    <row r="4" spans="1:16" x14ac:dyDescent="0.25">
      <c r="A4" s="2" t="s">
        <v>92</v>
      </c>
      <c r="B4" s="13" t="s">
        <v>93</v>
      </c>
      <c r="C4" s="47" t="s">
        <v>59</v>
      </c>
      <c r="D4" s="48"/>
      <c r="E4" s="14" t="s">
        <v>60</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110.15</v>
      </c>
      <c r="H9" s="33">
        <v>0</v>
      </c>
      <c r="I9" s="33">
        <f>ROUND(G9*H9,P4)</f>
        <v>0</v>
      </c>
      <c r="J9" s="28"/>
      <c r="O9" s="34">
        <f>I9*0.21</f>
        <v>0</v>
      </c>
      <c r="P9">
        <v>3</v>
      </c>
    </row>
    <row r="10" spans="1:16" ht="30" x14ac:dyDescent="0.25">
      <c r="A10" s="28" t="s">
        <v>113</v>
      </c>
      <c r="B10" s="35"/>
      <c r="E10" s="30" t="s">
        <v>2093</v>
      </c>
      <c r="J10" s="36"/>
    </row>
    <row r="11" spans="1:16" x14ac:dyDescent="0.25">
      <c r="A11" s="28" t="s">
        <v>115</v>
      </c>
      <c r="B11" s="35"/>
      <c r="E11" s="37" t="s">
        <v>2094</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SUMIFS(I14:I37,A14:A37,"P")</f>
        <v>0</v>
      </c>
      <c r="J13" s="27"/>
    </row>
    <row r="14" spans="1:16" x14ac:dyDescent="0.25">
      <c r="A14" s="28" t="s">
        <v>108</v>
      </c>
      <c r="B14" s="28">
        <v>2</v>
      </c>
      <c r="C14" s="29" t="s">
        <v>254</v>
      </c>
      <c r="D14" s="28" t="s">
        <v>110</v>
      </c>
      <c r="E14" s="30" t="s">
        <v>255</v>
      </c>
      <c r="F14" s="31" t="s">
        <v>167</v>
      </c>
      <c r="G14" s="32">
        <v>190</v>
      </c>
      <c r="H14" s="33">
        <v>0</v>
      </c>
      <c r="I14" s="33">
        <f>ROUND(G14*H14,P4)</f>
        <v>0</v>
      </c>
      <c r="J14" s="31" t="s">
        <v>190</v>
      </c>
      <c r="O14" s="34">
        <f>I14*0.21</f>
        <v>0</v>
      </c>
      <c r="P14">
        <v>3</v>
      </c>
    </row>
    <row r="15" spans="1:16" ht="60" x14ac:dyDescent="0.25">
      <c r="A15" s="28" t="s">
        <v>113</v>
      </c>
      <c r="B15" s="35"/>
      <c r="E15" s="30" t="s">
        <v>2095</v>
      </c>
      <c r="J15" s="36"/>
    </row>
    <row r="16" spans="1:16" x14ac:dyDescent="0.25">
      <c r="A16" s="28" t="s">
        <v>115</v>
      </c>
      <c r="B16" s="35"/>
      <c r="E16" s="37" t="s">
        <v>2096</v>
      </c>
      <c r="J16" s="36"/>
    </row>
    <row r="17" spans="1:16" ht="405" x14ac:dyDescent="0.25">
      <c r="A17" s="28" t="s">
        <v>117</v>
      </c>
      <c r="B17" s="35"/>
      <c r="E17" s="30" t="s">
        <v>258</v>
      </c>
      <c r="J17" s="36"/>
    </row>
    <row r="18" spans="1:16" x14ac:dyDescent="0.25">
      <c r="A18" s="28" t="s">
        <v>108</v>
      </c>
      <c r="B18" s="28">
        <v>3</v>
      </c>
      <c r="C18" s="29" t="s">
        <v>1445</v>
      </c>
      <c r="D18" s="28" t="s">
        <v>110</v>
      </c>
      <c r="E18" s="30" t="s">
        <v>1446</v>
      </c>
      <c r="F18" s="31" t="s">
        <v>167</v>
      </c>
      <c r="G18" s="32">
        <v>301</v>
      </c>
      <c r="H18" s="33">
        <v>0</v>
      </c>
      <c r="I18" s="33">
        <f>ROUND(G18*H18,P4)</f>
        <v>0</v>
      </c>
      <c r="J18" s="31" t="s">
        <v>190</v>
      </c>
      <c r="O18" s="34">
        <f>I18*0.21</f>
        <v>0</v>
      </c>
      <c r="P18">
        <v>3</v>
      </c>
    </row>
    <row r="19" spans="1:16" x14ac:dyDescent="0.25">
      <c r="A19" s="28" t="s">
        <v>113</v>
      </c>
      <c r="B19" s="35"/>
      <c r="E19" s="30" t="s">
        <v>2097</v>
      </c>
      <c r="J19" s="36"/>
    </row>
    <row r="20" spans="1:16" x14ac:dyDescent="0.25">
      <c r="A20" s="28" t="s">
        <v>115</v>
      </c>
      <c r="B20" s="35"/>
      <c r="E20" s="37" t="s">
        <v>2098</v>
      </c>
      <c r="J20" s="36"/>
    </row>
    <row r="21" spans="1:16" ht="409.5" x14ac:dyDescent="0.25">
      <c r="A21" s="28" t="s">
        <v>117</v>
      </c>
      <c r="B21" s="35"/>
      <c r="E21" s="30" t="s">
        <v>278</v>
      </c>
      <c r="J21" s="36"/>
    </row>
    <row r="22" spans="1:16" x14ac:dyDescent="0.25">
      <c r="A22" s="28" t="s">
        <v>108</v>
      </c>
      <c r="B22" s="28">
        <v>4</v>
      </c>
      <c r="C22" s="29" t="s">
        <v>284</v>
      </c>
      <c r="D22" s="28" t="s">
        <v>145</v>
      </c>
      <c r="E22" s="30" t="s">
        <v>285</v>
      </c>
      <c r="F22" s="31" t="s">
        <v>167</v>
      </c>
      <c r="G22" s="32">
        <v>190</v>
      </c>
      <c r="H22" s="33">
        <v>0</v>
      </c>
      <c r="I22" s="33">
        <f>ROUND(G22*H22,P4)</f>
        <v>0</v>
      </c>
      <c r="J22" s="31" t="s">
        <v>190</v>
      </c>
      <c r="O22" s="34">
        <f>I22*0.21</f>
        <v>0</v>
      </c>
      <c r="P22">
        <v>3</v>
      </c>
    </row>
    <row r="23" spans="1:16" ht="45" x14ac:dyDescent="0.25">
      <c r="A23" s="28" t="s">
        <v>113</v>
      </c>
      <c r="B23" s="35"/>
      <c r="E23" s="30" t="s">
        <v>2099</v>
      </c>
      <c r="J23" s="36"/>
    </row>
    <row r="24" spans="1:16" x14ac:dyDescent="0.25">
      <c r="A24" s="28" t="s">
        <v>115</v>
      </c>
      <c r="B24" s="35"/>
      <c r="E24" s="37" t="s">
        <v>2096</v>
      </c>
      <c r="J24" s="36"/>
    </row>
    <row r="25" spans="1:16" ht="255" x14ac:dyDescent="0.25">
      <c r="A25" s="28" t="s">
        <v>117</v>
      </c>
      <c r="B25" s="35"/>
      <c r="E25" s="30" t="s">
        <v>288</v>
      </c>
      <c r="J25" s="36"/>
    </row>
    <row r="26" spans="1:16" x14ac:dyDescent="0.25">
      <c r="A26" s="28" t="s">
        <v>108</v>
      </c>
      <c r="B26" s="28">
        <v>5</v>
      </c>
      <c r="C26" s="29" t="s">
        <v>284</v>
      </c>
      <c r="D26" s="28" t="s">
        <v>148</v>
      </c>
      <c r="E26" s="30" t="s">
        <v>285</v>
      </c>
      <c r="F26" s="31" t="s">
        <v>167</v>
      </c>
      <c r="G26" s="32">
        <v>110.15</v>
      </c>
      <c r="H26" s="33">
        <v>0</v>
      </c>
      <c r="I26" s="33">
        <f>ROUND(G26*H26,P4)</f>
        <v>0</v>
      </c>
      <c r="J26" s="31" t="s">
        <v>190</v>
      </c>
      <c r="O26" s="34">
        <f>I26*0.21</f>
        <v>0</v>
      </c>
      <c r="P26">
        <v>3</v>
      </c>
    </row>
    <row r="27" spans="1:16" ht="45" x14ac:dyDescent="0.25">
      <c r="A27" s="28" t="s">
        <v>113</v>
      </c>
      <c r="B27" s="35"/>
      <c r="E27" s="30" t="s">
        <v>2100</v>
      </c>
      <c r="J27" s="36"/>
    </row>
    <row r="28" spans="1:16" x14ac:dyDescent="0.25">
      <c r="A28" s="28" t="s">
        <v>115</v>
      </c>
      <c r="B28" s="35"/>
      <c r="E28" s="37" t="s">
        <v>2094</v>
      </c>
      <c r="J28" s="36"/>
    </row>
    <row r="29" spans="1:16" ht="255" x14ac:dyDescent="0.25">
      <c r="A29" s="28" t="s">
        <v>117</v>
      </c>
      <c r="B29" s="35"/>
      <c r="E29" s="30" t="s">
        <v>288</v>
      </c>
      <c r="J29" s="36"/>
    </row>
    <row r="30" spans="1:16" x14ac:dyDescent="0.25">
      <c r="A30" s="28" t="s">
        <v>108</v>
      </c>
      <c r="B30" s="28">
        <v>6</v>
      </c>
      <c r="C30" s="29" t="s">
        <v>294</v>
      </c>
      <c r="D30" s="28" t="s">
        <v>110</v>
      </c>
      <c r="E30" s="30" t="s">
        <v>295</v>
      </c>
      <c r="F30" s="31" t="s">
        <v>167</v>
      </c>
      <c r="G30" s="32">
        <v>190</v>
      </c>
      <c r="H30" s="33">
        <v>0</v>
      </c>
      <c r="I30" s="33">
        <f>ROUND(G30*H30,P4)</f>
        <v>0</v>
      </c>
      <c r="J30" s="31" t="s">
        <v>190</v>
      </c>
      <c r="O30" s="34">
        <f>I30*0.21</f>
        <v>0</v>
      </c>
      <c r="P30">
        <v>3</v>
      </c>
    </row>
    <row r="31" spans="1:16" ht="90" x14ac:dyDescent="0.25">
      <c r="A31" s="28" t="s">
        <v>113</v>
      </c>
      <c r="B31" s="35"/>
      <c r="E31" s="30" t="s">
        <v>2101</v>
      </c>
      <c r="J31" s="36"/>
    </row>
    <row r="32" spans="1:16" x14ac:dyDescent="0.25">
      <c r="A32" s="28" t="s">
        <v>115</v>
      </c>
      <c r="B32" s="35"/>
      <c r="E32" s="37" t="s">
        <v>2096</v>
      </c>
      <c r="J32" s="36"/>
    </row>
    <row r="33" spans="1:16" ht="345" x14ac:dyDescent="0.25">
      <c r="A33" s="28" t="s">
        <v>117</v>
      </c>
      <c r="B33" s="35"/>
      <c r="E33" s="30" t="s">
        <v>297</v>
      </c>
      <c r="J33" s="36"/>
    </row>
    <row r="34" spans="1:16" x14ac:dyDescent="0.25">
      <c r="A34" s="28" t="s">
        <v>108</v>
      </c>
      <c r="B34" s="28">
        <v>7</v>
      </c>
      <c r="C34" s="29" t="s">
        <v>298</v>
      </c>
      <c r="D34" s="28" t="s">
        <v>110</v>
      </c>
      <c r="E34" s="30" t="s">
        <v>299</v>
      </c>
      <c r="F34" s="31" t="s">
        <v>167</v>
      </c>
      <c r="G34" s="32">
        <v>80</v>
      </c>
      <c r="H34" s="33">
        <v>0</v>
      </c>
      <c r="I34" s="33">
        <f>ROUND(G34*H34,P4)</f>
        <v>0</v>
      </c>
      <c r="J34" s="31" t="s">
        <v>190</v>
      </c>
      <c r="O34" s="34">
        <f>I34*0.21</f>
        <v>0</v>
      </c>
      <c r="P34">
        <v>3</v>
      </c>
    </row>
    <row r="35" spans="1:16" ht="150" x14ac:dyDescent="0.25">
      <c r="A35" s="28" t="s">
        <v>113</v>
      </c>
      <c r="B35" s="35"/>
      <c r="E35" s="30" t="s">
        <v>1881</v>
      </c>
      <c r="J35" s="36"/>
    </row>
    <row r="36" spans="1:16" x14ac:dyDescent="0.25">
      <c r="A36" s="28" t="s">
        <v>115</v>
      </c>
      <c r="B36" s="35"/>
      <c r="E36" s="37" t="s">
        <v>2102</v>
      </c>
      <c r="J36" s="36"/>
    </row>
    <row r="37" spans="1:16" ht="409.5" x14ac:dyDescent="0.25">
      <c r="A37" s="28" t="s">
        <v>117</v>
      </c>
      <c r="B37" s="35"/>
      <c r="E37" s="30" t="s">
        <v>1883</v>
      </c>
      <c r="J37" s="36"/>
    </row>
    <row r="38" spans="1:16" x14ac:dyDescent="0.25">
      <c r="A38" s="22" t="s">
        <v>105</v>
      </c>
      <c r="B38" s="23"/>
      <c r="C38" s="24" t="s">
        <v>343</v>
      </c>
      <c r="D38" s="25"/>
      <c r="E38" s="22" t="s">
        <v>344</v>
      </c>
      <c r="F38" s="25"/>
      <c r="G38" s="25"/>
      <c r="H38" s="25"/>
      <c r="I38" s="26">
        <f>SUMIFS(I39:I42,A39:A42,"P")</f>
        <v>0</v>
      </c>
      <c r="J38" s="27"/>
    </row>
    <row r="39" spans="1:16" x14ac:dyDescent="0.25">
      <c r="A39" s="28" t="s">
        <v>108</v>
      </c>
      <c r="B39" s="28">
        <v>8</v>
      </c>
      <c r="C39" s="29" t="s">
        <v>349</v>
      </c>
      <c r="D39" s="28" t="s">
        <v>110</v>
      </c>
      <c r="E39" s="30" t="s">
        <v>1884</v>
      </c>
      <c r="F39" s="31" t="s">
        <v>167</v>
      </c>
      <c r="G39" s="32">
        <v>30</v>
      </c>
      <c r="H39" s="33">
        <v>0</v>
      </c>
      <c r="I39" s="33">
        <f>ROUND(G39*H39,P4)</f>
        <v>0</v>
      </c>
      <c r="J39" s="31" t="s">
        <v>190</v>
      </c>
      <c r="O39" s="34">
        <f>I39*0.21</f>
        <v>0</v>
      </c>
      <c r="P39">
        <v>3</v>
      </c>
    </row>
    <row r="40" spans="1:16" ht="60" x14ac:dyDescent="0.25">
      <c r="A40" s="28" t="s">
        <v>113</v>
      </c>
      <c r="B40" s="35"/>
      <c r="E40" s="30" t="s">
        <v>2103</v>
      </c>
      <c r="J40" s="36"/>
    </row>
    <row r="41" spans="1:16" x14ac:dyDescent="0.25">
      <c r="A41" s="28" t="s">
        <v>115</v>
      </c>
      <c r="B41" s="35"/>
      <c r="E41" s="37" t="s">
        <v>2104</v>
      </c>
      <c r="J41" s="36"/>
    </row>
    <row r="42" spans="1:16" ht="45" x14ac:dyDescent="0.25">
      <c r="A42" s="28" t="s">
        <v>117</v>
      </c>
      <c r="B42" s="35"/>
      <c r="E42" s="30" t="s">
        <v>1887</v>
      </c>
      <c r="J42" s="36"/>
    </row>
    <row r="43" spans="1:16" x14ac:dyDescent="0.25">
      <c r="A43" s="22" t="s">
        <v>105</v>
      </c>
      <c r="B43" s="23"/>
      <c r="C43" s="24" t="s">
        <v>419</v>
      </c>
      <c r="D43" s="25"/>
      <c r="E43" s="22" t="s">
        <v>420</v>
      </c>
      <c r="F43" s="25"/>
      <c r="G43" s="25"/>
      <c r="H43" s="25"/>
      <c r="I43" s="26">
        <f>SUMIFS(I44:I115,A44:A115,"P")</f>
        <v>0</v>
      </c>
      <c r="J43" s="27"/>
    </row>
    <row r="44" spans="1:16" ht="30" x14ac:dyDescent="0.25">
      <c r="A44" s="28" t="s">
        <v>108</v>
      </c>
      <c r="B44" s="28">
        <v>9</v>
      </c>
      <c r="C44" s="29" t="s">
        <v>1888</v>
      </c>
      <c r="D44" s="28" t="s">
        <v>110</v>
      </c>
      <c r="E44" s="30" t="s">
        <v>1889</v>
      </c>
      <c r="F44" s="31" t="s">
        <v>231</v>
      </c>
      <c r="G44" s="32">
        <v>53</v>
      </c>
      <c r="H44" s="33">
        <v>0</v>
      </c>
      <c r="I44" s="33">
        <f>ROUND(G44*H44,P4)</f>
        <v>0</v>
      </c>
      <c r="J44" s="31" t="s">
        <v>190</v>
      </c>
      <c r="O44" s="34">
        <f>I44*0.21</f>
        <v>0</v>
      </c>
      <c r="P44">
        <v>3</v>
      </c>
    </row>
    <row r="45" spans="1:16" ht="45" x14ac:dyDescent="0.25">
      <c r="A45" s="28" t="s">
        <v>113</v>
      </c>
      <c r="B45" s="35"/>
      <c r="E45" s="30" t="s">
        <v>2105</v>
      </c>
      <c r="J45" s="36"/>
    </row>
    <row r="46" spans="1:16" x14ac:dyDescent="0.25">
      <c r="A46" s="28" t="s">
        <v>115</v>
      </c>
      <c r="B46" s="35"/>
      <c r="E46" s="37" t="s">
        <v>2106</v>
      </c>
      <c r="J46" s="36"/>
    </row>
    <row r="47" spans="1:16" ht="330" x14ac:dyDescent="0.25">
      <c r="A47" s="28" t="s">
        <v>117</v>
      </c>
      <c r="B47" s="35"/>
      <c r="E47" s="30" t="s">
        <v>1688</v>
      </c>
      <c r="J47" s="36"/>
    </row>
    <row r="48" spans="1:16" ht="30" x14ac:dyDescent="0.25">
      <c r="A48" s="28" t="s">
        <v>108</v>
      </c>
      <c r="B48" s="28">
        <v>10</v>
      </c>
      <c r="C48" s="29" t="s">
        <v>1896</v>
      </c>
      <c r="D48" s="28" t="s">
        <v>110</v>
      </c>
      <c r="E48" s="30" t="s">
        <v>1897</v>
      </c>
      <c r="F48" s="31" t="s">
        <v>231</v>
      </c>
      <c r="G48" s="32">
        <v>147</v>
      </c>
      <c r="H48" s="33">
        <v>0</v>
      </c>
      <c r="I48" s="33">
        <f>ROUND(G48*H48,P4)</f>
        <v>0</v>
      </c>
      <c r="J48" s="31" t="s">
        <v>190</v>
      </c>
      <c r="O48" s="34">
        <f>I48*0.21</f>
        <v>0</v>
      </c>
      <c r="P48">
        <v>3</v>
      </c>
    </row>
    <row r="49" spans="1:16" ht="30" x14ac:dyDescent="0.25">
      <c r="A49" s="28" t="s">
        <v>113</v>
      </c>
      <c r="B49" s="35"/>
      <c r="E49" s="30" t="s">
        <v>2107</v>
      </c>
      <c r="J49" s="36"/>
    </row>
    <row r="50" spans="1:16" x14ac:dyDescent="0.25">
      <c r="A50" s="28" t="s">
        <v>115</v>
      </c>
      <c r="B50" s="35"/>
      <c r="E50" s="37" t="s">
        <v>2108</v>
      </c>
      <c r="J50" s="36"/>
    </row>
    <row r="51" spans="1:16" ht="330" x14ac:dyDescent="0.25">
      <c r="A51" s="28" t="s">
        <v>117</v>
      </c>
      <c r="B51" s="35"/>
      <c r="E51" s="30" t="s">
        <v>1688</v>
      </c>
      <c r="J51" s="36"/>
    </row>
    <row r="52" spans="1:16" x14ac:dyDescent="0.25">
      <c r="A52" s="28" t="s">
        <v>108</v>
      </c>
      <c r="B52" s="28">
        <v>11</v>
      </c>
      <c r="C52" s="29" t="s">
        <v>1903</v>
      </c>
      <c r="D52" s="28" t="s">
        <v>110</v>
      </c>
      <c r="E52" s="30" t="s">
        <v>1904</v>
      </c>
      <c r="F52" s="31" t="s">
        <v>428</v>
      </c>
      <c r="G52" s="32">
        <v>7</v>
      </c>
      <c r="H52" s="33">
        <v>0</v>
      </c>
      <c r="I52" s="33">
        <f>ROUND(G52*H52,P4)</f>
        <v>0</v>
      </c>
      <c r="J52" s="31" t="s">
        <v>190</v>
      </c>
      <c r="O52" s="34">
        <f>I52*0.21</f>
        <v>0</v>
      </c>
      <c r="P52">
        <v>3</v>
      </c>
    </row>
    <row r="53" spans="1:16" x14ac:dyDescent="0.25">
      <c r="A53" s="28" t="s">
        <v>113</v>
      </c>
      <c r="B53" s="35"/>
      <c r="E53" s="38" t="s">
        <v>110</v>
      </c>
      <c r="J53" s="36"/>
    </row>
    <row r="54" spans="1:16" x14ac:dyDescent="0.25">
      <c r="A54" s="28" t="s">
        <v>115</v>
      </c>
      <c r="B54" s="35"/>
      <c r="E54" s="37" t="s">
        <v>766</v>
      </c>
      <c r="J54" s="36"/>
    </row>
    <row r="55" spans="1:16" ht="45" x14ac:dyDescent="0.25">
      <c r="A55" s="28" t="s">
        <v>117</v>
      </c>
      <c r="B55" s="35"/>
      <c r="E55" s="30" t="s">
        <v>1620</v>
      </c>
      <c r="J55" s="36"/>
    </row>
    <row r="56" spans="1:16" x14ac:dyDescent="0.25">
      <c r="A56" s="28" t="s">
        <v>108</v>
      </c>
      <c r="B56" s="28">
        <v>12</v>
      </c>
      <c r="C56" s="29" t="s">
        <v>1907</v>
      </c>
      <c r="D56" s="28" t="s">
        <v>110</v>
      </c>
      <c r="E56" s="30" t="s">
        <v>1908</v>
      </c>
      <c r="F56" s="31" t="s">
        <v>428</v>
      </c>
      <c r="G56" s="32">
        <v>3</v>
      </c>
      <c r="H56" s="33">
        <v>0</v>
      </c>
      <c r="I56" s="33">
        <f>ROUND(G56*H56,P4)</f>
        <v>0</v>
      </c>
      <c r="J56" s="31" t="s">
        <v>190</v>
      </c>
      <c r="O56" s="34">
        <f>I56*0.21</f>
        <v>0</v>
      </c>
      <c r="P56">
        <v>3</v>
      </c>
    </row>
    <row r="57" spans="1:16" x14ac:dyDescent="0.25">
      <c r="A57" s="28" t="s">
        <v>113</v>
      </c>
      <c r="B57" s="35"/>
      <c r="E57" s="38" t="s">
        <v>110</v>
      </c>
      <c r="J57" s="36"/>
    </row>
    <row r="58" spans="1:16" x14ac:dyDescent="0.25">
      <c r="A58" s="28" t="s">
        <v>115</v>
      </c>
      <c r="B58" s="35"/>
      <c r="E58" s="37" t="s">
        <v>159</v>
      </c>
      <c r="J58" s="36"/>
    </row>
    <row r="59" spans="1:16" ht="45" x14ac:dyDescent="0.25">
      <c r="A59" s="28" t="s">
        <v>117</v>
      </c>
      <c r="B59" s="35"/>
      <c r="E59" s="30" t="s">
        <v>1620</v>
      </c>
      <c r="J59" s="36"/>
    </row>
    <row r="60" spans="1:16" x14ac:dyDescent="0.25">
      <c r="A60" s="28" t="s">
        <v>108</v>
      </c>
      <c r="B60" s="28">
        <v>13</v>
      </c>
      <c r="C60" s="29" t="s">
        <v>1909</v>
      </c>
      <c r="D60" s="28" t="s">
        <v>110</v>
      </c>
      <c r="E60" s="30" t="s">
        <v>1910</v>
      </c>
      <c r="F60" s="31" t="s">
        <v>428</v>
      </c>
      <c r="G60" s="32">
        <v>1</v>
      </c>
      <c r="H60" s="33">
        <v>0</v>
      </c>
      <c r="I60" s="33">
        <f>ROUND(G60*H60,P4)</f>
        <v>0</v>
      </c>
      <c r="J60" s="31" t="s">
        <v>190</v>
      </c>
      <c r="O60" s="34">
        <f>I60*0.21</f>
        <v>0</v>
      </c>
      <c r="P60">
        <v>3</v>
      </c>
    </row>
    <row r="61" spans="1:16" x14ac:dyDescent="0.25">
      <c r="A61" s="28" t="s">
        <v>113</v>
      </c>
      <c r="B61" s="35"/>
      <c r="E61" s="38" t="s">
        <v>110</v>
      </c>
      <c r="J61" s="36"/>
    </row>
    <row r="62" spans="1:16" x14ac:dyDescent="0.25">
      <c r="A62" s="28" t="s">
        <v>115</v>
      </c>
      <c r="B62" s="35"/>
      <c r="E62" s="37" t="s">
        <v>116</v>
      </c>
      <c r="J62" s="36"/>
    </row>
    <row r="63" spans="1:16" ht="45" x14ac:dyDescent="0.25">
      <c r="A63" s="28" t="s">
        <v>117</v>
      </c>
      <c r="B63" s="35"/>
      <c r="E63" s="30" t="s">
        <v>1620</v>
      </c>
      <c r="J63" s="36"/>
    </row>
    <row r="64" spans="1:16" x14ac:dyDescent="0.25">
      <c r="A64" s="28" t="s">
        <v>108</v>
      </c>
      <c r="B64" s="28">
        <v>14</v>
      </c>
      <c r="C64" s="29" t="s">
        <v>1915</v>
      </c>
      <c r="D64" s="28" t="s">
        <v>110</v>
      </c>
      <c r="E64" s="30" t="s">
        <v>1916</v>
      </c>
      <c r="F64" s="31" t="s">
        <v>428</v>
      </c>
      <c r="G64" s="32">
        <v>7</v>
      </c>
      <c r="H64" s="33">
        <v>0</v>
      </c>
      <c r="I64" s="33">
        <f>ROUND(G64*H64,P4)</f>
        <v>0</v>
      </c>
      <c r="J64" s="31" t="s">
        <v>190</v>
      </c>
      <c r="O64" s="34">
        <f>I64*0.21</f>
        <v>0</v>
      </c>
      <c r="P64">
        <v>3</v>
      </c>
    </row>
    <row r="65" spans="1:16" x14ac:dyDescent="0.25">
      <c r="A65" s="28" t="s">
        <v>113</v>
      </c>
      <c r="B65" s="35"/>
      <c r="E65" s="30" t="s">
        <v>2109</v>
      </c>
      <c r="J65" s="36"/>
    </row>
    <row r="66" spans="1:16" x14ac:dyDescent="0.25">
      <c r="A66" s="28" t="s">
        <v>115</v>
      </c>
      <c r="B66" s="35"/>
      <c r="E66" s="37" t="s">
        <v>766</v>
      </c>
      <c r="J66" s="36"/>
    </row>
    <row r="67" spans="1:16" ht="45" x14ac:dyDescent="0.25">
      <c r="A67" s="28" t="s">
        <v>117</v>
      </c>
      <c r="B67" s="35"/>
      <c r="E67" s="30" t="s">
        <v>1620</v>
      </c>
      <c r="J67" s="36"/>
    </row>
    <row r="68" spans="1:16" x14ac:dyDescent="0.25">
      <c r="A68" s="28" t="s">
        <v>108</v>
      </c>
      <c r="B68" s="28">
        <v>15</v>
      </c>
      <c r="C68" s="29" t="s">
        <v>1918</v>
      </c>
      <c r="D68" s="28" t="s">
        <v>110</v>
      </c>
      <c r="E68" s="30" t="s">
        <v>1919</v>
      </c>
      <c r="F68" s="31" t="s">
        <v>428</v>
      </c>
      <c r="G68" s="32">
        <v>7</v>
      </c>
      <c r="H68" s="33">
        <v>0</v>
      </c>
      <c r="I68" s="33">
        <f>ROUND(G68*H68,P4)</f>
        <v>0</v>
      </c>
      <c r="J68" s="31" t="s">
        <v>190</v>
      </c>
      <c r="O68" s="34">
        <f>I68*0.21</f>
        <v>0</v>
      </c>
      <c r="P68">
        <v>3</v>
      </c>
    </row>
    <row r="69" spans="1:16" x14ac:dyDescent="0.25">
      <c r="A69" s="28" t="s">
        <v>113</v>
      </c>
      <c r="B69" s="35"/>
      <c r="E69" s="30" t="s">
        <v>2110</v>
      </c>
      <c r="J69" s="36"/>
    </row>
    <row r="70" spans="1:16" x14ac:dyDescent="0.25">
      <c r="A70" s="28" t="s">
        <v>115</v>
      </c>
      <c r="B70" s="35"/>
      <c r="E70" s="37" t="s">
        <v>766</v>
      </c>
      <c r="J70" s="36"/>
    </row>
    <row r="71" spans="1:16" ht="45" x14ac:dyDescent="0.25">
      <c r="A71" s="28" t="s">
        <v>117</v>
      </c>
      <c r="B71" s="35"/>
      <c r="E71" s="30" t="s">
        <v>1620</v>
      </c>
      <c r="J71" s="36"/>
    </row>
    <row r="72" spans="1:16" x14ac:dyDescent="0.25">
      <c r="A72" s="28" t="s">
        <v>108</v>
      </c>
      <c r="B72" s="28">
        <v>16</v>
      </c>
      <c r="C72" s="29" t="s">
        <v>1924</v>
      </c>
      <c r="D72" s="28" t="s">
        <v>110</v>
      </c>
      <c r="E72" s="30" t="s">
        <v>1925</v>
      </c>
      <c r="F72" s="31" t="s">
        <v>428</v>
      </c>
      <c r="G72" s="32">
        <v>3</v>
      </c>
      <c r="H72" s="33">
        <v>0</v>
      </c>
      <c r="I72" s="33">
        <f>ROUND(G72*H72,P4)</f>
        <v>0</v>
      </c>
      <c r="J72" s="31" t="s">
        <v>190</v>
      </c>
      <c r="O72" s="34">
        <f>I72*0.21</f>
        <v>0</v>
      </c>
      <c r="P72">
        <v>3</v>
      </c>
    </row>
    <row r="73" spans="1:16" x14ac:dyDescent="0.25">
      <c r="A73" s="28" t="s">
        <v>113</v>
      </c>
      <c r="B73" s="35"/>
      <c r="E73" s="38" t="s">
        <v>110</v>
      </c>
      <c r="J73" s="36"/>
    </row>
    <row r="74" spans="1:16" x14ac:dyDescent="0.25">
      <c r="A74" s="28" t="s">
        <v>115</v>
      </c>
      <c r="B74" s="35"/>
      <c r="E74" s="37" t="s">
        <v>159</v>
      </c>
      <c r="J74" s="36"/>
    </row>
    <row r="75" spans="1:16" ht="45" x14ac:dyDescent="0.25">
      <c r="A75" s="28" t="s">
        <v>117</v>
      </c>
      <c r="B75" s="35"/>
      <c r="E75" s="30" t="s">
        <v>1620</v>
      </c>
      <c r="J75" s="36"/>
    </row>
    <row r="76" spans="1:16" x14ac:dyDescent="0.25">
      <c r="A76" s="28" t="s">
        <v>108</v>
      </c>
      <c r="B76" s="28">
        <v>17</v>
      </c>
      <c r="C76" s="29" t="s">
        <v>1926</v>
      </c>
      <c r="D76" s="28" t="s">
        <v>110</v>
      </c>
      <c r="E76" s="30" t="s">
        <v>1927</v>
      </c>
      <c r="F76" s="31" t="s">
        <v>428</v>
      </c>
      <c r="G76" s="32">
        <v>1</v>
      </c>
      <c r="H76" s="33">
        <v>0</v>
      </c>
      <c r="I76" s="33">
        <f>ROUND(G76*H76,P4)</f>
        <v>0</v>
      </c>
      <c r="J76" s="31" t="s">
        <v>190</v>
      </c>
      <c r="O76" s="34">
        <f>I76*0.21</f>
        <v>0</v>
      </c>
      <c r="P76">
        <v>3</v>
      </c>
    </row>
    <row r="77" spans="1:16" x14ac:dyDescent="0.25">
      <c r="A77" s="28" t="s">
        <v>113</v>
      </c>
      <c r="B77" s="35"/>
      <c r="E77" s="38" t="s">
        <v>110</v>
      </c>
      <c r="J77" s="36"/>
    </row>
    <row r="78" spans="1:16" x14ac:dyDescent="0.25">
      <c r="A78" s="28" t="s">
        <v>115</v>
      </c>
      <c r="B78" s="35"/>
      <c r="E78" s="37" t="s">
        <v>116</v>
      </c>
      <c r="J78" s="36"/>
    </row>
    <row r="79" spans="1:16" ht="45" x14ac:dyDescent="0.25">
      <c r="A79" s="28" t="s">
        <v>117</v>
      </c>
      <c r="B79" s="35"/>
      <c r="E79" s="30" t="s">
        <v>1620</v>
      </c>
      <c r="J79" s="36"/>
    </row>
    <row r="80" spans="1:16" x14ac:dyDescent="0.25">
      <c r="A80" s="28" t="s">
        <v>108</v>
      </c>
      <c r="B80" s="28">
        <v>18</v>
      </c>
      <c r="C80" s="29" t="s">
        <v>1929</v>
      </c>
      <c r="D80" s="28" t="s">
        <v>110</v>
      </c>
      <c r="E80" s="30" t="s">
        <v>1930</v>
      </c>
      <c r="F80" s="31" t="s">
        <v>167</v>
      </c>
      <c r="G80" s="32">
        <v>2</v>
      </c>
      <c r="H80" s="33">
        <v>0</v>
      </c>
      <c r="I80" s="33">
        <f>ROUND(G80*H80,P4)</f>
        <v>0</v>
      </c>
      <c r="J80" s="31" t="s">
        <v>1931</v>
      </c>
      <c r="O80" s="34">
        <f>I80*0.21</f>
        <v>0</v>
      </c>
      <c r="P80">
        <v>3</v>
      </c>
    </row>
    <row r="81" spans="1:16" ht="30" x14ac:dyDescent="0.25">
      <c r="A81" s="28" t="s">
        <v>113</v>
      </c>
      <c r="B81" s="35"/>
      <c r="E81" s="30" t="s">
        <v>2111</v>
      </c>
      <c r="J81" s="36"/>
    </row>
    <row r="82" spans="1:16" x14ac:dyDescent="0.25">
      <c r="A82" s="28" t="s">
        <v>115</v>
      </c>
      <c r="B82" s="35"/>
      <c r="E82" s="37" t="s">
        <v>795</v>
      </c>
      <c r="J82" s="36"/>
    </row>
    <row r="83" spans="1:16" ht="45" x14ac:dyDescent="0.25">
      <c r="A83" s="28" t="s">
        <v>117</v>
      </c>
      <c r="B83" s="35"/>
      <c r="E83" s="30" t="s">
        <v>1933</v>
      </c>
      <c r="J83" s="36"/>
    </row>
    <row r="84" spans="1:16" x14ac:dyDescent="0.25">
      <c r="A84" s="28" t="s">
        <v>108</v>
      </c>
      <c r="B84" s="28">
        <v>19</v>
      </c>
      <c r="C84" s="29" t="s">
        <v>1934</v>
      </c>
      <c r="D84" s="28" t="s">
        <v>110</v>
      </c>
      <c r="E84" s="30" t="s">
        <v>1935</v>
      </c>
      <c r="F84" s="31" t="s">
        <v>231</v>
      </c>
      <c r="G84" s="32">
        <v>200</v>
      </c>
      <c r="H84" s="33">
        <v>0</v>
      </c>
      <c r="I84" s="33">
        <f>ROUND(G84*H84,P4)</f>
        <v>0</v>
      </c>
      <c r="J84" s="31" t="s">
        <v>190</v>
      </c>
      <c r="O84" s="34">
        <f>I84*0.21</f>
        <v>0</v>
      </c>
      <c r="P84">
        <v>3</v>
      </c>
    </row>
    <row r="85" spans="1:16" ht="30" x14ac:dyDescent="0.25">
      <c r="A85" s="28" t="s">
        <v>113</v>
      </c>
      <c r="B85" s="35"/>
      <c r="E85" s="30" t="s">
        <v>2112</v>
      </c>
      <c r="J85" s="36"/>
    </row>
    <row r="86" spans="1:16" x14ac:dyDescent="0.25">
      <c r="A86" s="28" t="s">
        <v>115</v>
      </c>
      <c r="B86" s="35"/>
      <c r="E86" s="37" t="s">
        <v>2113</v>
      </c>
      <c r="J86" s="36"/>
    </row>
    <row r="87" spans="1:16" ht="60" x14ac:dyDescent="0.25">
      <c r="A87" s="28" t="s">
        <v>117</v>
      </c>
      <c r="B87" s="35"/>
      <c r="E87" s="30" t="s">
        <v>1938</v>
      </c>
      <c r="J87" s="36"/>
    </row>
    <row r="88" spans="1:16" x14ac:dyDescent="0.25">
      <c r="A88" s="28" t="s">
        <v>108</v>
      </c>
      <c r="B88" s="28">
        <v>20</v>
      </c>
      <c r="C88" s="29" t="s">
        <v>1939</v>
      </c>
      <c r="D88" s="28" t="s">
        <v>110</v>
      </c>
      <c r="E88" s="30" t="s">
        <v>1940</v>
      </c>
      <c r="F88" s="31" t="s">
        <v>231</v>
      </c>
      <c r="G88" s="32">
        <v>200</v>
      </c>
      <c r="H88" s="33">
        <v>0</v>
      </c>
      <c r="I88" s="33">
        <f>ROUND(G88*H88,P4)</f>
        <v>0</v>
      </c>
      <c r="J88" s="31" t="s">
        <v>190</v>
      </c>
      <c r="O88" s="34">
        <f>I88*0.21</f>
        <v>0</v>
      </c>
      <c r="P88">
        <v>3</v>
      </c>
    </row>
    <row r="89" spans="1:16" ht="30" x14ac:dyDescent="0.25">
      <c r="A89" s="28" t="s">
        <v>113</v>
      </c>
      <c r="B89" s="35"/>
      <c r="E89" s="30" t="s">
        <v>2114</v>
      </c>
      <c r="J89" s="36"/>
    </row>
    <row r="90" spans="1:16" x14ac:dyDescent="0.25">
      <c r="A90" s="28" t="s">
        <v>115</v>
      </c>
      <c r="B90" s="35"/>
      <c r="E90" s="37" t="s">
        <v>2113</v>
      </c>
      <c r="J90" s="36"/>
    </row>
    <row r="91" spans="1:16" ht="45" x14ac:dyDescent="0.25">
      <c r="A91" s="28" t="s">
        <v>117</v>
      </c>
      <c r="B91" s="35"/>
      <c r="E91" s="30" t="s">
        <v>1933</v>
      </c>
      <c r="J91" s="36"/>
    </row>
    <row r="92" spans="1:16" x14ac:dyDescent="0.25">
      <c r="A92" s="28" t="s">
        <v>108</v>
      </c>
      <c r="B92" s="28">
        <v>21</v>
      </c>
      <c r="C92" s="29" t="s">
        <v>1990</v>
      </c>
      <c r="D92" s="28" t="s">
        <v>110</v>
      </c>
      <c r="E92" s="30" t="s">
        <v>1991</v>
      </c>
      <c r="F92" s="31" t="s">
        <v>428</v>
      </c>
      <c r="G92" s="32">
        <v>2</v>
      </c>
      <c r="H92" s="33">
        <v>0</v>
      </c>
      <c r="I92" s="33">
        <f>ROUND(G92*H92,P4)</f>
        <v>0</v>
      </c>
      <c r="J92" s="31" t="s">
        <v>190</v>
      </c>
      <c r="O92" s="34">
        <f>I92*0.21</f>
        <v>0</v>
      </c>
      <c r="P92">
        <v>3</v>
      </c>
    </row>
    <row r="93" spans="1:16" ht="30" x14ac:dyDescent="0.25">
      <c r="A93" s="28" t="s">
        <v>113</v>
      </c>
      <c r="B93" s="35"/>
      <c r="E93" s="30" t="s">
        <v>1944</v>
      </c>
      <c r="J93" s="36"/>
    </row>
    <row r="94" spans="1:16" x14ac:dyDescent="0.25">
      <c r="A94" s="28" t="s">
        <v>115</v>
      </c>
      <c r="B94" s="35"/>
      <c r="E94" s="37" t="s">
        <v>795</v>
      </c>
      <c r="J94" s="36"/>
    </row>
    <row r="95" spans="1:16" ht="60" x14ac:dyDescent="0.25">
      <c r="A95" s="28" t="s">
        <v>117</v>
      </c>
      <c r="B95" s="35"/>
      <c r="E95" s="30" t="s">
        <v>1823</v>
      </c>
      <c r="J95" s="36"/>
    </row>
    <row r="96" spans="1:16" x14ac:dyDescent="0.25">
      <c r="A96" s="28" t="s">
        <v>108</v>
      </c>
      <c r="B96" s="28">
        <v>22</v>
      </c>
      <c r="C96" s="29" t="s">
        <v>1947</v>
      </c>
      <c r="D96" s="28" t="s">
        <v>110</v>
      </c>
      <c r="E96" s="30" t="s">
        <v>1948</v>
      </c>
      <c r="F96" s="31" t="s">
        <v>231</v>
      </c>
      <c r="G96" s="32">
        <v>53</v>
      </c>
      <c r="H96" s="33">
        <v>0</v>
      </c>
      <c r="I96" s="33">
        <f>ROUND(G96*H96,P4)</f>
        <v>0</v>
      </c>
      <c r="J96" s="31" t="s">
        <v>190</v>
      </c>
      <c r="O96" s="34">
        <f>I96*0.21</f>
        <v>0</v>
      </c>
      <c r="P96">
        <v>3</v>
      </c>
    </row>
    <row r="97" spans="1:16" ht="45" x14ac:dyDescent="0.25">
      <c r="A97" s="28" t="s">
        <v>113</v>
      </c>
      <c r="B97" s="35"/>
      <c r="E97" s="30" t="s">
        <v>2115</v>
      </c>
      <c r="J97" s="36"/>
    </row>
    <row r="98" spans="1:16" x14ac:dyDescent="0.25">
      <c r="A98" s="28" t="s">
        <v>115</v>
      </c>
      <c r="B98" s="35"/>
      <c r="E98" s="37" t="s">
        <v>2106</v>
      </c>
      <c r="J98" s="36"/>
    </row>
    <row r="99" spans="1:16" ht="75" x14ac:dyDescent="0.25">
      <c r="A99" s="28" t="s">
        <v>117</v>
      </c>
      <c r="B99" s="35"/>
      <c r="E99" s="30" t="s">
        <v>451</v>
      </c>
      <c r="J99" s="36"/>
    </row>
    <row r="100" spans="1:16" x14ac:dyDescent="0.25">
      <c r="A100" s="28" t="s">
        <v>108</v>
      </c>
      <c r="B100" s="28">
        <v>23</v>
      </c>
      <c r="C100" s="29" t="s">
        <v>1951</v>
      </c>
      <c r="D100" s="28" t="s">
        <v>110</v>
      </c>
      <c r="E100" s="30" t="s">
        <v>1952</v>
      </c>
      <c r="F100" s="31" t="s">
        <v>231</v>
      </c>
      <c r="G100" s="32">
        <v>147</v>
      </c>
      <c r="H100" s="33">
        <v>0</v>
      </c>
      <c r="I100" s="33">
        <f>ROUND(G100*H100,P4)</f>
        <v>0</v>
      </c>
      <c r="J100" s="31" t="s">
        <v>190</v>
      </c>
      <c r="O100" s="34">
        <f>I100*0.21</f>
        <v>0</v>
      </c>
      <c r="P100">
        <v>3</v>
      </c>
    </row>
    <row r="101" spans="1:16" x14ac:dyDescent="0.25">
      <c r="A101" s="28" t="s">
        <v>113</v>
      </c>
      <c r="B101" s="35"/>
      <c r="E101" s="30" t="s">
        <v>2097</v>
      </c>
      <c r="J101" s="36"/>
    </row>
    <row r="102" spans="1:16" x14ac:dyDescent="0.25">
      <c r="A102" s="28" t="s">
        <v>115</v>
      </c>
      <c r="B102" s="35"/>
      <c r="E102" s="37" t="s">
        <v>2108</v>
      </c>
      <c r="J102" s="36"/>
    </row>
    <row r="103" spans="1:16" ht="75" x14ac:dyDescent="0.25">
      <c r="A103" s="28" t="s">
        <v>117</v>
      </c>
      <c r="B103" s="35"/>
      <c r="E103" s="30" t="s">
        <v>451</v>
      </c>
      <c r="J103" s="36"/>
    </row>
    <row r="104" spans="1:16" x14ac:dyDescent="0.25">
      <c r="A104" s="28" t="s">
        <v>108</v>
      </c>
      <c r="B104" s="28">
        <v>24</v>
      </c>
      <c r="C104" s="29" t="s">
        <v>1955</v>
      </c>
      <c r="D104" s="28" t="s">
        <v>110</v>
      </c>
      <c r="E104" s="30" t="s">
        <v>1956</v>
      </c>
      <c r="F104" s="31" t="s">
        <v>231</v>
      </c>
      <c r="G104" s="32">
        <v>53</v>
      </c>
      <c r="H104" s="33">
        <v>0</v>
      </c>
      <c r="I104" s="33">
        <f>ROUND(G104*H104,P4)</f>
        <v>0</v>
      </c>
      <c r="J104" s="31" t="s">
        <v>190</v>
      </c>
      <c r="O104" s="34">
        <f>I104*0.21</f>
        <v>0</v>
      </c>
      <c r="P104">
        <v>3</v>
      </c>
    </row>
    <row r="105" spans="1:16" ht="45" x14ac:dyDescent="0.25">
      <c r="A105" s="28" t="s">
        <v>113</v>
      </c>
      <c r="B105" s="35"/>
      <c r="E105" s="30" t="s">
        <v>2115</v>
      </c>
      <c r="J105" s="36"/>
    </row>
    <row r="106" spans="1:16" x14ac:dyDescent="0.25">
      <c r="A106" s="28" t="s">
        <v>115</v>
      </c>
      <c r="B106" s="35"/>
      <c r="E106" s="37" t="s">
        <v>2106</v>
      </c>
      <c r="J106" s="36"/>
    </row>
    <row r="107" spans="1:16" ht="30" x14ac:dyDescent="0.25">
      <c r="A107" s="28" t="s">
        <v>117</v>
      </c>
      <c r="B107" s="35"/>
      <c r="E107" s="30" t="s">
        <v>1957</v>
      </c>
      <c r="J107" s="36"/>
    </row>
    <row r="108" spans="1:16" x14ac:dyDescent="0.25">
      <c r="A108" s="28" t="s">
        <v>108</v>
      </c>
      <c r="B108" s="28">
        <v>25</v>
      </c>
      <c r="C108" s="29" t="s">
        <v>1958</v>
      </c>
      <c r="D108" s="28" t="s">
        <v>110</v>
      </c>
      <c r="E108" s="30" t="s">
        <v>1959</v>
      </c>
      <c r="F108" s="31" t="s">
        <v>231</v>
      </c>
      <c r="G108" s="32">
        <v>147</v>
      </c>
      <c r="H108" s="33">
        <v>0</v>
      </c>
      <c r="I108" s="33">
        <f>ROUND(G108*H108,P4)</f>
        <v>0</v>
      </c>
      <c r="J108" s="31" t="s">
        <v>190</v>
      </c>
      <c r="O108" s="34">
        <f>I108*0.21</f>
        <v>0</v>
      </c>
      <c r="P108">
        <v>3</v>
      </c>
    </row>
    <row r="109" spans="1:16" x14ac:dyDescent="0.25">
      <c r="A109" s="28" t="s">
        <v>113</v>
      </c>
      <c r="B109" s="35"/>
      <c r="E109" s="30" t="s">
        <v>2097</v>
      </c>
      <c r="J109" s="36"/>
    </row>
    <row r="110" spans="1:16" x14ac:dyDescent="0.25">
      <c r="A110" s="28" t="s">
        <v>115</v>
      </c>
      <c r="B110" s="35"/>
      <c r="E110" s="37" t="s">
        <v>2108</v>
      </c>
      <c r="J110" s="36"/>
    </row>
    <row r="111" spans="1:16" ht="30" x14ac:dyDescent="0.25">
      <c r="A111" s="28" t="s">
        <v>117</v>
      </c>
      <c r="B111" s="35"/>
      <c r="E111" s="30" t="s">
        <v>1957</v>
      </c>
      <c r="J111" s="36"/>
    </row>
    <row r="112" spans="1:16" x14ac:dyDescent="0.25">
      <c r="A112" s="28" t="s">
        <v>108</v>
      </c>
      <c r="B112" s="28">
        <v>26</v>
      </c>
      <c r="C112" s="29" t="s">
        <v>1830</v>
      </c>
      <c r="D112" s="28" t="s">
        <v>110</v>
      </c>
      <c r="E112" s="30" t="s">
        <v>1831</v>
      </c>
      <c r="F112" s="31" t="s">
        <v>428</v>
      </c>
      <c r="G112" s="32">
        <v>7</v>
      </c>
      <c r="H112" s="33">
        <v>0</v>
      </c>
      <c r="I112" s="33">
        <f>ROUND(G112*H112,P4)</f>
        <v>0</v>
      </c>
      <c r="J112" s="31" t="s">
        <v>190</v>
      </c>
      <c r="O112" s="34">
        <f>I112*0.21</f>
        <v>0</v>
      </c>
      <c r="P112">
        <v>3</v>
      </c>
    </row>
    <row r="113" spans="1:16" x14ac:dyDescent="0.25">
      <c r="A113" s="28" t="s">
        <v>113</v>
      </c>
      <c r="B113" s="35"/>
      <c r="E113" s="30" t="s">
        <v>2097</v>
      </c>
      <c r="J113" s="36"/>
    </row>
    <row r="114" spans="1:16" x14ac:dyDescent="0.25">
      <c r="A114" s="28" t="s">
        <v>115</v>
      </c>
      <c r="B114" s="35"/>
      <c r="E114" s="37" t="s">
        <v>766</v>
      </c>
      <c r="J114" s="36"/>
    </row>
    <row r="115" spans="1:16" ht="30" x14ac:dyDescent="0.25">
      <c r="A115" s="28" t="s">
        <v>117</v>
      </c>
      <c r="B115" s="35"/>
      <c r="E115" s="30" t="s">
        <v>1832</v>
      </c>
      <c r="J115" s="36"/>
    </row>
    <row r="116" spans="1:16" x14ac:dyDescent="0.25">
      <c r="A116" s="22" t="s">
        <v>105</v>
      </c>
      <c r="B116" s="23"/>
      <c r="C116" s="24" t="s">
        <v>455</v>
      </c>
      <c r="D116" s="25"/>
      <c r="E116" s="22" t="s">
        <v>456</v>
      </c>
      <c r="F116" s="25"/>
      <c r="G116" s="25"/>
      <c r="H116" s="25"/>
      <c r="I116" s="26">
        <f>SUMIFS(I117:I120,A117:A120,"P")</f>
        <v>0</v>
      </c>
      <c r="J116" s="27"/>
    </row>
    <row r="117" spans="1:16" x14ac:dyDescent="0.25">
      <c r="A117" s="28" t="s">
        <v>108</v>
      </c>
      <c r="B117" s="28">
        <v>27</v>
      </c>
      <c r="C117" s="29" t="s">
        <v>1962</v>
      </c>
      <c r="D117" s="28" t="s">
        <v>110</v>
      </c>
      <c r="E117" s="30" t="s">
        <v>1963</v>
      </c>
      <c r="F117" s="31" t="s">
        <v>231</v>
      </c>
      <c r="G117" s="32">
        <v>130</v>
      </c>
      <c r="H117" s="33">
        <v>0</v>
      </c>
      <c r="I117" s="33">
        <f>ROUND(G117*H117,P4)</f>
        <v>0</v>
      </c>
      <c r="J117" s="31" t="s">
        <v>190</v>
      </c>
      <c r="O117" s="34">
        <f>I117*0.21</f>
        <v>0</v>
      </c>
      <c r="P117">
        <v>3</v>
      </c>
    </row>
    <row r="118" spans="1:16" ht="60" x14ac:dyDescent="0.25">
      <c r="A118" s="28" t="s">
        <v>113</v>
      </c>
      <c r="B118" s="35"/>
      <c r="E118" s="30" t="s">
        <v>2091</v>
      </c>
      <c r="J118" s="36"/>
    </row>
    <row r="119" spans="1:16" x14ac:dyDescent="0.25">
      <c r="A119" s="28" t="s">
        <v>115</v>
      </c>
      <c r="B119" s="35"/>
      <c r="E119" s="37" t="s">
        <v>2116</v>
      </c>
      <c r="J119" s="36"/>
    </row>
    <row r="120" spans="1:16" ht="60" x14ac:dyDescent="0.25">
      <c r="A120" s="28" t="s">
        <v>117</v>
      </c>
      <c r="B120" s="39"/>
      <c r="C120" s="40"/>
      <c r="D120" s="40"/>
      <c r="E120" s="30" t="s">
        <v>1965</v>
      </c>
      <c r="F120" s="40"/>
      <c r="G120" s="40"/>
      <c r="H120" s="40"/>
      <c r="I120" s="40"/>
      <c r="J120"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P10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61</v>
      </c>
      <c r="I3" s="16">
        <f>SUMIFS(I8:I104,A8:A104,"SD")</f>
        <v>0</v>
      </c>
      <c r="J3" s="12"/>
      <c r="O3">
        <v>0</v>
      </c>
      <c r="P3">
        <v>2</v>
      </c>
    </row>
    <row r="4" spans="1:16" x14ac:dyDescent="0.25">
      <c r="A4" s="2" t="s">
        <v>92</v>
      </c>
      <c r="B4" s="13" t="s">
        <v>93</v>
      </c>
      <c r="C4" s="47" t="s">
        <v>61</v>
      </c>
      <c r="D4" s="48"/>
      <c r="E4" s="14" t="s">
        <v>62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123.3</v>
      </c>
      <c r="H9" s="33">
        <v>0</v>
      </c>
      <c r="I9" s="33">
        <f>ROUND(G9*H9,P4)</f>
        <v>0</v>
      </c>
      <c r="J9" s="28"/>
      <c r="O9" s="34">
        <f>I9*0.21</f>
        <v>0</v>
      </c>
      <c r="P9">
        <v>3</v>
      </c>
    </row>
    <row r="10" spans="1:16" ht="30" x14ac:dyDescent="0.25">
      <c r="A10" s="28" t="s">
        <v>113</v>
      </c>
      <c r="B10" s="35"/>
      <c r="E10" s="30" t="s">
        <v>2117</v>
      </c>
      <c r="J10" s="36"/>
    </row>
    <row r="11" spans="1:16" x14ac:dyDescent="0.25">
      <c r="A11" s="28" t="s">
        <v>115</v>
      </c>
      <c r="B11" s="35"/>
      <c r="E11" s="37" t="s">
        <v>2118</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SUMIFS(I14:I37,A14:A37,"P")</f>
        <v>0</v>
      </c>
      <c r="J13" s="27"/>
    </row>
    <row r="14" spans="1:16" x14ac:dyDescent="0.25">
      <c r="A14" s="28" t="s">
        <v>108</v>
      </c>
      <c r="B14" s="28">
        <v>2</v>
      </c>
      <c r="C14" s="29" t="s">
        <v>254</v>
      </c>
      <c r="D14" s="28" t="s">
        <v>110</v>
      </c>
      <c r="E14" s="30" t="s">
        <v>255</v>
      </c>
      <c r="F14" s="31" t="s">
        <v>167</v>
      </c>
      <c r="G14" s="32">
        <v>194</v>
      </c>
      <c r="H14" s="33">
        <v>0</v>
      </c>
      <c r="I14" s="33">
        <f>ROUND(G14*H14,P4)</f>
        <v>0</v>
      </c>
      <c r="J14" s="31" t="s">
        <v>190</v>
      </c>
      <c r="O14" s="34">
        <f>I14*0.21</f>
        <v>0</v>
      </c>
      <c r="P14">
        <v>3</v>
      </c>
    </row>
    <row r="15" spans="1:16" ht="60" x14ac:dyDescent="0.25">
      <c r="A15" s="28" t="s">
        <v>113</v>
      </c>
      <c r="B15" s="35"/>
      <c r="E15" s="30" t="s">
        <v>2119</v>
      </c>
      <c r="J15" s="36"/>
    </row>
    <row r="16" spans="1:16" x14ac:dyDescent="0.25">
      <c r="A16" s="28" t="s">
        <v>115</v>
      </c>
      <c r="B16" s="35"/>
      <c r="E16" s="37" t="s">
        <v>2120</v>
      </c>
      <c r="J16" s="36"/>
    </row>
    <row r="17" spans="1:16" ht="405" x14ac:dyDescent="0.25">
      <c r="A17" s="28" t="s">
        <v>117</v>
      </c>
      <c r="B17" s="35"/>
      <c r="E17" s="30" t="s">
        <v>258</v>
      </c>
      <c r="J17" s="36"/>
    </row>
    <row r="18" spans="1:16" x14ac:dyDescent="0.25">
      <c r="A18" s="28" t="s">
        <v>108</v>
      </c>
      <c r="B18" s="28">
        <v>3</v>
      </c>
      <c r="C18" s="29" t="s">
        <v>1445</v>
      </c>
      <c r="D18" s="28" t="s">
        <v>110</v>
      </c>
      <c r="E18" s="30" t="s">
        <v>1446</v>
      </c>
      <c r="F18" s="31" t="s">
        <v>167</v>
      </c>
      <c r="G18" s="32">
        <v>306</v>
      </c>
      <c r="H18" s="33">
        <v>0</v>
      </c>
      <c r="I18" s="33">
        <f>ROUND(G18*H18,P4)</f>
        <v>0</v>
      </c>
      <c r="J18" s="31" t="s">
        <v>190</v>
      </c>
      <c r="O18" s="34">
        <f>I18*0.21</f>
        <v>0</v>
      </c>
      <c r="P18">
        <v>3</v>
      </c>
    </row>
    <row r="19" spans="1:16" x14ac:dyDescent="0.25">
      <c r="A19" s="28" t="s">
        <v>113</v>
      </c>
      <c r="B19" s="35"/>
      <c r="E19" s="30" t="s">
        <v>2121</v>
      </c>
      <c r="J19" s="36"/>
    </row>
    <row r="20" spans="1:16" x14ac:dyDescent="0.25">
      <c r="A20" s="28" t="s">
        <v>115</v>
      </c>
      <c r="B20" s="35"/>
      <c r="E20" s="37" t="s">
        <v>2122</v>
      </c>
      <c r="J20" s="36"/>
    </row>
    <row r="21" spans="1:16" ht="409.5" x14ac:dyDescent="0.25">
      <c r="A21" s="28" t="s">
        <v>117</v>
      </c>
      <c r="B21" s="35"/>
      <c r="E21" s="30" t="s">
        <v>278</v>
      </c>
      <c r="J21" s="36"/>
    </row>
    <row r="22" spans="1:16" x14ac:dyDescent="0.25">
      <c r="A22" s="28" t="s">
        <v>108</v>
      </c>
      <c r="B22" s="28">
        <v>4</v>
      </c>
      <c r="C22" s="29" t="s">
        <v>284</v>
      </c>
      <c r="D22" s="28" t="s">
        <v>145</v>
      </c>
      <c r="E22" s="30" t="s">
        <v>285</v>
      </c>
      <c r="F22" s="31" t="s">
        <v>167</v>
      </c>
      <c r="G22" s="32">
        <v>194</v>
      </c>
      <c r="H22" s="33">
        <v>0</v>
      </c>
      <c r="I22" s="33">
        <f>ROUND(G22*H22,P4)</f>
        <v>0</v>
      </c>
      <c r="J22" s="31" t="s">
        <v>190</v>
      </c>
      <c r="O22" s="34">
        <f>I22*0.21</f>
        <v>0</v>
      </c>
      <c r="P22">
        <v>3</v>
      </c>
    </row>
    <row r="23" spans="1:16" ht="45" x14ac:dyDescent="0.25">
      <c r="A23" s="28" t="s">
        <v>113</v>
      </c>
      <c r="B23" s="35"/>
      <c r="E23" s="30" t="s">
        <v>2123</v>
      </c>
      <c r="J23" s="36"/>
    </row>
    <row r="24" spans="1:16" x14ac:dyDescent="0.25">
      <c r="A24" s="28" t="s">
        <v>115</v>
      </c>
      <c r="B24" s="35"/>
      <c r="E24" s="37" t="s">
        <v>2120</v>
      </c>
      <c r="J24" s="36"/>
    </row>
    <row r="25" spans="1:16" ht="255" x14ac:dyDescent="0.25">
      <c r="A25" s="28" t="s">
        <v>117</v>
      </c>
      <c r="B25" s="35"/>
      <c r="E25" s="30" t="s">
        <v>288</v>
      </c>
      <c r="J25" s="36"/>
    </row>
    <row r="26" spans="1:16" x14ac:dyDescent="0.25">
      <c r="A26" s="28" t="s">
        <v>108</v>
      </c>
      <c r="B26" s="28">
        <v>5</v>
      </c>
      <c r="C26" s="29" t="s">
        <v>284</v>
      </c>
      <c r="D26" s="28" t="s">
        <v>148</v>
      </c>
      <c r="E26" s="30" t="s">
        <v>285</v>
      </c>
      <c r="F26" s="31" t="s">
        <v>167</v>
      </c>
      <c r="G26" s="32">
        <v>123.3</v>
      </c>
      <c r="H26" s="33">
        <v>0</v>
      </c>
      <c r="I26" s="33">
        <f>ROUND(G26*H26,P4)</f>
        <v>0</v>
      </c>
      <c r="J26" s="31" t="s">
        <v>190</v>
      </c>
      <c r="O26" s="34">
        <f>I26*0.21</f>
        <v>0</v>
      </c>
      <c r="P26">
        <v>3</v>
      </c>
    </row>
    <row r="27" spans="1:16" ht="45" x14ac:dyDescent="0.25">
      <c r="A27" s="28" t="s">
        <v>113</v>
      </c>
      <c r="B27" s="35"/>
      <c r="E27" s="30" t="s">
        <v>2124</v>
      </c>
      <c r="J27" s="36"/>
    </row>
    <row r="28" spans="1:16" x14ac:dyDescent="0.25">
      <c r="A28" s="28" t="s">
        <v>115</v>
      </c>
      <c r="B28" s="35"/>
      <c r="E28" s="37" t="s">
        <v>2118</v>
      </c>
      <c r="J28" s="36"/>
    </row>
    <row r="29" spans="1:16" ht="255" x14ac:dyDescent="0.25">
      <c r="A29" s="28" t="s">
        <v>117</v>
      </c>
      <c r="B29" s="35"/>
      <c r="E29" s="30" t="s">
        <v>288</v>
      </c>
      <c r="J29" s="36"/>
    </row>
    <row r="30" spans="1:16" x14ac:dyDescent="0.25">
      <c r="A30" s="28" t="s">
        <v>108</v>
      </c>
      <c r="B30" s="28">
        <v>6</v>
      </c>
      <c r="C30" s="29" t="s">
        <v>294</v>
      </c>
      <c r="D30" s="28" t="s">
        <v>110</v>
      </c>
      <c r="E30" s="30" t="s">
        <v>295</v>
      </c>
      <c r="F30" s="31" t="s">
        <v>167</v>
      </c>
      <c r="G30" s="32">
        <v>194</v>
      </c>
      <c r="H30" s="33">
        <v>0</v>
      </c>
      <c r="I30" s="33">
        <f>ROUND(G30*H30,P4)</f>
        <v>0</v>
      </c>
      <c r="J30" s="31" t="s">
        <v>190</v>
      </c>
      <c r="O30" s="34">
        <f>I30*0.21</f>
        <v>0</v>
      </c>
      <c r="P30">
        <v>3</v>
      </c>
    </row>
    <row r="31" spans="1:16" ht="90" x14ac:dyDescent="0.25">
      <c r="A31" s="28" t="s">
        <v>113</v>
      </c>
      <c r="B31" s="35"/>
      <c r="E31" s="30" t="s">
        <v>2125</v>
      </c>
      <c r="J31" s="36"/>
    </row>
    <row r="32" spans="1:16" x14ac:dyDescent="0.25">
      <c r="A32" s="28" t="s">
        <v>115</v>
      </c>
      <c r="B32" s="35"/>
      <c r="E32" s="37" t="s">
        <v>2120</v>
      </c>
      <c r="J32" s="36"/>
    </row>
    <row r="33" spans="1:16" ht="345" x14ac:dyDescent="0.25">
      <c r="A33" s="28" t="s">
        <v>117</v>
      </c>
      <c r="B33" s="35"/>
      <c r="E33" s="30" t="s">
        <v>297</v>
      </c>
      <c r="J33" s="36"/>
    </row>
    <row r="34" spans="1:16" x14ac:dyDescent="0.25">
      <c r="A34" s="28" t="s">
        <v>108</v>
      </c>
      <c r="B34" s="28">
        <v>7</v>
      </c>
      <c r="C34" s="29" t="s">
        <v>298</v>
      </c>
      <c r="D34" s="28" t="s">
        <v>110</v>
      </c>
      <c r="E34" s="30" t="s">
        <v>299</v>
      </c>
      <c r="F34" s="31" t="s">
        <v>167</v>
      </c>
      <c r="G34" s="32">
        <v>81</v>
      </c>
      <c r="H34" s="33">
        <v>0</v>
      </c>
      <c r="I34" s="33">
        <f>ROUND(G34*H34,P4)</f>
        <v>0</v>
      </c>
      <c r="J34" s="31" t="s">
        <v>190</v>
      </c>
      <c r="O34" s="34">
        <f>I34*0.21</f>
        <v>0</v>
      </c>
      <c r="P34">
        <v>3</v>
      </c>
    </row>
    <row r="35" spans="1:16" ht="150" x14ac:dyDescent="0.25">
      <c r="A35" s="28" t="s">
        <v>113</v>
      </c>
      <c r="B35" s="35"/>
      <c r="E35" s="30" t="s">
        <v>1881</v>
      </c>
      <c r="J35" s="36"/>
    </row>
    <row r="36" spans="1:16" x14ac:dyDescent="0.25">
      <c r="A36" s="28" t="s">
        <v>115</v>
      </c>
      <c r="B36" s="35"/>
      <c r="E36" s="37" t="s">
        <v>2126</v>
      </c>
      <c r="J36" s="36"/>
    </row>
    <row r="37" spans="1:16" ht="409.5" x14ac:dyDescent="0.25">
      <c r="A37" s="28" t="s">
        <v>117</v>
      </c>
      <c r="B37" s="35"/>
      <c r="E37" s="30" t="s">
        <v>1883</v>
      </c>
      <c r="J37" s="36"/>
    </row>
    <row r="38" spans="1:16" x14ac:dyDescent="0.25">
      <c r="A38" s="22" t="s">
        <v>105</v>
      </c>
      <c r="B38" s="23"/>
      <c r="C38" s="24" t="s">
        <v>343</v>
      </c>
      <c r="D38" s="25"/>
      <c r="E38" s="22" t="s">
        <v>344</v>
      </c>
      <c r="F38" s="25"/>
      <c r="G38" s="25"/>
      <c r="H38" s="25"/>
      <c r="I38" s="26">
        <f>SUMIFS(I39:I42,A39:A42,"P")</f>
        <v>0</v>
      </c>
      <c r="J38" s="27"/>
    </row>
    <row r="39" spans="1:16" x14ac:dyDescent="0.25">
      <c r="A39" s="28" t="s">
        <v>108</v>
      </c>
      <c r="B39" s="28">
        <v>8</v>
      </c>
      <c r="C39" s="29" t="s">
        <v>349</v>
      </c>
      <c r="D39" s="28" t="s">
        <v>110</v>
      </c>
      <c r="E39" s="30" t="s">
        <v>1884</v>
      </c>
      <c r="F39" s="31" t="s">
        <v>167</v>
      </c>
      <c r="G39" s="32">
        <v>31</v>
      </c>
      <c r="H39" s="33">
        <v>0</v>
      </c>
      <c r="I39" s="33">
        <f>ROUND(G39*H39,P4)</f>
        <v>0</v>
      </c>
      <c r="J39" s="31" t="s">
        <v>190</v>
      </c>
      <c r="O39" s="34">
        <f>I39*0.21</f>
        <v>0</v>
      </c>
      <c r="P39">
        <v>3</v>
      </c>
    </row>
    <row r="40" spans="1:16" ht="60" x14ac:dyDescent="0.25">
      <c r="A40" s="28" t="s">
        <v>113</v>
      </c>
      <c r="B40" s="35"/>
      <c r="E40" s="30" t="s">
        <v>2127</v>
      </c>
      <c r="J40" s="36"/>
    </row>
    <row r="41" spans="1:16" x14ac:dyDescent="0.25">
      <c r="A41" s="28" t="s">
        <v>115</v>
      </c>
      <c r="B41" s="35"/>
      <c r="E41" s="37" t="s">
        <v>2128</v>
      </c>
      <c r="J41" s="36"/>
    </row>
    <row r="42" spans="1:16" ht="45" x14ac:dyDescent="0.25">
      <c r="A42" s="28" t="s">
        <v>117</v>
      </c>
      <c r="B42" s="35"/>
      <c r="E42" s="30" t="s">
        <v>1887</v>
      </c>
      <c r="J42" s="36"/>
    </row>
    <row r="43" spans="1:16" x14ac:dyDescent="0.25">
      <c r="A43" s="22" t="s">
        <v>105</v>
      </c>
      <c r="B43" s="23"/>
      <c r="C43" s="24" t="s">
        <v>419</v>
      </c>
      <c r="D43" s="25"/>
      <c r="E43" s="22" t="s">
        <v>420</v>
      </c>
      <c r="F43" s="25"/>
      <c r="G43" s="25"/>
      <c r="H43" s="25"/>
      <c r="I43" s="26">
        <f>SUMIFS(I44:I99,A44:A99,"P")</f>
        <v>0</v>
      </c>
      <c r="J43" s="27"/>
    </row>
    <row r="44" spans="1:16" ht="30" x14ac:dyDescent="0.25">
      <c r="A44" s="28" t="s">
        <v>108</v>
      </c>
      <c r="B44" s="28">
        <v>9</v>
      </c>
      <c r="C44" s="29" t="s">
        <v>1888</v>
      </c>
      <c r="D44" s="28" t="s">
        <v>110</v>
      </c>
      <c r="E44" s="30" t="s">
        <v>1889</v>
      </c>
      <c r="F44" s="31" t="s">
        <v>231</v>
      </c>
      <c r="G44" s="32">
        <v>46</v>
      </c>
      <c r="H44" s="33">
        <v>0</v>
      </c>
      <c r="I44" s="33">
        <f>ROUND(G44*H44,P4)</f>
        <v>0</v>
      </c>
      <c r="J44" s="31" t="s">
        <v>190</v>
      </c>
      <c r="O44" s="34">
        <f>I44*0.21</f>
        <v>0</v>
      </c>
      <c r="P44">
        <v>3</v>
      </c>
    </row>
    <row r="45" spans="1:16" ht="45" x14ac:dyDescent="0.25">
      <c r="A45" s="28" t="s">
        <v>113</v>
      </c>
      <c r="B45" s="35"/>
      <c r="E45" s="30" t="s">
        <v>2129</v>
      </c>
      <c r="J45" s="36"/>
    </row>
    <row r="46" spans="1:16" x14ac:dyDescent="0.25">
      <c r="A46" s="28" t="s">
        <v>115</v>
      </c>
      <c r="B46" s="35"/>
      <c r="E46" s="37" t="s">
        <v>2130</v>
      </c>
      <c r="J46" s="36"/>
    </row>
    <row r="47" spans="1:16" ht="330" x14ac:dyDescent="0.25">
      <c r="A47" s="28" t="s">
        <v>117</v>
      </c>
      <c r="B47" s="35"/>
      <c r="E47" s="30" t="s">
        <v>1688</v>
      </c>
      <c r="J47" s="36"/>
    </row>
    <row r="48" spans="1:16" ht="30" x14ac:dyDescent="0.25">
      <c r="A48" s="28" t="s">
        <v>108</v>
      </c>
      <c r="B48" s="28">
        <v>10</v>
      </c>
      <c r="C48" s="29" t="s">
        <v>1896</v>
      </c>
      <c r="D48" s="28" t="s">
        <v>110</v>
      </c>
      <c r="E48" s="30" t="s">
        <v>1897</v>
      </c>
      <c r="F48" s="31" t="s">
        <v>231</v>
      </c>
      <c r="G48" s="32">
        <v>158</v>
      </c>
      <c r="H48" s="33">
        <v>0</v>
      </c>
      <c r="I48" s="33">
        <f>ROUND(G48*H48,P4)</f>
        <v>0</v>
      </c>
      <c r="J48" s="31" t="s">
        <v>190</v>
      </c>
      <c r="O48" s="34">
        <f>I48*0.21</f>
        <v>0</v>
      </c>
      <c r="P48">
        <v>3</v>
      </c>
    </row>
    <row r="49" spans="1:16" ht="30" x14ac:dyDescent="0.25">
      <c r="A49" s="28" t="s">
        <v>113</v>
      </c>
      <c r="B49" s="35"/>
      <c r="E49" s="30" t="s">
        <v>2131</v>
      </c>
      <c r="J49" s="36"/>
    </row>
    <row r="50" spans="1:16" x14ac:dyDescent="0.25">
      <c r="A50" s="28" t="s">
        <v>115</v>
      </c>
      <c r="B50" s="35"/>
      <c r="E50" s="37" t="s">
        <v>2132</v>
      </c>
      <c r="J50" s="36"/>
    </row>
    <row r="51" spans="1:16" ht="330" x14ac:dyDescent="0.25">
      <c r="A51" s="28" t="s">
        <v>117</v>
      </c>
      <c r="B51" s="35"/>
      <c r="E51" s="30" t="s">
        <v>1688</v>
      </c>
      <c r="J51" s="36"/>
    </row>
    <row r="52" spans="1:16" x14ac:dyDescent="0.25">
      <c r="A52" s="28" t="s">
        <v>108</v>
      </c>
      <c r="B52" s="28">
        <v>11</v>
      </c>
      <c r="C52" s="29" t="s">
        <v>1903</v>
      </c>
      <c r="D52" s="28" t="s">
        <v>110</v>
      </c>
      <c r="E52" s="30" t="s">
        <v>1904</v>
      </c>
      <c r="F52" s="31" t="s">
        <v>428</v>
      </c>
      <c r="G52" s="32">
        <v>7</v>
      </c>
      <c r="H52" s="33">
        <v>0</v>
      </c>
      <c r="I52" s="33">
        <f>ROUND(G52*H52,P4)</f>
        <v>0</v>
      </c>
      <c r="J52" s="31" t="s">
        <v>190</v>
      </c>
      <c r="O52" s="34">
        <f>I52*0.21</f>
        <v>0</v>
      </c>
      <c r="P52">
        <v>3</v>
      </c>
    </row>
    <row r="53" spans="1:16" x14ac:dyDescent="0.25">
      <c r="A53" s="28" t="s">
        <v>113</v>
      </c>
      <c r="B53" s="35"/>
      <c r="E53" s="38" t="s">
        <v>110</v>
      </c>
      <c r="J53" s="36"/>
    </row>
    <row r="54" spans="1:16" x14ac:dyDescent="0.25">
      <c r="A54" s="28" t="s">
        <v>115</v>
      </c>
      <c r="B54" s="35"/>
      <c r="E54" s="37" t="s">
        <v>766</v>
      </c>
      <c r="J54" s="36"/>
    </row>
    <row r="55" spans="1:16" ht="45" x14ac:dyDescent="0.25">
      <c r="A55" s="28" t="s">
        <v>117</v>
      </c>
      <c r="B55" s="35"/>
      <c r="E55" s="30" t="s">
        <v>1620</v>
      </c>
      <c r="J55" s="36"/>
    </row>
    <row r="56" spans="1:16" x14ac:dyDescent="0.25">
      <c r="A56" s="28" t="s">
        <v>108</v>
      </c>
      <c r="B56" s="28">
        <v>12</v>
      </c>
      <c r="C56" s="29" t="s">
        <v>1915</v>
      </c>
      <c r="D56" s="28" t="s">
        <v>110</v>
      </c>
      <c r="E56" s="30" t="s">
        <v>1916</v>
      </c>
      <c r="F56" s="31" t="s">
        <v>428</v>
      </c>
      <c r="G56" s="32">
        <v>7</v>
      </c>
      <c r="H56" s="33">
        <v>0</v>
      </c>
      <c r="I56" s="33">
        <f>ROUND(G56*H56,P4)</f>
        <v>0</v>
      </c>
      <c r="J56" s="31" t="s">
        <v>190</v>
      </c>
      <c r="O56" s="34">
        <f>I56*0.21</f>
        <v>0</v>
      </c>
      <c r="P56">
        <v>3</v>
      </c>
    </row>
    <row r="57" spans="1:16" x14ac:dyDescent="0.25">
      <c r="A57" s="28" t="s">
        <v>113</v>
      </c>
      <c r="B57" s="35"/>
      <c r="E57" s="30" t="s">
        <v>2109</v>
      </c>
      <c r="J57" s="36"/>
    </row>
    <row r="58" spans="1:16" x14ac:dyDescent="0.25">
      <c r="A58" s="28" t="s">
        <v>115</v>
      </c>
      <c r="B58" s="35"/>
      <c r="E58" s="37" t="s">
        <v>766</v>
      </c>
      <c r="J58" s="36"/>
    </row>
    <row r="59" spans="1:16" ht="45" x14ac:dyDescent="0.25">
      <c r="A59" s="28" t="s">
        <v>117</v>
      </c>
      <c r="B59" s="35"/>
      <c r="E59" s="30" t="s">
        <v>1620</v>
      </c>
      <c r="J59" s="36"/>
    </row>
    <row r="60" spans="1:16" x14ac:dyDescent="0.25">
      <c r="A60" s="28" t="s">
        <v>108</v>
      </c>
      <c r="B60" s="28">
        <v>13</v>
      </c>
      <c r="C60" s="29" t="s">
        <v>1918</v>
      </c>
      <c r="D60" s="28" t="s">
        <v>110</v>
      </c>
      <c r="E60" s="30" t="s">
        <v>1919</v>
      </c>
      <c r="F60" s="31" t="s">
        <v>428</v>
      </c>
      <c r="G60" s="32">
        <v>7</v>
      </c>
      <c r="H60" s="33">
        <v>0</v>
      </c>
      <c r="I60" s="33">
        <f>ROUND(G60*H60,P4)</f>
        <v>0</v>
      </c>
      <c r="J60" s="31" t="s">
        <v>190</v>
      </c>
      <c r="O60" s="34">
        <f>I60*0.21</f>
        <v>0</v>
      </c>
      <c r="P60">
        <v>3</v>
      </c>
    </row>
    <row r="61" spans="1:16" x14ac:dyDescent="0.25">
      <c r="A61" s="28" t="s">
        <v>113</v>
      </c>
      <c r="B61" s="35"/>
      <c r="E61" s="30" t="s">
        <v>2110</v>
      </c>
      <c r="J61" s="36"/>
    </row>
    <row r="62" spans="1:16" x14ac:dyDescent="0.25">
      <c r="A62" s="28" t="s">
        <v>115</v>
      </c>
      <c r="B62" s="35"/>
      <c r="E62" s="37" t="s">
        <v>766</v>
      </c>
      <c r="J62" s="36"/>
    </row>
    <row r="63" spans="1:16" ht="45" x14ac:dyDescent="0.25">
      <c r="A63" s="28" t="s">
        <v>117</v>
      </c>
      <c r="B63" s="35"/>
      <c r="E63" s="30" t="s">
        <v>1620</v>
      </c>
      <c r="J63" s="36"/>
    </row>
    <row r="64" spans="1:16" x14ac:dyDescent="0.25">
      <c r="A64" s="28" t="s">
        <v>108</v>
      </c>
      <c r="B64" s="28">
        <v>14</v>
      </c>
      <c r="C64" s="29" t="s">
        <v>1929</v>
      </c>
      <c r="D64" s="28" t="s">
        <v>110</v>
      </c>
      <c r="E64" s="30" t="s">
        <v>1930</v>
      </c>
      <c r="F64" s="31" t="s">
        <v>167</v>
      </c>
      <c r="G64" s="32">
        <v>1</v>
      </c>
      <c r="H64" s="33">
        <v>0</v>
      </c>
      <c r="I64" s="33">
        <f>ROUND(G64*H64,P4)</f>
        <v>0</v>
      </c>
      <c r="J64" s="31" t="s">
        <v>1931</v>
      </c>
      <c r="O64" s="34">
        <f>I64*0.21</f>
        <v>0</v>
      </c>
      <c r="P64">
        <v>3</v>
      </c>
    </row>
    <row r="65" spans="1:16" ht="30" x14ac:dyDescent="0.25">
      <c r="A65" s="28" t="s">
        <v>113</v>
      </c>
      <c r="B65" s="35"/>
      <c r="E65" s="30" t="s">
        <v>2133</v>
      </c>
      <c r="J65" s="36"/>
    </row>
    <row r="66" spans="1:16" x14ac:dyDescent="0.25">
      <c r="A66" s="28" t="s">
        <v>115</v>
      </c>
      <c r="B66" s="35"/>
      <c r="E66" s="37" t="s">
        <v>116</v>
      </c>
      <c r="J66" s="36"/>
    </row>
    <row r="67" spans="1:16" ht="45" x14ac:dyDescent="0.25">
      <c r="A67" s="28" t="s">
        <v>117</v>
      </c>
      <c r="B67" s="35"/>
      <c r="E67" s="30" t="s">
        <v>1933</v>
      </c>
      <c r="J67" s="36"/>
    </row>
    <row r="68" spans="1:16" x14ac:dyDescent="0.25">
      <c r="A68" s="28" t="s">
        <v>108</v>
      </c>
      <c r="B68" s="28">
        <v>15</v>
      </c>
      <c r="C68" s="29" t="s">
        <v>1934</v>
      </c>
      <c r="D68" s="28" t="s">
        <v>110</v>
      </c>
      <c r="E68" s="30" t="s">
        <v>1935</v>
      </c>
      <c r="F68" s="31" t="s">
        <v>231</v>
      </c>
      <c r="G68" s="32">
        <v>204</v>
      </c>
      <c r="H68" s="33">
        <v>0</v>
      </c>
      <c r="I68" s="33">
        <f>ROUND(G68*H68,P4)</f>
        <v>0</v>
      </c>
      <c r="J68" s="31" t="s">
        <v>190</v>
      </c>
      <c r="O68" s="34">
        <f>I68*0.21</f>
        <v>0</v>
      </c>
      <c r="P68">
        <v>3</v>
      </c>
    </row>
    <row r="69" spans="1:16" ht="30" x14ac:dyDescent="0.25">
      <c r="A69" s="28" t="s">
        <v>113</v>
      </c>
      <c r="B69" s="35"/>
      <c r="E69" s="30" t="s">
        <v>2134</v>
      </c>
      <c r="J69" s="36"/>
    </row>
    <row r="70" spans="1:16" x14ac:dyDescent="0.25">
      <c r="A70" s="28" t="s">
        <v>115</v>
      </c>
      <c r="B70" s="35"/>
      <c r="E70" s="37" t="s">
        <v>2135</v>
      </c>
      <c r="J70" s="36"/>
    </row>
    <row r="71" spans="1:16" ht="60" x14ac:dyDescent="0.25">
      <c r="A71" s="28" t="s">
        <v>117</v>
      </c>
      <c r="B71" s="35"/>
      <c r="E71" s="30" t="s">
        <v>1938</v>
      </c>
      <c r="J71" s="36"/>
    </row>
    <row r="72" spans="1:16" x14ac:dyDescent="0.25">
      <c r="A72" s="28" t="s">
        <v>108</v>
      </c>
      <c r="B72" s="28">
        <v>16</v>
      </c>
      <c r="C72" s="29" t="s">
        <v>1939</v>
      </c>
      <c r="D72" s="28" t="s">
        <v>110</v>
      </c>
      <c r="E72" s="30" t="s">
        <v>1940</v>
      </c>
      <c r="F72" s="31" t="s">
        <v>231</v>
      </c>
      <c r="G72" s="32">
        <v>204</v>
      </c>
      <c r="H72" s="33">
        <v>0</v>
      </c>
      <c r="I72" s="33">
        <f>ROUND(G72*H72,P4)</f>
        <v>0</v>
      </c>
      <c r="J72" s="31" t="s">
        <v>190</v>
      </c>
      <c r="O72" s="34">
        <f>I72*0.21</f>
        <v>0</v>
      </c>
      <c r="P72">
        <v>3</v>
      </c>
    </row>
    <row r="73" spans="1:16" ht="30" x14ac:dyDescent="0.25">
      <c r="A73" s="28" t="s">
        <v>113</v>
      </c>
      <c r="B73" s="35"/>
      <c r="E73" s="30" t="s">
        <v>2136</v>
      </c>
      <c r="J73" s="36"/>
    </row>
    <row r="74" spans="1:16" x14ac:dyDescent="0.25">
      <c r="A74" s="28" t="s">
        <v>115</v>
      </c>
      <c r="B74" s="35"/>
      <c r="E74" s="37" t="s">
        <v>2135</v>
      </c>
      <c r="J74" s="36"/>
    </row>
    <row r="75" spans="1:16" ht="45" x14ac:dyDescent="0.25">
      <c r="A75" s="28" t="s">
        <v>117</v>
      </c>
      <c r="B75" s="35"/>
      <c r="E75" s="30" t="s">
        <v>1933</v>
      </c>
      <c r="J75" s="36"/>
    </row>
    <row r="76" spans="1:16" x14ac:dyDescent="0.25">
      <c r="A76" s="28" t="s">
        <v>108</v>
      </c>
      <c r="B76" s="28">
        <v>17</v>
      </c>
      <c r="C76" s="29" t="s">
        <v>1990</v>
      </c>
      <c r="D76" s="28" t="s">
        <v>110</v>
      </c>
      <c r="E76" s="30" t="s">
        <v>1991</v>
      </c>
      <c r="F76" s="31" t="s">
        <v>428</v>
      </c>
      <c r="G76" s="32">
        <v>2</v>
      </c>
      <c r="H76" s="33">
        <v>0</v>
      </c>
      <c r="I76" s="33">
        <f>ROUND(G76*H76,P4)</f>
        <v>0</v>
      </c>
      <c r="J76" s="31" t="s">
        <v>190</v>
      </c>
      <c r="O76" s="34">
        <f>I76*0.21</f>
        <v>0</v>
      </c>
      <c r="P76">
        <v>3</v>
      </c>
    </row>
    <row r="77" spans="1:16" ht="30" x14ac:dyDescent="0.25">
      <c r="A77" s="28" t="s">
        <v>113</v>
      </c>
      <c r="B77" s="35"/>
      <c r="E77" s="30" t="s">
        <v>1944</v>
      </c>
      <c r="J77" s="36"/>
    </row>
    <row r="78" spans="1:16" x14ac:dyDescent="0.25">
      <c r="A78" s="28" t="s">
        <v>115</v>
      </c>
      <c r="B78" s="35"/>
      <c r="E78" s="37" t="s">
        <v>795</v>
      </c>
      <c r="J78" s="36"/>
    </row>
    <row r="79" spans="1:16" ht="60" x14ac:dyDescent="0.25">
      <c r="A79" s="28" t="s">
        <v>117</v>
      </c>
      <c r="B79" s="35"/>
      <c r="E79" s="30" t="s">
        <v>1823</v>
      </c>
      <c r="J79" s="36"/>
    </row>
    <row r="80" spans="1:16" x14ac:dyDescent="0.25">
      <c r="A80" s="28" t="s">
        <v>108</v>
      </c>
      <c r="B80" s="28">
        <v>18</v>
      </c>
      <c r="C80" s="29" t="s">
        <v>1947</v>
      </c>
      <c r="D80" s="28" t="s">
        <v>110</v>
      </c>
      <c r="E80" s="30" t="s">
        <v>1948</v>
      </c>
      <c r="F80" s="31" t="s">
        <v>231</v>
      </c>
      <c r="G80" s="32">
        <v>46</v>
      </c>
      <c r="H80" s="33">
        <v>0</v>
      </c>
      <c r="I80" s="33">
        <f>ROUND(G80*H80,P4)</f>
        <v>0</v>
      </c>
      <c r="J80" s="31" t="s">
        <v>190</v>
      </c>
      <c r="O80" s="34">
        <f>I80*0.21</f>
        <v>0</v>
      </c>
      <c r="P80">
        <v>3</v>
      </c>
    </row>
    <row r="81" spans="1:16" ht="45" x14ac:dyDescent="0.25">
      <c r="A81" s="28" t="s">
        <v>113</v>
      </c>
      <c r="B81" s="35"/>
      <c r="E81" s="30" t="s">
        <v>2137</v>
      </c>
      <c r="J81" s="36"/>
    </row>
    <row r="82" spans="1:16" x14ac:dyDescent="0.25">
      <c r="A82" s="28" t="s">
        <v>115</v>
      </c>
      <c r="B82" s="35"/>
      <c r="E82" s="37" t="s">
        <v>2130</v>
      </c>
      <c r="J82" s="36"/>
    </row>
    <row r="83" spans="1:16" ht="75" x14ac:dyDescent="0.25">
      <c r="A83" s="28" t="s">
        <v>117</v>
      </c>
      <c r="B83" s="35"/>
      <c r="E83" s="30" t="s">
        <v>451</v>
      </c>
      <c r="J83" s="36"/>
    </row>
    <row r="84" spans="1:16" x14ac:dyDescent="0.25">
      <c r="A84" s="28" t="s">
        <v>108</v>
      </c>
      <c r="B84" s="28">
        <v>19</v>
      </c>
      <c r="C84" s="29" t="s">
        <v>1951</v>
      </c>
      <c r="D84" s="28" t="s">
        <v>110</v>
      </c>
      <c r="E84" s="30" t="s">
        <v>1952</v>
      </c>
      <c r="F84" s="31" t="s">
        <v>231</v>
      </c>
      <c r="G84" s="32">
        <v>158</v>
      </c>
      <c r="H84" s="33">
        <v>0</v>
      </c>
      <c r="I84" s="33">
        <f>ROUND(G84*H84,P4)</f>
        <v>0</v>
      </c>
      <c r="J84" s="31" t="s">
        <v>190</v>
      </c>
      <c r="O84" s="34">
        <f>I84*0.21</f>
        <v>0</v>
      </c>
      <c r="P84">
        <v>3</v>
      </c>
    </row>
    <row r="85" spans="1:16" x14ac:dyDescent="0.25">
      <c r="A85" s="28" t="s">
        <v>113</v>
      </c>
      <c r="B85" s="35"/>
      <c r="E85" s="30" t="s">
        <v>2121</v>
      </c>
      <c r="J85" s="36"/>
    </row>
    <row r="86" spans="1:16" x14ac:dyDescent="0.25">
      <c r="A86" s="28" t="s">
        <v>115</v>
      </c>
      <c r="B86" s="35"/>
      <c r="E86" s="37" t="s">
        <v>2132</v>
      </c>
      <c r="J86" s="36"/>
    </row>
    <row r="87" spans="1:16" ht="75" x14ac:dyDescent="0.25">
      <c r="A87" s="28" t="s">
        <v>117</v>
      </c>
      <c r="B87" s="35"/>
      <c r="E87" s="30" t="s">
        <v>451</v>
      </c>
      <c r="J87" s="36"/>
    </row>
    <row r="88" spans="1:16" x14ac:dyDescent="0.25">
      <c r="A88" s="28" t="s">
        <v>108</v>
      </c>
      <c r="B88" s="28">
        <v>20</v>
      </c>
      <c r="C88" s="29" t="s">
        <v>1955</v>
      </c>
      <c r="D88" s="28" t="s">
        <v>110</v>
      </c>
      <c r="E88" s="30" t="s">
        <v>1956</v>
      </c>
      <c r="F88" s="31" t="s">
        <v>231</v>
      </c>
      <c r="G88" s="32">
        <v>46</v>
      </c>
      <c r="H88" s="33">
        <v>0</v>
      </c>
      <c r="I88" s="33">
        <f>ROUND(G88*H88,P4)</f>
        <v>0</v>
      </c>
      <c r="J88" s="31" t="s">
        <v>190</v>
      </c>
      <c r="O88" s="34">
        <f>I88*0.21</f>
        <v>0</v>
      </c>
      <c r="P88">
        <v>3</v>
      </c>
    </row>
    <row r="89" spans="1:16" ht="45" x14ac:dyDescent="0.25">
      <c r="A89" s="28" t="s">
        <v>113</v>
      </c>
      <c r="B89" s="35"/>
      <c r="E89" s="30" t="s">
        <v>2137</v>
      </c>
      <c r="J89" s="36"/>
    </row>
    <row r="90" spans="1:16" x14ac:dyDescent="0.25">
      <c r="A90" s="28" t="s">
        <v>115</v>
      </c>
      <c r="B90" s="35"/>
      <c r="E90" s="37" t="s">
        <v>2130</v>
      </c>
      <c r="J90" s="36"/>
    </row>
    <row r="91" spans="1:16" ht="30" x14ac:dyDescent="0.25">
      <c r="A91" s="28" t="s">
        <v>117</v>
      </c>
      <c r="B91" s="35"/>
      <c r="E91" s="30" t="s">
        <v>1957</v>
      </c>
      <c r="J91" s="36"/>
    </row>
    <row r="92" spans="1:16" x14ac:dyDescent="0.25">
      <c r="A92" s="28" t="s">
        <v>108</v>
      </c>
      <c r="B92" s="28">
        <v>21</v>
      </c>
      <c r="C92" s="29" t="s">
        <v>1958</v>
      </c>
      <c r="D92" s="28" t="s">
        <v>110</v>
      </c>
      <c r="E92" s="30" t="s">
        <v>1959</v>
      </c>
      <c r="F92" s="31" t="s">
        <v>231</v>
      </c>
      <c r="G92" s="32">
        <v>158</v>
      </c>
      <c r="H92" s="33">
        <v>0</v>
      </c>
      <c r="I92" s="33">
        <f>ROUND(G92*H92,P4)</f>
        <v>0</v>
      </c>
      <c r="J92" s="31" t="s">
        <v>190</v>
      </c>
      <c r="O92" s="34">
        <f>I92*0.21</f>
        <v>0</v>
      </c>
      <c r="P92">
        <v>3</v>
      </c>
    </row>
    <row r="93" spans="1:16" x14ac:dyDescent="0.25">
      <c r="A93" s="28" t="s">
        <v>113</v>
      </c>
      <c r="B93" s="35"/>
      <c r="E93" s="30" t="s">
        <v>2121</v>
      </c>
      <c r="J93" s="36"/>
    </row>
    <row r="94" spans="1:16" x14ac:dyDescent="0.25">
      <c r="A94" s="28" t="s">
        <v>115</v>
      </c>
      <c r="B94" s="35"/>
      <c r="E94" s="37" t="s">
        <v>2132</v>
      </c>
      <c r="J94" s="36"/>
    </row>
    <row r="95" spans="1:16" ht="30" x14ac:dyDescent="0.25">
      <c r="A95" s="28" t="s">
        <v>117</v>
      </c>
      <c r="B95" s="35"/>
      <c r="E95" s="30" t="s">
        <v>1957</v>
      </c>
      <c r="J95" s="36"/>
    </row>
    <row r="96" spans="1:16" x14ac:dyDescent="0.25">
      <c r="A96" s="28" t="s">
        <v>108</v>
      </c>
      <c r="B96" s="28">
        <v>22</v>
      </c>
      <c r="C96" s="29" t="s">
        <v>1830</v>
      </c>
      <c r="D96" s="28" t="s">
        <v>110</v>
      </c>
      <c r="E96" s="30" t="s">
        <v>1831</v>
      </c>
      <c r="F96" s="31" t="s">
        <v>428</v>
      </c>
      <c r="G96" s="32">
        <v>7</v>
      </c>
      <c r="H96" s="33">
        <v>0</v>
      </c>
      <c r="I96" s="33">
        <f>ROUND(G96*H96,P4)</f>
        <v>0</v>
      </c>
      <c r="J96" s="31" t="s">
        <v>190</v>
      </c>
      <c r="O96" s="34">
        <f>I96*0.21</f>
        <v>0</v>
      </c>
      <c r="P96">
        <v>3</v>
      </c>
    </row>
    <row r="97" spans="1:16" x14ac:dyDescent="0.25">
      <c r="A97" s="28" t="s">
        <v>113</v>
      </c>
      <c r="B97" s="35"/>
      <c r="E97" s="30" t="s">
        <v>2121</v>
      </c>
      <c r="J97" s="36"/>
    </row>
    <row r="98" spans="1:16" x14ac:dyDescent="0.25">
      <c r="A98" s="28" t="s">
        <v>115</v>
      </c>
      <c r="B98" s="35"/>
      <c r="E98" s="37" t="s">
        <v>766</v>
      </c>
      <c r="J98" s="36"/>
    </row>
    <row r="99" spans="1:16" ht="30" x14ac:dyDescent="0.25">
      <c r="A99" s="28" t="s">
        <v>117</v>
      </c>
      <c r="B99" s="35"/>
      <c r="E99" s="30" t="s">
        <v>1832</v>
      </c>
      <c r="J99" s="36"/>
    </row>
    <row r="100" spans="1:16" x14ac:dyDescent="0.25">
      <c r="A100" s="22" t="s">
        <v>105</v>
      </c>
      <c r="B100" s="23"/>
      <c r="C100" s="24" t="s">
        <v>455</v>
      </c>
      <c r="D100" s="25"/>
      <c r="E100" s="22" t="s">
        <v>456</v>
      </c>
      <c r="F100" s="25"/>
      <c r="G100" s="25"/>
      <c r="H100" s="25"/>
      <c r="I100" s="26">
        <f>SUMIFS(I101:I104,A101:A104,"P")</f>
        <v>0</v>
      </c>
      <c r="J100" s="27"/>
    </row>
    <row r="101" spans="1:16" x14ac:dyDescent="0.25">
      <c r="A101" s="28" t="s">
        <v>108</v>
      </c>
      <c r="B101" s="28">
        <v>23</v>
      </c>
      <c r="C101" s="29" t="s">
        <v>1962</v>
      </c>
      <c r="D101" s="28" t="s">
        <v>110</v>
      </c>
      <c r="E101" s="30" t="s">
        <v>1963</v>
      </c>
      <c r="F101" s="31" t="s">
        <v>231</v>
      </c>
      <c r="G101" s="32">
        <v>130</v>
      </c>
      <c r="H101" s="33">
        <v>0</v>
      </c>
      <c r="I101" s="33">
        <f>ROUND(G101*H101,P4)</f>
        <v>0</v>
      </c>
      <c r="J101" s="31" t="s">
        <v>190</v>
      </c>
      <c r="O101" s="34">
        <f>I101*0.21</f>
        <v>0</v>
      </c>
      <c r="P101">
        <v>3</v>
      </c>
    </row>
    <row r="102" spans="1:16" ht="60" x14ac:dyDescent="0.25">
      <c r="A102" s="28" t="s">
        <v>113</v>
      </c>
      <c r="B102" s="35"/>
      <c r="E102" s="30" t="s">
        <v>2091</v>
      </c>
      <c r="J102" s="36"/>
    </row>
    <row r="103" spans="1:16" x14ac:dyDescent="0.25">
      <c r="A103" s="28" t="s">
        <v>115</v>
      </c>
      <c r="B103" s="35"/>
      <c r="E103" s="37" t="s">
        <v>2116</v>
      </c>
      <c r="J103" s="36"/>
    </row>
    <row r="104" spans="1:16" ht="60" x14ac:dyDescent="0.25">
      <c r="A104" s="28" t="s">
        <v>117</v>
      </c>
      <c r="B104" s="39"/>
      <c r="C104" s="40"/>
      <c r="D104" s="40"/>
      <c r="E104" s="30" t="s">
        <v>1965</v>
      </c>
      <c r="F104" s="40"/>
      <c r="G104" s="40"/>
      <c r="H104" s="40"/>
      <c r="I104" s="40"/>
      <c r="J104"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P17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63</v>
      </c>
      <c r="I3" s="16">
        <f>SUMIFS(I8:I173,A8:A173,"SD")</f>
        <v>0</v>
      </c>
      <c r="J3" s="12"/>
      <c r="O3">
        <v>0</v>
      </c>
      <c r="P3">
        <v>2</v>
      </c>
    </row>
    <row r="4" spans="1:16" x14ac:dyDescent="0.25">
      <c r="A4" s="2" t="s">
        <v>92</v>
      </c>
      <c r="B4" s="13" t="s">
        <v>93</v>
      </c>
      <c r="C4" s="47" t="s">
        <v>63</v>
      </c>
      <c r="D4" s="48"/>
      <c r="E4" s="14" t="s">
        <v>64</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SUMIFS(I9:I20,A9:A20,"P")</f>
        <v>0</v>
      </c>
      <c r="J8" s="27"/>
    </row>
    <row r="9" spans="1:16" x14ac:dyDescent="0.25">
      <c r="A9" s="28" t="s">
        <v>108</v>
      </c>
      <c r="B9" s="28">
        <v>1</v>
      </c>
      <c r="C9" s="29" t="s">
        <v>165</v>
      </c>
      <c r="D9" s="28" t="s">
        <v>145</v>
      </c>
      <c r="E9" s="30" t="s">
        <v>166</v>
      </c>
      <c r="F9" s="31" t="s">
        <v>167</v>
      </c>
      <c r="G9" s="32">
        <v>164.8</v>
      </c>
      <c r="H9" s="33">
        <v>0</v>
      </c>
      <c r="I9" s="33">
        <f>ROUND(G9*H9,P4)</f>
        <v>0</v>
      </c>
      <c r="J9" s="28"/>
      <c r="O9" s="34">
        <f>I9*0.21</f>
        <v>0</v>
      </c>
      <c r="P9">
        <v>3</v>
      </c>
    </row>
    <row r="10" spans="1:16" ht="30" x14ac:dyDescent="0.25">
      <c r="A10" s="28" t="s">
        <v>113</v>
      </c>
      <c r="B10" s="35"/>
      <c r="E10" s="30" t="s">
        <v>2138</v>
      </c>
      <c r="J10" s="36"/>
    </row>
    <row r="11" spans="1:16" x14ac:dyDescent="0.25">
      <c r="A11" s="28" t="s">
        <v>115</v>
      </c>
      <c r="B11" s="35"/>
      <c r="E11" s="37" t="s">
        <v>2139</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27</v>
      </c>
      <c r="H13" s="33">
        <v>0</v>
      </c>
      <c r="I13" s="33">
        <f>ROUND(G13*H13,P4)</f>
        <v>0</v>
      </c>
      <c r="J13" s="31" t="s">
        <v>190</v>
      </c>
      <c r="O13" s="34">
        <f>I13*0.21</f>
        <v>0</v>
      </c>
      <c r="P13">
        <v>3</v>
      </c>
    </row>
    <row r="14" spans="1:16" ht="30" x14ac:dyDescent="0.25">
      <c r="A14" s="28" t="s">
        <v>113</v>
      </c>
      <c r="B14" s="35"/>
      <c r="E14" s="30" t="s">
        <v>2140</v>
      </c>
      <c r="J14" s="36"/>
    </row>
    <row r="15" spans="1:16" x14ac:dyDescent="0.25">
      <c r="A15" s="28" t="s">
        <v>115</v>
      </c>
      <c r="B15" s="35"/>
      <c r="E15" s="37" t="s">
        <v>2141</v>
      </c>
      <c r="J15" s="36"/>
    </row>
    <row r="16" spans="1:16" ht="30" x14ac:dyDescent="0.25">
      <c r="A16" s="28" t="s">
        <v>117</v>
      </c>
      <c r="B16" s="35"/>
      <c r="E16" s="30" t="s">
        <v>170</v>
      </c>
      <c r="J16" s="36"/>
    </row>
    <row r="17" spans="1:16" x14ac:dyDescent="0.25">
      <c r="A17" s="28" t="s">
        <v>108</v>
      </c>
      <c r="B17" s="28">
        <v>3</v>
      </c>
      <c r="C17" s="29" t="s">
        <v>165</v>
      </c>
      <c r="D17" s="28" t="s">
        <v>173</v>
      </c>
      <c r="E17" s="30" t="s">
        <v>166</v>
      </c>
      <c r="F17" s="31" t="s">
        <v>167</v>
      </c>
      <c r="G17" s="32">
        <v>72.900000000000006</v>
      </c>
      <c r="H17" s="33">
        <v>0</v>
      </c>
      <c r="I17" s="33">
        <f>ROUND(G17*H17,P4)</f>
        <v>0</v>
      </c>
      <c r="J17" s="31" t="s">
        <v>190</v>
      </c>
      <c r="O17" s="34">
        <f>I17*0.21</f>
        <v>0</v>
      </c>
      <c r="P17">
        <v>3</v>
      </c>
    </row>
    <row r="18" spans="1:16" ht="30" x14ac:dyDescent="0.25">
      <c r="A18" s="28" t="s">
        <v>113</v>
      </c>
      <c r="B18" s="35"/>
      <c r="E18" s="30" t="s">
        <v>2142</v>
      </c>
      <c r="J18" s="36"/>
    </row>
    <row r="19" spans="1:16" x14ac:dyDescent="0.25">
      <c r="A19" s="28" t="s">
        <v>115</v>
      </c>
      <c r="B19" s="35"/>
      <c r="E19" s="37" t="s">
        <v>2143</v>
      </c>
      <c r="J19" s="36"/>
    </row>
    <row r="20" spans="1:16" ht="30" x14ac:dyDescent="0.25">
      <c r="A20" s="28" t="s">
        <v>117</v>
      </c>
      <c r="B20" s="35"/>
      <c r="E20" s="30" t="s">
        <v>170</v>
      </c>
      <c r="J20" s="36"/>
    </row>
    <row r="21" spans="1:16" x14ac:dyDescent="0.25">
      <c r="A21" s="22" t="s">
        <v>105</v>
      </c>
      <c r="B21" s="23"/>
      <c r="C21" s="24" t="s">
        <v>185</v>
      </c>
      <c r="D21" s="25"/>
      <c r="E21" s="22" t="s">
        <v>186</v>
      </c>
      <c r="F21" s="25"/>
      <c r="G21" s="25"/>
      <c r="H21" s="25"/>
      <c r="I21" s="26">
        <f>SUMIFS(I22:I57,A22:A57,"P")</f>
        <v>0</v>
      </c>
      <c r="J21" s="27"/>
    </row>
    <row r="22" spans="1:16" ht="30" x14ac:dyDescent="0.25">
      <c r="A22" s="28" t="s">
        <v>108</v>
      </c>
      <c r="B22" s="28">
        <v>4</v>
      </c>
      <c r="C22" s="29" t="s">
        <v>208</v>
      </c>
      <c r="D22" s="28" t="s">
        <v>110</v>
      </c>
      <c r="E22" s="30" t="s">
        <v>209</v>
      </c>
      <c r="F22" s="31" t="s">
        <v>167</v>
      </c>
      <c r="G22" s="32">
        <v>48.6</v>
      </c>
      <c r="H22" s="33">
        <v>0</v>
      </c>
      <c r="I22" s="33">
        <f>ROUND(G22*H22,P4)</f>
        <v>0</v>
      </c>
      <c r="J22" s="31" t="s">
        <v>190</v>
      </c>
      <c r="O22" s="34">
        <f>I22*0.21</f>
        <v>0</v>
      </c>
      <c r="P22">
        <v>3</v>
      </c>
    </row>
    <row r="23" spans="1:16" ht="30" x14ac:dyDescent="0.25">
      <c r="A23" s="28" t="s">
        <v>113</v>
      </c>
      <c r="B23" s="35"/>
      <c r="E23" s="30" t="s">
        <v>2144</v>
      </c>
      <c r="J23" s="36"/>
    </row>
    <row r="24" spans="1:16" x14ac:dyDescent="0.25">
      <c r="A24" s="28" t="s">
        <v>115</v>
      </c>
      <c r="B24" s="35"/>
      <c r="E24" s="37" t="s">
        <v>2145</v>
      </c>
      <c r="J24" s="36"/>
    </row>
    <row r="25" spans="1:16" ht="90" x14ac:dyDescent="0.25">
      <c r="A25" s="28" t="s">
        <v>117</v>
      </c>
      <c r="B25" s="35"/>
      <c r="E25" s="30" t="s">
        <v>203</v>
      </c>
      <c r="J25" s="36"/>
    </row>
    <row r="26" spans="1:16" ht="30" x14ac:dyDescent="0.25">
      <c r="A26" s="28" t="s">
        <v>108</v>
      </c>
      <c r="B26" s="28">
        <v>5</v>
      </c>
      <c r="C26" s="29" t="s">
        <v>222</v>
      </c>
      <c r="D26" s="28" t="s">
        <v>110</v>
      </c>
      <c r="E26" s="30" t="s">
        <v>223</v>
      </c>
      <c r="F26" s="31" t="s">
        <v>167</v>
      </c>
      <c r="G26" s="32">
        <v>27</v>
      </c>
      <c r="H26" s="33">
        <v>0</v>
      </c>
      <c r="I26" s="33">
        <f>ROUND(G26*H26,P4)</f>
        <v>0</v>
      </c>
      <c r="J26" s="31" t="s">
        <v>190</v>
      </c>
      <c r="O26" s="34">
        <f>I26*0.21</f>
        <v>0</v>
      </c>
      <c r="P26">
        <v>3</v>
      </c>
    </row>
    <row r="27" spans="1:16" ht="30" x14ac:dyDescent="0.25">
      <c r="A27" s="28" t="s">
        <v>113</v>
      </c>
      <c r="B27" s="35"/>
      <c r="E27" s="30" t="s">
        <v>2146</v>
      </c>
      <c r="J27" s="36"/>
    </row>
    <row r="28" spans="1:16" x14ac:dyDescent="0.25">
      <c r="A28" s="28" t="s">
        <v>115</v>
      </c>
      <c r="B28" s="35"/>
      <c r="E28" s="37" t="s">
        <v>2141</v>
      </c>
      <c r="J28" s="36"/>
    </row>
    <row r="29" spans="1:16" ht="90" x14ac:dyDescent="0.25">
      <c r="A29" s="28" t="s">
        <v>117</v>
      </c>
      <c r="B29" s="35"/>
      <c r="E29" s="30" t="s">
        <v>203</v>
      </c>
      <c r="J29" s="36"/>
    </row>
    <row r="30" spans="1:16" x14ac:dyDescent="0.25">
      <c r="A30" s="28" t="s">
        <v>108</v>
      </c>
      <c r="B30" s="28">
        <v>6</v>
      </c>
      <c r="C30" s="29" t="s">
        <v>254</v>
      </c>
      <c r="D30" s="28" t="s">
        <v>110</v>
      </c>
      <c r="E30" s="30" t="s">
        <v>255</v>
      </c>
      <c r="F30" s="31" t="s">
        <v>167</v>
      </c>
      <c r="G30" s="32">
        <v>284</v>
      </c>
      <c r="H30" s="33">
        <v>0</v>
      </c>
      <c r="I30" s="33">
        <f>ROUND(G30*H30,P4)</f>
        <v>0</v>
      </c>
      <c r="J30" s="31" t="s">
        <v>190</v>
      </c>
      <c r="O30" s="34">
        <f>I30*0.21</f>
        <v>0</v>
      </c>
      <c r="P30">
        <v>3</v>
      </c>
    </row>
    <row r="31" spans="1:16" ht="60" x14ac:dyDescent="0.25">
      <c r="A31" s="28" t="s">
        <v>113</v>
      </c>
      <c r="B31" s="35"/>
      <c r="E31" s="30" t="s">
        <v>2147</v>
      </c>
      <c r="J31" s="36"/>
    </row>
    <row r="32" spans="1:16" x14ac:dyDescent="0.25">
      <c r="A32" s="28" t="s">
        <v>115</v>
      </c>
      <c r="B32" s="35"/>
      <c r="E32" s="37" t="s">
        <v>2148</v>
      </c>
      <c r="J32" s="36"/>
    </row>
    <row r="33" spans="1:16" ht="405" x14ac:dyDescent="0.25">
      <c r="A33" s="28" t="s">
        <v>117</v>
      </c>
      <c r="B33" s="35"/>
      <c r="E33" s="30" t="s">
        <v>258</v>
      </c>
      <c r="J33" s="36"/>
    </row>
    <row r="34" spans="1:16" x14ac:dyDescent="0.25">
      <c r="A34" s="28" t="s">
        <v>108</v>
      </c>
      <c r="B34" s="28">
        <v>7</v>
      </c>
      <c r="C34" s="29" t="s">
        <v>1445</v>
      </c>
      <c r="D34" s="28" t="s">
        <v>110</v>
      </c>
      <c r="E34" s="30" t="s">
        <v>1446</v>
      </c>
      <c r="F34" s="31" t="s">
        <v>167</v>
      </c>
      <c r="G34" s="32">
        <v>449</v>
      </c>
      <c r="H34" s="33">
        <v>0</v>
      </c>
      <c r="I34" s="33">
        <f>ROUND(G34*H34,P4)</f>
        <v>0</v>
      </c>
      <c r="J34" s="31" t="s">
        <v>190</v>
      </c>
      <c r="O34" s="34">
        <f>I34*0.21</f>
        <v>0</v>
      </c>
      <c r="P34">
        <v>3</v>
      </c>
    </row>
    <row r="35" spans="1:16" x14ac:dyDescent="0.25">
      <c r="A35" s="28" t="s">
        <v>113</v>
      </c>
      <c r="B35" s="35"/>
      <c r="E35" s="30" t="s">
        <v>2149</v>
      </c>
      <c r="J35" s="36"/>
    </row>
    <row r="36" spans="1:16" x14ac:dyDescent="0.25">
      <c r="A36" s="28" t="s">
        <v>115</v>
      </c>
      <c r="B36" s="35"/>
      <c r="E36" s="37" t="s">
        <v>2150</v>
      </c>
      <c r="J36" s="36"/>
    </row>
    <row r="37" spans="1:16" ht="409.5" x14ac:dyDescent="0.25">
      <c r="A37" s="28" t="s">
        <v>117</v>
      </c>
      <c r="B37" s="35"/>
      <c r="E37" s="30" t="s">
        <v>278</v>
      </c>
      <c r="J37" s="36"/>
    </row>
    <row r="38" spans="1:16" x14ac:dyDescent="0.25">
      <c r="A38" s="28" t="s">
        <v>108</v>
      </c>
      <c r="B38" s="28">
        <v>8</v>
      </c>
      <c r="C38" s="29" t="s">
        <v>284</v>
      </c>
      <c r="D38" s="28" t="s">
        <v>145</v>
      </c>
      <c r="E38" s="30" t="s">
        <v>285</v>
      </c>
      <c r="F38" s="31" t="s">
        <v>167</v>
      </c>
      <c r="G38" s="32">
        <v>284</v>
      </c>
      <c r="H38" s="33">
        <v>0</v>
      </c>
      <c r="I38" s="33">
        <f>ROUND(G38*H38,P4)</f>
        <v>0</v>
      </c>
      <c r="J38" s="31" t="s">
        <v>190</v>
      </c>
      <c r="O38" s="34">
        <f>I38*0.21</f>
        <v>0</v>
      </c>
      <c r="P38">
        <v>3</v>
      </c>
    </row>
    <row r="39" spans="1:16" ht="45" x14ac:dyDescent="0.25">
      <c r="A39" s="28" t="s">
        <v>113</v>
      </c>
      <c r="B39" s="35"/>
      <c r="E39" s="30" t="s">
        <v>2151</v>
      </c>
      <c r="J39" s="36"/>
    </row>
    <row r="40" spans="1:16" x14ac:dyDescent="0.25">
      <c r="A40" s="28" t="s">
        <v>115</v>
      </c>
      <c r="B40" s="35"/>
      <c r="E40" s="37" t="s">
        <v>2148</v>
      </c>
      <c r="J40" s="36"/>
    </row>
    <row r="41" spans="1:16" ht="255" x14ac:dyDescent="0.25">
      <c r="A41" s="28" t="s">
        <v>117</v>
      </c>
      <c r="B41" s="35"/>
      <c r="E41" s="30" t="s">
        <v>288</v>
      </c>
      <c r="J41" s="36"/>
    </row>
    <row r="42" spans="1:16" x14ac:dyDescent="0.25">
      <c r="A42" s="28" t="s">
        <v>108</v>
      </c>
      <c r="B42" s="28">
        <v>9</v>
      </c>
      <c r="C42" s="29" t="s">
        <v>284</v>
      </c>
      <c r="D42" s="28" t="s">
        <v>148</v>
      </c>
      <c r="E42" s="30" t="s">
        <v>285</v>
      </c>
      <c r="F42" s="31" t="s">
        <v>167</v>
      </c>
      <c r="G42" s="32">
        <v>164.8</v>
      </c>
      <c r="H42" s="33">
        <v>0</v>
      </c>
      <c r="I42" s="33">
        <f>ROUND(G42*H42,P4)</f>
        <v>0</v>
      </c>
      <c r="J42" s="31" t="s">
        <v>190</v>
      </c>
      <c r="O42" s="34">
        <f>I42*0.21</f>
        <v>0</v>
      </c>
      <c r="P42">
        <v>3</v>
      </c>
    </row>
    <row r="43" spans="1:16" ht="45" x14ac:dyDescent="0.25">
      <c r="A43" s="28" t="s">
        <v>113</v>
      </c>
      <c r="B43" s="35"/>
      <c r="E43" s="30" t="s">
        <v>2152</v>
      </c>
      <c r="J43" s="36"/>
    </row>
    <row r="44" spans="1:16" x14ac:dyDescent="0.25">
      <c r="A44" s="28" t="s">
        <v>115</v>
      </c>
      <c r="B44" s="35"/>
      <c r="E44" s="37" t="s">
        <v>2139</v>
      </c>
      <c r="J44" s="36"/>
    </row>
    <row r="45" spans="1:16" ht="255" x14ac:dyDescent="0.25">
      <c r="A45" s="28" t="s">
        <v>117</v>
      </c>
      <c r="B45" s="35"/>
      <c r="E45" s="30" t="s">
        <v>288</v>
      </c>
      <c r="J45" s="36"/>
    </row>
    <row r="46" spans="1:16" x14ac:dyDescent="0.25">
      <c r="A46" s="28" t="s">
        <v>108</v>
      </c>
      <c r="B46" s="28">
        <v>10</v>
      </c>
      <c r="C46" s="29" t="s">
        <v>294</v>
      </c>
      <c r="D46" s="28" t="s">
        <v>110</v>
      </c>
      <c r="E46" s="30" t="s">
        <v>295</v>
      </c>
      <c r="F46" s="31" t="s">
        <v>167</v>
      </c>
      <c r="G46" s="32">
        <v>284</v>
      </c>
      <c r="H46" s="33">
        <v>0</v>
      </c>
      <c r="I46" s="33">
        <f>ROUND(G46*H46,P4)</f>
        <v>0</v>
      </c>
      <c r="J46" s="31" t="s">
        <v>190</v>
      </c>
      <c r="O46" s="34">
        <f>I46*0.21</f>
        <v>0</v>
      </c>
      <c r="P46">
        <v>3</v>
      </c>
    </row>
    <row r="47" spans="1:16" ht="90" x14ac:dyDescent="0.25">
      <c r="A47" s="28" t="s">
        <v>113</v>
      </c>
      <c r="B47" s="35"/>
      <c r="E47" s="30" t="s">
        <v>2153</v>
      </c>
      <c r="J47" s="36"/>
    </row>
    <row r="48" spans="1:16" x14ac:dyDescent="0.25">
      <c r="A48" s="28" t="s">
        <v>115</v>
      </c>
      <c r="B48" s="35"/>
      <c r="E48" s="37" t="s">
        <v>2148</v>
      </c>
      <c r="J48" s="36"/>
    </row>
    <row r="49" spans="1:16" ht="345" x14ac:dyDescent="0.25">
      <c r="A49" s="28" t="s">
        <v>117</v>
      </c>
      <c r="B49" s="35"/>
      <c r="E49" s="30" t="s">
        <v>297</v>
      </c>
      <c r="J49" s="36"/>
    </row>
    <row r="50" spans="1:16" x14ac:dyDescent="0.25">
      <c r="A50" s="28" t="s">
        <v>108</v>
      </c>
      <c r="B50" s="28">
        <v>11</v>
      </c>
      <c r="C50" s="29" t="s">
        <v>298</v>
      </c>
      <c r="D50" s="28" t="s">
        <v>110</v>
      </c>
      <c r="E50" s="30" t="s">
        <v>299</v>
      </c>
      <c r="F50" s="31" t="s">
        <v>167</v>
      </c>
      <c r="G50" s="32">
        <v>119</v>
      </c>
      <c r="H50" s="33">
        <v>0</v>
      </c>
      <c r="I50" s="33">
        <f>ROUND(G50*H50,P4)</f>
        <v>0</v>
      </c>
      <c r="J50" s="31" t="s">
        <v>190</v>
      </c>
      <c r="O50" s="34">
        <f>I50*0.21</f>
        <v>0</v>
      </c>
      <c r="P50">
        <v>3</v>
      </c>
    </row>
    <row r="51" spans="1:16" ht="150" x14ac:dyDescent="0.25">
      <c r="A51" s="28" t="s">
        <v>113</v>
      </c>
      <c r="B51" s="35"/>
      <c r="E51" s="30" t="s">
        <v>1881</v>
      </c>
      <c r="J51" s="36"/>
    </row>
    <row r="52" spans="1:16" x14ac:dyDescent="0.25">
      <c r="A52" s="28" t="s">
        <v>115</v>
      </c>
      <c r="B52" s="35"/>
      <c r="E52" s="37" t="s">
        <v>2154</v>
      </c>
      <c r="J52" s="36"/>
    </row>
    <row r="53" spans="1:16" ht="409.5" x14ac:dyDescent="0.25">
      <c r="A53" s="28" t="s">
        <v>117</v>
      </c>
      <c r="B53" s="35"/>
      <c r="E53" s="30" t="s">
        <v>1883</v>
      </c>
      <c r="J53" s="36"/>
    </row>
    <row r="54" spans="1:16" x14ac:dyDescent="0.25">
      <c r="A54" s="28" t="s">
        <v>108</v>
      </c>
      <c r="B54" s="28">
        <v>12</v>
      </c>
      <c r="C54" s="29" t="s">
        <v>303</v>
      </c>
      <c r="D54" s="28" t="s">
        <v>110</v>
      </c>
      <c r="E54" s="30" t="s">
        <v>304</v>
      </c>
      <c r="F54" s="31" t="s">
        <v>189</v>
      </c>
      <c r="G54" s="32">
        <v>270</v>
      </c>
      <c r="H54" s="33">
        <v>0</v>
      </c>
      <c r="I54" s="33">
        <f>ROUND(G54*H54,P4)</f>
        <v>0</v>
      </c>
      <c r="J54" s="31" t="s">
        <v>190</v>
      </c>
      <c r="O54" s="34">
        <f>I54*0.21</f>
        <v>0</v>
      </c>
      <c r="P54">
        <v>3</v>
      </c>
    </row>
    <row r="55" spans="1:16" x14ac:dyDescent="0.25">
      <c r="A55" s="28" t="s">
        <v>113</v>
      </c>
      <c r="B55" s="35"/>
      <c r="E55" s="30" t="s">
        <v>2155</v>
      </c>
      <c r="J55" s="36"/>
    </row>
    <row r="56" spans="1:16" x14ac:dyDescent="0.25">
      <c r="A56" s="28" t="s">
        <v>115</v>
      </c>
      <c r="B56" s="35"/>
      <c r="E56" s="37" t="s">
        <v>2156</v>
      </c>
      <c r="J56" s="36"/>
    </row>
    <row r="57" spans="1:16" ht="30" x14ac:dyDescent="0.25">
      <c r="A57" s="28" t="s">
        <v>117</v>
      </c>
      <c r="B57" s="35"/>
      <c r="E57" s="30" t="s">
        <v>307</v>
      </c>
      <c r="J57" s="36"/>
    </row>
    <row r="58" spans="1:16" x14ac:dyDescent="0.25">
      <c r="A58" s="22" t="s">
        <v>105</v>
      </c>
      <c r="B58" s="23"/>
      <c r="C58" s="24" t="s">
        <v>343</v>
      </c>
      <c r="D58" s="25"/>
      <c r="E58" s="22" t="s">
        <v>344</v>
      </c>
      <c r="F58" s="25"/>
      <c r="G58" s="25"/>
      <c r="H58" s="25"/>
      <c r="I58" s="26">
        <f>SUMIFS(I59:I62,A59:A62,"P")</f>
        <v>0</v>
      </c>
      <c r="J58" s="27"/>
    </row>
    <row r="59" spans="1:16" x14ac:dyDescent="0.25">
      <c r="A59" s="28" t="s">
        <v>108</v>
      </c>
      <c r="B59" s="28">
        <v>13</v>
      </c>
      <c r="C59" s="29" t="s">
        <v>349</v>
      </c>
      <c r="D59" s="28" t="s">
        <v>110</v>
      </c>
      <c r="E59" s="30" t="s">
        <v>1884</v>
      </c>
      <c r="F59" s="31" t="s">
        <v>167</v>
      </c>
      <c r="G59" s="32">
        <v>44</v>
      </c>
      <c r="H59" s="33">
        <v>0</v>
      </c>
      <c r="I59" s="33">
        <f>ROUND(G59*H59,P4)</f>
        <v>0</v>
      </c>
      <c r="J59" s="31" t="s">
        <v>190</v>
      </c>
      <c r="O59" s="34">
        <f>I59*0.21</f>
        <v>0</v>
      </c>
      <c r="P59">
        <v>3</v>
      </c>
    </row>
    <row r="60" spans="1:16" ht="60" x14ac:dyDescent="0.25">
      <c r="A60" s="28" t="s">
        <v>113</v>
      </c>
      <c r="B60" s="35"/>
      <c r="E60" s="30" t="s">
        <v>2157</v>
      </c>
      <c r="J60" s="36"/>
    </row>
    <row r="61" spans="1:16" x14ac:dyDescent="0.25">
      <c r="A61" s="28" t="s">
        <v>115</v>
      </c>
      <c r="B61" s="35"/>
      <c r="E61" s="37" t="s">
        <v>2158</v>
      </c>
      <c r="J61" s="36"/>
    </row>
    <row r="62" spans="1:16" ht="45" x14ac:dyDescent="0.25">
      <c r="A62" s="28" t="s">
        <v>117</v>
      </c>
      <c r="B62" s="35"/>
      <c r="E62" s="30" t="s">
        <v>1887</v>
      </c>
      <c r="J62" s="36"/>
    </row>
    <row r="63" spans="1:16" x14ac:dyDescent="0.25">
      <c r="A63" s="22" t="s">
        <v>105</v>
      </c>
      <c r="B63" s="23"/>
      <c r="C63" s="24" t="s">
        <v>357</v>
      </c>
      <c r="D63" s="25"/>
      <c r="E63" s="22" t="s">
        <v>358</v>
      </c>
      <c r="F63" s="25"/>
      <c r="G63" s="25"/>
      <c r="H63" s="25"/>
      <c r="I63" s="26">
        <f>SUMIFS(I64:I79,A64:A79,"P")</f>
        <v>0</v>
      </c>
      <c r="J63" s="27"/>
    </row>
    <row r="64" spans="1:16" x14ac:dyDescent="0.25">
      <c r="A64" s="28" t="s">
        <v>108</v>
      </c>
      <c r="B64" s="28">
        <v>14</v>
      </c>
      <c r="C64" s="29" t="s">
        <v>715</v>
      </c>
      <c r="D64" s="28" t="s">
        <v>110</v>
      </c>
      <c r="E64" s="30" t="s">
        <v>716</v>
      </c>
      <c r="F64" s="31" t="s">
        <v>189</v>
      </c>
      <c r="G64" s="32">
        <v>270</v>
      </c>
      <c r="H64" s="33">
        <v>0</v>
      </c>
      <c r="I64" s="33">
        <f>ROUND(G64*H64,P4)</f>
        <v>0</v>
      </c>
      <c r="J64" s="31" t="s">
        <v>190</v>
      </c>
      <c r="O64" s="34">
        <f>I64*0.21</f>
        <v>0</v>
      </c>
      <c r="P64">
        <v>3</v>
      </c>
    </row>
    <row r="65" spans="1:16" ht="30" x14ac:dyDescent="0.25">
      <c r="A65" s="28" t="s">
        <v>113</v>
      </c>
      <c r="B65" s="35"/>
      <c r="E65" s="30" t="s">
        <v>2159</v>
      </c>
      <c r="J65" s="36"/>
    </row>
    <row r="66" spans="1:16" x14ac:dyDescent="0.25">
      <c r="A66" s="28" t="s">
        <v>115</v>
      </c>
      <c r="B66" s="35"/>
      <c r="E66" s="37" t="s">
        <v>2156</v>
      </c>
      <c r="J66" s="36"/>
    </row>
    <row r="67" spans="1:16" ht="60" x14ac:dyDescent="0.25">
      <c r="A67" s="28" t="s">
        <v>117</v>
      </c>
      <c r="B67" s="35"/>
      <c r="E67" s="30" t="s">
        <v>363</v>
      </c>
      <c r="J67" s="36"/>
    </row>
    <row r="68" spans="1:16" x14ac:dyDescent="0.25">
      <c r="A68" s="28" t="s">
        <v>108</v>
      </c>
      <c r="B68" s="28">
        <v>15</v>
      </c>
      <c r="C68" s="29" t="s">
        <v>2160</v>
      </c>
      <c r="D68" s="28" t="s">
        <v>110</v>
      </c>
      <c r="E68" s="30" t="s">
        <v>2161</v>
      </c>
      <c r="F68" s="31" t="s">
        <v>189</v>
      </c>
      <c r="G68" s="32">
        <v>270</v>
      </c>
      <c r="H68" s="33">
        <v>0</v>
      </c>
      <c r="I68" s="33">
        <f>ROUND(G68*H68,P4)</f>
        <v>0</v>
      </c>
      <c r="J68" s="31" t="s">
        <v>190</v>
      </c>
      <c r="O68" s="34">
        <f>I68*0.21</f>
        <v>0</v>
      </c>
      <c r="P68">
        <v>3</v>
      </c>
    </row>
    <row r="69" spans="1:16" ht="30" x14ac:dyDescent="0.25">
      <c r="A69" s="28" t="s">
        <v>113</v>
      </c>
      <c r="B69" s="35"/>
      <c r="E69" s="30" t="s">
        <v>2162</v>
      </c>
      <c r="J69" s="36"/>
    </row>
    <row r="70" spans="1:16" x14ac:dyDescent="0.25">
      <c r="A70" s="28" t="s">
        <v>115</v>
      </c>
      <c r="B70" s="35"/>
      <c r="E70" s="37" t="s">
        <v>2156</v>
      </c>
      <c r="J70" s="36"/>
    </row>
    <row r="71" spans="1:16" ht="120" x14ac:dyDescent="0.25">
      <c r="A71" s="28" t="s">
        <v>117</v>
      </c>
      <c r="B71" s="35"/>
      <c r="E71" s="30" t="s">
        <v>373</v>
      </c>
      <c r="J71" s="36"/>
    </row>
    <row r="72" spans="1:16" x14ac:dyDescent="0.25">
      <c r="A72" s="28" t="s">
        <v>108</v>
      </c>
      <c r="B72" s="28">
        <v>16</v>
      </c>
      <c r="C72" s="29" t="s">
        <v>386</v>
      </c>
      <c r="D72" s="28" t="s">
        <v>110</v>
      </c>
      <c r="E72" s="30" t="s">
        <v>387</v>
      </c>
      <c r="F72" s="31" t="s">
        <v>189</v>
      </c>
      <c r="G72" s="32">
        <v>270</v>
      </c>
      <c r="H72" s="33">
        <v>0</v>
      </c>
      <c r="I72" s="33">
        <f>ROUND(G72*H72,P4)</f>
        <v>0</v>
      </c>
      <c r="J72" s="31" t="s">
        <v>190</v>
      </c>
      <c r="O72" s="34">
        <f>I72*0.21</f>
        <v>0</v>
      </c>
      <c r="P72">
        <v>3</v>
      </c>
    </row>
    <row r="73" spans="1:16" ht="30" x14ac:dyDescent="0.25">
      <c r="A73" s="28" t="s">
        <v>113</v>
      </c>
      <c r="B73" s="35"/>
      <c r="E73" s="30" t="s">
        <v>2163</v>
      </c>
      <c r="J73" s="36"/>
    </row>
    <row r="74" spans="1:16" x14ac:dyDescent="0.25">
      <c r="A74" s="28" t="s">
        <v>115</v>
      </c>
      <c r="B74" s="35"/>
      <c r="E74" s="37" t="s">
        <v>2156</v>
      </c>
      <c r="J74" s="36"/>
    </row>
    <row r="75" spans="1:16" ht="75" x14ac:dyDescent="0.25">
      <c r="A75" s="28" t="s">
        <v>117</v>
      </c>
      <c r="B75" s="35"/>
      <c r="E75" s="30" t="s">
        <v>390</v>
      </c>
      <c r="J75" s="36"/>
    </row>
    <row r="76" spans="1:16" x14ac:dyDescent="0.25">
      <c r="A76" s="28" t="s">
        <v>108</v>
      </c>
      <c r="B76" s="28">
        <v>17</v>
      </c>
      <c r="C76" s="29" t="s">
        <v>409</v>
      </c>
      <c r="D76" s="28" t="s">
        <v>110</v>
      </c>
      <c r="E76" s="30" t="s">
        <v>410</v>
      </c>
      <c r="F76" s="31" t="s">
        <v>189</v>
      </c>
      <c r="G76" s="32">
        <v>540</v>
      </c>
      <c r="H76" s="33">
        <v>0</v>
      </c>
      <c r="I76" s="33">
        <f>ROUND(G76*H76,P4)</f>
        <v>0</v>
      </c>
      <c r="J76" s="31" t="s">
        <v>190</v>
      </c>
      <c r="O76" s="34">
        <f>I76*0.21</f>
        <v>0</v>
      </c>
      <c r="P76">
        <v>3</v>
      </c>
    </row>
    <row r="77" spans="1:16" ht="60" x14ac:dyDescent="0.25">
      <c r="A77" s="28" t="s">
        <v>113</v>
      </c>
      <c r="B77" s="35"/>
      <c r="E77" s="30" t="s">
        <v>2164</v>
      </c>
      <c r="J77" s="36"/>
    </row>
    <row r="78" spans="1:16" x14ac:dyDescent="0.25">
      <c r="A78" s="28" t="s">
        <v>115</v>
      </c>
      <c r="B78" s="35"/>
      <c r="E78" s="37" t="s">
        <v>2165</v>
      </c>
      <c r="J78" s="36"/>
    </row>
    <row r="79" spans="1:16" ht="30" x14ac:dyDescent="0.25">
      <c r="A79" s="28" t="s">
        <v>117</v>
      </c>
      <c r="B79" s="35"/>
      <c r="E79" s="30" t="s">
        <v>408</v>
      </c>
      <c r="J79" s="36"/>
    </row>
    <row r="80" spans="1:16" x14ac:dyDescent="0.25">
      <c r="A80" s="22" t="s">
        <v>105</v>
      </c>
      <c r="B80" s="23"/>
      <c r="C80" s="24" t="s">
        <v>419</v>
      </c>
      <c r="D80" s="25"/>
      <c r="E80" s="22" t="s">
        <v>420</v>
      </c>
      <c r="F80" s="25"/>
      <c r="G80" s="25"/>
      <c r="H80" s="25"/>
      <c r="I80" s="26">
        <f>SUMIFS(I81:I156,A81:A156,"P")</f>
        <v>0</v>
      </c>
      <c r="J80" s="27"/>
    </row>
    <row r="81" spans="1:16" ht="30" x14ac:dyDescent="0.25">
      <c r="A81" s="28" t="s">
        <v>108</v>
      </c>
      <c r="B81" s="28">
        <v>18</v>
      </c>
      <c r="C81" s="29" t="s">
        <v>1888</v>
      </c>
      <c r="D81" s="28" t="s">
        <v>110</v>
      </c>
      <c r="E81" s="30" t="s">
        <v>1889</v>
      </c>
      <c r="F81" s="31" t="s">
        <v>231</v>
      </c>
      <c r="G81" s="32">
        <v>56</v>
      </c>
      <c r="H81" s="33">
        <v>0</v>
      </c>
      <c r="I81" s="33">
        <f>ROUND(G81*H81,P4)</f>
        <v>0</v>
      </c>
      <c r="J81" s="31" t="s">
        <v>190</v>
      </c>
      <c r="O81" s="34">
        <f>I81*0.21</f>
        <v>0</v>
      </c>
      <c r="P81">
        <v>3</v>
      </c>
    </row>
    <row r="82" spans="1:16" ht="30" x14ac:dyDescent="0.25">
      <c r="A82" s="28" t="s">
        <v>113</v>
      </c>
      <c r="B82" s="35"/>
      <c r="E82" s="30" t="s">
        <v>2166</v>
      </c>
      <c r="J82" s="36"/>
    </row>
    <row r="83" spans="1:16" x14ac:dyDescent="0.25">
      <c r="A83" s="28" t="s">
        <v>115</v>
      </c>
      <c r="B83" s="35"/>
      <c r="E83" s="37" t="s">
        <v>472</v>
      </c>
      <c r="J83" s="36"/>
    </row>
    <row r="84" spans="1:16" ht="330" x14ac:dyDescent="0.25">
      <c r="A84" s="28" t="s">
        <v>117</v>
      </c>
      <c r="B84" s="35"/>
      <c r="E84" s="30" t="s">
        <v>1688</v>
      </c>
      <c r="J84" s="36"/>
    </row>
    <row r="85" spans="1:16" ht="30" x14ac:dyDescent="0.25">
      <c r="A85" s="28" t="s">
        <v>108</v>
      </c>
      <c r="B85" s="28">
        <v>19</v>
      </c>
      <c r="C85" s="29" t="s">
        <v>1896</v>
      </c>
      <c r="D85" s="28" t="s">
        <v>110</v>
      </c>
      <c r="E85" s="30" t="s">
        <v>1897</v>
      </c>
      <c r="F85" s="31" t="s">
        <v>231</v>
      </c>
      <c r="G85" s="32">
        <v>243</v>
      </c>
      <c r="H85" s="33">
        <v>0</v>
      </c>
      <c r="I85" s="33">
        <f>ROUND(G85*H85,P4)</f>
        <v>0</v>
      </c>
      <c r="J85" s="31" t="s">
        <v>190</v>
      </c>
      <c r="O85" s="34">
        <f>I85*0.21</f>
        <v>0</v>
      </c>
      <c r="P85">
        <v>3</v>
      </c>
    </row>
    <row r="86" spans="1:16" ht="30" x14ac:dyDescent="0.25">
      <c r="A86" s="28" t="s">
        <v>113</v>
      </c>
      <c r="B86" s="35"/>
      <c r="E86" s="30" t="s">
        <v>2167</v>
      </c>
      <c r="J86" s="36"/>
    </row>
    <row r="87" spans="1:16" x14ac:dyDescent="0.25">
      <c r="A87" s="28" t="s">
        <v>115</v>
      </c>
      <c r="B87" s="35"/>
      <c r="E87" s="37" t="s">
        <v>2168</v>
      </c>
      <c r="J87" s="36"/>
    </row>
    <row r="88" spans="1:16" ht="330" x14ac:dyDescent="0.25">
      <c r="A88" s="28" t="s">
        <v>117</v>
      </c>
      <c r="B88" s="35"/>
      <c r="E88" s="30" t="s">
        <v>1688</v>
      </c>
      <c r="J88" s="36"/>
    </row>
    <row r="89" spans="1:16" x14ac:dyDescent="0.25">
      <c r="A89" s="28" t="s">
        <v>108</v>
      </c>
      <c r="B89" s="28">
        <v>20</v>
      </c>
      <c r="C89" s="29" t="s">
        <v>1903</v>
      </c>
      <c r="D89" s="28" t="s">
        <v>110</v>
      </c>
      <c r="E89" s="30" t="s">
        <v>1904</v>
      </c>
      <c r="F89" s="31" t="s">
        <v>428</v>
      </c>
      <c r="G89" s="32">
        <v>11</v>
      </c>
      <c r="H89" s="33">
        <v>0</v>
      </c>
      <c r="I89" s="33">
        <f>ROUND(G89*H89,P4)</f>
        <v>0</v>
      </c>
      <c r="J89" s="31" t="s">
        <v>190</v>
      </c>
      <c r="O89" s="34">
        <f>I89*0.21</f>
        <v>0</v>
      </c>
      <c r="P89">
        <v>3</v>
      </c>
    </row>
    <row r="90" spans="1:16" x14ac:dyDescent="0.25">
      <c r="A90" s="28" t="s">
        <v>113</v>
      </c>
      <c r="B90" s="35"/>
      <c r="E90" s="38" t="s">
        <v>110</v>
      </c>
      <c r="J90" s="36"/>
    </row>
    <row r="91" spans="1:16" x14ac:dyDescent="0.25">
      <c r="A91" s="28" t="s">
        <v>115</v>
      </c>
      <c r="B91" s="35"/>
      <c r="E91" s="37" t="s">
        <v>754</v>
      </c>
      <c r="J91" s="36"/>
    </row>
    <row r="92" spans="1:16" ht="45" x14ac:dyDescent="0.25">
      <c r="A92" s="28" t="s">
        <v>117</v>
      </c>
      <c r="B92" s="35"/>
      <c r="E92" s="30" t="s">
        <v>1620</v>
      </c>
      <c r="J92" s="36"/>
    </row>
    <row r="93" spans="1:16" x14ac:dyDescent="0.25">
      <c r="A93" s="28" t="s">
        <v>108</v>
      </c>
      <c r="B93" s="28">
        <v>21</v>
      </c>
      <c r="C93" s="29" t="s">
        <v>1905</v>
      </c>
      <c r="D93" s="28" t="s">
        <v>110</v>
      </c>
      <c r="E93" s="30" t="s">
        <v>1906</v>
      </c>
      <c r="F93" s="31" t="s">
        <v>428</v>
      </c>
      <c r="G93" s="32">
        <v>1</v>
      </c>
      <c r="H93" s="33">
        <v>0</v>
      </c>
      <c r="I93" s="33">
        <f>ROUND(G93*H93,P4)</f>
        <v>0</v>
      </c>
      <c r="J93" s="31" t="s">
        <v>190</v>
      </c>
      <c r="O93" s="34">
        <f>I93*0.21</f>
        <v>0</v>
      </c>
      <c r="P93">
        <v>3</v>
      </c>
    </row>
    <row r="94" spans="1:16" x14ac:dyDescent="0.25">
      <c r="A94" s="28" t="s">
        <v>113</v>
      </c>
      <c r="B94" s="35"/>
      <c r="E94" s="38" t="s">
        <v>110</v>
      </c>
      <c r="J94" s="36"/>
    </row>
    <row r="95" spans="1:16" x14ac:dyDescent="0.25">
      <c r="A95" s="28" t="s">
        <v>115</v>
      </c>
      <c r="B95" s="35"/>
      <c r="E95" s="37" t="s">
        <v>116</v>
      </c>
      <c r="J95" s="36"/>
    </row>
    <row r="96" spans="1:16" ht="45" x14ac:dyDescent="0.25">
      <c r="A96" s="28" t="s">
        <v>117</v>
      </c>
      <c r="B96" s="35"/>
      <c r="E96" s="30" t="s">
        <v>1620</v>
      </c>
      <c r="J96" s="36"/>
    </row>
    <row r="97" spans="1:16" x14ac:dyDescent="0.25">
      <c r="A97" s="28" t="s">
        <v>108</v>
      </c>
      <c r="B97" s="28">
        <v>22</v>
      </c>
      <c r="C97" s="29" t="s">
        <v>1907</v>
      </c>
      <c r="D97" s="28" t="s">
        <v>110</v>
      </c>
      <c r="E97" s="30" t="s">
        <v>1908</v>
      </c>
      <c r="F97" s="31" t="s">
        <v>428</v>
      </c>
      <c r="G97" s="32">
        <v>6</v>
      </c>
      <c r="H97" s="33">
        <v>0</v>
      </c>
      <c r="I97" s="33">
        <f>ROUND(G97*H97,P4)</f>
        <v>0</v>
      </c>
      <c r="J97" s="31" t="s">
        <v>190</v>
      </c>
      <c r="O97" s="34">
        <f>I97*0.21</f>
        <v>0</v>
      </c>
      <c r="P97">
        <v>3</v>
      </c>
    </row>
    <row r="98" spans="1:16" x14ac:dyDescent="0.25">
      <c r="A98" s="28" t="s">
        <v>113</v>
      </c>
      <c r="B98" s="35"/>
      <c r="E98" s="38" t="s">
        <v>110</v>
      </c>
      <c r="J98" s="36"/>
    </row>
    <row r="99" spans="1:16" x14ac:dyDescent="0.25">
      <c r="A99" s="28" t="s">
        <v>115</v>
      </c>
      <c r="B99" s="35"/>
      <c r="E99" s="37" t="s">
        <v>1206</v>
      </c>
      <c r="J99" s="36"/>
    </row>
    <row r="100" spans="1:16" ht="45" x14ac:dyDescent="0.25">
      <c r="A100" s="28" t="s">
        <v>117</v>
      </c>
      <c r="B100" s="35"/>
      <c r="E100" s="30" t="s">
        <v>1620</v>
      </c>
      <c r="J100" s="36"/>
    </row>
    <row r="101" spans="1:16" x14ac:dyDescent="0.25">
      <c r="A101" s="28" t="s">
        <v>108</v>
      </c>
      <c r="B101" s="28">
        <v>23</v>
      </c>
      <c r="C101" s="29" t="s">
        <v>1912</v>
      </c>
      <c r="D101" s="28" t="s">
        <v>110</v>
      </c>
      <c r="E101" s="30" t="s">
        <v>1913</v>
      </c>
      <c r="F101" s="31" t="s">
        <v>428</v>
      </c>
      <c r="G101" s="32">
        <v>1</v>
      </c>
      <c r="H101" s="33">
        <v>0</v>
      </c>
      <c r="I101" s="33">
        <f>ROUND(G101*H101,P4)</f>
        <v>0</v>
      </c>
      <c r="J101" s="31" t="s">
        <v>190</v>
      </c>
      <c r="O101" s="34">
        <f>I101*0.21</f>
        <v>0</v>
      </c>
      <c r="P101">
        <v>3</v>
      </c>
    </row>
    <row r="102" spans="1:16" x14ac:dyDescent="0.25">
      <c r="A102" s="28" t="s">
        <v>113</v>
      </c>
      <c r="B102" s="35"/>
      <c r="E102" s="30" t="s">
        <v>1985</v>
      </c>
      <c r="J102" s="36"/>
    </row>
    <row r="103" spans="1:16" x14ac:dyDescent="0.25">
      <c r="A103" s="28" t="s">
        <v>115</v>
      </c>
      <c r="B103" s="35"/>
      <c r="E103" s="37" t="s">
        <v>116</v>
      </c>
      <c r="J103" s="36"/>
    </row>
    <row r="104" spans="1:16" ht="45" x14ac:dyDescent="0.25">
      <c r="A104" s="28" t="s">
        <v>117</v>
      </c>
      <c r="B104" s="35"/>
      <c r="E104" s="30" t="s">
        <v>1620</v>
      </c>
      <c r="J104" s="36"/>
    </row>
    <row r="105" spans="1:16" x14ac:dyDescent="0.25">
      <c r="A105" s="28" t="s">
        <v>108</v>
      </c>
      <c r="B105" s="28">
        <v>24</v>
      </c>
      <c r="C105" s="29" t="s">
        <v>1915</v>
      </c>
      <c r="D105" s="28" t="s">
        <v>110</v>
      </c>
      <c r="E105" s="30" t="s">
        <v>1916</v>
      </c>
      <c r="F105" s="31" t="s">
        <v>428</v>
      </c>
      <c r="G105" s="32">
        <v>11</v>
      </c>
      <c r="H105" s="33">
        <v>0</v>
      </c>
      <c r="I105" s="33">
        <f>ROUND(G105*H105,P4)</f>
        <v>0</v>
      </c>
      <c r="J105" s="31" t="s">
        <v>190</v>
      </c>
      <c r="O105" s="34">
        <f>I105*0.21</f>
        <v>0</v>
      </c>
      <c r="P105">
        <v>3</v>
      </c>
    </row>
    <row r="106" spans="1:16" x14ac:dyDescent="0.25">
      <c r="A106" s="28" t="s">
        <v>113</v>
      </c>
      <c r="B106" s="35"/>
      <c r="E106" s="30" t="s">
        <v>2169</v>
      </c>
      <c r="J106" s="36"/>
    </row>
    <row r="107" spans="1:16" x14ac:dyDescent="0.25">
      <c r="A107" s="28" t="s">
        <v>115</v>
      </c>
      <c r="B107" s="35"/>
      <c r="E107" s="37" t="s">
        <v>754</v>
      </c>
      <c r="J107" s="36"/>
    </row>
    <row r="108" spans="1:16" ht="45" x14ac:dyDescent="0.25">
      <c r="A108" s="28" t="s">
        <v>117</v>
      </c>
      <c r="B108" s="35"/>
      <c r="E108" s="30" t="s">
        <v>1620</v>
      </c>
      <c r="J108" s="36"/>
    </row>
    <row r="109" spans="1:16" x14ac:dyDescent="0.25">
      <c r="A109" s="28" t="s">
        <v>108</v>
      </c>
      <c r="B109" s="28">
        <v>25</v>
      </c>
      <c r="C109" s="29" t="s">
        <v>1918</v>
      </c>
      <c r="D109" s="28" t="s">
        <v>110</v>
      </c>
      <c r="E109" s="30" t="s">
        <v>1919</v>
      </c>
      <c r="F109" s="31" t="s">
        <v>428</v>
      </c>
      <c r="G109" s="32">
        <v>11</v>
      </c>
      <c r="H109" s="33">
        <v>0</v>
      </c>
      <c r="I109" s="33">
        <f>ROUND(G109*H109,P4)</f>
        <v>0</v>
      </c>
      <c r="J109" s="31" t="s">
        <v>190</v>
      </c>
      <c r="O109" s="34">
        <f>I109*0.21</f>
        <v>0</v>
      </c>
      <c r="P109">
        <v>3</v>
      </c>
    </row>
    <row r="110" spans="1:16" x14ac:dyDescent="0.25">
      <c r="A110" s="28" t="s">
        <v>113</v>
      </c>
      <c r="B110" s="35"/>
      <c r="E110" s="30" t="s">
        <v>2110</v>
      </c>
      <c r="J110" s="36"/>
    </row>
    <row r="111" spans="1:16" x14ac:dyDescent="0.25">
      <c r="A111" s="28" t="s">
        <v>115</v>
      </c>
      <c r="B111" s="35"/>
      <c r="E111" s="37" t="s">
        <v>754</v>
      </c>
      <c r="J111" s="36"/>
    </row>
    <row r="112" spans="1:16" ht="45" x14ac:dyDescent="0.25">
      <c r="A112" s="28" t="s">
        <v>117</v>
      </c>
      <c r="B112" s="35"/>
      <c r="E112" s="30" t="s">
        <v>1620</v>
      </c>
      <c r="J112" s="36"/>
    </row>
    <row r="113" spans="1:16" x14ac:dyDescent="0.25">
      <c r="A113" s="28" t="s">
        <v>108</v>
      </c>
      <c r="B113" s="28">
        <v>26</v>
      </c>
      <c r="C113" s="29" t="s">
        <v>1921</v>
      </c>
      <c r="D113" s="28" t="s">
        <v>110</v>
      </c>
      <c r="E113" s="30" t="s">
        <v>1922</v>
      </c>
      <c r="F113" s="31" t="s">
        <v>428</v>
      </c>
      <c r="G113" s="32">
        <v>1</v>
      </c>
      <c r="H113" s="33">
        <v>0</v>
      </c>
      <c r="I113" s="33">
        <f>ROUND(G113*H113,P4)</f>
        <v>0</v>
      </c>
      <c r="J113" s="31" t="s">
        <v>190</v>
      </c>
      <c r="O113" s="34">
        <f>I113*0.21</f>
        <v>0</v>
      </c>
      <c r="P113">
        <v>3</v>
      </c>
    </row>
    <row r="114" spans="1:16" x14ac:dyDescent="0.25">
      <c r="A114" s="28" t="s">
        <v>113</v>
      </c>
      <c r="B114" s="35"/>
      <c r="E114" s="38" t="s">
        <v>110</v>
      </c>
      <c r="J114" s="36"/>
    </row>
    <row r="115" spans="1:16" x14ac:dyDescent="0.25">
      <c r="A115" s="28" t="s">
        <v>115</v>
      </c>
      <c r="B115" s="35"/>
      <c r="E115" s="37" t="s">
        <v>116</v>
      </c>
      <c r="J115" s="36"/>
    </row>
    <row r="116" spans="1:16" ht="45" x14ac:dyDescent="0.25">
      <c r="A116" s="28" t="s">
        <v>117</v>
      </c>
      <c r="B116" s="35"/>
      <c r="E116" s="30" t="s">
        <v>1620</v>
      </c>
      <c r="J116" s="36"/>
    </row>
    <row r="117" spans="1:16" x14ac:dyDescent="0.25">
      <c r="A117" s="28" t="s">
        <v>108</v>
      </c>
      <c r="B117" s="28">
        <v>27</v>
      </c>
      <c r="C117" s="29" t="s">
        <v>1924</v>
      </c>
      <c r="D117" s="28" t="s">
        <v>110</v>
      </c>
      <c r="E117" s="30" t="s">
        <v>1925</v>
      </c>
      <c r="F117" s="31" t="s">
        <v>428</v>
      </c>
      <c r="G117" s="32">
        <v>6</v>
      </c>
      <c r="H117" s="33">
        <v>0</v>
      </c>
      <c r="I117" s="33">
        <f>ROUND(G117*H117,P4)</f>
        <v>0</v>
      </c>
      <c r="J117" s="31" t="s">
        <v>190</v>
      </c>
      <c r="O117" s="34">
        <f>I117*0.21</f>
        <v>0</v>
      </c>
      <c r="P117">
        <v>3</v>
      </c>
    </row>
    <row r="118" spans="1:16" x14ac:dyDescent="0.25">
      <c r="A118" s="28" t="s">
        <v>113</v>
      </c>
      <c r="B118" s="35"/>
      <c r="E118" s="38" t="s">
        <v>110</v>
      </c>
      <c r="J118" s="36"/>
    </row>
    <row r="119" spans="1:16" x14ac:dyDescent="0.25">
      <c r="A119" s="28" t="s">
        <v>115</v>
      </c>
      <c r="B119" s="35"/>
      <c r="E119" s="37" t="s">
        <v>1206</v>
      </c>
      <c r="J119" s="36"/>
    </row>
    <row r="120" spans="1:16" ht="45" x14ac:dyDescent="0.25">
      <c r="A120" s="28" t="s">
        <v>117</v>
      </c>
      <c r="B120" s="35"/>
      <c r="E120" s="30" t="s">
        <v>1620</v>
      </c>
      <c r="J120" s="36"/>
    </row>
    <row r="121" spans="1:16" x14ac:dyDescent="0.25">
      <c r="A121" s="28" t="s">
        <v>108</v>
      </c>
      <c r="B121" s="28">
        <v>28</v>
      </c>
      <c r="C121" s="29" t="s">
        <v>1929</v>
      </c>
      <c r="D121" s="28" t="s">
        <v>110</v>
      </c>
      <c r="E121" s="30" t="s">
        <v>1930</v>
      </c>
      <c r="F121" s="31" t="s">
        <v>167</v>
      </c>
      <c r="G121" s="32">
        <v>1</v>
      </c>
      <c r="H121" s="33">
        <v>0</v>
      </c>
      <c r="I121" s="33">
        <f>ROUND(G121*H121,P4)</f>
        <v>0</v>
      </c>
      <c r="J121" s="31" t="s">
        <v>1931</v>
      </c>
      <c r="O121" s="34">
        <f>I121*0.21</f>
        <v>0</v>
      </c>
      <c r="P121">
        <v>3</v>
      </c>
    </row>
    <row r="122" spans="1:16" ht="30" x14ac:dyDescent="0.25">
      <c r="A122" s="28" t="s">
        <v>113</v>
      </c>
      <c r="B122" s="35"/>
      <c r="E122" s="30" t="s">
        <v>2170</v>
      </c>
      <c r="J122" s="36"/>
    </row>
    <row r="123" spans="1:16" x14ac:dyDescent="0.25">
      <c r="A123" s="28" t="s">
        <v>115</v>
      </c>
      <c r="B123" s="35"/>
      <c r="E123" s="37" t="s">
        <v>116</v>
      </c>
      <c r="J123" s="36"/>
    </row>
    <row r="124" spans="1:16" ht="45" x14ac:dyDescent="0.25">
      <c r="A124" s="28" t="s">
        <v>117</v>
      </c>
      <c r="B124" s="35"/>
      <c r="E124" s="30" t="s">
        <v>1933</v>
      </c>
      <c r="J124" s="36"/>
    </row>
    <row r="125" spans="1:16" x14ac:dyDescent="0.25">
      <c r="A125" s="28" t="s">
        <v>108</v>
      </c>
      <c r="B125" s="28">
        <v>29</v>
      </c>
      <c r="C125" s="29" t="s">
        <v>1934</v>
      </c>
      <c r="D125" s="28" t="s">
        <v>110</v>
      </c>
      <c r="E125" s="30" t="s">
        <v>1935</v>
      </c>
      <c r="F125" s="31" t="s">
        <v>231</v>
      </c>
      <c r="G125" s="32">
        <v>299</v>
      </c>
      <c r="H125" s="33">
        <v>0</v>
      </c>
      <c r="I125" s="33">
        <f>ROUND(G125*H125,P4)</f>
        <v>0</v>
      </c>
      <c r="J125" s="31" t="s">
        <v>190</v>
      </c>
      <c r="O125" s="34">
        <f>I125*0.21</f>
        <v>0</v>
      </c>
      <c r="P125">
        <v>3</v>
      </c>
    </row>
    <row r="126" spans="1:16" ht="30" x14ac:dyDescent="0.25">
      <c r="A126" s="28" t="s">
        <v>113</v>
      </c>
      <c r="B126" s="35"/>
      <c r="E126" s="30" t="s">
        <v>2171</v>
      </c>
      <c r="J126" s="36"/>
    </row>
    <row r="127" spans="1:16" x14ac:dyDescent="0.25">
      <c r="A127" s="28" t="s">
        <v>115</v>
      </c>
      <c r="B127" s="35"/>
      <c r="E127" s="37" t="s">
        <v>2172</v>
      </c>
      <c r="J127" s="36"/>
    </row>
    <row r="128" spans="1:16" ht="60" x14ac:dyDescent="0.25">
      <c r="A128" s="28" t="s">
        <v>117</v>
      </c>
      <c r="B128" s="35"/>
      <c r="E128" s="30" t="s">
        <v>1938</v>
      </c>
      <c r="J128" s="36"/>
    </row>
    <row r="129" spans="1:16" x14ac:dyDescent="0.25">
      <c r="A129" s="28" t="s">
        <v>108</v>
      </c>
      <c r="B129" s="28">
        <v>30</v>
      </c>
      <c r="C129" s="29" t="s">
        <v>1939</v>
      </c>
      <c r="D129" s="28" t="s">
        <v>110</v>
      </c>
      <c r="E129" s="30" t="s">
        <v>1940</v>
      </c>
      <c r="F129" s="31" t="s">
        <v>231</v>
      </c>
      <c r="G129" s="32">
        <v>299</v>
      </c>
      <c r="H129" s="33">
        <v>0</v>
      </c>
      <c r="I129" s="33">
        <f>ROUND(G129*H129,P4)</f>
        <v>0</v>
      </c>
      <c r="J129" s="31" t="s">
        <v>190</v>
      </c>
      <c r="O129" s="34">
        <f>I129*0.21</f>
        <v>0</v>
      </c>
      <c r="P129">
        <v>3</v>
      </c>
    </row>
    <row r="130" spans="1:16" ht="30" x14ac:dyDescent="0.25">
      <c r="A130" s="28" t="s">
        <v>113</v>
      </c>
      <c r="B130" s="35"/>
      <c r="E130" s="30" t="s">
        <v>2173</v>
      </c>
      <c r="J130" s="36"/>
    </row>
    <row r="131" spans="1:16" x14ac:dyDescent="0.25">
      <c r="A131" s="28" t="s">
        <v>115</v>
      </c>
      <c r="B131" s="35"/>
      <c r="E131" s="37" t="s">
        <v>2172</v>
      </c>
      <c r="J131" s="36"/>
    </row>
    <row r="132" spans="1:16" ht="45" x14ac:dyDescent="0.25">
      <c r="A132" s="28" t="s">
        <v>117</v>
      </c>
      <c r="B132" s="35"/>
      <c r="E132" s="30" t="s">
        <v>1933</v>
      </c>
      <c r="J132" s="36"/>
    </row>
    <row r="133" spans="1:16" x14ac:dyDescent="0.25">
      <c r="A133" s="28" t="s">
        <v>108</v>
      </c>
      <c r="B133" s="28">
        <v>31</v>
      </c>
      <c r="C133" s="29" t="s">
        <v>1990</v>
      </c>
      <c r="D133" s="28" t="s">
        <v>110</v>
      </c>
      <c r="E133" s="30" t="s">
        <v>1991</v>
      </c>
      <c r="F133" s="31" t="s">
        <v>428</v>
      </c>
      <c r="G133" s="32">
        <v>2</v>
      </c>
      <c r="H133" s="33">
        <v>0</v>
      </c>
      <c r="I133" s="33">
        <f>ROUND(G133*H133,P4)</f>
        <v>0</v>
      </c>
      <c r="J133" s="31" t="s">
        <v>190</v>
      </c>
      <c r="O133" s="34">
        <f>I133*0.21</f>
        <v>0</v>
      </c>
      <c r="P133">
        <v>3</v>
      </c>
    </row>
    <row r="134" spans="1:16" ht="30" x14ac:dyDescent="0.25">
      <c r="A134" s="28" t="s">
        <v>113</v>
      </c>
      <c r="B134" s="35"/>
      <c r="E134" s="30" t="s">
        <v>1944</v>
      </c>
      <c r="J134" s="36"/>
    </row>
    <row r="135" spans="1:16" x14ac:dyDescent="0.25">
      <c r="A135" s="28" t="s">
        <v>115</v>
      </c>
      <c r="B135" s="35"/>
      <c r="E135" s="37" t="s">
        <v>795</v>
      </c>
      <c r="J135" s="36"/>
    </row>
    <row r="136" spans="1:16" ht="60" x14ac:dyDescent="0.25">
      <c r="A136" s="28" t="s">
        <v>117</v>
      </c>
      <c r="B136" s="35"/>
      <c r="E136" s="30" t="s">
        <v>1823</v>
      </c>
      <c r="J136" s="36"/>
    </row>
    <row r="137" spans="1:16" x14ac:dyDescent="0.25">
      <c r="A137" s="28" t="s">
        <v>108</v>
      </c>
      <c r="B137" s="28">
        <v>32</v>
      </c>
      <c r="C137" s="29" t="s">
        <v>1947</v>
      </c>
      <c r="D137" s="28" t="s">
        <v>110</v>
      </c>
      <c r="E137" s="30" t="s">
        <v>1948</v>
      </c>
      <c r="F137" s="31" t="s">
        <v>231</v>
      </c>
      <c r="G137" s="32">
        <v>56</v>
      </c>
      <c r="H137" s="33">
        <v>0</v>
      </c>
      <c r="I137" s="33">
        <f>ROUND(G137*H137,P4)</f>
        <v>0</v>
      </c>
      <c r="J137" s="31" t="s">
        <v>190</v>
      </c>
      <c r="O137" s="34">
        <f>I137*0.21</f>
        <v>0</v>
      </c>
      <c r="P137">
        <v>3</v>
      </c>
    </row>
    <row r="138" spans="1:16" ht="45" x14ac:dyDescent="0.25">
      <c r="A138" s="28" t="s">
        <v>113</v>
      </c>
      <c r="B138" s="35"/>
      <c r="E138" s="30" t="s">
        <v>2174</v>
      </c>
      <c r="J138" s="36"/>
    </row>
    <row r="139" spans="1:16" x14ac:dyDescent="0.25">
      <c r="A139" s="28" t="s">
        <v>115</v>
      </c>
      <c r="B139" s="35"/>
      <c r="E139" s="37" t="s">
        <v>472</v>
      </c>
      <c r="J139" s="36"/>
    </row>
    <row r="140" spans="1:16" ht="75" x14ac:dyDescent="0.25">
      <c r="A140" s="28" t="s">
        <v>117</v>
      </c>
      <c r="B140" s="35"/>
      <c r="E140" s="30" t="s">
        <v>451</v>
      </c>
      <c r="J140" s="36"/>
    </row>
    <row r="141" spans="1:16" x14ac:dyDescent="0.25">
      <c r="A141" s="28" t="s">
        <v>108</v>
      </c>
      <c r="B141" s="28">
        <v>33</v>
      </c>
      <c r="C141" s="29" t="s">
        <v>1951</v>
      </c>
      <c r="D141" s="28" t="s">
        <v>110</v>
      </c>
      <c r="E141" s="30" t="s">
        <v>1952</v>
      </c>
      <c r="F141" s="31" t="s">
        <v>231</v>
      </c>
      <c r="G141" s="32">
        <v>243</v>
      </c>
      <c r="H141" s="33">
        <v>0</v>
      </c>
      <c r="I141" s="33">
        <f>ROUND(G141*H141,P4)</f>
        <v>0</v>
      </c>
      <c r="J141" s="31" t="s">
        <v>190</v>
      </c>
      <c r="O141" s="34">
        <f>I141*0.21</f>
        <v>0</v>
      </c>
      <c r="P141">
        <v>3</v>
      </c>
    </row>
    <row r="142" spans="1:16" x14ac:dyDescent="0.25">
      <c r="A142" s="28" t="s">
        <v>113</v>
      </c>
      <c r="B142" s="35"/>
      <c r="E142" s="30" t="s">
        <v>2149</v>
      </c>
      <c r="J142" s="36"/>
    </row>
    <row r="143" spans="1:16" x14ac:dyDescent="0.25">
      <c r="A143" s="28" t="s">
        <v>115</v>
      </c>
      <c r="B143" s="35"/>
      <c r="E143" s="37" t="s">
        <v>2168</v>
      </c>
      <c r="J143" s="36"/>
    </row>
    <row r="144" spans="1:16" ht="75" x14ac:dyDescent="0.25">
      <c r="A144" s="28" t="s">
        <v>117</v>
      </c>
      <c r="B144" s="35"/>
      <c r="E144" s="30" t="s">
        <v>451</v>
      </c>
      <c r="J144" s="36"/>
    </row>
    <row r="145" spans="1:16" x14ac:dyDescent="0.25">
      <c r="A145" s="28" t="s">
        <v>108</v>
      </c>
      <c r="B145" s="28">
        <v>34</v>
      </c>
      <c r="C145" s="29" t="s">
        <v>1955</v>
      </c>
      <c r="D145" s="28" t="s">
        <v>110</v>
      </c>
      <c r="E145" s="30" t="s">
        <v>1956</v>
      </c>
      <c r="F145" s="31" t="s">
        <v>231</v>
      </c>
      <c r="G145" s="32">
        <v>56</v>
      </c>
      <c r="H145" s="33">
        <v>0</v>
      </c>
      <c r="I145" s="33">
        <f>ROUND(G145*H145,P4)</f>
        <v>0</v>
      </c>
      <c r="J145" s="31" t="s">
        <v>190</v>
      </c>
      <c r="O145" s="34">
        <f>I145*0.21</f>
        <v>0</v>
      </c>
      <c r="P145">
        <v>3</v>
      </c>
    </row>
    <row r="146" spans="1:16" ht="45" x14ac:dyDescent="0.25">
      <c r="A146" s="28" t="s">
        <v>113</v>
      </c>
      <c r="B146" s="35"/>
      <c r="E146" s="30" t="s">
        <v>2174</v>
      </c>
      <c r="J146" s="36"/>
    </row>
    <row r="147" spans="1:16" x14ac:dyDescent="0.25">
      <c r="A147" s="28" t="s">
        <v>115</v>
      </c>
      <c r="B147" s="35"/>
      <c r="E147" s="37" t="s">
        <v>472</v>
      </c>
      <c r="J147" s="36"/>
    </row>
    <row r="148" spans="1:16" ht="30" x14ac:dyDescent="0.25">
      <c r="A148" s="28" t="s">
        <v>117</v>
      </c>
      <c r="B148" s="35"/>
      <c r="E148" s="30" t="s">
        <v>1957</v>
      </c>
      <c r="J148" s="36"/>
    </row>
    <row r="149" spans="1:16" x14ac:dyDescent="0.25">
      <c r="A149" s="28" t="s">
        <v>108</v>
      </c>
      <c r="B149" s="28">
        <v>35</v>
      </c>
      <c r="C149" s="29" t="s">
        <v>1958</v>
      </c>
      <c r="D149" s="28" t="s">
        <v>110</v>
      </c>
      <c r="E149" s="30" t="s">
        <v>1959</v>
      </c>
      <c r="F149" s="31" t="s">
        <v>231</v>
      </c>
      <c r="G149" s="32">
        <v>243</v>
      </c>
      <c r="H149" s="33">
        <v>0</v>
      </c>
      <c r="I149" s="33">
        <f>ROUND(G149*H149,P4)</f>
        <v>0</v>
      </c>
      <c r="J149" s="31" t="s">
        <v>190</v>
      </c>
      <c r="O149" s="34">
        <f>I149*0.21</f>
        <v>0</v>
      </c>
      <c r="P149">
        <v>3</v>
      </c>
    </row>
    <row r="150" spans="1:16" x14ac:dyDescent="0.25">
      <c r="A150" s="28" t="s">
        <v>113</v>
      </c>
      <c r="B150" s="35"/>
      <c r="E150" s="30" t="s">
        <v>2149</v>
      </c>
      <c r="J150" s="36"/>
    </row>
    <row r="151" spans="1:16" x14ac:dyDescent="0.25">
      <c r="A151" s="28" t="s">
        <v>115</v>
      </c>
      <c r="B151" s="35"/>
      <c r="E151" s="37" t="s">
        <v>2168</v>
      </c>
      <c r="J151" s="36"/>
    </row>
    <row r="152" spans="1:16" ht="30" x14ac:dyDescent="0.25">
      <c r="A152" s="28" t="s">
        <v>117</v>
      </c>
      <c r="B152" s="35"/>
      <c r="E152" s="30" t="s">
        <v>1957</v>
      </c>
      <c r="J152" s="36"/>
    </row>
    <row r="153" spans="1:16" x14ac:dyDescent="0.25">
      <c r="A153" s="28" t="s">
        <v>108</v>
      </c>
      <c r="B153" s="28">
        <v>36</v>
      </c>
      <c r="C153" s="29" t="s">
        <v>1830</v>
      </c>
      <c r="D153" s="28" t="s">
        <v>110</v>
      </c>
      <c r="E153" s="30" t="s">
        <v>1831</v>
      </c>
      <c r="F153" s="31" t="s">
        <v>428</v>
      </c>
      <c r="G153" s="32">
        <v>11</v>
      </c>
      <c r="H153" s="33">
        <v>0</v>
      </c>
      <c r="I153" s="33">
        <f>ROUND(G153*H153,P4)</f>
        <v>0</v>
      </c>
      <c r="J153" s="31" t="s">
        <v>190</v>
      </c>
      <c r="O153" s="34">
        <f>I153*0.21</f>
        <v>0</v>
      </c>
      <c r="P153">
        <v>3</v>
      </c>
    </row>
    <row r="154" spans="1:16" x14ac:dyDescent="0.25">
      <c r="A154" s="28" t="s">
        <v>113</v>
      </c>
      <c r="B154" s="35"/>
      <c r="E154" s="30" t="s">
        <v>2149</v>
      </c>
      <c r="J154" s="36"/>
    </row>
    <row r="155" spans="1:16" x14ac:dyDescent="0.25">
      <c r="A155" s="28" t="s">
        <v>115</v>
      </c>
      <c r="B155" s="35"/>
      <c r="E155" s="37" t="s">
        <v>754</v>
      </c>
      <c r="J155" s="36"/>
    </row>
    <row r="156" spans="1:16" ht="30" x14ac:dyDescent="0.25">
      <c r="A156" s="28" t="s">
        <v>117</v>
      </c>
      <c r="B156" s="35"/>
      <c r="E156" s="30" t="s">
        <v>1832</v>
      </c>
      <c r="J156" s="36"/>
    </row>
    <row r="157" spans="1:16" x14ac:dyDescent="0.25">
      <c r="A157" s="22" t="s">
        <v>105</v>
      </c>
      <c r="B157" s="23"/>
      <c r="C157" s="24" t="s">
        <v>455</v>
      </c>
      <c r="D157" s="25"/>
      <c r="E157" s="22" t="s">
        <v>456</v>
      </c>
      <c r="F157" s="25"/>
      <c r="G157" s="25"/>
      <c r="H157" s="25"/>
      <c r="I157" s="26">
        <f>SUMIFS(I158:I173,A158:A173,"P")</f>
        <v>0</v>
      </c>
      <c r="J157" s="27"/>
    </row>
    <row r="158" spans="1:16" x14ac:dyDescent="0.25">
      <c r="A158" s="28" t="s">
        <v>108</v>
      </c>
      <c r="B158" s="28">
        <v>37</v>
      </c>
      <c r="C158" s="29" t="s">
        <v>2175</v>
      </c>
      <c r="D158" s="28" t="s">
        <v>110</v>
      </c>
      <c r="E158" s="30" t="s">
        <v>2176</v>
      </c>
      <c r="F158" s="31" t="s">
        <v>231</v>
      </c>
      <c r="G158" s="32">
        <v>20</v>
      </c>
      <c r="H158" s="33">
        <v>0</v>
      </c>
      <c r="I158" s="33">
        <f>ROUND(G158*H158,P4)</f>
        <v>0</v>
      </c>
      <c r="J158" s="31" t="s">
        <v>190</v>
      </c>
      <c r="O158" s="34">
        <f>I158*0.21</f>
        <v>0</v>
      </c>
      <c r="P158">
        <v>3</v>
      </c>
    </row>
    <row r="159" spans="1:16" x14ac:dyDescent="0.25">
      <c r="A159" s="28" t="s">
        <v>113</v>
      </c>
      <c r="B159" s="35"/>
      <c r="E159" s="30" t="s">
        <v>2177</v>
      </c>
      <c r="J159" s="36"/>
    </row>
    <row r="160" spans="1:16" x14ac:dyDescent="0.25">
      <c r="A160" s="28" t="s">
        <v>115</v>
      </c>
      <c r="B160" s="35"/>
      <c r="E160" s="37" t="s">
        <v>992</v>
      </c>
      <c r="J160" s="36"/>
    </row>
    <row r="161" spans="1:16" ht="45" x14ac:dyDescent="0.25">
      <c r="A161" s="28" t="s">
        <v>117</v>
      </c>
      <c r="B161" s="35"/>
      <c r="E161" s="30" t="s">
        <v>2178</v>
      </c>
      <c r="J161" s="36"/>
    </row>
    <row r="162" spans="1:16" x14ac:dyDescent="0.25">
      <c r="A162" s="28" t="s">
        <v>108</v>
      </c>
      <c r="B162" s="28">
        <v>38</v>
      </c>
      <c r="C162" s="29" t="s">
        <v>517</v>
      </c>
      <c r="D162" s="28" t="s">
        <v>110</v>
      </c>
      <c r="E162" s="30" t="s">
        <v>518</v>
      </c>
      <c r="F162" s="31" t="s">
        <v>231</v>
      </c>
      <c r="G162" s="32">
        <v>360</v>
      </c>
      <c r="H162" s="33">
        <v>0</v>
      </c>
      <c r="I162" s="33">
        <f>ROUND(G162*H162,P4)</f>
        <v>0</v>
      </c>
      <c r="J162" s="31" t="s">
        <v>190</v>
      </c>
      <c r="O162" s="34">
        <f>I162*0.21</f>
        <v>0</v>
      </c>
      <c r="P162">
        <v>3</v>
      </c>
    </row>
    <row r="163" spans="1:16" ht="30" x14ac:dyDescent="0.25">
      <c r="A163" s="28" t="s">
        <v>113</v>
      </c>
      <c r="B163" s="35"/>
      <c r="E163" s="30" t="s">
        <v>2179</v>
      </c>
      <c r="J163" s="36"/>
    </row>
    <row r="164" spans="1:16" x14ac:dyDescent="0.25">
      <c r="A164" s="28" t="s">
        <v>115</v>
      </c>
      <c r="B164" s="35"/>
      <c r="E164" s="37" t="s">
        <v>2180</v>
      </c>
      <c r="J164" s="36"/>
    </row>
    <row r="165" spans="1:16" ht="30" x14ac:dyDescent="0.25">
      <c r="A165" s="28" t="s">
        <v>117</v>
      </c>
      <c r="B165" s="35"/>
      <c r="E165" s="30" t="s">
        <v>521</v>
      </c>
      <c r="J165" s="36"/>
    </row>
    <row r="166" spans="1:16" x14ac:dyDescent="0.25">
      <c r="A166" s="28" t="s">
        <v>108</v>
      </c>
      <c r="B166" s="28">
        <v>39</v>
      </c>
      <c r="C166" s="29" t="s">
        <v>522</v>
      </c>
      <c r="D166" s="28" t="s">
        <v>110</v>
      </c>
      <c r="E166" s="30" t="s">
        <v>523</v>
      </c>
      <c r="F166" s="31" t="s">
        <v>231</v>
      </c>
      <c r="G166" s="32">
        <v>360</v>
      </c>
      <c r="H166" s="33">
        <v>0</v>
      </c>
      <c r="I166" s="33">
        <f>ROUND(G166*H166,P4)</f>
        <v>0</v>
      </c>
      <c r="J166" s="31" t="s">
        <v>190</v>
      </c>
      <c r="O166" s="34">
        <f>I166*0.21</f>
        <v>0</v>
      </c>
      <c r="P166">
        <v>3</v>
      </c>
    </row>
    <row r="167" spans="1:16" x14ac:dyDescent="0.25">
      <c r="A167" s="28" t="s">
        <v>113</v>
      </c>
      <c r="B167" s="35"/>
      <c r="E167" s="30" t="s">
        <v>2155</v>
      </c>
      <c r="J167" s="36"/>
    </row>
    <row r="168" spans="1:16" x14ac:dyDescent="0.25">
      <c r="A168" s="28" t="s">
        <v>115</v>
      </c>
      <c r="B168" s="35"/>
      <c r="E168" s="37" t="s">
        <v>2180</v>
      </c>
      <c r="J168" s="36"/>
    </row>
    <row r="169" spans="1:16" ht="30" x14ac:dyDescent="0.25">
      <c r="A169" s="28" t="s">
        <v>117</v>
      </c>
      <c r="B169" s="35"/>
      <c r="E169" s="30" t="s">
        <v>521</v>
      </c>
      <c r="J169" s="36"/>
    </row>
    <row r="170" spans="1:16" x14ac:dyDescent="0.25">
      <c r="A170" s="28" t="s">
        <v>108</v>
      </c>
      <c r="B170" s="28">
        <v>40</v>
      </c>
      <c r="C170" s="29" t="s">
        <v>525</v>
      </c>
      <c r="D170" s="28" t="s">
        <v>110</v>
      </c>
      <c r="E170" s="30" t="s">
        <v>526</v>
      </c>
      <c r="F170" s="31" t="s">
        <v>231</v>
      </c>
      <c r="G170" s="32">
        <v>360</v>
      </c>
      <c r="H170" s="33">
        <v>0</v>
      </c>
      <c r="I170" s="33">
        <f>ROUND(G170*H170,P4)</f>
        <v>0</v>
      </c>
      <c r="J170" s="31" t="s">
        <v>190</v>
      </c>
      <c r="O170" s="34">
        <f>I170*0.21</f>
        <v>0</v>
      </c>
      <c r="P170">
        <v>3</v>
      </c>
    </row>
    <row r="171" spans="1:16" x14ac:dyDescent="0.25">
      <c r="A171" s="28" t="s">
        <v>113</v>
      </c>
      <c r="B171" s="35"/>
      <c r="E171" s="30" t="s">
        <v>527</v>
      </c>
      <c r="J171" s="36"/>
    </row>
    <row r="172" spans="1:16" x14ac:dyDescent="0.25">
      <c r="A172" s="28" t="s">
        <v>115</v>
      </c>
      <c r="B172" s="35"/>
      <c r="E172" s="37" t="s">
        <v>2180</v>
      </c>
      <c r="J172" s="36"/>
    </row>
    <row r="173" spans="1:16" ht="45" x14ac:dyDescent="0.25">
      <c r="A173" s="28" t="s">
        <v>117</v>
      </c>
      <c r="B173" s="39"/>
      <c r="C173" s="40"/>
      <c r="D173" s="40"/>
      <c r="E173" s="30" t="s">
        <v>528</v>
      </c>
      <c r="F173" s="40"/>
      <c r="G173" s="40"/>
      <c r="H173" s="40"/>
      <c r="I173" s="40"/>
      <c r="J173"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P14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65</v>
      </c>
      <c r="I3" s="16">
        <f>SUMIFS(I8:I149,A8:A149,"SD")</f>
        <v>0</v>
      </c>
      <c r="J3" s="12"/>
      <c r="O3">
        <v>0</v>
      </c>
      <c r="P3">
        <v>2</v>
      </c>
    </row>
    <row r="4" spans="1:16" x14ac:dyDescent="0.25">
      <c r="A4" s="2" t="s">
        <v>92</v>
      </c>
      <c r="B4" s="13" t="s">
        <v>93</v>
      </c>
      <c r="C4" s="47" t="s">
        <v>65</v>
      </c>
      <c r="D4" s="48"/>
      <c r="E4" s="14" t="s">
        <v>66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SUMIFS(I9:I20,A9:A20,"P")</f>
        <v>0</v>
      </c>
      <c r="J8" s="27"/>
    </row>
    <row r="9" spans="1:16" x14ac:dyDescent="0.25">
      <c r="A9" s="28" t="s">
        <v>108</v>
      </c>
      <c r="B9" s="28">
        <v>1</v>
      </c>
      <c r="C9" s="29" t="s">
        <v>165</v>
      </c>
      <c r="D9" s="28" t="s">
        <v>145</v>
      </c>
      <c r="E9" s="30" t="s">
        <v>166</v>
      </c>
      <c r="F9" s="31" t="s">
        <v>167</v>
      </c>
      <c r="G9" s="32">
        <v>79.349999999999994</v>
      </c>
      <c r="H9" s="33">
        <v>0</v>
      </c>
      <c r="I9" s="33">
        <f>ROUND(G9*H9,P4)</f>
        <v>0</v>
      </c>
      <c r="J9" s="28"/>
      <c r="O9" s="34">
        <f>I9*0.21</f>
        <v>0</v>
      </c>
      <c r="P9">
        <v>3</v>
      </c>
    </row>
    <row r="10" spans="1:16" ht="30" x14ac:dyDescent="0.25">
      <c r="A10" s="28" t="s">
        <v>113</v>
      </c>
      <c r="B10" s="35"/>
      <c r="E10" s="30" t="s">
        <v>2181</v>
      </c>
      <c r="J10" s="36"/>
    </row>
    <row r="11" spans="1:16" x14ac:dyDescent="0.25">
      <c r="A11" s="28" t="s">
        <v>115</v>
      </c>
      <c r="B11" s="35"/>
      <c r="E11" s="37" t="s">
        <v>2182</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18</v>
      </c>
      <c r="H13" s="33">
        <v>0</v>
      </c>
      <c r="I13" s="33">
        <f>ROUND(G13*H13,P4)</f>
        <v>0</v>
      </c>
      <c r="J13" s="31" t="s">
        <v>190</v>
      </c>
      <c r="O13" s="34">
        <f>I13*0.21</f>
        <v>0</v>
      </c>
      <c r="P13">
        <v>3</v>
      </c>
    </row>
    <row r="14" spans="1:16" ht="30" x14ac:dyDescent="0.25">
      <c r="A14" s="28" t="s">
        <v>113</v>
      </c>
      <c r="B14" s="35"/>
      <c r="E14" s="30" t="s">
        <v>2183</v>
      </c>
      <c r="J14" s="36"/>
    </row>
    <row r="15" spans="1:16" x14ac:dyDescent="0.25">
      <c r="A15" s="28" t="s">
        <v>115</v>
      </c>
      <c r="B15" s="35"/>
      <c r="E15" s="37" t="s">
        <v>2184</v>
      </c>
      <c r="J15" s="36"/>
    </row>
    <row r="16" spans="1:16" ht="30" x14ac:dyDescent="0.25">
      <c r="A16" s="28" t="s">
        <v>117</v>
      </c>
      <c r="B16" s="35"/>
      <c r="E16" s="30" t="s">
        <v>170</v>
      </c>
      <c r="J16" s="36"/>
    </row>
    <row r="17" spans="1:16" x14ac:dyDescent="0.25">
      <c r="A17" s="28" t="s">
        <v>108</v>
      </c>
      <c r="B17" s="28">
        <v>3</v>
      </c>
      <c r="C17" s="29" t="s">
        <v>165</v>
      </c>
      <c r="D17" s="28" t="s">
        <v>173</v>
      </c>
      <c r="E17" s="30" t="s">
        <v>166</v>
      </c>
      <c r="F17" s="31" t="s">
        <v>167</v>
      </c>
      <c r="G17" s="32">
        <v>48.6</v>
      </c>
      <c r="H17" s="33">
        <v>0</v>
      </c>
      <c r="I17" s="33">
        <f>ROUND(G17*H17,P4)</f>
        <v>0</v>
      </c>
      <c r="J17" s="31" t="s">
        <v>190</v>
      </c>
      <c r="O17" s="34">
        <f>I17*0.21</f>
        <v>0</v>
      </c>
      <c r="P17">
        <v>3</v>
      </c>
    </row>
    <row r="18" spans="1:16" ht="30" x14ac:dyDescent="0.25">
      <c r="A18" s="28" t="s">
        <v>113</v>
      </c>
      <c r="B18" s="35"/>
      <c r="E18" s="30" t="s">
        <v>2185</v>
      </c>
      <c r="J18" s="36"/>
    </row>
    <row r="19" spans="1:16" x14ac:dyDescent="0.25">
      <c r="A19" s="28" t="s">
        <v>115</v>
      </c>
      <c r="B19" s="35"/>
      <c r="E19" s="37" t="s">
        <v>2186</v>
      </c>
      <c r="J19" s="36"/>
    </row>
    <row r="20" spans="1:16" ht="30" x14ac:dyDescent="0.25">
      <c r="A20" s="28" t="s">
        <v>117</v>
      </c>
      <c r="B20" s="35"/>
      <c r="E20" s="30" t="s">
        <v>170</v>
      </c>
      <c r="J20" s="36"/>
    </row>
    <row r="21" spans="1:16" x14ac:dyDescent="0.25">
      <c r="A21" s="22" t="s">
        <v>105</v>
      </c>
      <c r="B21" s="23"/>
      <c r="C21" s="24" t="s">
        <v>185</v>
      </c>
      <c r="D21" s="25"/>
      <c r="E21" s="22" t="s">
        <v>186</v>
      </c>
      <c r="F21" s="25"/>
      <c r="G21" s="25"/>
      <c r="H21" s="25"/>
      <c r="I21" s="26">
        <f>SUMIFS(I22:I45,A22:A45,"P")</f>
        <v>0</v>
      </c>
      <c r="J21" s="27"/>
    </row>
    <row r="22" spans="1:16" x14ac:dyDescent="0.25">
      <c r="A22" s="28" t="s">
        <v>108</v>
      </c>
      <c r="B22" s="28">
        <v>4</v>
      </c>
      <c r="C22" s="29" t="s">
        <v>254</v>
      </c>
      <c r="D22" s="28" t="s">
        <v>110</v>
      </c>
      <c r="E22" s="30" t="s">
        <v>255</v>
      </c>
      <c r="F22" s="31" t="s">
        <v>167</v>
      </c>
      <c r="G22" s="32">
        <v>138</v>
      </c>
      <c r="H22" s="33">
        <v>0</v>
      </c>
      <c r="I22" s="33">
        <f>ROUND(G22*H22,P4)</f>
        <v>0</v>
      </c>
      <c r="J22" s="31" t="s">
        <v>190</v>
      </c>
      <c r="O22" s="34">
        <f>I22*0.21</f>
        <v>0</v>
      </c>
      <c r="P22">
        <v>3</v>
      </c>
    </row>
    <row r="23" spans="1:16" ht="60" x14ac:dyDescent="0.25">
      <c r="A23" s="28" t="s">
        <v>113</v>
      </c>
      <c r="B23" s="35"/>
      <c r="E23" s="30" t="s">
        <v>2187</v>
      </c>
      <c r="J23" s="36"/>
    </row>
    <row r="24" spans="1:16" x14ac:dyDescent="0.25">
      <c r="A24" s="28" t="s">
        <v>115</v>
      </c>
      <c r="B24" s="35"/>
      <c r="E24" s="37" t="s">
        <v>2188</v>
      </c>
      <c r="J24" s="36"/>
    </row>
    <row r="25" spans="1:16" ht="405" x14ac:dyDescent="0.25">
      <c r="A25" s="28" t="s">
        <v>117</v>
      </c>
      <c r="B25" s="35"/>
      <c r="E25" s="30" t="s">
        <v>258</v>
      </c>
      <c r="J25" s="36"/>
    </row>
    <row r="26" spans="1:16" x14ac:dyDescent="0.25">
      <c r="A26" s="28" t="s">
        <v>108</v>
      </c>
      <c r="B26" s="28">
        <v>5</v>
      </c>
      <c r="C26" s="29" t="s">
        <v>1445</v>
      </c>
      <c r="D26" s="28" t="s">
        <v>110</v>
      </c>
      <c r="E26" s="30" t="s">
        <v>1446</v>
      </c>
      <c r="F26" s="31" t="s">
        <v>167</v>
      </c>
      <c r="G26" s="32">
        <v>218</v>
      </c>
      <c r="H26" s="33">
        <v>0</v>
      </c>
      <c r="I26" s="33">
        <f>ROUND(G26*H26,P4)</f>
        <v>0</v>
      </c>
      <c r="J26" s="31" t="s">
        <v>190</v>
      </c>
      <c r="O26" s="34">
        <f>I26*0.21</f>
        <v>0</v>
      </c>
      <c r="P26">
        <v>3</v>
      </c>
    </row>
    <row r="27" spans="1:16" x14ac:dyDescent="0.25">
      <c r="A27" s="28" t="s">
        <v>113</v>
      </c>
      <c r="B27" s="35"/>
      <c r="E27" s="30" t="s">
        <v>2189</v>
      </c>
      <c r="J27" s="36"/>
    </row>
    <row r="28" spans="1:16" x14ac:dyDescent="0.25">
      <c r="A28" s="28" t="s">
        <v>115</v>
      </c>
      <c r="B28" s="35"/>
      <c r="E28" s="37" t="s">
        <v>2190</v>
      </c>
      <c r="J28" s="36"/>
    </row>
    <row r="29" spans="1:16" ht="409.5" x14ac:dyDescent="0.25">
      <c r="A29" s="28" t="s">
        <v>117</v>
      </c>
      <c r="B29" s="35"/>
      <c r="E29" s="30" t="s">
        <v>278</v>
      </c>
      <c r="J29" s="36"/>
    </row>
    <row r="30" spans="1:16" x14ac:dyDescent="0.25">
      <c r="A30" s="28" t="s">
        <v>108</v>
      </c>
      <c r="B30" s="28">
        <v>6</v>
      </c>
      <c r="C30" s="29" t="s">
        <v>284</v>
      </c>
      <c r="D30" s="28" t="s">
        <v>145</v>
      </c>
      <c r="E30" s="30" t="s">
        <v>285</v>
      </c>
      <c r="F30" s="31" t="s">
        <v>167</v>
      </c>
      <c r="G30" s="32">
        <v>138</v>
      </c>
      <c r="H30" s="33">
        <v>0</v>
      </c>
      <c r="I30" s="33">
        <f>ROUND(G30*H30,P4)</f>
        <v>0</v>
      </c>
      <c r="J30" s="31" t="s">
        <v>190</v>
      </c>
      <c r="O30" s="34">
        <f>I30*0.21</f>
        <v>0</v>
      </c>
      <c r="P30">
        <v>3</v>
      </c>
    </row>
    <row r="31" spans="1:16" ht="45" x14ac:dyDescent="0.25">
      <c r="A31" s="28" t="s">
        <v>113</v>
      </c>
      <c r="B31" s="35"/>
      <c r="E31" s="30" t="s">
        <v>2191</v>
      </c>
      <c r="J31" s="36"/>
    </row>
    <row r="32" spans="1:16" x14ac:dyDescent="0.25">
      <c r="A32" s="28" t="s">
        <v>115</v>
      </c>
      <c r="B32" s="35"/>
      <c r="E32" s="37" t="s">
        <v>2188</v>
      </c>
      <c r="J32" s="36"/>
    </row>
    <row r="33" spans="1:16" ht="255" x14ac:dyDescent="0.25">
      <c r="A33" s="28" t="s">
        <v>117</v>
      </c>
      <c r="B33" s="35"/>
      <c r="E33" s="30" t="s">
        <v>288</v>
      </c>
      <c r="J33" s="36"/>
    </row>
    <row r="34" spans="1:16" x14ac:dyDescent="0.25">
      <c r="A34" s="28" t="s">
        <v>108</v>
      </c>
      <c r="B34" s="28">
        <v>7</v>
      </c>
      <c r="C34" s="29" t="s">
        <v>284</v>
      </c>
      <c r="D34" s="28" t="s">
        <v>148</v>
      </c>
      <c r="E34" s="30" t="s">
        <v>285</v>
      </c>
      <c r="F34" s="31" t="s">
        <v>167</v>
      </c>
      <c r="G34" s="32">
        <v>79.349999999999994</v>
      </c>
      <c r="H34" s="33">
        <v>0</v>
      </c>
      <c r="I34" s="33">
        <f>ROUND(G34*H34,P4)</f>
        <v>0</v>
      </c>
      <c r="J34" s="31" t="s">
        <v>190</v>
      </c>
      <c r="O34" s="34">
        <f>I34*0.21</f>
        <v>0</v>
      </c>
      <c r="P34">
        <v>3</v>
      </c>
    </row>
    <row r="35" spans="1:16" ht="45" x14ac:dyDescent="0.25">
      <c r="A35" s="28" t="s">
        <v>113</v>
      </c>
      <c r="B35" s="35"/>
      <c r="E35" s="30" t="s">
        <v>2192</v>
      </c>
      <c r="J35" s="36"/>
    </row>
    <row r="36" spans="1:16" x14ac:dyDescent="0.25">
      <c r="A36" s="28" t="s">
        <v>115</v>
      </c>
      <c r="B36" s="35"/>
      <c r="E36" s="37" t="s">
        <v>2182</v>
      </c>
      <c r="J36" s="36"/>
    </row>
    <row r="37" spans="1:16" ht="255" x14ac:dyDescent="0.25">
      <c r="A37" s="28" t="s">
        <v>117</v>
      </c>
      <c r="B37" s="35"/>
      <c r="E37" s="30" t="s">
        <v>288</v>
      </c>
      <c r="J37" s="36"/>
    </row>
    <row r="38" spans="1:16" x14ac:dyDescent="0.25">
      <c r="A38" s="28" t="s">
        <v>108</v>
      </c>
      <c r="B38" s="28">
        <v>8</v>
      </c>
      <c r="C38" s="29" t="s">
        <v>294</v>
      </c>
      <c r="D38" s="28" t="s">
        <v>110</v>
      </c>
      <c r="E38" s="30" t="s">
        <v>295</v>
      </c>
      <c r="F38" s="31" t="s">
        <v>167</v>
      </c>
      <c r="G38" s="32">
        <v>138</v>
      </c>
      <c r="H38" s="33">
        <v>0</v>
      </c>
      <c r="I38" s="33">
        <f>ROUND(G38*H38,P4)</f>
        <v>0</v>
      </c>
      <c r="J38" s="31" t="s">
        <v>190</v>
      </c>
      <c r="O38" s="34">
        <f>I38*0.21</f>
        <v>0</v>
      </c>
      <c r="P38">
        <v>3</v>
      </c>
    </row>
    <row r="39" spans="1:16" ht="90" x14ac:dyDescent="0.25">
      <c r="A39" s="28" t="s">
        <v>113</v>
      </c>
      <c r="B39" s="35"/>
      <c r="E39" s="30" t="s">
        <v>2193</v>
      </c>
      <c r="J39" s="36"/>
    </row>
    <row r="40" spans="1:16" x14ac:dyDescent="0.25">
      <c r="A40" s="28" t="s">
        <v>115</v>
      </c>
      <c r="B40" s="35"/>
      <c r="E40" s="37" t="s">
        <v>2188</v>
      </c>
      <c r="J40" s="36"/>
    </row>
    <row r="41" spans="1:16" ht="345" x14ac:dyDescent="0.25">
      <c r="A41" s="28" t="s">
        <v>117</v>
      </c>
      <c r="B41" s="35"/>
      <c r="E41" s="30" t="s">
        <v>297</v>
      </c>
      <c r="J41" s="36"/>
    </row>
    <row r="42" spans="1:16" x14ac:dyDescent="0.25">
      <c r="A42" s="28" t="s">
        <v>108</v>
      </c>
      <c r="B42" s="28">
        <v>9</v>
      </c>
      <c r="C42" s="29" t="s">
        <v>298</v>
      </c>
      <c r="D42" s="28" t="s">
        <v>110</v>
      </c>
      <c r="E42" s="30" t="s">
        <v>299</v>
      </c>
      <c r="F42" s="31" t="s">
        <v>167</v>
      </c>
      <c r="G42" s="32">
        <v>58</v>
      </c>
      <c r="H42" s="33">
        <v>0</v>
      </c>
      <c r="I42" s="33">
        <f>ROUND(G42*H42,P4)</f>
        <v>0</v>
      </c>
      <c r="J42" s="31" t="s">
        <v>190</v>
      </c>
      <c r="O42" s="34">
        <f>I42*0.21</f>
        <v>0</v>
      </c>
      <c r="P42">
        <v>3</v>
      </c>
    </row>
    <row r="43" spans="1:16" ht="150" x14ac:dyDescent="0.25">
      <c r="A43" s="28" t="s">
        <v>113</v>
      </c>
      <c r="B43" s="35"/>
      <c r="E43" s="30" t="s">
        <v>1881</v>
      </c>
      <c r="J43" s="36"/>
    </row>
    <row r="44" spans="1:16" x14ac:dyDescent="0.25">
      <c r="A44" s="28" t="s">
        <v>115</v>
      </c>
      <c r="B44" s="35"/>
      <c r="E44" s="37" t="s">
        <v>2194</v>
      </c>
      <c r="J44" s="36"/>
    </row>
    <row r="45" spans="1:16" ht="409.5" x14ac:dyDescent="0.25">
      <c r="A45" s="28" t="s">
        <v>117</v>
      </c>
      <c r="B45" s="35"/>
      <c r="E45" s="30" t="s">
        <v>1883</v>
      </c>
      <c r="J45" s="36"/>
    </row>
    <row r="46" spans="1:16" x14ac:dyDescent="0.25">
      <c r="A46" s="22" t="s">
        <v>105</v>
      </c>
      <c r="B46" s="23"/>
      <c r="C46" s="24" t="s">
        <v>343</v>
      </c>
      <c r="D46" s="25"/>
      <c r="E46" s="22" t="s">
        <v>344</v>
      </c>
      <c r="F46" s="25"/>
      <c r="G46" s="25"/>
      <c r="H46" s="25"/>
      <c r="I46" s="26">
        <f>SUMIFS(I47:I50,A47:A50,"P")</f>
        <v>0</v>
      </c>
      <c r="J46" s="27"/>
    </row>
    <row r="47" spans="1:16" x14ac:dyDescent="0.25">
      <c r="A47" s="28" t="s">
        <v>108</v>
      </c>
      <c r="B47" s="28">
        <v>10</v>
      </c>
      <c r="C47" s="29" t="s">
        <v>349</v>
      </c>
      <c r="D47" s="28" t="s">
        <v>110</v>
      </c>
      <c r="E47" s="30" t="s">
        <v>1884</v>
      </c>
      <c r="F47" s="31" t="s">
        <v>167</v>
      </c>
      <c r="G47" s="32">
        <v>22</v>
      </c>
      <c r="H47" s="33">
        <v>0</v>
      </c>
      <c r="I47" s="33">
        <f>ROUND(G47*H47,P4)</f>
        <v>0</v>
      </c>
      <c r="J47" s="31" t="s">
        <v>190</v>
      </c>
      <c r="O47" s="34">
        <f>I47*0.21</f>
        <v>0</v>
      </c>
      <c r="P47">
        <v>3</v>
      </c>
    </row>
    <row r="48" spans="1:16" ht="60" x14ac:dyDescent="0.25">
      <c r="A48" s="28" t="s">
        <v>113</v>
      </c>
      <c r="B48" s="35"/>
      <c r="E48" s="30" t="s">
        <v>2195</v>
      </c>
      <c r="J48" s="36"/>
    </row>
    <row r="49" spans="1:16" x14ac:dyDescent="0.25">
      <c r="A49" s="28" t="s">
        <v>115</v>
      </c>
      <c r="B49" s="35"/>
      <c r="E49" s="37" t="s">
        <v>2196</v>
      </c>
      <c r="J49" s="36"/>
    </row>
    <row r="50" spans="1:16" ht="45" x14ac:dyDescent="0.25">
      <c r="A50" s="28" t="s">
        <v>117</v>
      </c>
      <c r="B50" s="35"/>
      <c r="E50" s="30" t="s">
        <v>1887</v>
      </c>
      <c r="J50" s="36"/>
    </row>
    <row r="51" spans="1:16" x14ac:dyDescent="0.25">
      <c r="A51" s="22" t="s">
        <v>105</v>
      </c>
      <c r="B51" s="23"/>
      <c r="C51" s="24" t="s">
        <v>357</v>
      </c>
      <c r="D51" s="25"/>
      <c r="E51" s="22" t="s">
        <v>358</v>
      </c>
      <c r="F51" s="25"/>
      <c r="G51" s="25"/>
      <c r="H51" s="25"/>
      <c r="I51" s="26">
        <f>SUMIFS(I52:I67,A52:A67,"P")</f>
        <v>0</v>
      </c>
      <c r="J51" s="27"/>
    </row>
    <row r="52" spans="1:16" x14ac:dyDescent="0.25">
      <c r="A52" s="28" t="s">
        <v>108</v>
      </c>
      <c r="B52" s="28">
        <v>11</v>
      </c>
      <c r="C52" s="29" t="s">
        <v>715</v>
      </c>
      <c r="D52" s="28" t="s">
        <v>110</v>
      </c>
      <c r="E52" s="30" t="s">
        <v>716</v>
      </c>
      <c r="F52" s="31" t="s">
        <v>189</v>
      </c>
      <c r="G52" s="32">
        <v>180</v>
      </c>
      <c r="H52" s="33">
        <v>0</v>
      </c>
      <c r="I52" s="33">
        <f>ROUND(G52*H52,P4)</f>
        <v>0</v>
      </c>
      <c r="J52" s="31" t="s">
        <v>190</v>
      </c>
      <c r="O52" s="34">
        <f>I52*0.21</f>
        <v>0</v>
      </c>
      <c r="P52">
        <v>3</v>
      </c>
    </row>
    <row r="53" spans="1:16" ht="30" x14ac:dyDescent="0.25">
      <c r="A53" s="28" t="s">
        <v>113</v>
      </c>
      <c r="B53" s="35"/>
      <c r="E53" s="30" t="s">
        <v>2197</v>
      </c>
      <c r="J53" s="36"/>
    </row>
    <row r="54" spans="1:16" x14ac:dyDescent="0.25">
      <c r="A54" s="28" t="s">
        <v>115</v>
      </c>
      <c r="B54" s="35"/>
      <c r="E54" s="37" t="s">
        <v>2198</v>
      </c>
      <c r="J54" s="36"/>
    </row>
    <row r="55" spans="1:16" ht="60" x14ac:dyDescent="0.25">
      <c r="A55" s="28" t="s">
        <v>117</v>
      </c>
      <c r="B55" s="35"/>
      <c r="E55" s="30" t="s">
        <v>363</v>
      </c>
      <c r="J55" s="36"/>
    </row>
    <row r="56" spans="1:16" x14ac:dyDescent="0.25">
      <c r="A56" s="28" t="s">
        <v>108</v>
      </c>
      <c r="B56" s="28">
        <v>12</v>
      </c>
      <c r="C56" s="29" t="s">
        <v>2160</v>
      </c>
      <c r="D56" s="28" t="s">
        <v>110</v>
      </c>
      <c r="E56" s="30" t="s">
        <v>2161</v>
      </c>
      <c r="F56" s="31" t="s">
        <v>189</v>
      </c>
      <c r="G56" s="32">
        <v>180</v>
      </c>
      <c r="H56" s="33">
        <v>0</v>
      </c>
      <c r="I56" s="33">
        <f>ROUND(G56*H56,P4)</f>
        <v>0</v>
      </c>
      <c r="J56" s="31" t="s">
        <v>190</v>
      </c>
      <c r="O56" s="34">
        <f>I56*0.21</f>
        <v>0</v>
      </c>
      <c r="P56">
        <v>3</v>
      </c>
    </row>
    <row r="57" spans="1:16" ht="30" x14ac:dyDescent="0.25">
      <c r="A57" s="28" t="s">
        <v>113</v>
      </c>
      <c r="B57" s="35"/>
      <c r="E57" s="30" t="s">
        <v>2199</v>
      </c>
      <c r="J57" s="36"/>
    </row>
    <row r="58" spans="1:16" x14ac:dyDescent="0.25">
      <c r="A58" s="28" t="s">
        <v>115</v>
      </c>
      <c r="B58" s="35"/>
      <c r="E58" s="37" t="s">
        <v>2198</v>
      </c>
      <c r="J58" s="36"/>
    </row>
    <row r="59" spans="1:16" ht="120" x14ac:dyDescent="0.25">
      <c r="A59" s="28" t="s">
        <v>117</v>
      </c>
      <c r="B59" s="35"/>
      <c r="E59" s="30" t="s">
        <v>373</v>
      </c>
      <c r="J59" s="36"/>
    </row>
    <row r="60" spans="1:16" x14ac:dyDescent="0.25">
      <c r="A60" s="28" t="s">
        <v>108</v>
      </c>
      <c r="B60" s="28">
        <v>13</v>
      </c>
      <c r="C60" s="29" t="s">
        <v>386</v>
      </c>
      <c r="D60" s="28" t="s">
        <v>110</v>
      </c>
      <c r="E60" s="30" t="s">
        <v>387</v>
      </c>
      <c r="F60" s="31" t="s">
        <v>189</v>
      </c>
      <c r="G60" s="32">
        <v>180</v>
      </c>
      <c r="H60" s="33">
        <v>0</v>
      </c>
      <c r="I60" s="33">
        <f>ROUND(G60*H60,P4)</f>
        <v>0</v>
      </c>
      <c r="J60" s="31" t="s">
        <v>190</v>
      </c>
      <c r="O60" s="34">
        <f>I60*0.21</f>
        <v>0</v>
      </c>
      <c r="P60">
        <v>3</v>
      </c>
    </row>
    <row r="61" spans="1:16" ht="30" x14ac:dyDescent="0.25">
      <c r="A61" s="28" t="s">
        <v>113</v>
      </c>
      <c r="B61" s="35"/>
      <c r="E61" s="30" t="s">
        <v>2200</v>
      </c>
      <c r="J61" s="36"/>
    </row>
    <row r="62" spans="1:16" x14ac:dyDescent="0.25">
      <c r="A62" s="28" t="s">
        <v>115</v>
      </c>
      <c r="B62" s="35"/>
      <c r="E62" s="37" t="s">
        <v>2198</v>
      </c>
      <c r="J62" s="36"/>
    </row>
    <row r="63" spans="1:16" ht="75" x14ac:dyDescent="0.25">
      <c r="A63" s="28" t="s">
        <v>117</v>
      </c>
      <c r="B63" s="35"/>
      <c r="E63" s="30" t="s">
        <v>390</v>
      </c>
      <c r="J63" s="36"/>
    </row>
    <row r="64" spans="1:16" x14ac:dyDescent="0.25">
      <c r="A64" s="28" t="s">
        <v>108</v>
      </c>
      <c r="B64" s="28">
        <v>14</v>
      </c>
      <c r="C64" s="29" t="s">
        <v>409</v>
      </c>
      <c r="D64" s="28" t="s">
        <v>110</v>
      </c>
      <c r="E64" s="30" t="s">
        <v>410</v>
      </c>
      <c r="F64" s="31" t="s">
        <v>189</v>
      </c>
      <c r="G64" s="32">
        <v>360</v>
      </c>
      <c r="H64" s="33">
        <v>0</v>
      </c>
      <c r="I64" s="33">
        <f>ROUND(G64*H64,P4)</f>
        <v>0</v>
      </c>
      <c r="J64" s="31" t="s">
        <v>190</v>
      </c>
      <c r="O64" s="34">
        <f>I64*0.21</f>
        <v>0</v>
      </c>
      <c r="P64">
        <v>3</v>
      </c>
    </row>
    <row r="65" spans="1:16" ht="60" x14ac:dyDescent="0.25">
      <c r="A65" s="28" t="s">
        <v>113</v>
      </c>
      <c r="B65" s="35"/>
      <c r="E65" s="30" t="s">
        <v>2201</v>
      </c>
      <c r="J65" s="36"/>
    </row>
    <row r="66" spans="1:16" x14ac:dyDescent="0.25">
      <c r="A66" s="28" t="s">
        <v>115</v>
      </c>
      <c r="B66" s="35"/>
      <c r="E66" s="37" t="s">
        <v>2202</v>
      </c>
      <c r="J66" s="36"/>
    </row>
    <row r="67" spans="1:16" ht="30" x14ac:dyDescent="0.25">
      <c r="A67" s="28" t="s">
        <v>117</v>
      </c>
      <c r="B67" s="35"/>
      <c r="E67" s="30" t="s">
        <v>408</v>
      </c>
      <c r="J67" s="36"/>
    </row>
    <row r="68" spans="1:16" x14ac:dyDescent="0.25">
      <c r="A68" s="22" t="s">
        <v>105</v>
      </c>
      <c r="B68" s="23"/>
      <c r="C68" s="24" t="s">
        <v>419</v>
      </c>
      <c r="D68" s="25"/>
      <c r="E68" s="22" t="s">
        <v>420</v>
      </c>
      <c r="F68" s="25"/>
      <c r="G68" s="25"/>
      <c r="H68" s="25"/>
      <c r="I68" s="26">
        <f>SUMIFS(I69:I128,A69:A128,"P")</f>
        <v>0</v>
      </c>
      <c r="J68" s="27"/>
    </row>
    <row r="69" spans="1:16" ht="30" x14ac:dyDescent="0.25">
      <c r="A69" s="28" t="s">
        <v>108</v>
      </c>
      <c r="B69" s="28">
        <v>15</v>
      </c>
      <c r="C69" s="29" t="s">
        <v>1888</v>
      </c>
      <c r="D69" s="28" t="s">
        <v>110</v>
      </c>
      <c r="E69" s="30" t="s">
        <v>1889</v>
      </c>
      <c r="F69" s="31" t="s">
        <v>231</v>
      </c>
      <c r="G69" s="32">
        <v>37</v>
      </c>
      <c r="H69" s="33">
        <v>0</v>
      </c>
      <c r="I69" s="33">
        <f>ROUND(G69*H69,P4)</f>
        <v>0</v>
      </c>
      <c r="J69" s="31" t="s">
        <v>190</v>
      </c>
      <c r="O69" s="34">
        <f>I69*0.21</f>
        <v>0</v>
      </c>
      <c r="P69">
        <v>3</v>
      </c>
    </row>
    <row r="70" spans="1:16" ht="45" x14ac:dyDescent="0.25">
      <c r="A70" s="28" t="s">
        <v>113</v>
      </c>
      <c r="B70" s="35"/>
      <c r="E70" s="30" t="s">
        <v>2203</v>
      </c>
      <c r="J70" s="36"/>
    </row>
    <row r="71" spans="1:16" x14ac:dyDescent="0.25">
      <c r="A71" s="28" t="s">
        <v>115</v>
      </c>
      <c r="B71" s="35"/>
      <c r="E71" s="37" t="s">
        <v>2204</v>
      </c>
      <c r="J71" s="36"/>
    </row>
    <row r="72" spans="1:16" ht="330" x14ac:dyDescent="0.25">
      <c r="A72" s="28" t="s">
        <v>117</v>
      </c>
      <c r="B72" s="35"/>
      <c r="E72" s="30" t="s">
        <v>1688</v>
      </c>
      <c r="J72" s="36"/>
    </row>
    <row r="73" spans="1:16" ht="30" x14ac:dyDescent="0.25">
      <c r="A73" s="28" t="s">
        <v>108</v>
      </c>
      <c r="B73" s="28">
        <v>16</v>
      </c>
      <c r="C73" s="29" t="s">
        <v>1896</v>
      </c>
      <c r="D73" s="28" t="s">
        <v>110</v>
      </c>
      <c r="E73" s="30" t="s">
        <v>1897</v>
      </c>
      <c r="F73" s="31" t="s">
        <v>231</v>
      </c>
      <c r="G73" s="32">
        <v>108</v>
      </c>
      <c r="H73" s="33">
        <v>0</v>
      </c>
      <c r="I73" s="33">
        <f>ROUND(G73*H73,P4)</f>
        <v>0</v>
      </c>
      <c r="J73" s="31" t="s">
        <v>190</v>
      </c>
      <c r="O73" s="34">
        <f>I73*0.21</f>
        <v>0</v>
      </c>
      <c r="P73">
        <v>3</v>
      </c>
    </row>
    <row r="74" spans="1:16" ht="30" x14ac:dyDescent="0.25">
      <c r="A74" s="28" t="s">
        <v>113</v>
      </c>
      <c r="B74" s="35"/>
      <c r="E74" s="30" t="s">
        <v>2205</v>
      </c>
      <c r="J74" s="36"/>
    </row>
    <row r="75" spans="1:16" x14ac:dyDescent="0.25">
      <c r="A75" s="28" t="s">
        <v>115</v>
      </c>
      <c r="B75" s="35"/>
      <c r="E75" s="37" t="s">
        <v>2206</v>
      </c>
      <c r="J75" s="36"/>
    </row>
    <row r="76" spans="1:16" ht="330" x14ac:dyDescent="0.25">
      <c r="A76" s="28" t="s">
        <v>117</v>
      </c>
      <c r="B76" s="35"/>
      <c r="E76" s="30" t="s">
        <v>1688</v>
      </c>
      <c r="J76" s="36"/>
    </row>
    <row r="77" spans="1:16" x14ac:dyDescent="0.25">
      <c r="A77" s="28" t="s">
        <v>108</v>
      </c>
      <c r="B77" s="28">
        <v>17</v>
      </c>
      <c r="C77" s="29" t="s">
        <v>1903</v>
      </c>
      <c r="D77" s="28" t="s">
        <v>110</v>
      </c>
      <c r="E77" s="30" t="s">
        <v>1904</v>
      </c>
      <c r="F77" s="31" t="s">
        <v>428</v>
      </c>
      <c r="G77" s="32">
        <v>7</v>
      </c>
      <c r="H77" s="33">
        <v>0</v>
      </c>
      <c r="I77" s="33">
        <f>ROUND(G77*H77,P4)</f>
        <v>0</v>
      </c>
      <c r="J77" s="31" t="s">
        <v>190</v>
      </c>
      <c r="O77" s="34">
        <f>I77*0.21</f>
        <v>0</v>
      </c>
      <c r="P77">
        <v>3</v>
      </c>
    </row>
    <row r="78" spans="1:16" x14ac:dyDescent="0.25">
      <c r="A78" s="28" t="s">
        <v>113</v>
      </c>
      <c r="B78" s="35"/>
      <c r="E78" s="30" t="s">
        <v>2207</v>
      </c>
      <c r="J78" s="36"/>
    </row>
    <row r="79" spans="1:16" x14ac:dyDescent="0.25">
      <c r="A79" s="28" t="s">
        <v>115</v>
      </c>
      <c r="B79" s="35"/>
      <c r="E79" s="37" t="s">
        <v>766</v>
      </c>
      <c r="J79" s="36"/>
    </row>
    <row r="80" spans="1:16" ht="45" x14ac:dyDescent="0.25">
      <c r="A80" s="28" t="s">
        <v>117</v>
      </c>
      <c r="B80" s="35"/>
      <c r="E80" s="30" t="s">
        <v>1620</v>
      </c>
      <c r="J80" s="36"/>
    </row>
    <row r="81" spans="1:16" x14ac:dyDescent="0.25">
      <c r="A81" s="28" t="s">
        <v>108</v>
      </c>
      <c r="B81" s="28">
        <v>18</v>
      </c>
      <c r="C81" s="29" t="s">
        <v>2078</v>
      </c>
      <c r="D81" s="28" t="s">
        <v>110</v>
      </c>
      <c r="E81" s="30" t="s">
        <v>2079</v>
      </c>
      <c r="F81" s="31" t="s">
        <v>428</v>
      </c>
      <c r="G81" s="32">
        <v>1</v>
      </c>
      <c r="H81" s="33">
        <v>0</v>
      </c>
      <c r="I81" s="33">
        <f>ROUND(G81*H81,P4)</f>
        <v>0</v>
      </c>
      <c r="J81" s="31" t="s">
        <v>190</v>
      </c>
      <c r="O81" s="34">
        <f>I81*0.21</f>
        <v>0</v>
      </c>
      <c r="P81">
        <v>3</v>
      </c>
    </row>
    <row r="82" spans="1:16" x14ac:dyDescent="0.25">
      <c r="A82" s="28" t="s">
        <v>113</v>
      </c>
      <c r="B82" s="35"/>
      <c r="E82" s="30" t="s">
        <v>2080</v>
      </c>
      <c r="J82" s="36"/>
    </row>
    <row r="83" spans="1:16" x14ac:dyDescent="0.25">
      <c r="A83" s="28" t="s">
        <v>115</v>
      </c>
      <c r="B83" s="35"/>
      <c r="E83" s="37" t="s">
        <v>116</v>
      </c>
      <c r="J83" s="36"/>
    </row>
    <row r="84" spans="1:16" ht="45" x14ac:dyDescent="0.25">
      <c r="A84" s="28" t="s">
        <v>117</v>
      </c>
      <c r="B84" s="35"/>
      <c r="E84" s="30" t="s">
        <v>1620</v>
      </c>
      <c r="J84" s="36"/>
    </row>
    <row r="85" spans="1:16" x14ac:dyDescent="0.25">
      <c r="A85" s="28" t="s">
        <v>108</v>
      </c>
      <c r="B85" s="28">
        <v>19</v>
      </c>
      <c r="C85" s="29" t="s">
        <v>1915</v>
      </c>
      <c r="D85" s="28" t="s">
        <v>110</v>
      </c>
      <c r="E85" s="30" t="s">
        <v>1916</v>
      </c>
      <c r="F85" s="31" t="s">
        <v>428</v>
      </c>
      <c r="G85" s="32">
        <v>8</v>
      </c>
      <c r="H85" s="33">
        <v>0</v>
      </c>
      <c r="I85" s="33">
        <f>ROUND(G85*H85,P4)</f>
        <v>0</v>
      </c>
      <c r="J85" s="31" t="s">
        <v>190</v>
      </c>
      <c r="O85" s="34">
        <f>I85*0.21</f>
        <v>0</v>
      </c>
      <c r="P85">
        <v>3</v>
      </c>
    </row>
    <row r="86" spans="1:16" ht="30" x14ac:dyDescent="0.25">
      <c r="A86" s="28" t="s">
        <v>113</v>
      </c>
      <c r="B86" s="35"/>
      <c r="E86" s="30" t="s">
        <v>2208</v>
      </c>
      <c r="J86" s="36"/>
    </row>
    <row r="87" spans="1:16" x14ac:dyDescent="0.25">
      <c r="A87" s="28" t="s">
        <v>115</v>
      </c>
      <c r="B87" s="35"/>
      <c r="E87" s="37" t="s">
        <v>2209</v>
      </c>
      <c r="J87" s="36"/>
    </row>
    <row r="88" spans="1:16" ht="45" x14ac:dyDescent="0.25">
      <c r="A88" s="28" t="s">
        <v>117</v>
      </c>
      <c r="B88" s="35"/>
      <c r="E88" s="30" t="s">
        <v>1620</v>
      </c>
      <c r="J88" s="36"/>
    </row>
    <row r="89" spans="1:16" x14ac:dyDescent="0.25">
      <c r="A89" s="28" t="s">
        <v>108</v>
      </c>
      <c r="B89" s="28">
        <v>20</v>
      </c>
      <c r="C89" s="29" t="s">
        <v>1918</v>
      </c>
      <c r="D89" s="28" t="s">
        <v>110</v>
      </c>
      <c r="E89" s="30" t="s">
        <v>1919</v>
      </c>
      <c r="F89" s="31" t="s">
        <v>428</v>
      </c>
      <c r="G89" s="32">
        <v>8</v>
      </c>
      <c r="H89" s="33">
        <v>0</v>
      </c>
      <c r="I89" s="33">
        <f>ROUND(G89*H89,P4)</f>
        <v>0</v>
      </c>
      <c r="J89" s="31" t="s">
        <v>190</v>
      </c>
      <c r="O89" s="34">
        <f>I89*0.21</f>
        <v>0</v>
      </c>
      <c r="P89">
        <v>3</v>
      </c>
    </row>
    <row r="90" spans="1:16" ht="30" x14ac:dyDescent="0.25">
      <c r="A90" s="28" t="s">
        <v>113</v>
      </c>
      <c r="B90" s="35"/>
      <c r="E90" s="30" t="s">
        <v>2084</v>
      </c>
      <c r="J90" s="36"/>
    </row>
    <row r="91" spans="1:16" x14ac:dyDescent="0.25">
      <c r="A91" s="28" t="s">
        <v>115</v>
      </c>
      <c r="B91" s="35"/>
      <c r="E91" s="37" t="s">
        <v>2209</v>
      </c>
      <c r="J91" s="36"/>
    </row>
    <row r="92" spans="1:16" ht="45" x14ac:dyDescent="0.25">
      <c r="A92" s="28" t="s">
        <v>117</v>
      </c>
      <c r="B92" s="35"/>
      <c r="E92" s="30" t="s">
        <v>1620</v>
      </c>
      <c r="J92" s="36"/>
    </row>
    <row r="93" spans="1:16" x14ac:dyDescent="0.25">
      <c r="A93" s="28" t="s">
        <v>108</v>
      </c>
      <c r="B93" s="28">
        <v>21</v>
      </c>
      <c r="C93" s="29" t="s">
        <v>1929</v>
      </c>
      <c r="D93" s="28" t="s">
        <v>110</v>
      </c>
      <c r="E93" s="30" t="s">
        <v>1930</v>
      </c>
      <c r="F93" s="31" t="s">
        <v>167</v>
      </c>
      <c r="G93" s="32">
        <v>1</v>
      </c>
      <c r="H93" s="33">
        <v>0</v>
      </c>
      <c r="I93" s="33">
        <f>ROUND(G93*H93,P4)</f>
        <v>0</v>
      </c>
      <c r="J93" s="31" t="s">
        <v>1931</v>
      </c>
      <c r="O93" s="34">
        <f>I93*0.21</f>
        <v>0</v>
      </c>
      <c r="P93">
        <v>3</v>
      </c>
    </row>
    <row r="94" spans="1:16" ht="30" x14ac:dyDescent="0.25">
      <c r="A94" s="28" t="s">
        <v>113</v>
      </c>
      <c r="B94" s="35"/>
      <c r="E94" s="30" t="s">
        <v>2210</v>
      </c>
      <c r="J94" s="36"/>
    </row>
    <row r="95" spans="1:16" x14ac:dyDescent="0.25">
      <c r="A95" s="28" t="s">
        <v>115</v>
      </c>
      <c r="B95" s="35"/>
      <c r="E95" s="37" t="s">
        <v>116</v>
      </c>
      <c r="J95" s="36"/>
    </row>
    <row r="96" spans="1:16" ht="45" x14ac:dyDescent="0.25">
      <c r="A96" s="28" t="s">
        <v>117</v>
      </c>
      <c r="B96" s="35"/>
      <c r="E96" s="30" t="s">
        <v>1933</v>
      </c>
      <c r="J96" s="36"/>
    </row>
    <row r="97" spans="1:16" x14ac:dyDescent="0.25">
      <c r="A97" s="28" t="s">
        <v>108</v>
      </c>
      <c r="B97" s="28">
        <v>22</v>
      </c>
      <c r="C97" s="29" t="s">
        <v>1934</v>
      </c>
      <c r="D97" s="28" t="s">
        <v>110</v>
      </c>
      <c r="E97" s="30" t="s">
        <v>1935</v>
      </c>
      <c r="F97" s="31" t="s">
        <v>231</v>
      </c>
      <c r="G97" s="32">
        <v>145</v>
      </c>
      <c r="H97" s="33">
        <v>0</v>
      </c>
      <c r="I97" s="33">
        <f>ROUND(G97*H97,P4)</f>
        <v>0</v>
      </c>
      <c r="J97" s="31" t="s">
        <v>190</v>
      </c>
      <c r="O97" s="34">
        <f>I97*0.21</f>
        <v>0</v>
      </c>
      <c r="P97">
        <v>3</v>
      </c>
    </row>
    <row r="98" spans="1:16" ht="30" x14ac:dyDescent="0.25">
      <c r="A98" s="28" t="s">
        <v>113</v>
      </c>
      <c r="B98" s="35"/>
      <c r="E98" s="30" t="s">
        <v>2211</v>
      </c>
      <c r="J98" s="36"/>
    </row>
    <row r="99" spans="1:16" x14ac:dyDescent="0.25">
      <c r="A99" s="28" t="s">
        <v>115</v>
      </c>
      <c r="B99" s="35"/>
      <c r="E99" s="37" t="s">
        <v>2212</v>
      </c>
      <c r="J99" s="36"/>
    </row>
    <row r="100" spans="1:16" ht="60" x14ac:dyDescent="0.25">
      <c r="A100" s="28" t="s">
        <v>117</v>
      </c>
      <c r="B100" s="35"/>
      <c r="E100" s="30" t="s">
        <v>1938</v>
      </c>
      <c r="J100" s="36"/>
    </row>
    <row r="101" spans="1:16" x14ac:dyDescent="0.25">
      <c r="A101" s="28" t="s">
        <v>108</v>
      </c>
      <c r="B101" s="28">
        <v>23</v>
      </c>
      <c r="C101" s="29" t="s">
        <v>1939</v>
      </c>
      <c r="D101" s="28" t="s">
        <v>110</v>
      </c>
      <c r="E101" s="30" t="s">
        <v>1940</v>
      </c>
      <c r="F101" s="31" t="s">
        <v>231</v>
      </c>
      <c r="G101" s="32">
        <v>145</v>
      </c>
      <c r="H101" s="33">
        <v>0</v>
      </c>
      <c r="I101" s="33">
        <f>ROUND(G101*H101,P4)</f>
        <v>0</v>
      </c>
      <c r="J101" s="31" t="s">
        <v>190</v>
      </c>
      <c r="O101" s="34">
        <f>I101*0.21</f>
        <v>0</v>
      </c>
      <c r="P101">
        <v>3</v>
      </c>
    </row>
    <row r="102" spans="1:16" ht="30" x14ac:dyDescent="0.25">
      <c r="A102" s="28" t="s">
        <v>113</v>
      </c>
      <c r="B102" s="35"/>
      <c r="E102" s="30" t="s">
        <v>2213</v>
      </c>
      <c r="J102" s="36"/>
    </row>
    <row r="103" spans="1:16" x14ac:dyDescent="0.25">
      <c r="A103" s="28" t="s">
        <v>115</v>
      </c>
      <c r="B103" s="35"/>
      <c r="E103" s="37" t="s">
        <v>2212</v>
      </c>
      <c r="J103" s="36"/>
    </row>
    <row r="104" spans="1:16" ht="45" x14ac:dyDescent="0.25">
      <c r="A104" s="28" t="s">
        <v>117</v>
      </c>
      <c r="B104" s="35"/>
      <c r="E104" s="30" t="s">
        <v>1933</v>
      </c>
      <c r="J104" s="36"/>
    </row>
    <row r="105" spans="1:16" x14ac:dyDescent="0.25">
      <c r="A105" s="28" t="s">
        <v>108</v>
      </c>
      <c r="B105" s="28">
        <v>24</v>
      </c>
      <c r="C105" s="29" t="s">
        <v>1990</v>
      </c>
      <c r="D105" s="28" t="s">
        <v>110</v>
      </c>
      <c r="E105" s="30" t="s">
        <v>1991</v>
      </c>
      <c r="F105" s="31" t="s">
        <v>428</v>
      </c>
      <c r="G105" s="32">
        <v>2</v>
      </c>
      <c r="H105" s="33">
        <v>0</v>
      </c>
      <c r="I105" s="33">
        <f>ROUND(G105*H105,P4)</f>
        <v>0</v>
      </c>
      <c r="J105" s="31" t="s">
        <v>190</v>
      </c>
      <c r="O105" s="34">
        <f>I105*0.21</f>
        <v>0</v>
      </c>
      <c r="P105">
        <v>3</v>
      </c>
    </row>
    <row r="106" spans="1:16" ht="30" x14ac:dyDescent="0.25">
      <c r="A106" s="28" t="s">
        <v>113</v>
      </c>
      <c r="B106" s="35"/>
      <c r="E106" s="30" t="s">
        <v>1944</v>
      </c>
      <c r="J106" s="36"/>
    </row>
    <row r="107" spans="1:16" x14ac:dyDescent="0.25">
      <c r="A107" s="28" t="s">
        <v>115</v>
      </c>
      <c r="B107" s="35"/>
      <c r="E107" s="37" t="s">
        <v>795</v>
      </c>
      <c r="J107" s="36"/>
    </row>
    <row r="108" spans="1:16" ht="60" x14ac:dyDescent="0.25">
      <c r="A108" s="28" t="s">
        <v>117</v>
      </c>
      <c r="B108" s="35"/>
      <c r="E108" s="30" t="s">
        <v>1823</v>
      </c>
      <c r="J108" s="36"/>
    </row>
    <row r="109" spans="1:16" x14ac:dyDescent="0.25">
      <c r="A109" s="28" t="s">
        <v>108</v>
      </c>
      <c r="B109" s="28">
        <v>25</v>
      </c>
      <c r="C109" s="29" t="s">
        <v>1947</v>
      </c>
      <c r="D109" s="28" t="s">
        <v>110</v>
      </c>
      <c r="E109" s="30" t="s">
        <v>1948</v>
      </c>
      <c r="F109" s="31" t="s">
        <v>231</v>
      </c>
      <c r="G109" s="32">
        <v>37</v>
      </c>
      <c r="H109" s="33">
        <v>0</v>
      </c>
      <c r="I109" s="33">
        <f>ROUND(G109*H109,P4)</f>
        <v>0</v>
      </c>
      <c r="J109" s="31" t="s">
        <v>190</v>
      </c>
      <c r="O109" s="34">
        <f>I109*0.21</f>
        <v>0</v>
      </c>
      <c r="P109">
        <v>3</v>
      </c>
    </row>
    <row r="110" spans="1:16" ht="45" x14ac:dyDescent="0.25">
      <c r="A110" s="28" t="s">
        <v>113</v>
      </c>
      <c r="B110" s="35"/>
      <c r="E110" s="30" t="s">
        <v>2214</v>
      </c>
      <c r="J110" s="36"/>
    </row>
    <row r="111" spans="1:16" x14ac:dyDescent="0.25">
      <c r="A111" s="28" t="s">
        <v>115</v>
      </c>
      <c r="B111" s="35"/>
      <c r="E111" s="37" t="s">
        <v>2215</v>
      </c>
      <c r="J111" s="36"/>
    </row>
    <row r="112" spans="1:16" ht="75" x14ac:dyDescent="0.25">
      <c r="A112" s="28" t="s">
        <v>117</v>
      </c>
      <c r="B112" s="35"/>
      <c r="E112" s="30" t="s">
        <v>451</v>
      </c>
      <c r="J112" s="36"/>
    </row>
    <row r="113" spans="1:16" x14ac:dyDescent="0.25">
      <c r="A113" s="28" t="s">
        <v>108</v>
      </c>
      <c r="B113" s="28">
        <v>26</v>
      </c>
      <c r="C113" s="29" t="s">
        <v>1951</v>
      </c>
      <c r="D113" s="28" t="s">
        <v>110</v>
      </c>
      <c r="E113" s="30" t="s">
        <v>1952</v>
      </c>
      <c r="F113" s="31" t="s">
        <v>231</v>
      </c>
      <c r="G113" s="32">
        <v>108</v>
      </c>
      <c r="H113" s="33">
        <v>0</v>
      </c>
      <c r="I113" s="33">
        <f>ROUND(G113*H113,P4)</f>
        <v>0</v>
      </c>
      <c r="J113" s="31" t="s">
        <v>190</v>
      </c>
      <c r="O113" s="34">
        <f>I113*0.21</f>
        <v>0</v>
      </c>
      <c r="P113">
        <v>3</v>
      </c>
    </row>
    <row r="114" spans="1:16" x14ac:dyDescent="0.25">
      <c r="A114" s="28" t="s">
        <v>113</v>
      </c>
      <c r="B114" s="35"/>
      <c r="E114" s="30" t="s">
        <v>2189</v>
      </c>
      <c r="J114" s="36"/>
    </row>
    <row r="115" spans="1:16" x14ac:dyDescent="0.25">
      <c r="A115" s="28" t="s">
        <v>115</v>
      </c>
      <c r="B115" s="35"/>
      <c r="E115" s="37" t="s">
        <v>2206</v>
      </c>
      <c r="J115" s="36"/>
    </row>
    <row r="116" spans="1:16" ht="75" x14ac:dyDescent="0.25">
      <c r="A116" s="28" t="s">
        <v>117</v>
      </c>
      <c r="B116" s="35"/>
      <c r="E116" s="30" t="s">
        <v>451</v>
      </c>
      <c r="J116" s="36"/>
    </row>
    <row r="117" spans="1:16" x14ac:dyDescent="0.25">
      <c r="A117" s="28" t="s">
        <v>108</v>
      </c>
      <c r="B117" s="28">
        <v>27</v>
      </c>
      <c r="C117" s="29" t="s">
        <v>1955</v>
      </c>
      <c r="D117" s="28" t="s">
        <v>110</v>
      </c>
      <c r="E117" s="30" t="s">
        <v>1956</v>
      </c>
      <c r="F117" s="31" t="s">
        <v>231</v>
      </c>
      <c r="G117" s="32">
        <v>37</v>
      </c>
      <c r="H117" s="33">
        <v>0</v>
      </c>
      <c r="I117" s="33">
        <f>ROUND(G117*H117,P4)</f>
        <v>0</v>
      </c>
      <c r="J117" s="31" t="s">
        <v>190</v>
      </c>
      <c r="O117" s="34">
        <f>I117*0.21</f>
        <v>0</v>
      </c>
      <c r="P117">
        <v>3</v>
      </c>
    </row>
    <row r="118" spans="1:16" ht="45" x14ac:dyDescent="0.25">
      <c r="A118" s="28" t="s">
        <v>113</v>
      </c>
      <c r="B118" s="35"/>
      <c r="E118" s="30" t="s">
        <v>2214</v>
      </c>
      <c r="J118" s="36"/>
    </row>
    <row r="119" spans="1:16" x14ac:dyDescent="0.25">
      <c r="A119" s="28" t="s">
        <v>115</v>
      </c>
      <c r="B119" s="35"/>
      <c r="E119" s="37" t="s">
        <v>2204</v>
      </c>
      <c r="J119" s="36"/>
    </row>
    <row r="120" spans="1:16" ht="30" x14ac:dyDescent="0.25">
      <c r="A120" s="28" t="s">
        <v>117</v>
      </c>
      <c r="B120" s="35"/>
      <c r="E120" s="30" t="s">
        <v>1957</v>
      </c>
      <c r="J120" s="36"/>
    </row>
    <row r="121" spans="1:16" x14ac:dyDescent="0.25">
      <c r="A121" s="28" t="s">
        <v>108</v>
      </c>
      <c r="B121" s="28">
        <v>28</v>
      </c>
      <c r="C121" s="29" t="s">
        <v>1958</v>
      </c>
      <c r="D121" s="28" t="s">
        <v>110</v>
      </c>
      <c r="E121" s="30" t="s">
        <v>1959</v>
      </c>
      <c r="F121" s="31" t="s">
        <v>231</v>
      </c>
      <c r="G121" s="32">
        <v>108</v>
      </c>
      <c r="H121" s="33">
        <v>0</v>
      </c>
      <c r="I121" s="33">
        <f>ROUND(G121*H121,P4)</f>
        <v>0</v>
      </c>
      <c r="J121" s="31" t="s">
        <v>190</v>
      </c>
      <c r="O121" s="34">
        <f>I121*0.21</f>
        <v>0</v>
      </c>
      <c r="P121">
        <v>3</v>
      </c>
    </row>
    <row r="122" spans="1:16" x14ac:dyDescent="0.25">
      <c r="A122" s="28" t="s">
        <v>113</v>
      </c>
      <c r="B122" s="35"/>
      <c r="E122" s="30" t="s">
        <v>2189</v>
      </c>
      <c r="J122" s="36"/>
    </row>
    <row r="123" spans="1:16" x14ac:dyDescent="0.25">
      <c r="A123" s="28" t="s">
        <v>115</v>
      </c>
      <c r="B123" s="35"/>
      <c r="E123" s="37" t="s">
        <v>2206</v>
      </c>
      <c r="J123" s="36"/>
    </row>
    <row r="124" spans="1:16" ht="30" x14ac:dyDescent="0.25">
      <c r="A124" s="28" t="s">
        <v>117</v>
      </c>
      <c r="B124" s="35"/>
      <c r="E124" s="30" t="s">
        <v>1957</v>
      </c>
      <c r="J124" s="36"/>
    </row>
    <row r="125" spans="1:16" x14ac:dyDescent="0.25">
      <c r="A125" s="28" t="s">
        <v>108</v>
      </c>
      <c r="B125" s="28">
        <v>29</v>
      </c>
      <c r="C125" s="29" t="s">
        <v>1830</v>
      </c>
      <c r="D125" s="28" t="s">
        <v>110</v>
      </c>
      <c r="E125" s="30" t="s">
        <v>1831</v>
      </c>
      <c r="F125" s="31" t="s">
        <v>428</v>
      </c>
      <c r="G125" s="32">
        <v>8</v>
      </c>
      <c r="H125" s="33">
        <v>0</v>
      </c>
      <c r="I125" s="33">
        <f>ROUND(G125*H125,P4)</f>
        <v>0</v>
      </c>
      <c r="J125" s="31" t="s">
        <v>190</v>
      </c>
      <c r="O125" s="34">
        <f>I125*0.21</f>
        <v>0</v>
      </c>
      <c r="P125">
        <v>3</v>
      </c>
    </row>
    <row r="126" spans="1:16" x14ac:dyDescent="0.25">
      <c r="A126" s="28" t="s">
        <v>113</v>
      </c>
      <c r="B126" s="35"/>
      <c r="E126" s="30" t="s">
        <v>2066</v>
      </c>
      <c r="J126" s="36"/>
    </row>
    <row r="127" spans="1:16" x14ac:dyDescent="0.25">
      <c r="A127" s="28" t="s">
        <v>115</v>
      </c>
      <c r="B127" s="35"/>
      <c r="E127" s="37" t="s">
        <v>2209</v>
      </c>
      <c r="J127" s="36"/>
    </row>
    <row r="128" spans="1:16" ht="30" x14ac:dyDescent="0.25">
      <c r="A128" s="28" t="s">
        <v>117</v>
      </c>
      <c r="B128" s="35"/>
      <c r="E128" s="30" t="s">
        <v>1832</v>
      </c>
      <c r="J128" s="36"/>
    </row>
    <row r="129" spans="1:16" x14ac:dyDescent="0.25">
      <c r="A129" s="22" t="s">
        <v>105</v>
      </c>
      <c r="B129" s="23"/>
      <c r="C129" s="24" t="s">
        <v>455</v>
      </c>
      <c r="D129" s="25"/>
      <c r="E129" s="22" t="s">
        <v>456</v>
      </c>
      <c r="F129" s="25"/>
      <c r="G129" s="25"/>
      <c r="H129" s="25"/>
      <c r="I129" s="26">
        <f>SUMIFS(I130:I149,A130:A149,"P")</f>
        <v>0</v>
      </c>
      <c r="J129" s="27"/>
    </row>
    <row r="130" spans="1:16" x14ac:dyDescent="0.25">
      <c r="A130" s="28" t="s">
        <v>108</v>
      </c>
      <c r="B130" s="28">
        <v>30</v>
      </c>
      <c r="C130" s="29" t="s">
        <v>2175</v>
      </c>
      <c r="D130" s="28" t="s">
        <v>110</v>
      </c>
      <c r="E130" s="30" t="s">
        <v>2176</v>
      </c>
      <c r="F130" s="31" t="s">
        <v>231</v>
      </c>
      <c r="G130" s="32">
        <v>5</v>
      </c>
      <c r="H130" s="33">
        <v>0</v>
      </c>
      <c r="I130" s="33">
        <f>ROUND(G130*H130,P4)</f>
        <v>0</v>
      </c>
      <c r="J130" s="31" t="s">
        <v>190</v>
      </c>
      <c r="O130" s="34">
        <f>I130*0.21</f>
        <v>0</v>
      </c>
      <c r="P130">
        <v>3</v>
      </c>
    </row>
    <row r="131" spans="1:16" x14ac:dyDescent="0.25">
      <c r="A131" s="28" t="s">
        <v>113</v>
      </c>
      <c r="B131" s="35"/>
      <c r="E131" s="30" t="s">
        <v>2216</v>
      </c>
      <c r="J131" s="36"/>
    </row>
    <row r="132" spans="1:16" x14ac:dyDescent="0.25">
      <c r="A132" s="28" t="s">
        <v>115</v>
      </c>
      <c r="B132" s="35"/>
      <c r="E132" s="37" t="s">
        <v>1567</v>
      </c>
      <c r="J132" s="36"/>
    </row>
    <row r="133" spans="1:16" ht="45" x14ac:dyDescent="0.25">
      <c r="A133" s="28" t="s">
        <v>117</v>
      </c>
      <c r="B133" s="35"/>
      <c r="E133" s="30" t="s">
        <v>2178</v>
      </c>
      <c r="J133" s="36"/>
    </row>
    <row r="134" spans="1:16" x14ac:dyDescent="0.25">
      <c r="A134" s="28" t="s">
        <v>108</v>
      </c>
      <c r="B134" s="28">
        <v>31</v>
      </c>
      <c r="C134" s="29" t="s">
        <v>517</v>
      </c>
      <c r="D134" s="28" t="s">
        <v>110</v>
      </c>
      <c r="E134" s="30" t="s">
        <v>518</v>
      </c>
      <c r="F134" s="31" t="s">
        <v>231</v>
      </c>
      <c r="G134" s="32">
        <v>240</v>
      </c>
      <c r="H134" s="33">
        <v>0</v>
      </c>
      <c r="I134" s="33">
        <f>ROUND(G134*H134,P4)</f>
        <v>0</v>
      </c>
      <c r="J134" s="31" t="s">
        <v>190</v>
      </c>
      <c r="O134" s="34">
        <f>I134*0.21</f>
        <v>0</v>
      </c>
      <c r="P134">
        <v>3</v>
      </c>
    </row>
    <row r="135" spans="1:16" ht="30" x14ac:dyDescent="0.25">
      <c r="A135" s="28" t="s">
        <v>113</v>
      </c>
      <c r="B135" s="35"/>
      <c r="E135" s="30" t="s">
        <v>2217</v>
      </c>
      <c r="J135" s="36"/>
    </row>
    <row r="136" spans="1:16" x14ac:dyDescent="0.25">
      <c r="A136" s="28" t="s">
        <v>115</v>
      </c>
      <c r="B136" s="35"/>
      <c r="E136" s="37" t="s">
        <v>2218</v>
      </c>
      <c r="J136" s="36"/>
    </row>
    <row r="137" spans="1:16" ht="30" x14ac:dyDescent="0.25">
      <c r="A137" s="28" t="s">
        <v>117</v>
      </c>
      <c r="B137" s="35"/>
      <c r="E137" s="30" t="s">
        <v>521</v>
      </c>
      <c r="J137" s="36"/>
    </row>
    <row r="138" spans="1:16" x14ac:dyDescent="0.25">
      <c r="A138" s="28" t="s">
        <v>108</v>
      </c>
      <c r="B138" s="28">
        <v>32</v>
      </c>
      <c r="C138" s="29" t="s">
        <v>522</v>
      </c>
      <c r="D138" s="28" t="s">
        <v>110</v>
      </c>
      <c r="E138" s="30" t="s">
        <v>523</v>
      </c>
      <c r="F138" s="31" t="s">
        <v>231</v>
      </c>
      <c r="G138" s="32">
        <v>240</v>
      </c>
      <c r="H138" s="33">
        <v>0</v>
      </c>
      <c r="I138" s="33">
        <f>ROUND(G138*H138,P4)</f>
        <v>0</v>
      </c>
      <c r="J138" s="31" t="s">
        <v>190</v>
      </c>
      <c r="O138" s="34">
        <f>I138*0.21</f>
        <v>0</v>
      </c>
      <c r="P138">
        <v>3</v>
      </c>
    </row>
    <row r="139" spans="1:16" x14ac:dyDescent="0.25">
      <c r="A139" s="28" t="s">
        <v>113</v>
      </c>
      <c r="B139" s="35"/>
      <c r="E139" s="30" t="s">
        <v>2219</v>
      </c>
      <c r="J139" s="36"/>
    </row>
    <row r="140" spans="1:16" x14ac:dyDescent="0.25">
      <c r="A140" s="28" t="s">
        <v>115</v>
      </c>
      <c r="B140" s="35"/>
      <c r="E140" s="37" t="s">
        <v>2218</v>
      </c>
      <c r="J140" s="36"/>
    </row>
    <row r="141" spans="1:16" ht="30" x14ac:dyDescent="0.25">
      <c r="A141" s="28" t="s">
        <v>117</v>
      </c>
      <c r="B141" s="35"/>
      <c r="E141" s="30" t="s">
        <v>521</v>
      </c>
      <c r="J141" s="36"/>
    </row>
    <row r="142" spans="1:16" x14ac:dyDescent="0.25">
      <c r="A142" s="28" t="s">
        <v>108</v>
      </c>
      <c r="B142" s="28">
        <v>33</v>
      </c>
      <c r="C142" s="29" t="s">
        <v>525</v>
      </c>
      <c r="D142" s="28" t="s">
        <v>110</v>
      </c>
      <c r="E142" s="30" t="s">
        <v>526</v>
      </c>
      <c r="F142" s="31" t="s">
        <v>231</v>
      </c>
      <c r="G142" s="32">
        <v>240</v>
      </c>
      <c r="H142" s="33">
        <v>0</v>
      </c>
      <c r="I142" s="33">
        <f>ROUND(G142*H142,P4)</f>
        <v>0</v>
      </c>
      <c r="J142" s="31" t="s">
        <v>190</v>
      </c>
      <c r="O142" s="34">
        <f>I142*0.21</f>
        <v>0</v>
      </c>
      <c r="P142">
        <v>3</v>
      </c>
    </row>
    <row r="143" spans="1:16" x14ac:dyDescent="0.25">
      <c r="A143" s="28" t="s">
        <v>113</v>
      </c>
      <c r="B143" s="35"/>
      <c r="E143" s="30" t="s">
        <v>527</v>
      </c>
      <c r="J143" s="36"/>
    </row>
    <row r="144" spans="1:16" x14ac:dyDescent="0.25">
      <c r="A144" s="28" t="s">
        <v>115</v>
      </c>
      <c r="B144" s="35"/>
      <c r="E144" s="37" t="s">
        <v>2218</v>
      </c>
      <c r="J144" s="36"/>
    </row>
    <row r="145" spans="1:16" ht="45" x14ac:dyDescent="0.25">
      <c r="A145" s="28" t="s">
        <v>117</v>
      </c>
      <c r="B145" s="35"/>
      <c r="E145" s="30" t="s">
        <v>528</v>
      </c>
      <c r="J145" s="36"/>
    </row>
    <row r="146" spans="1:16" x14ac:dyDescent="0.25">
      <c r="A146" s="28" t="s">
        <v>108</v>
      </c>
      <c r="B146" s="28">
        <v>34</v>
      </c>
      <c r="C146" s="29" t="s">
        <v>1962</v>
      </c>
      <c r="D146" s="28" t="s">
        <v>110</v>
      </c>
      <c r="E146" s="30" t="s">
        <v>1963</v>
      </c>
      <c r="F146" s="31" t="s">
        <v>231</v>
      </c>
      <c r="G146" s="32">
        <v>108</v>
      </c>
      <c r="H146" s="33">
        <v>0</v>
      </c>
      <c r="I146" s="33">
        <f>ROUND(G146*H146,P4)</f>
        <v>0</v>
      </c>
      <c r="J146" s="31" t="s">
        <v>190</v>
      </c>
      <c r="O146" s="34">
        <f>I146*0.21</f>
        <v>0</v>
      </c>
      <c r="P146">
        <v>3</v>
      </c>
    </row>
    <row r="147" spans="1:16" ht="60" x14ac:dyDescent="0.25">
      <c r="A147" s="28" t="s">
        <v>113</v>
      </c>
      <c r="B147" s="35"/>
      <c r="E147" s="30" t="s">
        <v>2091</v>
      </c>
      <c r="J147" s="36"/>
    </row>
    <row r="148" spans="1:16" x14ac:dyDescent="0.25">
      <c r="A148" s="28" t="s">
        <v>115</v>
      </c>
      <c r="B148" s="35"/>
      <c r="E148" s="37" t="s">
        <v>2206</v>
      </c>
      <c r="J148" s="36"/>
    </row>
    <row r="149" spans="1:16" ht="60" x14ac:dyDescent="0.25">
      <c r="A149" s="28" t="s">
        <v>117</v>
      </c>
      <c r="B149" s="39"/>
      <c r="C149" s="40"/>
      <c r="D149" s="40"/>
      <c r="E149" s="30" t="s">
        <v>1965</v>
      </c>
      <c r="F149" s="40"/>
      <c r="G149" s="40"/>
      <c r="H149" s="40"/>
      <c r="I149" s="40"/>
      <c r="J149"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13</v>
      </c>
      <c r="I3" s="16">
        <f>SUMIFS(I8:I383,A8:A383,"SD")</f>
        <v>0</v>
      </c>
      <c r="J3" s="12"/>
      <c r="O3">
        <v>0</v>
      </c>
      <c r="P3">
        <v>2</v>
      </c>
    </row>
    <row r="4" spans="1:16" x14ac:dyDescent="0.25">
      <c r="A4" s="2" t="s">
        <v>92</v>
      </c>
      <c r="B4" s="13" t="s">
        <v>93</v>
      </c>
      <c r="C4" s="47" t="s">
        <v>13</v>
      </c>
      <c r="D4" s="48"/>
      <c r="E4" s="14" t="s">
        <v>14</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SUMIFS(I9:I28,A9:A28,"P")</f>
        <v>0</v>
      </c>
      <c r="J8" s="27"/>
    </row>
    <row r="9" spans="1:16" x14ac:dyDescent="0.25">
      <c r="A9" s="28" t="s">
        <v>108</v>
      </c>
      <c r="B9" s="28">
        <v>1</v>
      </c>
      <c r="C9" s="29" t="s">
        <v>165</v>
      </c>
      <c r="D9" s="28" t="s">
        <v>145</v>
      </c>
      <c r="E9" s="30" t="s">
        <v>166</v>
      </c>
      <c r="F9" s="31" t="s">
        <v>167</v>
      </c>
      <c r="G9" s="32">
        <v>844.58</v>
      </c>
      <c r="H9" s="33">
        <v>0</v>
      </c>
      <c r="I9" s="33">
        <f>ROUND(G9*H9,P4)</f>
        <v>0</v>
      </c>
      <c r="J9" s="28"/>
      <c r="O9" s="34">
        <f>I9*0.21</f>
        <v>0</v>
      </c>
      <c r="P9">
        <v>3</v>
      </c>
    </row>
    <row r="10" spans="1:16" x14ac:dyDescent="0.25">
      <c r="A10" s="28" t="s">
        <v>113</v>
      </c>
      <c r="B10" s="35"/>
      <c r="E10" s="30" t="s">
        <v>168</v>
      </c>
      <c r="J10" s="36"/>
    </row>
    <row r="11" spans="1:16" x14ac:dyDescent="0.25">
      <c r="A11" s="28" t="s">
        <v>115</v>
      </c>
      <c r="B11" s="35"/>
      <c r="E11" s="37" t="s">
        <v>169</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814.56</v>
      </c>
      <c r="H13" s="33">
        <v>0</v>
      </c>
      <c r="I13" s="33">
        <f>ROUND(G13*H13,P4)</f>
        <v>0</v>
      </c>
      <c r="J13" s="28"/>
      <c r="O13" s="34">
        <f>I13*0.21</f>
        <v>0</v>
      </c>
      <c r="P13">
        <v>3</v>
      </c>
    </row>
    <row r="14" spans="1:16" x14ac:dyDescent="0.25">
      <c r="A14" s="28" t="s">
        <v>113</v>
      </c>
      <c r="B14" s="35"/>
      <c r="E14" s="30" t="s">
        <v>171</v>
      </c>
      <c r="J14" s="36"/>
    </row>
    <row r="15" spans="1:16" x14ac:dyDescent="0.25">
      <c r="A15" s="28" t="s">
        <v>115</v>
      </c>
      <c r="B15" s="35"/>
      <c r="E15" s="37" t="s">
        <v>172</v>
      </c>
      <c r="J15" s="36"/>
    </row>
    <row r="16" spans="1:16" ht="30" x14ac:dyDescent="0.25">
      <c r="A16" s="28" t="s">
        <v>117</v>
      </c>
      <c r="B16" s="35"/>
      <c r="E16" s="30" t="s">
        <v>170</v>
      </c>
      <c r="J16" s="36"/>
    </row>
    <row r="17" spans="1:16" x14ac:dyDescent="0.25">
      <c r="A17" s="28" t="s">
        <v>108</v>
      </c>
      <c r="B17" s="28">
        <v>3</v>
      </c>
      <c r="C17" s="29" t="s">
        <v>165</v>
      </c>
      <c r="D17" s="28" t="s">
        <v>173</v>
      </c>
      <c r="E17" s="30" t="s">
        <v>166</v>
      </c>
      <c r="F17" s="31" t="s">
        <v>167</v>
      </c>
      <c r="G17" s="32">
        <v>4331.5600000000004</v>
      </c>
      <c r="H17" s="33">
        <v>0</v>
      </c>
      <c r="I17" s="33">
        <f>ROUND(G17*H17,P4)</f>
        <v>0</v>
      </c>
      <c r="J17" s="28"/>
      <c r="O17" s="34">
        <f>I17*0.21</f>
        <v>0</v>
      </c>
      <c r="P17">
        <v>3</v>
      </c>
    </row>
    <row r="18" spans="1:16" x14ac:dyDescent="0.25">
      <c r="A18" s="28" t="s">
        <v>113</v>
      </c>
      <c r="B18" s="35"/>
      <c r="E18" s="30" t="s">
        <v>174</v>
      </c>
      <c r="J18" s="36"/>
    </row>
    <row r="19" spans="1:16" x14ac:dyDescent="0.25">
      <c r="A19" s="28" t="s">
        <v>115</v>
      </c>
      <c r="B19" s="35"/>
      <c r="E19" s="37" t="s">
        <v>175</v>
      </c>
      <c r="J19" s="36"/>
    </row>
    <row r="20" spans="1:16" ht="30" x14ac:dyDescent="0.25">
      <c r="A20" s="28" t="s">
        <v>117</v>
      </c>
      <c r="B20" s="35"/>
      <c r="E20" s="30" t="s">
        <v>170</v>
      </c>
      <c r="J20" s="36"/>
    </row>
    <row r="21" spans="1:16" x14ac:dyDescent="0.25">
      <c r="A21" s="28" t="s">
        <v>108</v>
      </c>
      <c r="B21" s="28">
        <v>4</v>
      </c>
      <c r="C21" s="29" t="s">
        <v>176</v>
      </c>
      <c r="D21" s="28" t="s">
        <v>110</v>
      </c>
      <c r="E21" s="30" t="s">
        <v>166</v>
      </c>
      <c r="F21" s="31" t="s">
        <v>177</v>
      </c>
      <c r="G21" s="32">
        <v>3793.64</v>
      </c>
      <c r="H21" s="33">
        <v>0</v>
      </c>
      <c r="I21" s="33">
        <f>ROUND(G21*H21,P4)</f>
        <v>0</v>
      </c>
      <c r="J21" s="28"/>
      <c r="O21" s="34">
        <f>I21*0.21</f>
        <v>0</v>
      </c>
      <c r="P21">
        <v>3</v>
      </c>
    </row>
    <row r="22" spans="1:16" ht="30" x14ac:dyDescent="0.25">
      <c r="A22" s="28" t="s">
        <v>113</v>
      </c>
      <c r="B22" s="35"/>
      <c r="E22" s="30" t="s">
        <v>178</v>
      </c>
      <c r="J22" s="36"/>
    </row>
    <row r="23" spans="1:16" x14ac:dyDescent="0.25">
      <c r="A23" s="28" t="s">
        <v>115</v>
      </c>
      <c r="B23" s="35"/>
      <c r="E23" s="37" t="s">
        <v>179</v>
      </c>
      <c r="J23" s="36"/>
    </row>
    <row r="24" spans="1:16" ht="30" x14ac:dyDescent="0.25">
      <c r="A24" s="28" t="s">
        <v>117</v>
      </c>
      <c r="B24" s="35"/>
      <c r="E24" s="30" t="s">
        <v>170</v>
      </c>
      <c r="J24" s="36"/>
    </row>
    <row r="25" spans="1:16" x14ac:dyDescent="0.25">
      <c r="A25" s="28" t="s">
        <v>108</v>
      </c>
      <c r="B25" s="28">
        <v>5</v>
      </c>
      <c r="C25" s="29" t="s">
        <v>180</v>
      </c>
      <c r="D25" s="28" t="s">
        <v>110</v>
      </c>
      <c r="E25" s="30" t="s">
        <v>181</v>
      </c>
      <c r="F25" s="31" t="s">
        <v>167</v>
      </c>
      <c r="G25" s="32">
        <v>142.5</v>
      </c>
      <c r="H25" s="33">
        <v>0</v>
      </c>
      <c r="I25" s="33">
        <f>ROUND(G25*H25,P4)</f>
        <v>0</v>
      </c>
      <c r="J25" s="28"/>
      <c r="O25" s="34">
        <f>I25*0.21</f>
        <v>0</v>
      </c>
      <c r="P25">
        <v>3</v>
      </c>
    </row>
    <row r="26" spans="1:16" x14ac:dyDescent="0.25">
      <c r="A26" s="28" t="s">
        <v>113</v>
      </c>
      <c r="B26" s="35"/>
      <c r="E26" s="30" t="s">
        <v>182</v>
      </c>
      <c r="J26" s="36"/>
    </row>
    <row r="27" spans="1:16" x14ac:dyDescent="0.25">
      <c r="A27" s="28" t="s">
        <v>115</v>
      </c>
      <c r="B27" s="35"/>
      <c r="E27" s="37" t="s">
        <v>183</v>
      </c>
      <c r="J27" s="36"/>
    </row>
    <row r="28" spans="1:16" ht="30" x14ac:dyDescent="0.25">
      <c r="A28" s="28" t="s">
        <v>117</v>
      </c>
      <c r="B28" s="35"/>
      <c r="E28" s="30" t="s">
        <v>184</v>
      </c>
      <c r="J28" s="36"/>
    </row>
    <row r="29" spans="1:16" x14ac:dyDescent="0.25">
      <c r="A29" s="22" t="s">
        <v>105</v>
      </c>
      <c r="B29" s="23"/>
      <c r="C29" s="24" t="s">
        <v>185</v>
      </c>
      <c r="D29" s="25"/>
      <c r="E29" s="22" t="s">
        <v>186</v>
      </c>
      <c r="F29" s="25"/>
      <c r="G29" s="25"/>
      <c r="H29" s="25"/>
      <c r="I29" s="26">
        <f>SUMIFS(I30:I165,A30:A165,"P")</f>
        <v>0</v>
      </c>
      <c r="J29" s="27"/>
    </row>
    <row r="30" spans="1:16" x14ac:dyDescent="0.25">
      <c r="A30" s="28" t="s">
        <v>108</v>
      </c>
      <c r="B30" s="28">
        <v>6</v>
      </c>
      <c r="C30" s="29" t="s">
        <v>187</v>
      </c>
      <c r="D30" s="28" t="s">
        <v>110</v>
      </c>
      <c r="E30" s="30" t="s">
        <v>188</v>
      </c>
      <c r="F30" s="31" t="s">
        <v>189</v>
      </c>
      <c r="G30" s="32">
        <v>1425</v>
      </c>
      <c r="H30" s="33">
        <v>0</v>
      </c>
      <c r="I30" s="33">
        <f>ROUND(G30*H30,P4)</f>
        <v>0</v>
      </c>
      <c r="J30" s="31" t="s">
        <v>190</v>
      </c>
      <c r="O30" s="34">
        <f>I30*0.21</f>
        <v>0</v>
      </c>
      <c r="P30">
        <v>3</v>
      </c>
    </row>
    <row r="31" spans="1:16" ht="75" x14ac:dyDescent="0.25">
      <c r="A31" s="28" t="s">
        <v>113</v>
      </c>
      <c r="B31" s="35"/>
      <c r="E31" s="30" t="s">
        <v>191</v>
      </c>
      <c r="J31" s="36"/>
    </row>
    <row r="32" spans="1:16" x14ac:dyDescent="0.25">
      <c r="A32" s="28" t="s">
        <v>115</v>
      </c>
      <c r="B32" s="35"/>
      <c r="E32" s="37" t="s">
        <v>192</v>
      </c>
      <c r="J32" s="36"/>
    </row>
    <row r="33" spans="1:16" ht="45" x14ac:dyDescent="0.25">
      <c r="A33" s="28" t="s">
        <v>117</v>
      </c>
      <c r="B33" s="35"/>
      <c r="E33" s="30" t="s">
        <v>193</v>
      </c>
      <c r="J33" s="36"/>
    </row>
    <row r="34" spans="1:16" x14ac:dyDescent="0.25">
      <c r="A34" s="28" t="s">
        <v>108</v>
      </c>
      <c r="B34" s="28">
        <v>7</v>
      </c>
      <c r="C34" s="29" t="s">
        <v>194</v>
      </c>
      <c r="D34" s="28" t="s">
        <v>110</v>
      </c>
      <c r="E34" s="30" t="s">
        <v>195</v>
      </c>
      <c r="F34" s="31" t="s">
        <v>189</v>
      </c>
      <c r="G34" s="32">
        <v>1834.7</v>
      </c>
      <c r="H34" s="33">
        <v>0</v>
      </c>
      <c r="I34" s="33">
        <f>ROUND(G34*H34,P4)</f>
        <v>0</v>
      </c>
      <c r="J34" s="31" t="s">
        <v>190</v>
      </c>
      <c r="O34" s="34">
        <f>I34*0.21</f>
        <v>0</v>
      </c>
      <c r="P34">
        <v>3</v>
      </c>
    </row>
    <row r="35" spans="1:16" ht="75" x14ac:dyDescent="0.25">
      <c r="A35" s="28" t="s">
        <v>113</v>
      </c>
      <c r="B35" s="35"/>
      <c r="E35" s="30" t="s">
        <v>196</v>
      </c>
      <c r="J35" s="36"/>
    </row>
    <row r="36" spans="1:16" x14ac:dyDescent="0.25">
      <c r="A36" s="28" t="s">
        <v>115</v>
      </c>
      <c r="B36" s="35"/>
      <c r="E36" s="37" t="s">
        <v>197</v>
      </c>
      <c r="J36" s="36"/>
    </row>
    <row r="37" spans="1:16" x14ac:dyDescent="0.25">
      <c r="A37" s="28" t="s">
        <v>117</v>
      </c>
      <c r="B37" s="35"/>
      <c r="E37" s="30" t="s">
        <v>198</v>
      </c>
      <c r="J37" s="36"/>
    </row>
    <row r="38" spans="1:16" ht="30" x14ac:dyDescent="0.25">
      <c r="A38" s="28" t="s">
        <v>108</v>
      </c>
      <c r="B38" s="28">
        <v>8</v>
      </c>
      <c r="C38" s="29" t="s">
        <v>199</v>
      </c>
      <c r="D38" s="28" t="s">
        <v>110</v>
      </c>
      <c r="E38" s="30" t="s">
        <v>200</v>
      </c>
      <c r="F38" s="31" t="s">
        <v>167</v>
      </c>
      <c r="G38" s="32">
        <v>5.75</v>
      </c>
      <c r="H38" s="33">
        <v>0</v>
      </c>
      <c r="I38" s="33">
        <f>ROUND(G38*H38,P4)</f>
        <v>0</v>
      </c>
      <c r="J38" s="31" t="s">
        <v>190</v>
      </c>
      <c r="O38" s="34">
        <f>I38*0.21</f>
        <v>0</v>
      </c>
      <c r="P38">
        <v>3</v>
      </c>
    </row>
    <row r="39" spans="1:16" ht="75" x14ac:dyDescent="0.25">
      <c r="A39" s="28" t="s">
        <v>113</v>
      </c>
      <c r="B39" s="35"/>
      <c r="E39" s="30" t="s">
        <v>201</v>
      </c>
      <c r="J39" s="36"/>
    </row>
    <row r="40" spans="1:16" x14ac:dyDescent="0.25">
      <c r="A40" s="28" t="s">
        <v>115</v>
      </c>
      <c r="B40" s="35"/>
      <c r="E40" s="37" t="s">
        <v>202</v>
      </c>
      <c r="J40" s="36"/>
    </row>
    <row r="41" spans="1:16" ht="90" x14ac:dyDescent="0.25">
      <c r="A41" s="28" t="s">
        <v>117</v>
      </c>
      <c r="B41" s="35"/>
      <c r="E41" s="30" t="s">
        <v>203</v>
      </c>
      <c r="J41" s="36"/>
    </row>
    <row r="42" spans="1:16" x14ac:dyDescent="0.25">
      <c r="A42" s="28" t="s">
        <v>108</v>
      </c>
      <c r="B42" s="28">
        <v>9</v>
      </c>
      <c r="C42" s="29" t="s">
        <v>204</v>
      </c>
      <c r="D42" s="28" t="s">
        <v>110</v>
      </c>
      <c r="E42" s="30" t="s">
        <v>205</v>
      </c>
      <c r="F42" s="31" t="s">
        <v>167</v>
      </c>
      <c r="G42" s="32">
        <v>0.26</v>
      </c>
      <c r="H42" s="33">
        <v>0</v>
      </c>
      <c r="I42" s="33">
        <f>ROUND(G42*H42,P4)</f>
        <v>0</v>
      </c>
      <c r="J42" s="31" t="s">
        <v>190</v>
      </c>
      <c r="O42" s="34">
        <f>I42*0.21</f>
        <v>0</v>
      </c>
      <c r="P42">
        <v>3</v>
      </c>
    </row>
    <row r="43" spans="1:16" ht="60" x14ac:dyDescent="0.25">
      <c r="A43" s="28" t="s">
        <v>113</v>
      </c>
      <c r="B43" s="35"/>
      <c r="E43" s="30" t="s">
        <v>206</v>
      </c>
      <c r="J43" s="36"/>
    </row>
    <row r="44" spans="1:16" x14ac:dyDescent="0.25">
      <c r="A44" s="28" t="s">
        <v>115</v>
      </c>
      <c r="B44" s="35"/>
      <c r="E44" s="37" t="s">
        <v>207</v>
      </c>
      <c r="J44" s="36"/>
    </row>
    <row r="45" spans="1:16" ht="90" x14ac:dyDescent="0.25">
      <c r="A45" s="28" t="s">
        <v>117</v>
      </c>
      <c r="B45" s="35"/>
      <c r="E45" s="30" t="s">
        <v>203</v>
      </c>
      <c r="J45" s="36"/>
    </row>
    <row r="46" spans="1:16" ht="30" x14ac:dyDescent="0.25">
      <c r="A46" s="28" t="s">
        <v>108</v>
      </c>
      <c r="B46" s="28">
        <v>10</v>
      </c>
      <c r="C46" s="29" t="s">
        <v>208</v>
      </c>
      <c r="D46" s="28" t="s">
        <v>145</v>
      </c>
      <c r="E46" s="30" t="s">
        <v>209</v>
      </c>
      <c r="F46" s="31" t="s">
        <v>167</v>
      </c>
      <c r="G46" s="32">
        <v>4096.82</v>
      </c>
      <c r="H46" s="33">
        <v>0</v>
      </c>
      <c r="I46" s="33">
        <f>ROUND(G46*H46,P4)</f>
        <v>0</v>
      </c>
      <c r="J46" s="31" t="s">
        <v>190</v>
      </c>
      <c r="O46" s="34">
        <f>I46*0.21</f>
        <v>0</v>
      </c>
      <c r="P46">
        <v>3</v>
      </c>
    </row>
    <row r="47" spans="1:16" ht="75" x14ac:dyDescent="0.25">
      <c r="A47" s="28" t="s">
        <v>113</v>
      </c>
      <c r="B47" s="35"/>
      <c r="E47" s="30" t="s">
        <v>210</v>
      </c>
      <c r="J47" s="36"/>
    </row>
    <row r="48" spans="1:16" x14ac:dyDescent="0.25">
      <c r="A48" s="28" t="s">
        <v>115</v>
      </c>
      <c r="B48" s="35"/>
      <c r="E48" s="37" t="s">
        <v>211</v>
      </c>
      <c r="J48" s="36"/>
    </row>
    <row r="49" spans="1:16" ht="90" x14ac:dyDescent="0.25">
      <c r="A49" s="28" t="s">
        <v>117</v>
      </c>
      <c r="B49" s="35"/>
      <c r="E49" s="30" t="s">
        <v>203</v>
      </c>
      <c r="J49" s="36"/>
    </row>
    <row r="50" spans="1:16" ht="30" x14ac:dyDescent="0.25">
      <c r="A50" s="28" t="s">
        <v>108</v>
      </c>
      <c r="B50" s="28">
        <v>11</v>
      </c>
      <c r="C50" s="29" t="s">
        <v>208</v>
      </c>
      <c r="D50" s="28" t="s">
        <v>148</v>
      </c>
      <c r="E50" s="30" t="s">
        <v>209</v>
      </c>
      <c r="F50" s="31" t="s">
        <v>167</v>
      </c>
      <c r="G50" s="32">
        <v>206.43</v>
      </c>
      <c r="H50" s="33">
        <v>0</v>
      </c>
      <c r="I50" s="33">
        <f>ROUND(G50*H50,P4)</f>
        <v>0</v>
      </c>
      <c r="J50" s="31" t="s">
        <v>190</v>
      </c>
      <c r="O50" s="34">
        <f>I50*0.21</f>
        <v>0</v>
      </c>
      <c r="P50">
        <v>3</v>
      </c>
    </row>
    <row r="51" spans="1:16" ht="60" x14ac:dyDescent="0.25">
      <c r="A51" s="28" t="s">
        <v>113</v>
      </c>
      <c r="B51" s="35"/>
      <c r="E51" s="30" t="s">
        <v>212</v>
      </c>
      <c r="J51" s="36"/>
    </row>
    <row r="52" spans="1:16" x14ac:dyDescent="0.25">
      <c r="A52" s="28" t="s">
        <v>115</v>
      </c>
      <c r="B52" s="35"/>
      <c r="E52" s="37" t="s">
        <v>213</v>
      </c>
      <c r="J52" s="36"/>
    </row>
    <row r="53" spans="1:16" ht="90" x14ac:dyDescent="0.25">
      <c r="A53" s="28" t="s">
        <v>117</v>
      </c>
      <c r="B53" s="35"/>
      <c r="E53" s="30" t="s">
        <v>203</v>
      </c>
      <c r="J53" s="36"/>
    </row>
    <row r="54" spans="1:16" ht="30" x14ac:dyDescent="0.25">
      <c r="A54" s="28" t="s">
        <v>108</v>
      </c>
      <c r="B54" s="28">
        <v>12</v>
      </c>
      <c r="C54" s="29" t="s">
        <v>208</v>
      </c>
      <c r="D54" s="28" t="s">
        <v>173</v>
      </c>
      <c r="E54" s="30" t="s">
        <v>209</v>
      </c>
      <c r="F54" s="31" t="s">
        <v>167</v>
      </c>
      <c r="G54" s="32">
        <v>206.43</v>
      </c>
      <c r="H54" s="33">
        <v>0</v>
      </c>
      <c r="I54" s="33">
        <f>ROUND(G54*H54,P4)</f>
        <v>0</v>
      </c>
      <c r="J54" s="31" t="s">
        <v>190</v>
      </c>
      <c r="O54" s="34">
        <f>I54*0.21</f>
        <v>0</v>
      </c>
      <c r="P54">
        <v>3</v>
      </c>
    </row>
    <row r="55" spans="1:16" ht="60" x14ac:dyDescent="0.25">
      <c r="A55" s="28" t="s">
        <v>113</v>
      </c>
      <c r="B55" s="35"/>
      <c r="E55" s="30" t="s">
        <v>214</v>
      </c>
      <c r="J55" s="36"/>
    </row>
    <row r="56" spans="1:16" x14ac:dyDescent="0.25">
      <c r="A56" s="28" t="s">
        <v>115</v>
      </c>
      <c r="B56" s="35"/>
      <c r="E56" s="37" t="s">
        <v>213</v>
      </c>
      <c r="J56" s="36"/>
    </row>
    <row r="57" spans="1:16" ht="90" x14ac:dyDescent="0.25">
      <c r="A57" s="28" t="s">
        <v>117</v>
      </c>
      <c r="B57" s="35"/>
      <c r="E57" s="30" t="s">
        <v>203</v>
      </c>
      <c r="J57" s="36"/>
    </row>
    <row r="58" spans="1:16" ht="30" x14ac:dyDescent="0.25">
      <c r="A58" s="28" t="s">
        <v>108</v>
      </c>
      <c r="B58" s="28">
        <v>13</v>
      </c>
      <c r="C58" s="29" t="s">
        <v>215</v>
      </c>
      <c r="D58" s="28" t="s">
        <v>110</v>
      </c>
      <c r="E58" s="30" t="s">
        <v>216</v>
      </c>
      <c r="F58" s="31" t="s">
        <v>167</v>
      </c>
      <c r="G58" s="32">
        <v>814.56</v>
      </c>
      <c r="H58" s="33">
        <v>0</v>
      </c>
      <c r="I58" s="33">
        <f>ROUND(G58*H58,P4)</f>
        <v>0</v>
      </c>
      <c r="J58" s="31" t="s">
        <v>190</v>
      </c>
      <c r="O58" s="34">
        <f>I58*0.21</f>
        <v>0</v>
      </c>
      <c r="P58">
        <v>3</v>
      </c>
    </row>
    <row r="59" spans="1:16" ht="45" x14ac:dyDescent="0.25">
      <c r="A59" s="28" t="s">
        <v>113</v>
      </c>
      <c r="B59" s="35"/>
      <c r="E59" s="30" t="s">
        <v>217</v>
      </c>
      <c r="J59" s="36"/>
    </row>
    <row r="60" spans="1:16" x14ac:dyDescent="0.25">
      <c r="A60" s="28" t="s">
        <v>115</v>
      </c>
      <c r="B60" s="35"/>
      <c r="E60" s="37" t="s">
        <v>172</v>
      </c>
      <c r="J60" s="36"/>
    </row>
    <row r="61" spans="1:16" ht="90" x14ac:dyDescent="0.25">
      <c r="A61" s="28" t="s">
        <v>117</v>
      </c>
      <c r="B61" s="35"/>
      <c r="E61" s="30" t="s">
        <v>203</v>
      </c>
      <c r="J61" s="36"/>
    </row>
    <row r="62" spans="1:16" ht="30" x14ac:dyDescent="0.25">
      <c r="A62" s="28" t="s">
        <v>108</v>
      </c>
      <c r="B62" s="28">
        <v>14</v>
      </c>
      <c r="C62" s="29" t="s">
        <v>218</v>
      </c>
      <c r="D62" s="28" t="s">
        <v>110</v>
      </c>
      <c r="E62" s="30" t="s">
        <v>219</v>
      </c>
      <c r="F62" s="31" t="s">
        <v>167</v>
      </c>
      <c r="G62" s="32">
        <v>1629.12</v>
      </c>
      <c r="H62" s="33">
        <v>0</v>
      </c>
      <c r="I62" s="33">
        <f>ROUND(G62*H62,P4)</f>
        <v>0</v>
      </c>
      <c r="J62" s="31" t="s">
        <v>190</v>
      </c>
      <c r="O62" s="34">
        <f>I62*0.21</f>
        <v>0</v>
      </c>
      <c r="P62">
        <v>3</v>
      </c>
    </row>
    <row r="63" spans="1:16" ht="45" x14ac:dyDescent="0.25">
      <c r="A63" s="28" t="s">
        <v>113</v>
      </c>
      <c r="B63" s="35"/>
      <c r="E63" s="30" t="s">
        <v>220</v>
      </c>
      <c r="J63" s="36"/>
    </row>
    <row r="64" spans="1:16" x14ac:dyDescent="0.25">
      <c r="A64" s="28" t="s">
        <v>115</v>
      </c>
      <c r="B64" s="35"/>
      <c r="E64" s="37" t="s">
        <v>221</v>
      </c>
      <c r="J64" s="36"/>
    </row>
    <row r="65" spans="1:16" ht="90" x14ac:dyDescent="0.25">
      <c r="A65" s="28" t="s">
        <v>117</v>
      </c>
      <c r="B65" s="35"/>
      <c r="E65" s="30" t="s">
        <v>203</v>
      </c>
      <c r="J65" s="36"/>
    </row>
    <row r="66" spans="1:16" ht="30" x14ac:dyDescent="0.25">
      <c r="A66" s="28" t="s">
        <v>108</v>
      </c>
      <c r="B66" s="28">
        <v>15</v>
      </c>
      <c r="C66" s="29" t="s">
        <v>222</v>
      </c>
      <c r="D66" s="28" t="s">
        <v>110</v>
      </c>
      <c r="E66" s="30" t="s">
        <v>223</v>
      </c>
      <c r="F66" s="31" t="s">
        <v>167</v>
      </c>
      <c r="G66" s="32">
        <v>2</v>
      </c>
      <c r="H66" s="33">
        <v>0</v>
      </c>
      <c r="I66" s="33">
        <f>ROUND(G66*H66,P4)</f>
        <v>0</v>
      </c>
      <c r="J66" s="31" t="s">
        <v>190</v>
      </c>
      <c r="O66" s="34">
        <f>I66*0.21</f>
        <v>0</v>
      </c>
      <c r="P66">
        <v>3</v>
      </c>
    </row>
    <row r="67" spans="1:16" ht="45" x14ac:dyDescent="0.25">
      <c r="A67" s="28" t="s">
        <v>113</v>
      </c>
      <c r="B67" s="35"/>
      <c r="E67" s="30" t="s">
        <v>224</v>
      </c>
      <c r="J67" s="36"/>
    </row>
    <row r="68" spans="1:16" x14ac:dyDescent="0.25">
      <c r="A68" s="28" t="s">
        <v>115</v>
      </c>
      <c r="B68" s="35"/>
      <c r="E68" s="37" t="s">
        <v>225</v>
      </c>
      <c r="J68" s="36"/>
    </row>
    <row r="69" spans="1:16" ht="90" x14ac:dyDescent="0.25">
      <c r="A69" s="28" t="s">
        <v>117</v>
      </c>
      <c r="B69" s="35"/>
      <c r="E69" s="30" t="s">
        <v>203</v>
      </c>
      <c r="J69" s="36"/>
    </row>
    <row r="70" spans="1:16" ht="30" x14ac:dyDescent="0.25">
      <c r="A70" s="28" t="s">
        <v>108</v>
      </c>
      <c r="B70" s="28">
        <v>16</v>
      </c>
      <c r="C70" s="29" t="s">
        <v>226</v>
      </c>
      <c r="D70" s="28" t="s">
        <v>110</v>
      </c>
      <c r="E70" s="30" t="s">
        <v>227</v>
      </c>
      <c r="F70" s="31" t="s">
        <v>167</v>
      </c>
      <c r="G70" s="32">
        <v>2.5</v>
      </c>
      <c r="H70" s="33">
        <v>0</v>
      </c>
      <c r="I70" s="33">
        <f>ROUND(G70*H70,P4)</f>
        <v>0</v>
      </c>
      <c r="J70" s="31" t="s">
        <v>190</v>
      </c>
      <c r="O70" s="34">
        <f>I70*0.21</f>
        <v>0</v>
      </c>
      <c r="P70">
        <v>3</v>
      </c>
    </row>
    <row r="71" spans="1:16" ht="45" x14ac:dyDescent="0.25">
      <c r="A71" s="28" t="s">
        <v>113</v>
      </c>
      <c r="B71" s="35"/>
      <c r="E71" s="30" t="s">
        <v>224</v>
      </c>
      <c r="J71" s="36"/>
    </row>
    <row r="72" spans="1:16" x14ac:dyDescent="0.25">
      <c r="A72" s="28" t="s">
        <v>115</v>
      </c>
      <c r="B72" s="35"/>
      <c r="E72" s="37" t="s">
        <v>228</v>
      </c>
      <c r="J72" s="36"/>
    </row>
    <row r="73" spans="1:16" ht="90" x14ac:dyDescent="0.25">
      <c r="A73" s="28" t="s">
        <v>117</v>
      </c>
      <c r="B73" s="35"/>
      <c r="E73" s="30" t="s">
        <v>203</v>
      </c>
      <c r="J73" s="36"/>
    </row>
    <row r="74" spans="1:16" ht="30" x14ac:dyDescent="0.25">
      <c r="A74" s="28" t="s">
        <v>108</v>
      </c>
      <c r="B74" s="28">
        <v>17</v>
      </c>
      <c r="C74" s="29" t="s">
        <v>229</v>
      </c>
      <c r="D74" s="28" t="s">
        <v>110</v>
      </c>
      <c r="E74" s="30" t="s">
        <v>230</v>
      </c>
      <c r="F74" s="31" t="s">
        <v>231</v>
      </c>
      <c r="G74" s="32">
        <v>116</v>
      </c>
      <c r="H74" s="33">
        <v>0</v>
      </c>
      <c r="I74" s="33">
        <f>ROUND(G74*H74,P4)</f>
        <v>0</v>
      </c>
      <c r="J74" s="31" t="s">
        <v>190</v>
      </c>
      <c r="O74" s="34">
        <f>I74*0.21</f>
        <v>0</v>
      </c>
      <c r="P74">
        <v>3</v>
      </c>
    </row>
    <row r="75" spans="1:16" ht="30" x14ac:dyDescent="0.25">
      <c r="A75" s="28" t="s">
        <v>113</v>
      </c>
      <c r="B75" s="35"/>
      <c r="E75" s="30" t="s">
        <v>232</v>
      </c>
      <c r="J75" s="36"/>
    </row>
    <row r="76" spans="1:16" x14ac:dyDescent="0.25">
      <c r="A76" s="28" t="s">
        <v>115</v>
      </c>
      <c r="B76" s="35"/>
      <c r="E76" s="37" t="s">
        <v>233</v>
      </c>
      <c r="J76" s="36"/>
    </row>
    <row r="77" spans="1:16" ht="90" x14ac:dyDescent="0.25">
      <c r="A77" s="28" t="s">
        <v>117</v>
      </c>
      <c r="B77" s="35"/>
      <c r="E77" s="30" t="s">
        <v>203</v>
      </c>
      <c r="J77" s="36"/>
    </row>
    <row r="78" spans="1:16" ht="30" x14ac:dyDescent="0.25">
      <c r="A78" s="28" t="s">
        <v>108</v>
      </c>
      <c r="B78" s="28">
        <v>18</v>
      </c>
      <c r="C78" s="29" t="s">
        <v>234</v>
      </c>
      <c r="D78" s="28" t="s">
        <v>110</v>
      </c>
      <c r="E78" s="30" t="s">
        <v>235</v>
      </c>
      <c r="F78" s="31" t="s">
        <v>231</v>
      </c>
      <c r="G78" s="32">
        <v>47</v>
      </c>
      <c r="H78" s="33">
        <v>0</v>
      </c>
      <c r="I78" s="33">
        <f>ROUND(G78*H78,P4)</f>
        <v>0</v>
      </c>
      <c r="J78" s="31" t="s">
        <v>190</v>
      </c>
      <c r="O78" s="34">
        <f>I78*0.21</f>
        <v>0</v>
      </c>
      <c r="P78">
        <v>3</v>
      </c>
    </row>
    <row r="79" spans="1:16" ht="30" x14ac:dyDescent="0.25">
      <c r="A79" s="28" t="s">
        <v>113</v>
      </c>
      <c r="B79" s="35"/>
      <c r="E79" s="30" t="s">
        <v>236</v>
      </c>
      <c r="J79" s="36"/>
    </row>
    <row r="80" spans="1:16" x14ac:dyDescent="0.25">
      <c r="A80" s="28" t="s">
        <v>115</v>
      </c>
      <c r="B80" s="35"/>
      <c r="E80" s="37" t="s">
        <v>237</v>
      </c>
      <c r="J80" s="36"/>
    </row>
    <row r="81" spans="1:16" ht="90" x14ac:dyDescent="0.25">
      <c r="A81" s="28" t="s">
        <v>117</v>
      </c>
      <c r="B81" s="35"/>
      <c r="E81" s="30" t="s">
        <v>203</v>
      </c>
      <c r="J81" s="36"/>
    </row>
    <row r="82" spans="1:16" x14ac:dyDescent="0.25">
      <c r="A82" s="28" t="s">
        <v>108</v>
      </c>
      <c r="B82" s="28">
        <v>19</v>
      </c>
      <c r="C82" s="29" t="s">
        <v>238</v>
      </c>
      <c r="D82" s="28" t="s">
        <v>110</v>
      </c>
      <c r="E82" s="30" t="s">
        <v>239</v>
      </c>
      <c r="F82" s="31" t="s">
        <v>167</v>
      </c>
      <c r="G82" s="32">
        <v>678.8</v>
      </c>
      <c r="H82" s="33">
        <v>0</v>
      </c>
      <c r="I82" s="33">
        <f>ROUND(G82*H82,P4)</f>
        <v>0</v>
      </c>
      <c r="J82" s="31" t="s">
        <v>190</v>
      </c>
      <c r="O82" s="34">
        <f>I82*0.21</f>
        <v>0</v>
      </c>
      <c r="P82">
        <v>3</v>
      </c>
    </row>
    <row r="83" spans="1:16" ht="90" x14ac:dyDescent="0.25">
      <c r="A83" s="28" t="s">
        <v>113</v>
      </c>
      <c r="B83" s="35"/>
      <c r="E83" s="30" t="s">
        <v>240</v>
      </c>
      <c r="J83" s="36"/>
    </row>
    <row r="84" spans="1:16" x14ac:dyDescent="0.25">
      <c r="A84" s="28" t="s">
        <v>115</v>
      </c>
      <c r="B84" s="35"/>
      <c r="E84" s="37" t="s">
        <v>241</v>
      </c>
      <c r="J84" s="36"/>
    </row>
    <row r="85" spans="1:16" ht="90" x14ac:dyDescent="0.25">
      <c r="A85" s="28" t="s">
        <v>117</v>
      </c>
      <c r="B85" s="35"/>
      <c r="E85" s="30" t="s">
        <v>203</v>
      </c>
      <c r="J85" s="36"/>
    </row>
    <row r="86" spans="1:16" x14ac:dyDescent="0.25">
      <c r="A86" s="28" t="s">
        <v>108</v>
      </c>
      <c r="B86" s="28">
        <v>20</v>
      </c>
      <c r="C86" s="29" t="s">
        <v>242</v>
      </c>
      <c r="D86" s="28" t="s">
        <v>145</v>
      </c>
      <c r="E86" s="30" t="s">
        <v>243</v>
      </c>
      <c r="F86" s="31" t="s">
        <v>167</v>
      </c>
      <c r="G86" s="32">
        <v>314.62</v>
      </c>
      <c r="H86" s="33">
        <v>0</v>
      </c>
      <c r="I86" s="33">
        <f>ROUND(G86*H86,P4)</f>
        <v>0</v>
      </c>
      <c r="J86" s="31" t="s">
        <v>190</v>
      </c>
      <c r="O86" s="34">
        <f>I86*0.21</f>
        <v>0</v>
      </c>
      <c r="P86">
        <v>3</v>
      </c>
    </row>
    <row r="87" spans="1:16" ht="75" x14ac:dyDescent="0.25">
      <c r="A87" s="28" t="s">
        <v>113</v>
      </c>
      <c r="B87" s="35"/>
      <c r="E87" s="30" t="s">
        <v>244</v>
      </c>
      <c r="J87" s="36"/>
    </row>
    <row r="88" spans="1:16" x14ac:dyDescent="0.25">
      <c r="A88" s="28" t="s">
        <v>115</v>
      </c>
      <c r="B88" s="35"/>
      <c r="E88" s="37" t="s">
        <v>245</v>
      </c>
      <c r="J88" s="36"/>
    </row>
    <row r="89" spans="1:16" ht="409.5" x14ac:dyDescent="0.25">
      <c r="A89" s="28" t="s">
        <v>117</v>
      </c>
      <c r="B89" s="35"/>
      <c r="E89" s="30" t="s">
        <v>246</v>
      </c>
      <c r="J89" s="36"/>
    </row>
    <row r="90" spans="1:16" x14ac:dyDescent="0.25">
      <c r="A90" s="28" t="s">
        <v>108</v>
      </c>
      <c r="B90" s="28">
        <v>21</v>
      </c>
      <c r="C90" s="29" t="s">
        <v>242</v>
      </c>
      <c r="D90" s="28" t="s">
        <v>148</v>
      </c>
      <c r="E90" s="30" t="s">
        <v>243</v>
      </c>
      <c r="F90" s="31" t="s">
        <v>167</v>
      </c>
      <c r="G90" s="32">
        <v>178.13</v>
      </c>
      <c r="H90" s="33">
        <v>0</v>
      </c>
      <c r="I90" s="33">
        <f>ROUND(G90*H90,P4)</f>
        <v>0</v>
      </c>
      <c r="J90" s="31" t="s">
        <v>190</v>
      </c>
      <c r="O90" s="34">
        <f>I90*0.21</f>
        <v>0</v>
      </c>
      <c r="P90">
        <v>3</v>
      </c>
    </row>
    <row r="91" spans="1:16" ht="45" x14ac:dyDescent="0.25">
      <c r="A91" s="28" t="s">
        <v>113</v>
      </c>
      <c r="B91" s="35"/>
      <c r="E91" s="30" t="s">
        <v>247</v>
      </c>
      <c r="J91" s="36"/>
    </row>
    <row r="92" spans="1:16" x14ac:dyDescent="0.25">
      <c r="A92" s="28" t="s">
        <v>115</v>
      </c>
      <c r="B92" s="35"/>
      <c r="E92" s="37" t="s">
        <v>248</v>
      </c>
      <c r="J92" s="36"/>
    </row>
    <row r="93" spans="1:16" ht="409.5" x14ac:dyDescent="0.25">
      <c r="A93" s="28" t="s">
        <v>117</v>
      </c>
      <c r="B93" s="35"/>
      <c r="E93" s="30" t="s">
        <v>246</v>
      </c>
      <c r="J93" s="36"/>
    </row>
    <row r="94" spans="1:16" x14ac:dyDescent="0.25">
      <c r="A94" s="28" t="s">
        <v>108</v>
      </c>
      <c r="B94" s="28">
        <v>22</v>
      </c>
      <c r="C94" s="29" t="s">
        <v>242</v>
      </c>
      <c r="D94" s="28" t="s">
        <v>173</v>
      </c>
      <c r="E94" s="30" t="s">
        <v>243</v>
      </c>
      <c r="F94" s="31" t="s">
        <v>167</v>
      </c>
      <c r="G94" s="32">
        <v>5</v>
      </c>
      <c r="H94" s="33">
        <v>0</v>
      </c>
      <c r="I94" s="33">
        <f>ROUND(G94*H94,P4)</f>
        <v>0</v>
      </c>
      <c r="J94" s="31" t="s">
        <v>190</v>
      </c>
      <c r="O94" s="34">
        <f>I94*0.21</f>
        <v>0</v>
      </c>
      <c r="P94">
        <v>3</v>
      </c>
    </row>
    <row r="95" spans="1:16" ht="45" x14ac:dyDescent="0.25">
      <c r="A95" s="28" t="s">
        <v>113</v>
      </c>
      <c r="B95" s="35"/>
      <c r="E95" s="30" t="s">
        <v>249</v>
      </c>
      <c r="J95" s="36"/>
    </row>
    <row r="96" spans="1:16" x14ac:dyDescent="0.25">
      <c r="A96" s="28" t="s">
        <v>115</v>
      </c>
      <c r="B96" s="35"/>
      <c r="E96" s="37" t="s">
        <v>250</v>
      </c>
      <c r="J96" s="36"/>
    </row>
    <row r="97" spans="1:16" ht="409.5" x14ac:dyDescent="0.25">
      <c r="A97" s="28" t="s">
        <v>117</v>
      </c>
      <c r="B97" s="35"/>
      <c r="E97" s="30" t="s">
        <v>246</v>
      </c>
      <c r="J97" s="36"/>
    </row>
    <row r="98" spans="1:16" x14ac:dyDescent="0.25">
      <c r="A98" s="28" t="s">
        <v>108</v>
      </c>
      <c r="B98" s="28">
        <v>23</v>
      </c>
      <c r="C98" s="29" t="s">
        <v>242</v>
      </c>
      <c r="D98" s="28" t="s">
        <v>251</v>
      </c>
      <c r="E98" s="30" t="s">
        <v>243</v>
      </c>
      <c r="F98" s="31" t="s">
        <v>167</v>
      </c>
      <c r="G98" s="32">
        <v>3.4</v>
      </c>
      <c r="H98" s="33">
        <v>0</v>
      </c>
      <c r="I98" s="33">
        <f>ROUND(G98*H98,P4)</f>
        <v>0</v>
      </c>
      <c r="J98" s="31" t="s">
        <v>190</v>
      </c>
      <c r="O98" s="34">
        <f>I98*0.21</f>
        <v>0</v>
      </c>
      <c r="P98">
        <v>3</v>
      </c>
    </row>
    <row r="99" spans="1:16" ht="45" x14ac:dyDescent="0.25">
      <c r="A99" s="28" t="s">
        <v>113</v>
      </c>
      <c r="B99" s="35"/>
      <c r="E99" s="30" t="s">
        <v>252</v>
      </c>
      <c r="J99" s="36"/>
    </row>
    <row r="100" spans="1:16" x14ac:dyDescent="0.25">
      <c r="A100" s="28" t="s">
        <v>115</v>
      </c>
      <c r="B100" s="35"/>
      <c r="E100" s="37" t="s">
        <v>253</v>
      </c>
      <c r="J100" s="36"/>
    </row>
    <row r="101" spans="1:16" ht="409.5" x14ac:dyDescent="0.25">
      <c r="A101" s="28" t="s">
        <v>117</v>
      </c>
      <c r="B101" s="35"/>
      <c r="E101" s="30" t="s">
        <v>246</v>
      </c>
      <c r="J101" s="36"/>
    </row>
    <row r="102" spans="1:16" x14ac:dyDescent="0.25">
      <c r="A102" s="28" t="s">
        <v>108</v>
      </c>
      <c r="B102" s="28">
        <v>24</v>
      </c>
      <c r="C102" s="29" t="s">
        <v>254</v>
      </c>
      <c r="D102" s="28" t="s">
        <v>145</v>
      </c>
      <c r="E102" s="30" t="s">
        <v>255</v>
      </c>
      <c r="F102" s="31" t="s">
        <v>167</v>
      </c>
      <c r="G102" s="32">
        <v>509.6</v>
      </c>
      <c r="H102" s="33">
        <v>0</v>
      </c>
      <c r="I102" s="33">
        <f>ROUND(G102*H102,P4)</f>
        <v>0</v>
      </c>
      <c r="J102" s="31" t="s">
        <v>190</v>
      </c>
      <c r="O102" s="34">
        <f>I102*0.21</f>
        <v>0</v>
      </c>
      <c r="P102">
        <v>3</v>
      </c>
    </row>
    <row r="103" spans="1:16" x14ac:dyDescent="0.25">
      <c r="A103" s="28" t="s">
        <v>113</v>
      </c>
      <c r="B103" s="35"/>
      <c r="E103" s="30" t="s">
        <v>256</v>
      </c>
      <c r="J103" s="36"/>
    </row>
    <row r="104" spans="1:16" x14ac:dyDescent="0.25">
      <c r="A104" s="28" t="s">
        <v>115</v>
      </c>
      <c r="B104" s="35"/>
      <c r="E104" s="37" t="s">
        <v>257</v>
      </c>
      <c r="J104" s="36"/>
    </row>
    <row r="105" spans="1:16" ht="405" x14ac:dyDescent="0.25">
      <c r="A105" s="28" t="s">
        <v>117</v>
      </c>
      <c r="B105" s="35"/>
      <c r="E105" s="30" t="s">
        <v>258</v>
      </c>
      <c r="J105" s="36"/>
    </row>
    <row r="106" spans="1:16" x14ac:dyDescent="0.25">
      <c r="A106" s="28" t="s">
        <v>108</v>
      </c>
      <c r="B106" s="28">
        <v>25</v>
      </c>
      <c r="C106" s="29" t="s">
        <v>254</v>
      </c>
      <c r="D106" s="28" t="s">
        <v>148</v>
      </c>
      <c r="E106" s="30" t="s">
        <v>255</v>
      </c>
      <c r="F106" s="31" t="s">
        <v>167</v>
      </c>
      <c r="G106" s="32">
        <v>12.75</v>
      </c>
      <c r="H106" s="33">
        <v>0</v>
      </c>
      <c r="I106" s="33">
        <f>ROUND(G106*H106,P4)</f>
        <v>0</v>
      </c>
      <c r="J106" s="31" t="s">
        <v>190</v>
      </c>
      <c r="O106" s="34">
        <f>I106*0.21</f>
        <v>0</v>
      </c>
      <c r="P106">
        <v>3</v>
      </c>
    </row>
    <row r="107" spans="1:16" ht="30" x14ac:dyDescent="0.25">
      <c r="A107" s="28" t="s">
        <v>113</v>
      </c>
      <c r="B107" s="35"/>
      <c r="E107" s="30" t="s">
        <v>259</v>
      </c>
      <c r="J107" s="36"/>
    </row>
    <row r="108" spans="1:16" x14ac:dyDescent="0.25">
      <c r="A108" s="28" t="s">
        <v>115</v>
      </c>
      <c r="B108" s="35"/>
      <c r="E108" s="37" t="s">
        <v>260</v>
      </c>
      <c r="J108" s="36"/>
    </row>
    <row r="109" spans="1:16" ht="405" x14ac:dyDescent="0.25">
      <c r="A109" s="28" t="s">
        <v>117</v>
      </c>
      <c r="B109" s="35"/>
      <c r="E109" s="30" t="s">
        <v>258</v>
      </c>
      <c r="J109" s="36"/>
    </row>
    <row r="110" spans="1:16" x14ac:dyDescent="0.25">
      <c r="A110" s="28" t="s">
        <v>108</v>
      </c>
      <c r="B110" s="28">
        <v>26</v>
      </c>
      <c r="C110" s="29" t="s">
        <v>261</v>
      </c>
      <c r="D110" s="28" t="s">
        <v>110</v>
      </c>
      <c r="E110" s="30" t="s">
        <v>262</v>
      </c>
      <c r="F110" s="31" t="s">
        <v>231</v>
      </c>
      <c r="G110" s="32">
        <v>595</v>
      </c>
      <c r="H110" s="33">
        <v>0</v>
      </c>
      <c r="I110" s="33">
        <f>ROUND(G110*H110,P4)</f>
        <v>0</v>
      </c>
      <c r="J110" s="31" t="s">
        <v>190</v>
      </c>
      <c r="O110" s="34">
        <f>I110*0.21</f>
        <v>0</v>
      </c>
      <c r="P110">
        <v>3</v>
      </c>
    </row>
    <row r="111" spans="1:16" ht="30" x14ac:dyDescent="0.25">
      <c r="A111" s="28" t="s">
        <v>113</v>
      </c>
      <c r="B111" s="35"/>
      <c r="E111" s="30" t="s">
        <v>263</v>
      </c>
      <c r="J111" s="36"/>
    </row>
    <row r="112" spans="1:16" x14ac:dyDescent="0.25">
      <c r="A112" s="28" t="s">
        <v>115</v>
      </c>
      <c r="B112" s="35"/>
      <c r="E112" s="37" t="s">
        <v>264</v>
      </c>
      <c r="J112" s="36"/>
    </row>
    <row r="113" spans="1:16" ht="90" x14ac:dyDescent="0.25">
      <c r="A113" s="28" t="s">
        <v>117</v>
      </c>
      <c r="B113" s="35"/>
      <c r="E113" s="30" t="s">
        <v>265</v>
      </c>
      <c r="J113" s="36"/>
    </row>
    <row r="114" spans="1:16" x14ac:dyDescent="0.25">
      <c r="A114" s="28" t="s">
        <v>108</v>
      </c>
      <c r="B114" s="28">
        <v>27</v>
      </c>
      <c r="C114" s="29" t="s">
        <v>266</v>
      </c>
      <c r="D114" s="28" t="s">
        <v>110</v>
      </c>
      <c r="E114" s="30" t="s">
        <v>267</v>
      </c>
      <c r="F114" s="31" t="s">
        <v>231</v>
      </c>
      <c r="G114" s="32">
        <v>10.8</v>
      </c>
      <c r="H114" s="33">
        <v>0</v>
      </c>
      <c r="I114" s="33">
        <f>ROUND(G114*H114,P4)</f>
        <v>0</v>
      </c>
      <c r="J114" s="31" t="s">
        <v>190</v>
      </c>
      <c r="O114" s="34">
        <f>I114*0.21</f>
        <v>0</v>
      </c>
      <c r="P114">
        <v>3</v>
      </c>
    </row>
    <row r="115" spans="1:16" ht="45" x14ac:dyDescent="0.25">
      <c r="A115" s="28" t="s">
        <v>113</v>
      </c>
      <c r="B115" s="35"/>
      <c r="E115" s="30" t="s">
        <v>268</v>
      </c>
      <c r="J115" s="36"/>
    </row>
    <row r="116" spans="1:16" x14ac:dyDescent="0.25">
      <c r="A116" s="28" t="s">
        <v>115</v>
      </c>
      <c r="B116" s="35"/>
      <c r="E116" s="37" t="s">
        <v>269</v>
      </c>
      <c r="J116" s="36"/>
    </row>
    <row r="117" spans="1:16" ht="90" x14ac:dyDescent="0.25">
      <c r="A117" s="28" t="s">
        <v>117</v>
      </c>
      <c r="B117" s="35"/>
      <c r="E117" s="30" t="s">
        <v>265</v>
      </c>
      <c r="J117" s="36"/>
    </row>
    <row r="118" spans="1:16" x14ac:dyDescent="0.25">
      <c r="A118" s="28" t="s">
        <v>108</v>
      </c>
      <c r="B118" s="28">
        <v>28</v>
      </c>
      <c r="C118" s="29" t="s">
        <v>270</v>
      </c>
      <c r="D118" s="28" t="s">
        <v>110</v>
      </c>
      <c r="E118" s="30" t="s">
        <v>271</v>
      </c>
      <c r="F118" s="31" t="s">
        <v>231</v>
      </c>
      <c r="G118" s="32">
        <v>5.5</v>
      </c>
      <c r="H118" s="33">
        <v>0</v>
      </c>
      <c r="I118" s="33">
        <f>ROUND(G118*H118,P4)</f>
        <v>0</v>
      </c>
      <c r="J118" s="31" t="s">
        <v>190</v>
      </c>
      <c r="O118" s="34">
        <f>I118*0.21</f>
        <v>0</v>
      </c>
      <c r="P118">
        <v>3</v>
      </c>
    </row>
    <row r="119" spans="1:16" ht="45" x14ac:dyDescent="0.25">
      <c r="A119" s="28" t="s">
        <v>113</v>
      </c>
      <c r="B119" s="35"/>
      <c r="E119" s="30" t="s">
        <v>272</v>
      </c>
      <c r="J119" s="36"/>
    </row>
    <row r="120" spans="1:16" x14ac:dyDescent="0.25">
      <c r="A120" s="28" t="s">
        <v>115</v>
      </c>
      <c r="B120" s="35"/>
      <c r="E120" s="37" t="s">
        <v>273</v>
      </c>
      <c r="J120" s="36"/>
    </row>
    <row r="121" spans="1:16" ht="90" x14ac:dyDescent="0.25">
      <c r="A121" s="28" t="s">
        <v>117</v>
      </c>
      <c r="B121" s="35"/>
      <c r="E121" s="30" t="s">
        <v>265</v>
      </c>
      <c r="J121" s="36"/>
    </row>
    <row r="122" spans="1:16" x14ac:dyDescent="0.25">
      <c r="A122" s="28" t="s">
        <v>108</v>
      </c>
      <c r="B122" s="28">
        <v>29</v>
      </c>
      <c r="C122" s="29" t="s">
        <v>274</v>
      </c>
      <c r="D122" s="28" t="s">
        <v>110</v>
      </c>
      <c r="E122" s="30" t="s">
        <v>275</v>
      </c>
      <c r="F122" s="31" t="s">
        <v>167</v>
      </c>
      <c r="G122" s="32">
        <v>19.89</v>
      </c>
      <c r="H122" s="33">
        <v>0</v>
      </c>
      <c r="I122" s="33">
        <f>ROUND(G122*H122,P4)</f>
        <v>0</v>
      </c>
      <c r="J122" s="31" t="s">
        <v>190</v>
      </c>
      <c r="O122" s="34">
        <f>I122*0.21</f>
        <v>0</v>
      </c>
      <c r="P122">
        <v>3</v>
      </c>
    </row>
    <row r="123" spans="1:16" ht="60" x14ac:dyDescent="0.25">
      <c r="A123" s="28" t="s">
        <v>113</v>
      </c>
      <c r="B123" s="35"/>
      <c r="E123" s="30" t="s">
        <v>276</v>
      </c>
      <c r="J123" s="36"/>
    </row>
    <row r="124" spans="1:16" x14ac:dyDescent="0.25">
      <c r="A124" s="28" t="s">
        <v>115</v>
      </c>
      <c r="B124" s="35"/>
      <c r="E124" s="37" t="s">
        <v>277</v>
      </c>
      <c r="J124" s="36"/>
    </row>
    <row r="125" spans="1:16" ht="409.5" x14ac:dyDescent="0.25">
      <c r="A125" s="28" t="s">
        <v>117</v>
      </c>
      <c r="B125" s="35"/>
      <c r="E125" s="30" t="s">
        <v>278</v>
      </c>
      <c r="J125" s="36"/>
    </row>
    <row r="126" spans="1:16" x14ac:dyDescent="0.25">
      <c r="A126" s="28" t="s">
        <v>108</v>
      </c>
      <c r="B126" s="28">
        <v>30</v>
      </c>
      <c r="C126" s="29" t="s">
        <v>279</v>
      </c>
      <c r="D126" s="28" t="s">
        <v>110</v>
      </c>
      <c r="E126" s="30" t="s">
        <v>280</v>
      </c>
      <c r="F126" s="31" t="s">
        <v>167</v>
      </c>
      <c r="G126" s="32">
        <v>20</v>
      </c>
      <c r="H126" s="33">
        <v>0</v>
      </c>
      <c r="I126" s="33">
        <f>ROUND(G126*H126,P4)</f>
        <v>0</v>
      </c>
      <c r="J126" s="31" t="s">
        <v>190</v>
      </c>
      <c r="O126" s="34">
        <f>I126*0.21</f>
        <v>0</v>
      </c>
      <c r="P126">
        <v>3</v>
      </c>
    </row>
    <row r="127" spans="1:16" ht="45" x14ac:dyDescent="0.25">
      <c r="A127" s="28" t="s">
        <v>113</v>
      </c>
      <c r="B127" s="35"/>
      <c r="E127" s="30" t="s">
        <v>281</v>
      </c>
      <c r="J127" s="36"/>
    </row>
    <row r="128" spans="1:16" x14ac:dyDescent="0.25">
      <c r="A128" s="28" t="s">
        <v>115</v>
      </c>
      <c r="B128" s="35"/>
      <c r="E128" s="37" t="s">
        <v>282</v>
      </c>
      <c r="J128" s="36"/>
    </row>
    <row r="129" spans="1:16" ht="390" x14ac:dyDescent="0.25">
      <c r="A129" s="28" t="s">
        <v>117</v>
      </c>
      <c r="B129" s="35"/>
      <c r="E129" s="30" t="s">
        <v>283</v>
      </c>
      <c r="J129" s="36"/>
    </row>
    <row r="130" spans="1:16" x14ac:dyDescent="0.25">
      <c r="A130" s="28" t="s">
        <v>108</v>
      </c>
      <c r="B130" s="28">
        <v>31</v>
      </c>
      <c r="C130" s="29" t="s">
        <v>284</v>
      </c>
      <c r="D130" s="28" t="s">
        <v>145</v>
      </c>
      <c r="E130" s="30" t="s">
        <v>285</v>
      </c>
      <c r="F130" s="31" t="s">
        <v>167</v>
      </c>
      <c r="G130" s="32">
        <v>508.29</v>
      </c>
      <c r="H130" s="33">
        <v>0</v>
      </c>
      <c r="I130" s="33">
        <f>ROUND(G130*H130,P4)</f>
        <v>0</v>
      </c>
      <c r="J130" s="31" t="s">
        <v>190</v>
      </c>
      <c r="O130" s="34">
        <f>I130*0.21</f>
        <v>0</v>
      </c>
      <c r="P130">
        <v>3</v>
      </c>
    </row>
    <row r="131" spans="1:16" ht="30" x14ac:dyDescent="0.25">
      <c r="A131" s="28" t="s">
        <v>113</v>
      </c>
      <c r="B131" s="35"/>
      <c r="E131" s="30" t="s">
        <v>286</v>
      </c>
      <c r="J131" s="36"/>
    </row>
    <row r="132" spans="1:16" x14ac:dyDescent="0.25">
      <c r="A132" s="28" t="s">
        <v>115</v>
      </c>
      <c r="B132" s="35"/>
      <c r="E132" s="37" t="s">
        <v>287</v>
      </c>
      <c r="J132" s="36"/>
    </row>
    <row r="133" spans="1:16" ht="255" x14ac:dyDescent="0.25">
      <c r="A133" s="28" t="s">
        <v>117</v>
      </c>
      <c r="B133" s="35"/>
      <c r="E133" s="30" t="s">
        <v>288</v>
      </c>
      <c r="J133" s="36"/>
    </row>
    <row r="134" spans="1:16" x14ac:dyDescent="0.25">
      <c r="A134" s="28" t="s">
        <v>108</v>
      </c>
      <c r="B134" s="28">
        <v>32</v>
      </c>
      <c r="C134" s="29" t="s">
        <v>284</v>
      </c>
      <c r="D134" s="28" t="s">
        <v>148</v>
      </c>
      <c r="E134" s="30" t="s">
        <v>285</v>
      </c>
      <c r="F134" s="31" t="s">
        <v>167</v>
      </c>
      <c r="G134" s="32">
        <v>12.75</v>
      </c>
      <c r="H134" s="33">
        <v>0</v>
      </c>
      <c r="I134" s="33">
        <f>ROUND(G134*H134,P4)</f>
        <v>0</v>
      </c>
      <c r="J134" s="31" t="s">
        <v>190</v>
      </c>
      <c r="O134" s="34">
        <f>I134*0.21</f>
        <v>0</v>
      </c>
      <c r="P134">
        <v>3</v>
      </c>
    </row>
    <row r="135" spans="1:16" ht="30" x14ac:dyDescent="0.25">
      <c r="A135" s="28" t="s">
        <v>113</v>
      </c>
      <c r="B135" s="35"/>
      <c r="E135" s="30" t="s">
        <v>289</v>
      </c>
      <c r="J135" s="36"/>
    </row>
    <row r="136" spans="1:16" x14ac:dyDescent="0.25">
      <c r="A136" s="28" t="s">
        <v>115</v>
      </c>
      <c r="B136" s="35"/>
      <c r="E136" s="37" t="s">
        <v>260</v>
      </c>
      <c r="J136" s="36"/>
    </row>
    <row r="137" spans="1:16" ht="255" x14ac:dyDescent="0.25">
      <c r="A137" s="28" t="s">
        <v>117</v>
      </c>
      <c r="B137" s="35"/>
      <c r="E137" s="30" t="s">
        <v>288</v>
      </c>
      <c r="J137" s="36"/>
    </row>
    <row r="138" spans="1:16" x14ac:dyDescent="0.25">
      <c r="A138" s="28" t="s">
        <v>108</v>
      </c>
      <c r="B138" s="28">
        <v>33</v>
      </c>
      <c r="C138" s="29" t="s">
        <v>290</v>
      </c>
      <c r="D138" s="28" t="s">
        <v>110</v>
      </c>
      <c r="E138" s="30" t="s">
        <v>291</v>
      </c>
      <c r="F138" s="31" t="s">
        <v>167</v>
      </c>
      <c r="G138" s="32">
        <v>509.6</v>
      </c>
      <c r="H138" s="33">
        <v>0</v>
      </c>
      <c r="I138" s="33">
        <f>ROUND(G138*H138,P4)</f>
        <v>0</v>
      </c>
      <c r="J138" s="31" t="s">
        <v>190</v>
      </c>
      <c r="O138" s="34">
        <f>I138*0.21</f>
        <v>0</v>
      </c>
      <c r="P138">
        <v>3</v>
      </c>
    </row>
    <row r="139" spans="1:16" x14ac:dyDescent="0.25">
      <c r="A139" s="28" t="s">
        <v>113</v>
      </c>
      <c r="B139" s="35"/>
      <c r="E139" s="30" t="s">
        <v>292</v>
      </c>
      <c r="J139" s="36"/>
    </row>
    <row r="140" spans="1:16" x14ac:dyDescent="0.25">
      <c r="A140" s="28" t="s">
        <v>115</v>
      </c>
      <c r="B140" s="35"/>
      <c r="E140" s="37" t="s">
        <v>257</v>
      </c>
      <c r="J140" s="36"/>
    </row>
    <row r="141" spans="1:16" ht="360" x14ac:dyDescent="0.25">
      <c r="A141" s="28" t="s">
        <v>117</v>
      </c>
      <c r="B141" s="35"/>
      <c r="E141" s="30" t="s">
        <v>293</v>
      </c>
      <c r="J141" s="36"/>
    </row>
    <row r="142" spans="1:16" x14ac:dyDescent="0.25">
      <c r="A142" s="28" t="s">
        <v>108</v>
      </c>
      <c r="B142" s="28">
        <v>34</v>
      </c>
      <c r="C142" s="29" t="s">
        <v>294</v>
      </c>
      <c r="D142" s="28" t="s">
        <v>110</v>
      </c>
      <c r="E142" s="30" t="s">
        <v>295</v>
      </c>
      <c r="F142" s="31" t="s">
        <v>167</v>
      </c>
      <c r="G142" s="32">
        <v>12.75</v>
      </c>
      <c r="H142" s="33">
        <v>0</v>
      </c>
      <c r="I142" s="33">
        <f>ROUND(G142*H142,P4)</f>
        <v>0</v>
      </c>
      <c r="J142" s="31" t="s">
        <v>190</v>
      </c>
      <c r="O142" s="34">
        <f>I142*0.21</f>
        <v>0</v>
      </c>
      <c r="P142">
        <v>3</v>
      </c>
    </row>
    <row r="143" spans="1:16" ht="105" x14ac:dyDescent="0.25">
      <c r="A143" s="28" t="s">
        <v>113</v>
      </c>
      <c r="B143" s="35"/>
      <c r="E143" s="30" t="s">
        <v>296</v>
      </c>
      <c r="J143" s="36"/>
    </row>
    <row r="144" spans="1:16" x14ac:dyDescent="0.25">
      <c r="A144" s="28" t="s">
        <v>115</v>
      </c>
      <c r="B144" s="35"/>
      <c r="E144" s="37" t="s">
        <v>260</v>
      </c>
      <c r="J144" s="36"/>
    </row>
    <row r="145" spans="1:16" ht="345" x14ac:dyDescent="0.25">
      <c r="A145" s="28" t="s">
        <v>117</v>
      </c>
      <c r="B145" s="35"/>
      <c r="E145" s="30" t="s">
        <v>297</v>
      </c>
      <c r="J145" s="36"/>
    </row>
    <row r="146" spans="1:16" x14ac:dyDescent="0.25">
      <c r="A146" s="28" t="s">
        <v>108</v>
      </c>
      <c r="B146" s="28">
        <v>35</v>
      </c>
      <c r="C146" s="29" t="s">
        <v>298</v>
      </c>
      <c r="D146" s="28" t="s">
        <v>110</v>
      </c>
      <c r="E146" s="30" t="s">
        <v>299</v>
      </c>
      <c r="F146" s="31" t="s">
        <v>167</v>
      </c>
      <c r="G146" s="32">
        <v>8.81</v>
      </c>
      <c r="H146" s="33">
        <v>0</v>
      </c>
      <c r="I146" s="33">
        <f>ROUND(G146*H146,P4)</f>
        <v>0</v>
      </c>
      <c r="J146" s="31" t="s">
        <v>190</v>
      </c>
      <c r="O146" s="34">
        <f>I146*0.21</f>
        <v>0</v>
      </c>
      <c r="P146">
        <v>3</v>
      </c>
    </row>
    <row r="147" spans="1:16" ht="45" x14ac:dyDescent="0.25">
      <c r="A147" s="28" t="s">
        <v>113</v>
      </c>
      <c r="B147" s="35"/>
      <c r="E147" s="30" t="s">
        <v>300</v>
      </c>
      <c r="J147" s="36"/>
    </row>
    <row r="148" spans="1:16" x14ac:dyDescent="0.25">
      <c r="A148" s="28" t="s">
        <v>115</v>
      </c>
      <c r="B148" s="35"/>
      <c r="E148" s="37" t="s">
        <v>301</v>
      </c>
      <c r="J148" s="36"/>
    </row>
    <row r="149" spans="1:16" ht="409.5" x14ac:dyDescent="0.25">
      <c r="A149" s="28" t="s">
        <v>117</v>
      </c>
      <c r="B149" s="35"/>
      <c r="E149" s="30" t="s">
        <v>302</v>
      </c>
      <c r="J149" s="36"/>
    </row>
    <row r="150" spans="1:16" x14ac:dyDescent="0.25">
      <c r="A150" s="28" t="s">
        <v>108</v>
      </c>
      <c r="B150" s="28">
        <v>36</v>
      </c>
      <c r="C150" s="29" t="s">
        <v>303</v>
      </c>
      <c r="D150" s="28" t="s">
        <v>110</v>
      </c>
      <c r="E150" s="30" t="s">
        <v>304</v>
      </c>
      <c r="F150" s="31" t="s">
        <v>189</v>
      </c>
      <c r="G150" s="32">
        <v>17033.3</v>
      </c>
      <c r="H150" s="33">
        <v>0</v>
      </c>
      <c r="I150" s="33">
        <f>ROUND(G150*H150,P4)</f>
        <v>0</v>
      </c>
      <c r="J150" s="31" t="s">
        <v>190</v>
      </c>
      <c r="O150" s="34">
        <f>I150*0.21</f>
        <v>0</v>
      </c>
      <c r="P150">
        <v>3</v>
      </c>
    </row>
    <row r="151" spans="1:16" ht="75" x14ac:dyDescent="0.25">
      <c r="A151" s="28" t="s">
        <v>113</v>
      </c>
      <c r="B151" s="35"/>
      <c r="E151" s="30" t="s">
        <v>305</v>
      </c>
      <c r="J151" s="36"/>
    </row>
    <row r="152" spans="1:16" x14ac:dyDescent="0.25">
      <c r="A152" s="28" t="s">
        <v>115</v>
      </c>
      <c r="B152" s="35"/>
      <c r="E152" s="37" t="s">
        <v>306</v>
      </c>
      <c r="J152" s="36"/>
    </row>
    <row r="153" spans="1:16" ht="30" x14ac:dyDescent="0.25">
      <c r="A153" s="28" t="s">
        <v>117</v>
      </c>
      <c r="B153" s="35"/>
      <c r="E153" s="30" t="s">
        <v>307</v>
      </c>
      <c r="J153" s="36"/>
    </row>
    <row r="154" spans="1:16" x14ac:dyDescent="0.25">
      <c r="A154" s="28" t="s">
        <v>108</v>
      </c>
      <c r="B154" s="28">
        <v>37</v>
      </c>
      <c r="C154" s="29" t="s">
        <v>308</v>
      </c>
      <c r="D154" s="28" t="s">
        <v>110</v>
      </c>
      <c r="E154" s="30" t="s">
        <v>309</v>
      </c>
      <c r="F154" s="31" t="s">
        <v>189</v>
      </c>
      <c r="G154" s="32">
        <v>1425</v>
      </c>
      <c r="H154" s="33">
        <v>0</v>
      </c>
      <c r="I154" s="33">
        <f>ROUND(G154*H154,P4)</f>
        <v>0</v>
      </c>
      <c r="J154" s="31" t="s">
        <v>190</v>
      </c>
      <c r="O154" s="34">
        <f>I154*0.21</f>
        <v>0</v>
      </c>
      <c r="P154">
        <v>3</v>
      </c>
    </row>
    <row r="155" spans="1:16" ht="30" x14ac:dyDescent="0.25">
      <c r="A155" s="28" t="s">
        <v>113</v>
      </c>
      <c r="B155" s="35"/>
      <c r="E155" s="30" t="s">
        <v>310</v>
      </c>
      <c r="J155" s="36"/>
    </row>
    <row r="156" spans="1:16" x14ac:dyDescent="0.25">
      <c r="A156" s="28" t="s">
        <v>115</v>
      </c>
      <c r="B156" s="35"/>
      <c r="E156" s="37" t="s">
        <v>311</v>
      </c>
      <c r="J156" s="36"/>
    </row>
    <row r="157" spans="1:16" ht="45" x14ac:dyDescent="0.25">
      <c r="A157" s="28" t="s">
        <v>117</v>
      </c>
      <c r="B157" s="35"/>
      <c r="E157" s="30" t="s">
        <v>312</v>
      </c>
      <c r="J157" s="36"/>
    </row>
    <row r="158" spans="1:16" x14ac:dyDescent="0.25">
      <c r="A158" s="28" t="s">
        <v>108</v>
      </c>
      <c r="B158" s="28">
        <v>38</v>
      </c>
      <c r="C158" s="29" t="s">
        <v>313</v>
      </c>
      <c r="D158" s="28" t="s">
        <v>110</v>
      </c>
      <c r="E158" s="30" t="s">
        <v>314</v>
      </c>
      <c r="F158" s="31" t="s">
        <v>189</v>
      </c>
      <c r="G158" s="32">
        <v>1425</v>
      </c>
      <c r="H158" s="33">
        <v>0</v>
      </c>
      <c r="I158" s="33">
        <f>ROUND(G158*H158,P4)</f>
        <v>0</v>
      </c>
      <c r="J158" s="31" t="s">
        <v>190</v>
      </c>
      <c r="O158" s="34">
        <f>I158*0.21</f>
        <v>0</v>
      </c>
      <c r="P158">
        <v>3</v>
      </c>
    </row>
    <row r="159" spans="1:16" x14ac:dyDescent="0.25">
      <c r="A159" s="28" t="s">
        <v>113</v>
      </c>
      <c r="B159" s="35"/>
      <c r="E159" s="30" t="s">
        <v>315</v>
      </c>
      <c r="J159" s="36"/>
    </row>
    <row r="160" spans="1:16" x14ac:dyDescent="0.25">
      <c r="A160" s="28" t="s">
        <v>115</v>
      </c>
      <c r="B160" s="35"/>
      <c r="E160" s="37" t="s">
        <v>311</v>
      </c>
      <c r="J160" s="36"/>
    </row>
    <row r="161" spans="1:16" ht="30" x14ac:dyDescent="0.25">
      <c r="A161" s="28" t="s">
        <v>117</v>
      </c>
      <c r="B161" s="35"/>
      <c r="E161" s="30" t="s">
        <v>316</v>
      </c>
      <c r="J161" s="36"/>
    </row>
    <row r="162" spans="1:16" x14ac:dyDescent="0.25">
      <c r="A162" s="28" t="s">
        <v>108</v>
      </c>
      <c r="B162" s="28">
        <v>39</v>
      </c>
      <c r="C162" s="29" t="s">
        <v>317</v>
      </c>
      <c r="D162" s="28" t="s">
        <v>110</v>
      </c>
      <c r="E162" s="30" t="s">
        <v>318</v>
      </c>
      <c r="F162" s="31" t="s">
        <v>189</v>
      </c>
      <c r="G162" s="32">
        <v>2850</v>
      </c>
      <c r="H162" s="33">
        <v>0</v>
      </c>
      <c r="I162" s="33">
        <f>ROUND(G162*H162,P4)</f>
        <v>0</v>
      </c>
      <c r="J162" s="31" t="s">
        <v>190</v>
      </c>
      <c r="O162" s="34">
        <f>I162*0.21</f>
        <v>0</v>
      </c>
      <c r="P162">
        <v>3</v>
      </c>
    </row>
    <row r="163" spans="1:16" x14ac:dyDescent="0.25">
      <c r="A163" s="28" t="s">
        <v>113</v>
      </c>
      <c r="B163" s="35"/>
      <c r="E163" s="30" t="s">
        <v>319</v>
      </c>
      <c r="J163" s="36"/>
    </row>
    <row r="164" spans="1:16" x14ac:dyDescent="0.25">
      <c r="A164" s="28" t="s">
        <v>115</v>
      </c>
      <c r="B164" s="35"/>
      <c r="E164" s="37" t="s">
        <v>320</v>
      </c>
      <c r="J164" s="36"/>
    </row>
    <row r="165" spans="1:16" ht="60" x14ac:dyDescent="0.25">
      <c r="A165" s="28" t="s">
        <v>117</v>
      </c>
      <c r="B165" s="35"/>
      <c r="E165" s="30" t="s">
        <v>321</v>
      </c>
      <c r="J165" s="36"/>
    </row>
    <row r="166" spans="1:16" x14ac:dyDescent="0.25">
      <c r="A166" s="22" t="s">
        <v>105</v>
      </c>
      <c r="B166" s="23"/>
      <c r="C166" s="24" t="s">
        <v>322</v>
      </c>
      <c r="D166" s="25"/>
      <c r="E166" s="22" t="s">
        <v>323</v>
      </c>
      <c r="F166" s="25"/>
      <c r="G166" s="25"/>
      <c r="H166" s="25"/>
      <c r="I166" s="26">
        <f>SUMIFS(I167:I182,A167:A182,"P")</f>
        <v>0</v>
      </c>
      <c r="J166" s="27"/>
    </row>
    <row r="167" spans="1:16" x14ac:dyDescent="0.25">
      <c r="A167" s="28" t="s">
        <v>108</v>
      </c>
      <c r="B167" s="28">
        <v>40</v>
      </c>
      <c r="C167" s="29" t="s">
        <v>324</v>
      </c>
      <c r="D167" s="28" t="s">
        <v>110</v>
      </c>
      <c r="E167" s="30" t="s">
        <v>325</v>
      </c>
      <c r="F167" s="31" t="s">
        <v>189</v>
      </c>
      <c r="G167" s="32">
        <v>3049.8</v>
      </c>
      <c r="H167" s="33">
        <v>0</v>
      </c>
      <c r="I167" s="33">
        <f>ROUND(G167*H167,P4)</f>
        <v>0</v>
      </c>
      <c r="J167" s="31" t="s">
        <v>190</v>
      </c>
      <c r="O167" s="34">
        <f>I167*0.21</f>
        <v>0</v>
      </c>
      <c r="P167">
        <v>3</v>
      </c>
    </row>
    <row r="168" spans="1:16" ht="45" x14ac:dyDescent="0.25">
      <c r="A168" s="28" t="s">
        <v>113</v>
      </c>
      <c r="B168" s="35"/>
      <c r="E168" s="30" t="s">
        <v>326</v>
      </c>
      <c r="J168" s="36"/>
    </row>
    <row r="169" spans="1:16" x14ac:dyDescent="0.25">
      <c r="A169" s="28" t="s">
        <v>115</v>
      </c>
      <c r="B169" s="35"/>
      <c r="E169" s="37" t="s">
        <v>327</v>
      </c>
      <c r="J169" s="36"/>
    </row>
    <row r="170" spans="1:16" ht="45" x14ac:dyDescent="0.25">
      <c r="A170" s="28" t="s">
        <v>117</v>
      </c>
      <c r="B170" s="35"/>
      <c r="E170" s="30" t="s">
        <v>328</v>
      </c>
      <c r="J170" s="36"/>
    </row>
    <row r="171" spans="1:16" x14ac:dyDescent="0.25">
      <c r="A171" s="28" t="s">
        <v>108</v>
      </c>
      <c r="B171" s="28">
        <v>41</v>
      </c>
      <c r="C171" s="29" t="s">
        <v>329</v>
      </c>
      <c r="D171" s="28" t="s">
        <v>110</v>
      </c>
      <c r="E171" s="30" t="s">
        <v>330</v>
      </c>
      <c r="F171" s="31" t="s">
        <v>231</v>
      </c>
      <c r="G171" s="32">
        <v>2346</v>
      </c>
      <c r="H171" s="33">
        <v>0</v>
      </c>
      <c r="I171" s="33">
        <f>ROUND(G171*H171,P4)</f>
        <v>0</v>
      </c>
      <c r="J171" s="31" t="s">
        <v>190</v>
      </c>
      <c r="O171" s="34">
        <f>I171*0.21</f>
        <v>0</v>
      </c>
      <c r="P171">
        <v>3</v>
      </c>
    </row>
    <row r="172" spans="1:16" ht="30" x14ac:dyDescent="0.25">
      <c r="A172" s="28" t="s">
        <v>113</v>
      </c>
      <c r="B172" s="35"/>
      <c r="E172" s="30" t="s">
        <v>331</v>
      </c>
      <c r="J172" s="36"/>
    </row>
    <row r="173" spans="1:16" x14ac:dyDescent="0.25">
      <c r="A173" s="28" t="s">
        <v>115</v>
      </c>
      <c r="B173" s="35"/>
      <c r="E173" s="37" t="s">
        <v>332</v>
      </c>
      <c r="J173" s="36"/>
    </row>
    <row r="174" spans="1:16" ht="195" x14ac:dyDescent="0.25">
      <c r="A174" s="28" t="s">
        <v>117</v>
      </c>
      <c r="B174" s="35"/>
      <c r="E174" s="30" t="s">
        <v>333</v>
      </c>
      <c r="J174" s="36"/>
    </row>
    <row r="175" spans="1:16" x14ac:dyDescent="0.25">
      <c r="A175" s="28" t="s">
        <v>108</v>
      </c>
      <c r="B175" s="28">
        <v>42</v>
      </c>
      <c r="C175" s="29" t="s">
        <v>334</v>
      </c>
      <c r="D175" s="28" t="s">
        <v>123</v>
      </c>
      <c r="E175" s="30" t="s">
        <v>335</v>
      </c>
      <c r="F175" s="31" t="s">
        <v>167</v>
      </c>
      <c r="G175" s="32">
        <v>178.13</v>
      </c>
      <c r="H175" s="33">
        <v>0</v>
      </c>
      <c r="I175" s="33">
        <f>ROUND(G175*H175,P4)</f>
        <v>0</v>
      </c>
      <c r="J175" s="31" t="s">
        <v>190</v>
      </c>
      <c r="O175" s="34">
        <f>I175*0.21</f>
        <v>0</v>
      </c>
      <c r="P175">
        <v>3</v>
      </c>
    </row>
    <row r="176" spans="1:16" ht="45" x14ac:dyDescent="0.25">
      <c r="A176" s="28" t="s">
        <v>113</v>
      </c>
      <c r="B176" s="35"/>
      <c r="E176" s="30" t="s">
        <v>336</v>
      </c>
      <c r="J176" s="36"/>
    </row>
    <row r="177" spans="1:16" x14ac:dyDescent="0.25">
      <c r="A177" s="28" t="s">
        <v>115</v>
      </c>
      <c r="B177" s="35"/>
      <c r="E177" s="37" t="s">
        <v>248</v>
      </c>
      <c r="J177" s="36"/>
    </row>
    <row r="178" spans="1:16" ht="60" x14ac:dyDescent="0.25">
      <c r="A178" s="28" t="s">
        <v>117</v>
      </c>
      <c r="B178" s="35"/>
      <c r="E178" s="30" t="s">
        <v>337</v>
      </c>
      <c r="J178" s="36"/>
    </row>
    <row r="179" spans="1:16" x14ac:dyDescent="0.25">
      <c r="A179" s="28" t="s">
        <v>108</v>
      </c>
      <c r="B179" s="28">
        <v>43</v>
      </c>
      <c r="C179" s="29" t="s">
        <v>338</v>
      </c>
      <c r="D179" s="28" t="s">
        <v>110</v>
      </c>
      <c r="E179" s="30" t="s">
        <v>339</v>
      </c>
      <c r="F179" s="31" t="s">
        <v>189</v>
      </c>
      <c r="G179" s="32">
        <v>641.25</v>
      </c>
      <c r="H179" s="33">
        <v>0</v>
      </c>
      <c r="I179" s="33">
        <f>ROUND(G179*H179,P4)</f>
        <v>0</v>
      </c>
      <c r="J179" s="31" t="s">
        <v>190</v>
      </c>
      <c r="O179" s="34">
        <f>I179*0.21</f>
        <v>0</v>
      </c>
      <c r="P179">
        <v>3</v>
      </c>
    </row>
    <row r="180" spans="1:16" ht="45" x14ac:dyDescent="0.25">
      <c r="A180" s="28" t="s">
        <v>113</v>
      </c>
      <c r="B180" s="35"/>
      <c r="E180" s="30" t="s">
        <v>340</v>
      </c>
      <c r="J180" s="36"/>
    </row>
    <row r="181" spans="1:16" x14ac:dyDescent="0.25">
      <c r="A181" s="28" t="s">
        <v>115</v>
      </c>
      <c r="B181" s="35"/>
      <c r="E181" s="37" t="s">
        <v>341</v>
      </c>
      <c r="J181" s="36"/>
    </row>
    <row r="182" spans="1:16" ht="120" x14ac:dyDescent="0.25">
      <c r="A182" s="28" t="s">
        <v>117</v>
      </c>
      <c r="B182" s="35"/>
      <c r="E182" s="30" t="s">
        <v>342</v>
      </c>
      <c r="J182" s="36"/>
    </row>
    <row r="183" spans="1:16" x14ac:dyDescent="0.25">
      <c r="A183" s="22" t="s">
        <v>105</v>
      </c>
      <c r="B183" s="23"/>
      <c r="C183" s="24" t="s">
        <v>343</v>
      </c>
      <c r="D183" s="25"/>
      <c r="E183" s="22" t="s">
        <v>344</v>
      </c>
      <c r="F183" s="25"/>
      <c r="G183" s="25"/>
      <c r="H183" s="25"/>
      <c r="I183" s="26">
        <f>SUMIFS(I184:I195,A184:A195,"P")</f>
        <v>0</v>
      </c>
      <c r="J183" s="27"/>
    </row>
    <row r="184" spans="1:16" x14ac:dyDescent="0.25">
      <c r="A184" s="28" t="s">
        <v>108</v>
      </c>
      <c r="B184" s="28">
        <v>44</v>
      </c>
      <c r="C184" s="29" t="s">
        <v>345</v>
      </c>
      <c r="D184" s="28" t="s">
        <v>110</v>
      </c>
      <c r="E184" s="30" t="s">
        <v>346</v>
      </c>
      <c r="F184" s="31" t="s">
        <v>167</v>
      </c>
      <c r="G184" s="32">
        <v>3.4</v>
      </c>
      <c r="H184" s="33">
        <v>0</v>
      </c>
      <c r="I184" s="33">
        <f>ROUND(G184*H184,P4)</f>
        <v>0</v>
      </c>
      <c r="J184" s="31" t="s">
        <v>190</v>
      </c>
      <c r="O184" s="34">
        <f>I184*0.21</f>
        <v>0</v>
      </c>
      <c r="P184">
        <v>3</v>
      </c>
    </row>
    <row r="185" spans="1:16" ht="45" x14ac:dyDescent="0.25">
      <c r="A185" s="28" t="s">
        <v>113</v>
      </c>
      <c r="B185" s="35"/>
      <c r="E185" s="30" t="s">
        <v>347</v>
      </c>
      <c r="J185" s="36"/>
    </row>
    <row r="186" spans="1:16" x14ac:dyDescent="0.25">
      <c r="A186" s="28" t="s">
        <v>115</v>
      </c>
      <c r="B186" s="35"/>
      <c r="E186" s="37" t="s">
        <v>253</v>
      </c>
      <c r="J186" s="36"/>
    </row>
    <row r="187" spans="1:16" ht="409.5" x14ac:dyDescent="0.25">
      <c r="A187" s="28" t="s">
        <v>117</v>
      </c>
      <c r="B187" s="35"/>
      <c r="E187" s="30" t="s">
        <v>348</v>
      </c>
      <c r="J187" s="36"/>
    </row>
    <row r="188" spans="1:16" x14ac:dyDescent="0.25">
      <c r="A188" s="28" t="s">
        <v>108</v>
      </c>
      <c r="B188" s="28">
        <v>45</v>
      </c>
      <c r="C188" s="29" t="s">
        <v>349</v>
      </c>
      <c r="D188" s="28" t="s">
        <v>110</v>
      </c>
      <c r="E188" s="30" t="s">
        <v>350</v>
      </c>
      <c r="F188" s="31" t="s">
        <v>167</v>
      </c>
      <c r="G188" s="32">
        <v>1.87</v>
      </c>
      <c r="H188" s="33">
        <v>0</v>
      </c>
      <c r="I188" s="33">
        <f>ROUND(G188*H188,P4)</f>
        <v>0</v>
      </c>
      <c r="J188" s="31" t="s">
        <v>190</v>
      </c>
      <c r="O188" s="34">
        <f>I188*0.21</f>
        <v>0</v>
      </c>
      <c r="P188">
        <v>3</v>
      </c>
    </row>
    <row r="189" spans="1:16" ht="60" x14ac:dyDescent="0.25">
      <c r="A189" s="28" t="s">
        <v>113</v>
      </c>
      <c r="B189" s="35"/>
      <c r="E189" s="30" t="s">
        <v>351</v>
      </c>
      <c r="J189" s="36"/>
    </row>
    <row r="190" spans="1:16" x14ac:dyDescent="0.25">
      <c r="A190" s="28" t="s">
        <v>115</v>
      </c>
      <c r="B190" s="35"/>
      <c r="E190" s="37" t="s">
        <v>352</v>
      </c>
      <c r="J190" s="36"/>
    </row>
    <row r="191" spans="1:16" ht="60" x14ac:dyDescent="0.25">
      <c r="A191" s="28" t="s">
        <v>117</v>
      </c>
      <c r="B191" s="35"/>
      <c r="E191" s="30" t="s">
        <v>337</v>
      </c>
      <c r="J191" s="36"/>
    </row>
    <row r="192" spans="1:16" x14ac:dyDescent="0.25">
      <c r="A192" s="28" t="s">
        <v>108</v>
      </c>
      <c r="B192" s="28">
        <v>46</v>
      </c>
      <c r="C192" s="29" t="s">
        <v>353</v>
      </c>
      <c r="D192" s="28" t="s">
        <v>123</v>
      </c>
      <c r="E192" s="30" t="s">
        <v>354</v>
      </c>
      <c r="F192" s="31" t="s">
        <v>167</v>
      </c>
      <c r="G192" s="32">
        <v>3.4</v>
      </c>
      <c r="H192" s="33">
        <v>0</v>
      </c>
      <c r="I192" s="33">
        <f>ROUND(G192*H192,P4)</f>
        <v>0</v>
      </c>
      <c r="J192" s="28"/>
      <c r="O192" s="34">
        <f>I192*0.21</f>
        <v>0</v>
      </c>
      <c r="P192">
        <v>3</v>
      </c>
    </row>
    <row r="193" spans="1:16" ht="75" x14ac:dyDescent="0.25">
      <c r="A193" s="28" t="s">
        <v>113</v>
      </c>
      <c r="B193" s="35"/>
      <c r="E193" s="30" t="s">
        <v>355</v>
      </c>
      <c r="J193" s="36"/>
    </row>
    <row r="194" spans="1:16" x14ac:dyDescent="0.25">
      <c r="A194" s="28" t="s">
        <v>115</v>
      </c>
      <c r="B194" s="35"/>
      <c r="E194" s="37" t="s">
        <v>253</v>
      </c>
      <c r="J194" s="36"/>
    </row>
    <row r="195" spans="1:16" ht="180" x14ac:dyDescent="0.25">
      <c r="A195" s="28" t="s">
        <v>117</v>
      </c>
      <c r="B195" s="35"/>
      <c r="E195" s="30" t="s">
        <v>356</v>
      </c>
      <c r="J195" s="36"/>
    </row>
    <row r="196" spans="1:16" x14ac:dyDescent="0.25">
      <c r="A196" s="22" t="s">
        <v>105</v>
      </c>
      <c r="B196" s="23"/>
      <c r="C196" s="24" t="s">
        <v>357</v>
      </c>
      <c r="D196" s="25"/>
      <c r="E196" s="22" t="s">
        <v>358</v>
      </c>
      <c r="F196" s="25"/>
      <c r="G196" s="25"/>
      <c r="H196" s="25"/>
      <c r="I196" s="26">
        <f>SUMIFS(I197:I248,A197:A248,"P")</f>
        <v>0</v>
      </c>
      <c r="J196" s="27"/>
    </row>
    <row r="197" spans="1:16" x14ac:dyDescent="0.25">
      <c r="A197" s="28" t="s">
        <v>108</v>
      </c>
      <c r="B197" s="28">
        <v>47</v>
      </c>
      <c r="C197" s="29" t="s">
        <v>359</v>
      </c>
      <c r="D197" s="28" t="s">
        <v>145</v>
      </c>
      <c r="E197" s="30" t="s">
        <v>360</v>
      </c>
      <c r="F197" s="31" t="s">
        <v>167</v>
      </c>
      <c r="G197" s="32">
        <v>2886.6</v>
      </c>
      <c r="H197" s="33">
        <v>0</v>
      </c>
      <c r="I197" s="33">
        <f>ROUND(G197*H197,P4)</f>
        <v>0</v>
      </c>
      <c r="J197" s="31" t="s">
        <v>190</v>
      </c>
      <c r="O197" s="34">
        <f>I197*0.21</f>
        <v>0</v>
      </c>
      <c r="P197">
        <v>3</v>
      </c>
    </row>
    <row r="198" spans="1:16" ht="45" x14ac:dyDescent="0.25">
      <c r="A198" s="28" t="s">
        <v>113</v>
      </c>
      <c r="B198" s="35"/>
      <c r="E198" s="30" t="s">
        <v>361</v>
      </c>
      <c r="J198" s="36"/>
    </row>
    <row r="199" spans="1:16" x14ac:dyDescent="0.25">
      <c r="A199" s="28" t="s">
        <v>115</v>
      </c>
      <c r="B199" s="35"/>
      <c r="E199" s="37" t="s">
        <v>362</v>
      </c>
      <c r="J199" s="36"/>
    </row>
    <row r="200" spans="1:16" ht="60" x14ac:dyDescent="0.25">
      <c r="A200" s="28" t="s">
        <v>117</v>
      </c>
      <c r="B200" s="35"/>
      <c r="E200" s="30" t="s">
        <v>363</v>
      </c>
      <c r="J200" s="36"/>
    </row>
    <row r="201" spans="1:16" x14ac:dyDescent="0.25">
      <c r="A201" s="28" t="s">
        <v>108</v>
      </c>
      <c r="B201" s="28">
        <v>48</v>
      </c>
      <c r="C201" s="29" t="s">
        <v>359</v>
      </c>
      <c r="D201" s="28" t="s">
        <v>148</v>
      </c>
      <c r="E201" s="30" t="s">
        <v>360</v>
      </c>
      <c r="F201" s="31" t="s">
        <v>167</v>
      </c>
      <c r="G201" s="32">
        <v>206.43</v>
      </c>
      <c r="H201" s="33">
        <v>0</v>
      </c>
      <c r="I201" s="33">
        <f>ROUND(G201*H201,P4)</f>
        <v>0</v>
      </c>
      <c r="J201" s="31" t="s">
        <v>190</v>
      </c>
      <c r="O201" s="34">
        <f>I201*0.21</f>
        <v>0</v>
      </c>
      <c r="P201">
        <v>3</v>
      </c>
    </row>
    <row r="202" spans="1:16" ht="45" x14ac:dyDescent="0.25">
      <c r="A202" s="28" t="s">
        <v>113</v>
      </c>
      <c r="B202" s="35"/>
      <c r="E202" s="30" t="s">
        <v>364</v>
      </c>
      <c r="J202" s="36"/>
    </row>
    <row r="203" spans="1:16" x14ac:dyDescent="0.25">
      <c r="A203" s="28" t="s">
        <v>115</v>
      </c>
      <c r="B203" s="35"/>
      <c r="E203" s="37" t="s">
        <v>213</v>
      </c>
      <c r="J203" s="36"/>
    </row>
    <row r="204" spans="1:16" ht="60" x14ac:dyDescent="0.25">
      <c r="A204" s="28" t="s">
        <v>117</v>
      </c>
      <c r="B204" s="35"/>
      <c r="E204" s="30" t="s">
        <v>363</v>
      </c>
      <c r="J204" s="36"/>
    </row>
    <row r="205" spans="1:16" x14ac:dyDescent="0.25">
      <c r="A205" s="28" t="s">
        <v>108</v>
      </c>
      <c r="B205" s="28">
        <v>49</v>
      </c>
      <c r="C205" s="29" t="s">
        <v>365</v>
      </c>
      <c r="D205" s="28" t="s">
        <v>110</v>
      </c>
      <c r="E205" s="30" t="s">
        <v>366</v>
      </c>
      <c r="F205" s="31" t="s">
        <v>189</v>
      </c>
      <c r="G205" s="32">
        <v>15414</v>
      </c>
      <c r="H205" s="33">
        <v>0</v>
      </c>
      <c r="I205" s="33">
        <f>ROUND(G205*H205,P4)</f>
        <v>0</v>
      </c>
      <c r="J205" s="31" t="s">
        <v>190</v>
      </c>
      <c r="O205" s="34">
        <f>I205*0.21</f>
        <v>0</v>
      </c>
      <c r="P205">
        <v>3</v>
      </c>
    </row>
    <row r="206" spans="1:16" ht="45" x14ac:dyDescent="0.25">
      <c r="A206" s="28" t="s">
        <v>113</v>
      </c>
      <c r="B206" s="35"/>
      <c r="E206" s="30" t="s">
        <v>367</v>
      </c>
      <c r="J206" s="36"/>
    </row>
    <row r="207" spans="1:16" x14ac:dyDescent="0.25">
      <c r="A207" s="28" t="s">
        <v>115</v>
      </c>
      <c r="B207" s="35"/>
      <c r="E207" s="37" t="s">
        <v>368</v>
      </c>
      <c r="J207" s="36"/>
    </row>
    <row r="208" spans="1:16" ht="60" x14ac:dyDescent="0.25">
      <c r="A208" s="28" t="s">
        <v>117</v>
      </c>
      <c r="B208" s="35"/>
      <c r="E208" s="30" t="s">
        <v>363</v>
      </c>
      <c r="J208" s="36"/>
    </row>
    <row r="209" spans="1:16" x14ac:dyDescent="0.25">
      <c r="A209" s="28" t="s">
        <v>108</v>
      </c>
      <c r="B209" s="28">
        <v>50</v>
      </c>
      <c r="C209" s="29" t="s">
        <v>369</v>
      </c>
      <c r="D209" s="28" t="s">
        <v>110</v>
      </c>
      <c r="E209" s="30" t="s">
        <v>370</v>
      </c>
      <c r="F209" s="31" t="s">
        <v>167</v>
      </c>
      <c r="G209" s="32">
        <v>9.5</v>
      </c>
      <c r="H209" s="33">
        <v>0</v>
      </c>
      <c r="I209" s="33">
        <f>ROUND(G209*H209,P4)</f>
        <v>0</v>
      </c>
      <c r="J209" s="31" t="s">
        <v>190</v>
      </c>
      <c r="O209" s="34">
        <f>I209*0.21</f>
        <v>0</v>
      </c>
      <c r="P209">
        <v>3</v>
      </c>
    </row>
    <row r="210" spans="1:16" ht="90" x14ac:dyDescent="0.25">
      <c r="A210" s="28" t="s">
        <v>113</v>
      </c>
      <c r="B210" s="35"/>
      <c r="E210" s="30" t="s">
        <v>371</v>
      </c>
      <c r="J210" s="36"/>
    </row>
    <row r="211" spans="1:16" x14ac:dyDescent="0.25">
      <c r="A211" s="28" t="s">
        <v>115</v>
      </c>
      <c r="B211" s="35"/>
      <c r="E211" s="37" t="s">
        <v>372</v>
      </c>
      <c r="J211" s="36"/>
    </row>
    <row r="212" spans="1:16" ht="120" x14ac:dyDescent="0.25">
      <c r="A212" s="28" t="s">
        <v>117</v>
      </c>
      <c r="B212" s="35"/>
      <c r="E212" s="30" t="s">
        <v>373</v>
      </c>
      <c r="J212" s="36"/>
    </row>
    <row r="213" spans="1:16" x14ac:dyDescent="0.25">
      <c r="A213" s="28" t="s">
        <v>108</v>
      </c>
      <c r="B213" s="28">
        <v>51</v>
      </c>
      <c r="C213" s="29" t="s">
        <v>374</v>
      </c>
      <c r="D213" s="28" t="s">
        <v>110</v>
      </c>
      <c r="E213" s="30" t="s">
        <v>375</v>
      </c>
      <c r="F213" s="31" t="s">
        <v>189</v>
      </c>
      <c r="G213" s="32">
        <v>475</v>
      </c>
      <c r="H213" s="33">
        <v>0</v>
      </c>
      <c r="I213" s="33">
        <f>ROUND(G213*H213,P4)</f>
        <v>0</v>
      </c>
      <c r="J213" s="31" t="s">
        <v>190</v>
      </c>
      <c r="O213" s="34">
        <f>I213*0.21</f>
        <v>0</v>
      </c>
      <c r="P213">
        <v>3</v>
      </c>
    </row>
    <row r="214" spans="1:16" ht="45" x14ac:dyDescent="0.25">
      <c r="A214" s="28" t="s">
        <v>113</v>
      </c>
      <c r="B214" s="35"/>
      <c r="E214" s="30" t="s">
        <v>376</v>
      </c>
      <c r="J214" s="36"/>
    </row>
    <row r="215" spans="1:16" x14ac:dyDescent="0.25">
      <c r="A215" s="28" t="s">
        <v>115</v>
      </c>
      <c r="B215" s="35"/>
      <c r="E215" s="37" t="s">
        <v>377</v>
      </c>
      <c r="J215" s="36"/>
    </row>
    <row r="216" spans="1:16" ht="120" x14ac:dyDescent="0.25">
      <c r="A216" s="28" t="s">
        <v>117</v>
      </c>
      <c r="B216" s="35"/>
      <c r="E216" s="30" t="s">
        <v>373</v>
      </c>
      <c r="J216" s="36"/>
    </row>
    <row r="217" spans="1:16" x14ac:dyDescent="0.25">
      <c r="A217" s="28" t="s">
        <v>108</v>
      </c>
      <c r="B217" s="28">
        <v>52</v>
      </c>
      <c r="C217" s="29" t="s">
        <v>378</v>
      </c>
      <c r="D217" s="28" t="s">
        <v>110</v>
      </c>
      <c r="E217" s="30" t="s">
        <v>379</v>
      </c>
      <c r="F217" s="31" t="s">
        <v>189</v>
      </c>
      <c r="G217" s="32">
        <v>15414</v>
      </c>
      <c r="H217" s="33">
        <v>0</v>
      </c>
      <c r="I217" s="33">
        <f>ROUND(G217*H217,P4)</f>
        <v>0</v>
      </c>
      <c r="J217" s="31" t="s">
        <v>190</v>
      </c>
      <c r="O217" s="34">
        <f>I217*0.21</f>
        <v>0</v>
      </c>
      <c r="P217">
        <v>3</v>
      </c>
    </row>
    <row r="218" spans="1:16" ht="45" x14ac:dyDescent="0.25">
      <c r="A218" s="28" t="s">
        <v>113</v>
      </c>
      <c r="B218" s="35"/>
      <c r="E218" s="30" t="s">
        <v>380</v>
      </c>
      <c r="J218" s="36"/>
    </row>
    <row r="219" spans="1:16" x14ac:dyDescent="0.25">
      <c r="A219" s="28" t="s">
        <v>115</v>
      </c>
      <c r="B219" s="35"/>
      <c r="E219" s="37" t="s">
        <v>368</v>
      </c>
      <c r="J219" s="36"/>
    </row>
    <row r="220" spans="1:16" ht="75" x14ac:dyDescent="0.25">
      <c r="A220" s="28" t="s">
        <v>117</v>
      </c>
      <c r="B220" s="35"/>
      <c r="E220" s="30" t="s">
        <v>381</v>
      </c>
      <c r="J220" s="36"/>
    </row>
    <row r="221" spans="1:16" x14ac:dyDescent="0.25">
      <c r="A221" s="28" t="s">
        <v>108</v>
      </c>
      <c r="B221" s="28">
        <v>53</v>
      </c>
      <c r="C221" s="29" t="s">
        <v>382</v>
      </c>
      <c r="D221" s="28" t="s">
        <v>110</v>
      </c>
      <c r="E221" s="30" t="s">
        <v>383</v>
      </c>
      <c r="F221" s="31" t="s">
        <v>189</v>
      </c>
      <c r="G221" s="32">
        <v>27784</v>
      </c>
      <c r="H221" s="33">
        <v>0</v>
      </c>
      <c r="I221" s="33">
        <f>ROUND(G221*H221,P4)</f>
        <v>0</v>
      </c>
      <c r="J221" s="31" t="s">
        <v>190</v>
      </c>
      <c r="O221" s="34">
        <f>I221*0.21</f>
        <v>0</v>
      </c>
      <c r="P221">
        <v>3</v>
      </c>
    </row>
    <row r="222" spans="1:16" ht="45" x14ac:dyDescent="0.25">
      <c r="A222" s="28" t="s">
        <v>113</v>
      </c>
      <c r="B222" s="35"/>
      <c r="E222" s="30" t="s">
        <v>384</v>
      </c>
      <c r="J222" s="36"/>
    </row>
    <row r="223" spans="1:16" x14ac:dyDescent="0.25">
      <c r="A223" s="28" t="s">
        <v>115</v>
      </c>
      <c r="B223" s="35"/>
      <c r="E223" s="37" t="s">
        <v>385</v>
      </c>
      <c r="J223" s="36"/>
    </row>
    <row r="224" spans="1:16" ht="75" x14ac:dyDescent="0.25">
      <c r="A224" s="28" t="s">
        <v>117</v>
      </c>
      <c r="B224" s="35"/>
      <c r="E224" s="30" t="s">
        <v>381</v>
      </c>
      <c r="J224" s="36"/>
    </row>
    <row r="225" spans="1:16" x14ac:dyDescent="0.25">
      <c r="A225" s="28" t="s">
        <v>108</v>
      </c>
      <c r="B225" s="28">
        <v>54</v>
      </c>
      <c r="C225" s="29" t="s">
        <v>386</v>
      </c>
      <c r="D225" s="28" t="s">
        <v>110</v>
      </c>
      <c r="E225" s="30" t="s">
        <v>387</v>
      </c>
      <c r="F225" s="31" t="s">
        <v>189</v>
      </c>
      <c r="G225" s="32">
        <v>38</v>
      </c>
      <c r="H225" s="33">
        <v>0</v>
      </c>
      <c r="I225" s="33">
        <f>ROUND(G225*H225,P4)</f>
        <v>0</v>
      </c>
      <c r="J225" s="31" t="s">
        <v>190</v>
      </c>
      <c r="O225" s="34">
        <f>I225*0.21</f>
        <v>0</v>
      </c>
      <c r="P225">
        <v>3</v>
      </c>
    </row>
    <row r="226" spans="1:16" ht="45" x14ac:dyDescent="0.25">
      <c r="A226" s="28" t="s">
        <v>113</v>
      </c>
      <c r="B226" s="35"/>
      <c r="E226" s="30" t="s">
        <v>388</v>
      </c>
      <c r="J226" s="36"/>
    </row>
    <row r="227" spans="1:16" x14ac:dyDescent="0.25">
      <c r="A227" s="28" t="s">
        <v>115</v>
      </c>
      <c r="B227" s="35"/>
      <c r="E227" s="37" t="s">
        <v>389</v>
      </c>
      <c r="J227" s="36"/>
    </row>
    <row r="228" spans="1:16" ht="75" x14ac:dyDescent="0.25">
      <c r="A228" s="28" t="s">
        <v>117</v>
      </c>
      <c r="B228" s="35"/>
      <c r="E228" s="30" t="s">
        <v>390</v>
      </c>
      <c r="J228" s="36"/>
    </row>
    <row r="229" spans="1:16" ht="30" x14ac:dyDescent="0.25">
      <c r="A229" s="28" t="s">
        <v>108</v>
      </c>
      <c r="B229" s="28">
        <v>55</v>
      </c>
      <c r="C229" s="29" t="s">
        <v>391</v>
      </c>
      <c r="D229" s="28" t="s">
        <v>110</v>
      </c>
      <c r="E229" s="30" t="s">
        <v>392</v>
      </c>
      <c r="F229" s="31" t="s">
        <v>189</v>
      </c>
      <c r="G229" s="32">
        <v>13762</v>
      </c>
      <c r="H229" s="33">
        <v>0</v>
      </c>
      <c r="I229" s="33">
        <f>ROUND(G229*H229,P4)</f>
        <v>0</v>
      </c>
      <c r="J229" s="31" t="s">
        <v>190</v>
      </c>
      <c r="O229" s="34">
        <f>I229*0.21</f>
        <v>0</v>
      </c>
      <c r="P229">
        <v>3</v>
      </c>
    </row>
    <row r="230" spans="1:16" ht="75" x14ac:dyDescent="0.25">
      <c r="A230" s="28" t="s">
        <v>113</v>
      </c>
      <c r="B230" s="35"/>
      <c r="E230" s="30" t="s">
        <v>393</v>
      </c>
      <c r="J230" s="36"/>
    </row>
    <row r="231" spans="1:16" x14ac:dyDescent="0.25">
      <c r="A231" s="28" t="s">
        <v>115</v>
      </c>
      <c r="B231" s="35"/>
      <c r="E231" s="37" t="s">
        <v>394</v>
      </c>
      <c r="J231" s="36"/>
    </row>
    <row r="232" spans="1:16" ht="165" x14ac:dyDescent="0.25">
      <c r="A232" s="28" t="s">
        <v>117</v>
      </c>
      <c r="B232" s="35"/>
      <c r="E232" s="30" t="s">
        <v>395</v>
      </c>
      <c r="J232" s="36"/>
    </row>
    <row r="233" spans="1:16" x14ac:dyDescent="0.25">
      <c r="A233" s="28" t="s">
        <v>108</v>
      </c>
      <c r="B233" s="28">
        <v>56</v>
      </c>
      <c r="C233" s="29" t="s">
        <v>396</v>
      </c>
      <c r="D233" s="28" t="s">
        <v>110</v>
      </c>
      <c r="E233" s="30" t="s">
        <v>397</v>
      </c>
      <c r="F233" s="31" t="s">
        <v>189</v>
      </c>
      <c r="G233" s="32">
        <v>13835</v>
      </c>
      <c r="H233" s="33">
        <v>0</v>
      </c>
      <c r="I233" s="33">
        <f>ROUND(G233*H233,P4)</f>
        <v>0</v>
      </c>
      <c r="J233" s="31" t="s">
        <v>190</v>
      </c>
      <c r="O233" s="34">
        <f>I233*0.21</f>
        <v>0</v>
      </c>
      <c r="P233">
        <v>3</v>
      </c>
    </row>
    <row r="234" spans="1:16" ht="75" x14ac:dyDescent="0.25">
      <c r="A234" s="28" t="s">
        <v>113</v>
      </c>
      <c r="B234" s="35"/>
      <c r="E234" s="30" t="s">
        <v>398</v>
      </c>
      <c r="J234" s="36"/>
    </row>
    <row r="235" spans="1:16" x14ac:dyDescent="0.25">
      <c r="A235" s="28" t="s">
        <v>115</v>
      </c>
      <c r="B235" s="35"/>
      <c r="E235" s="37" t="s">
        <v>399</v>
      </c>
      <c r="J235" s="36"/>
    </row>
    <row r="236" spans="1:16" ht="165" x14ac:dyDescent="0.25">
      <c r="A236" s="28" t="s">
        <v>117</v>
      </c>
      <c r="B236" s="35"/>
      <c r="E236" s="30" t="s">
        <v>395</v>
      </c>
      <c r="J236" s="36"/>
    </row>
    <row r="237" spans="1:16" x14ac:dyDescent="0.25">
      <c r="A237" s="28" t="s">
        <v>108</v>
      </c>
      <c r="B237" s="28">
        <v>57</v>
      </c>
      <c r="C237" s="29" t="s">
        <v>400</v>
      </c>
      <c r="D237" s="28" t="s">
        <v>110</v>
      </c>
      <c r="E237" s="30" t="s">
        <v>401</v>
      </c>
      <c r="F237" s="31" t="s">
        <v>189</v>
      </c>
      <c r="G237" s="32">
        <v>13949</v>
      </c>
      <c r="H237" s="33">
        <v>0</v>
      </c>
      <c r="I237" s="33">
        <f>ROUND(G237*H237,P4)</f>
        <v>0</v>
      </c>
      <c r="J237" s="31" t="s">
        <v>190</v>
      </c>
      <c r="O237" s="34">
        <f>I237*0.21</f>
        <v>0</v>
      </c>
      <c r="P237">
        <v>3</v>
      </c>
    </row>
    <row r="238" spans="1:16" ht="75" x14ac:dyDescent="0.25">
      <c r="A238" s="28" t="s">
        <v>113</v>
      </c>
      <c r="B238" s="35"/>
      <c r="E238" s="30" t="s">
        <v>402</v>
      </c>
      <c r="J238" s="36"/>
    </row>
    <row r="239" spans="1:16" x14ac:dyDescent="0.25">
      <c r="A239" s="28" t="s">
        <v>115</v>
      </c>
      <c r="B239" s="35"/>
      <c r="E239" s="37" t="s">
        <v>403</v>
      </c>
      <c r="J239" s="36"/>
    </row>
    <row r="240" spans="1:16" ht="165" x14ac:dyDescent="0.25">
      <c r="A240" s="28" t="s">
        <v>117</v>
      </c>
      <c r="B240" s="35"/>
      <c r="E240" s="30" t="s">
        <v>395</v>
      </c>
      <c r="J240" s="36"/>
    </row>
    <row r="241" spans="1:16" x14ac:dyDescent="0.25">
      <c r="A241" s="28" t="s">
        <v>108</v>
      </c>
      <c r="B241" s="28">
        <v>58</v>
      </c>
      <c r="C241" s="29" t="s">
        <v>404</v>
      </c>
      <c r="D241" s="28" t="s">
        <v>110</v>
      </c>
      <c r="E241" s="30" t="s">
        <v>405</v>
      </c>
      <c r="F241" s="31" t="s">
        <v>189</v>
      </c>
      <c r="G241" s="32">
        <v>15414</v>
      </c>
      <c r="H241" s="33">
        <v>0</v>
      </c>
      <c r="I241" s="33">
        <f>ROUND(G241*H241,P4)</f>
        <v>0</v>
      </c>
      <c r="J241" s="31" t="s">
        <v>190</v>
      </c>
      <c r="O241" s="34">
        <f>I241*0.21</f>
        <v>0</v>
      </c>
      <c r="P241">
        <v>3</v>
      </c>
    </row>
    <row r="242" spans="1:16" ht="30" x14ac:dyDescent="0.25">
      <c r="A242" s="28" t="s">
        <v>113</v>
      </c>
      <c r="B242" s="35"/>
      <c r="E242" s="30" t="s">
        <v>406</v>
      </c>
      <c r="J242" s="36"/>
    </row>
    <row r="243" spans="1:16" x14ac:dyDescent="0.25">
      <c r="A243" s="28" t="s">
        <v>115</v>
      </c>
      <c r="B243" s="35"/>
      <c r="E243" s="37" t="s">
        <v>407</v>
      </c>
      <c r="J243" s="36"/>
    </row>
    <row r="244" spans="1:16" ht="30" x14ac:dyDescent="0.25">
      <c r="A244" s="28" t="s">
        <v>117</v>
      </c>
      <c r="B244" s="35"/>
      <c r="E244" s="30" t="s">
        <v>408</v>
      </c>
      <c r="J244" s="36"/>
    </row>
    <row r="245" spans="1:16" x14ac:dyDescent="0.25">
      <c r="A245" s="28" t="s">
        <v>108</v>
      </c>
      <c r="B245" s="28">
        <v>59</v>
      </c>
      <c r="C245" s="29" t="s">
        <v>409</v>
      </c>
      <c r="D245" s="28" t="s">
        <v>110</v>
      </c>
      <c r="E245" s="30" t="s">
        <v>410</v>
      </c>
      <c r="F245" s="31" t="s">
        <v>189</v>
      </c>
      <c r="G245" s="32">
        <v>76</v>
      </c>
      <c r="H245" s="33">
        <v>0</v>
      </c>
      <c r="I245" s="33">
        <f>ROUND(G245*H245,P4)</f>
        <v>0</v>
      </c>
      <c r="J245" s="31" t="s">
        <v>190</v>
      </c>
      <c r="O245" s="34">
        <f>I245*0.21</f>
        <v>0</v>
      </c>
      <c r="P245">
        <v>3</v>
      </c>
    </row>
    <row r="246" spans="1:16" ht="75" x14ac:dyDescent="0.25">
      <c r="A246" s="28" t="s">
        <v>113</v>
      </c>
      <c r="B246" s="35"/>
      <c r="E246" s="30" t="s">
        <v>411</v>
      </c>
      <c r="J246" s="36"/>
    </row>
    <row r="247" spans="1:16" x14ac:dyDescent="0.25">
      <c r="A247" s="28" t="s">
        <v>115</v>
      </c>
      <c r="B247" s="35"/>
      <c r="E247" s="37" t="s">
        <v>412</v>
      </c>
      <c r="J247" s="36"/>
    </row>
    <row r="248" spans="1:16" ht="30" x14ac:dyDescent="0.25">
      <c r="A248" s="28" t="s">
        <v>117</v>
      </c>
      <c r="B248" s="35"/>
      <c r="E248" s="30" t="s">
        <v>408</v>
      </c>
      <c r="J248" s="36"/>
    </row>
    <row r="249" spans="1:16" x14ac:dyDescent="0.25">
      <c r="A249" s="22" t="s">
        <v>105</v>
      </c>
      <c r="B249" s="23"/>
      <c r="C249" s="24" t="s">
        <v>413</v>
      </c>
      <c r="D249" s="25"/>
      <c r="E249" s="22" t="s">
        <v>414</v>
      </c>
      <c r="F249" s="25"/>
      <c r="G249" s="25"/>
      <c r="H249" s="25"/>
      <c r="I249" s="26">
        <f>SUMIFS(I250:I253,A250:A253,"P")</f>
        <v>0</v>
      </c>
      <c r="J249" s="27"/>
    </row>
    <row r="250" spans="1:16" ht="30" x14ac:dyDescent="0.25">
      <c r="A250" s="28" t="s">
        <v>108</v>
      </c>
      <c r="B250" s="28">
        <v>60</v>
      </c>
      <c r="C250" s="29" t="s">
        <v>415</v>
      </c>
      <c r="D250" s="28" t="s">
        <v>110</v>
      </c>
      <c r="E250" s="30" t="s">
        <v>416</v>
      </c>
      <c r="F250" s="31" t="s">
        <v>189</v>
      </c>
      <c r="G250" s="32">
        <v>20</v>
      </c>
      <c r="H250" s="33">
        <v>0</v>
      </c>
      <c r="I250" s="33">
        <f>ROUND(G250*H250,P4)</f>
        <v>0</v>
      </c>
      <c r="J250" s="31" t="s">
        <v>190</v>
      </c>
      <c r="O250" s="34">
        <f>I250*0.21</f>
        <v>0</v>
      </c>
      <c r="P250">
        <v>3</v>
      </c>
    </row>
    <row r="251" spans="1:16" ht="30" x14ac:dyDescent="0.25">
      <c r="A251" s="28" t="s">
        <v>113</v>
      </c>
      <c r="B251" s="35"/>
      <c r="E251" s="30" t="s">
        <v>417</v>
      </c>
      <c r="J251" s="36"/>
    </row>
    <row r="252" spans="1:16" x14ac:dyDescent="0.25">
      <c r="A252" s="28" t="s">
        <v>115</v>
      </c>
      <c r="B252" s="35"/>
      <c r="E252" s="37" t="s">
        <v>282</v>
      </c>
      <c r="J252" s="36"/>
    </row>
    <row r="253" spans="1:16" ht="270" x14ac:dyDescent="0.25">
      <c r="A253" s="28" t="s">
        <v>117</v>
      </c>
      <c r="B253" s="35"/>
      <c r="E253" s="30" t="s">
        <v>418</v>
      </c>
      <c r="J253" s="36"/>
    </row>
    <row r="254" spans="1:16" x14ac:dyDescent="0.25">
      <c r="A254" s="22" t="s">
        <v>105</v>
      </c>
      <c r="B254" s="23"/>
      <c r="C254" s="24" t="s">
        <v>419</v>
      </c>
      <c r="D254" s="25"/>
      <c r="E254" s="22" t="s">
        <v>420</v>
      </c>
      <c r="F254" s="25"/>
      <c r="G254" s="25"/>
      <c r="H254" s="25"/>
      <c r="I254" s="26">
        <f>SUMIFS(I255:I286,A255:A286,"P")</f>
        <v>0</v>
      </c>
      <c r="J254" s="27"/>
    </row>
    <row r="255" spans="1:16" x14ac:dyDescent="0.25">
      <c r="A255" s="28" t="s">
        <v>108</v>
      </c>
      <c r="B255" s="28">
        <v>61</v>
      </c>
      <c r="C255" s="29" t="s">
        <v>421</v>
      </c>
      <c r="D255" s="28" t="s">
        <v>110</v>
      </c>
      <c r="E255" s="30" t="s">
        <v>422</v>
      </c>
      <c r="F255" s="31" t="s">
        <v>231</v>
      </c>
      <c r="G255" s="32">
        <v>17</v>
      </c>
      <c r="H255" s="33">
        <v>0</v>
      </c>
      <c r="I255" s="33">
        <f>ROUND(G255*H255,P4)</f>
        <v>0</v>
      </c>
      <c r="J255" s="31" t="s">
        <v>190</v>
      </c>
      <c r="O255" s="34">
        <f>I255*0.21</f>
        <v>0</v>
      </c>
      <c r="P255">
        <v>3</v>
      </c>
    </row>
    <row r="256" spans="1:16" ht="45" x14ac:dyDescent="0.25">
      <c r="A256" s="28" t="s">
        <v>113</v>
      </c>
      <c r="B256" s="35"/>
      <c r="E256" s="30" t="s">
        <v>423</v>
      </c>
      <c r="J256" s="36"/>
    </row>
    <row r="257" spans="1:16" x14ac:dyDescent="0.25">
      <c r="A257" s="28" t="s">
        <v>115</v>
      </c>
      <c r="B257" s="35"/>
      <c r="E257" s="37" t="s">
        <v>424</v>
      </c>
      <c r="J257" s="36"/>
    </row>
    <row r="258" spans="1:16" ht="330" x14ac:dyDescent="0.25">
      <c r="A258" s="28" t="s">
        <v>117</v>
      </c>
      <c r="B258" s="35"/>
      <c r="E258" s="30" t="s">
        <v>425</v>
      </c>
      <c r="J258" s="36"/>
    </row>
    <row r="259" spans="1:16" x14ac:dyDescent="0.25">
      <c r="A259" s="28" t="s">
        <v>108</v>
      </c>
      <c r="B259" s="28">
        <v>62</v>
      </c>
      <c r="C259" s="29" t="s">
        <v>426</v>
      </c>
      <c r="D259" s="28" t="s">
        <v>110</v>
      </c>
      <c r="E259" s="30" t="s">
        <v>427</v>
      </c>
      <c r="F259" s="31" t="s">
        <v>428</v>
      </c>
      <c r="G259" s="32">
        <v>1</v>
      </c>
      <c r="H259" s="33">
        <v>0</v>
      </c>
      <c r="I259" s="33">
        <f>ROUND(G259*H259,P4)</f>
        <v>0</v>
      </c>
      <c r="J259" s="31" t="s">
        <v>190</v>
      </c>
      <c r="O259" s="34">
        <f>I259*0.21</f>
        <v>0</v>
      </c>
      <c r="P259">
        <v>3</v>
      </c>
    </row>
    <row r="260" spans="1:16" x14ac:dyDescent="0.25">
      <c r="A260" s="28" t="s">
        <v>113</v>
      </c>
      <c r="B260" s="35"/>
      <c r="E260" s="30" t="s">
        <v>429</v>
      </c>
      <c r="J260" s="36"/>
    </row>
    <row r="261" spans="1:16" x14ac:dyDescent="0.25">
      <c r="A261" s="28" t="s">
        <v>115</v>
      </c>
      <c r="B261" s="35"/>
      <c r="E261" s="37" t="s">
        <v>430</v>
      </c>
      <c r="J261" s="36"/>
    </row>
    <row r="262" spans="1:16" ht="195" x14ac:dyDescent="0.25">
      <c r="A262" s="28" t="s">
        <v>117</v>
      </c>
      <c r="B262" s="35"/>
      <c r="E262" s="30" t="s">
        <v>431</v>
      </c>
      <c r="J262" s="36"/>
    </row>
    <row r="263" spans="1:16" x14ac:dyDescent="0.25">
      <c r="A263" s="28" t="s">
        <v>108</v>
      </c>
      <c r="B263" s="28">
        <v>63</v>
      </c>
      <c r="C263" s="29" t="s">
        <v>432</v>
      </c>
      <c r="D263" s="28" t="s">
        <v>110</v>
      </c>
      <c r="E263" s="30" t="s">
        <v>433</v>
      </c>
      <c r="F263" s="31" t="s">
        <v>428</v>
      </c>
      <c r="G263" s="32">
        <v>1</v>
      </c>
      <c r="H263" s="33">
        <v>0</v>
      </c>
      <c r="I263" s="33">
        <f>ROUND(G263*H263,P4)</f>
        <v>0</v>
      </c>
      <c r="J263" s="31" t="s">
        <v>190</v>
      </c>
      <c r="O263" s="34">
        <f>I263*0.21</f>
        <v>0</v>
      </c>
      <c r="P263">
        <v>3</v>
      </c>
    </row>
    <row r="264" spans="1:16" ht="90" x14ac:dyDescent="0.25">
      <c r="A264" s="28" t="s">
        <v>113</v>
      </c>
      <c r="B264" s="35"/>
      <c r="E264" s="30" t="s">
        <v>434</v>
      </c>
      <c r="J264" s="36"/>
    </row>
    <row r="265" spans="1:16" x14ac:dyDescent="0.25">
      <c r="A265" s="28" t="s">
        <v>115</v>
      </c>
      <c r="B265" s="35"/>
      <c r="E265" s="37" t="s">
        <v>430</v>
      </c>
      <c r="J265" s="36"/>
    </row>
    <row r="266" spans="1:16" ht="30" x14ac:dyDescent="0.25">
      <c r="A266" s="28" t="s">
        <v>117</v>
      </c>
      <c r="B266" s="35"/>
      <c r="E266" s="30" t="s">
        <v>435</v>
      </c>
      <c r="J266" s="36"/>
    </row>
    <row r="267" spans="1:16" x14ac:dyDescent="0.25">
      <c r="A267" s="28" t="s">
        <v>108</v>
      </c>
      <c r="B267" s="28">
        <v>64</v>
      </c>
      <c r="C267" s="29" t="s">
        <v>436</v>
      </c>
      <c r="D267" s="28" t="s">
        <v>110</v>
      </c>
      <c r="E267" s="30" t="s">
        <v>437</v>
      </c>
      <c r="F267" s="31" t="s">
        <v>428</v>
      </c>
      <c r="G267" s="32">
        <v>1</v>
      </c>
      <c r="H267" s="33">
        <v>0</v>
      </c>
      <c r="I267" s="33">
        <f>ROUND(G267*H267,P4)</f>
        <v>0</v>
      </c>
      <c r="J267" s="31" t="s">
        <v>190</v>
      </c>
      <c r="O267" s="34">
        <f>I267*0.21</f>
        <v>0</v>
      </c>
      <c r="P267">
        <v>3</v>
      </c>
    </row>
    <row r="268" spans="1:16" ht="45" x14ac:dyDescent="0.25">
      <c r="A268" s="28" t="s">
        <v>113</v>
      </c>
      <c r="B268" s="35"/>
      <c r="E268" s="30" t="s">
        <v>438</v>
      </c>
      <c r="J268" s="36"/>
    </row>
    <row r="269" spans="1:16" x14ac:dyDescent="0.25">
      <c r="A269" s="28" t="s">
        <v>115</v>
      </c>
      <c r="B269" s="35"/>
      <c r="E269" s="37" t="s">
        <v>430</v>
      </c>
      <c r="J269" s="36"/>
    </row>
    <row r="270" spans="1:16" ht="30" x14ac:dyDescent="0.25">
      <c r="A270" s="28" t="s">
        <v>117</v>
      </c>
      <c r="B270" s="35"/>
      <c r="E270" s="30" t="s">
        <v>439</v>
      </c>
      <c r="J270" s="36"/>
    </row>
    <row r="271" spans="1:16" x14ac:dyDescent="0.25">
      <c r="A271" s="28" t="s">
        <v>108</v>
      </c>
      <c r="B271" s="28">
        <v>65</v>
      </c>
      <c r="C271" s="29" t="s">
        <v>440</v>
      </c>
      <c r="D271" s="28" t="s">
        <v>110</v>
      </c>
      <c r="E271" s="30" t="s">
        <v>441</v>
      </c>
      <c r="F271" s="31" t="s">
        <v>428</v>
      </c>
      <c r="G271" s="32">
        <v>37</v>
      </c>
      <c r="H271" s="33">
        <v>0</v>
      </c>
      <c r="I271" s="33">
        <f>ROUND(G271*H271,P4)</f>
        <v>0</v>
      </c>
      <c r="J271" s="31" t="s">
        <v>190</v>
      </c>
      <c r="O271" s="34">
        <f>I271*0.21</f>
        <v>0</v>
      </c>
      <c r="P271">
        <v>3</v>
      </c>
    </row>
    <row r="272" spans="1:16" ht="30" x14ac:dyDescent="0.25">
      <c r="A272" s="28" t="s">
        <v>113</v>
      </c>
      <c r="B272" s="35"/>
      <c r="E272" s="30" t="s">
        <v>442</v>
      </c>
      <c r="J272" s="36"/>
    </row>
    <row r="273" spans="1:16" x14ac:dyDescent="0.25">
      <c r="A273" s="28" t="s">
        <v>115</v>
      </c>
      <c r="B273" s="35"/>
      <c r="E273" s="37" t="s">
        <v>443</v>
      </c>
      <c r="J273" s="36"/>
    </row>
    <row r="274" spans="1:16" ht="45" x14ac:dyDescent="0.25">
      <c r="A274" s="28" t="s">
        <v>117</v>
      </c>
      <c r="B274" s="35"/>
      <c r="E274" s="30" t="s">
        <v>444</v>
      </c>
      <c r="J274" s="36"/>
    </row>
    <row r="275" spans="1:16" x14ac:dyDescent="0.25">
      <c r="A275" s="28" t="s">
        <v>108</v>
      </c>
      <c r="B275" s="28">
        <v>66</v>
      </c>
      <c r="C275" s="29" t="s">
        <v>445</v>
      </c>
      <c r="D275" s="28" t="s">
        <v>110</v>
      </c>
      <c r="E275" s="30" t="s">
        <v>446</v>
      </c>
      <c r="F275" s="31" t="s">
        <v>428</v>
      </c>
      <c r="G275" s="32">
        <v>5</v>
      </c>
      <c r="H275" s="33">
        <v>0</v>
      </c>
      <c r="I275" s="33">
        <f>ROUND(G275*H275,P4)</f>
        <v>0</v>
      </c>
      <c r="J275" s="31" t="s">
        <v>190</v>
      </c>
      <c r="O275" s="34">
        <f>I275*0.21</f>
        <v>0</v>
      </c>
      <c r="P275">
        <v>3</v>
      </c>
    </row>
    <row r="276" spans="1:16" ht="30" x14ac:dyDescent="0.25">
      <c r="A276" s="28" t="s">
        <v>113</v>
      </c>
      <c r="B276" s="35"/>
      <c r="E276" s="30" t="s">
        <v>447</v>
      </c>
      <c r="J276" s="36"/>
    </row>
    <row r="277" spans="1:16" x14ac:dyDescent="0.25">
      <c r="A277" s="28" t="s">
        <v>115</v>
      </c>
      <c r="B277" s="35"/>
      <c r="E277" s="37" t="s">
        <v>250</v>
      </c>
      <c r="J277" s="36"/>
    </row>
    <row r="278" spans="1:16" ht="45" x14ac:dyDescent="0.25">
      <c r="A278" s="28" t="s">
        <v>117</v>
      </c>
      <c r="B278" s="35"/>
      <c r="E278" s="30" t="s">
        <v>444</v>
      </c>
      <c r="J278" s="36"/>
    </row>
    <row r="279" spans="1:16" x14ac:dyDescent="0.25">
      <c r="A279" s="28" t="s">
        <v>108</v>
      </c>
      <c r="B279" s="28">
        <v>67</v>
      </c>
      <c r="C279" s="29" t="s">
        <v>448</v>
      </c>
      <c r="D279" s="28" t="s">
        <v>110</v>
      </c>
      <c r="E279" s="30" t="s">
        <v>449</v>
      </c>
      <c r="F279" s="31" t="s">
        <v>231</v>
      </c>
      <c r="G279" s="32">
        <v>17</v>
      </c>
      <c r="H279" s="33">
        <v>0</v>
      </c>
      <c r="I279" s="33">
        <f>ROUND(G279*H279,P4)</f>
        <v>0</v>
      </c>
      <c r="J279" s="31" t="s">
        <v>190</v>
      </c>
      <c r="O279" s="34">
        <f>I279*0.21</f>
        <v>0</v>
      </c>
      <c r="P279">
        <v>3</v>
      </c>
    </row>
    <row r="280" spans="1:16" x14ac:dyDescent="0.25">
      <c r="A280" s="28" t="s">
        <v>113</v>
      </c>
      <c r="B280" s="35"/>
      <c r="E280" s="30" t="s">
        <v>450</v>
      </c>
      <c r="J280" s="36"/>
    </row>
    <row r="281" spans="1:16" x14ac:dyDescent="0.25">
      <c r="A281" s="28" t="s">
        <v>115</v>
      </c>
      <c r="B281" s="35"/>
      <c r="E281" s="37" t="s">
        <v>424</v>
      </c>
      <c r="J281" s="36"/>
    </row>
    <row r="282" spans="1:16" ht="75" x14ac:dyDescent="0.25">
      <c r="A282" s="28" t="s">
        <v>117</v>
      </c>
      <c r="B282" s="35"/>
      <c r="E282" s="30" t="s">
        <v>451</v>
      </c>
      <c r="J282" s="36"/>
    </row>
    <row r="283" spans="1:16" x14ac:dyDescent="0.25">
      <c r="A283" s="28" t="s">
        <v>108</v>
      </c>
      <c r="B283" s="28">
        <v>68</v>
      </c>
      <c r="C283" s="29" t="s">
        <v>452</v>
      </c>
      <c r="D283" s="28" t="s">
        <v>110</v>
      </c>
      <c r="E283" s="30" t="s">
        <v>453</v>
      </c>
      <c r="F283" s="31" t="s">
        <v>231</v>
      </c>
      <c r="G283" s="32">
        <v>17</v>
      </c>
      <c r="H283" s="33">
        <v>0</v>
      </c>
      <c r="I283" s="33">
        <f>ROUND(G283*H283,P4)</f>
        <v>0</v>
      </c>
      <c r="J283" s="31" t="s">
        <v>190</v>
      </c>
      <c r="O283" s="34">
        <f>I283*0.21</f>
        <v>0</v>
      </c>
      <c r="P283">
        <v>3</v>
      </c>
    </row>
    <row r="284" spans="1:16" x14ac:dyDescent="0.25">
      <c r="A284" s="28" t="s">
        <v>113</v>
      </c>
      <c r="B284" s="35"/>
      <c r="E284" s="30" t="s">
        <v>450</v>
      </c>
      <c r="J284" s="36"/>
    </row>
    <row r="285" spans="1:16" x14ac:dyDescent="0.25">
      <c r="A285" s="28" t="s">
        <v>115</v>
      </c>
      <c r="B285" s="35"/>
      <c r="E285" s="37" t="s">
        <v>424</v>
      </c>
      <c r="J285" s="36"/>
    </row>
    <row r="286" spans="1:16" ht="45" x14ac:dyDescent="0.25">
      <c r="A286" s="28" t="s">
        <v>117</v>
      </c>
      <c r="B286" s="35"/>
      <c r="E286" s="30" t="s">
        <v>454</v>
      </c>
      <c r="J286" s="36"/>
    </row>
    <row r="287" spans="1:16" x14ac:dyDescent="0.25">
      <c r="A287" s="22" t="s">
        <v>105</v>
      </c>
      <c r="B287" s="23"/>
      <c r="C287" s="24" t="s">
        <v>455</v>
      </c>
      <c r="D287" s="25"/>
      <c r="E287" s="22" t="s">
        <v>456</v>
      </c>
      <c r="F287" s="25"/>
      <c r="G287" s="25"/>
      <c r="H287" s="25"/>
      <c r="I287" s="26">
        <f>SUMIFS(I288:I383,A288:A383,"P")</f>
        <v>0</v>
      </c>
      <c r="J287" s="27"/>
    </row>
    <row r="288" spans="1:16" x14ac:dyDescent="0.25">
      <c r="A288" s="28" t="s">
        <v>108</v>
      </c>
      <c r="B288" s="28">
        <v>69</v>
      </c>
      <c r="C288" s="29" t="s">
        <v>457</v>
      </c>
      <c r="D288" s="28" t="s">
        <v>145</v>
      </c>
      <c r="E288" s="30" t="s">
        <v>458</v>
      </c>
      <c r="F288" s="31" t="s">
        <v>428</v>
      </c>
      <c r="G288" s="32">
        <v>3</v>
      </c>
      <c r="H288" s="33">
        <v>0</v>
      </c>
      <c r="I288" s="33">
        <f>ROUND(G288*H288,P4)</f>
        <v>0</v>
      </c>
      <c r="J288" s="31" t="s">
        <v>190</v>
      </c>
      <c r="O288" s="34">
        <f>I288*0.21</f>
        <v>0</v>
      </c>
      <c r="P288">
        <v>3</v>
      </c>
    </row>
    <row r="289" spans="1:16" ht="30" x14ac:dyDescent="0.25">
      <c r="A289" s="28" t="s">
        <v>113</v>
      </c>
      <c r="B289" s="35"/>
      <c r="E289" s="30" t="s">
        <v>459</v>
      </c>
      <c r="J289" s="36"/>
    </row>
    <row r="290" spans="1:16" x14ac:dyDescent="0.25">
      <c r="A290" s="28" t="s">
        <v>115</v>
      </c>
      <c r="B290" s="35"/>
      <c r="E290" s="37" t="s">
        <v>460</v>
      </c>
      <c r="J290" s="36"/>
    </row>
    <row r="291" spans="1:16" ht="60" x14ac:dyDescent="0.25">
      <c r="A291" s="28" t="s">
        <v>117</v>
      </c>
      <c r="B291" s="35"/>
      <c r="E291" s="30" t="s">
        <v>461</v>
      </c>
      <c r="J291" s="36"/>
    </row>
    <row r="292" spans="1:16" x14ac:dyDescent="0.25">
      <c r="A292" s="28" t="s">
        <v>108</v>
      </c>
      <c r="B292" s="28">
        <v>70</v>
      </c>
      <c r="C292" s="29" t="s">
        <v>457</v>
      </c>
      <c r="D292" s="28" t="s">
        <v>148</v>
      </c>
      <c r="E292" s="30" t="s">
        <v>458</v>
      </c>
      <c r="F292" s="31" t="s">
        <v>428</v>
      </c>
      <c r="G292" s="32">
        <v>8</v>
      </c>
      <c r="H292" s="33">
        <v>0</v>
      </c>
      <c r="I292" s="33">
        <f>ROUND(G292*H292,P4)</f>
        <v>0</v>
      </c>
      <c r="J292" s="31" t="s">
        <v>190</v>
      </c>
      <c r="O292" s="34">
        <f>I292*0.21</f>
        <v>0</v>
      </c>
      <c r="P292">
        <v>3</v>
      </c>
    </row>
    <row r="293" spans="1:16" ht="30" x14ac:dyDescent="0.25">
      <c r="A293" s="28" t="s">
        <v>113</v>
      </c>
      <c r="B293" s="35"/>
      <c r="E293" s="30" t="s">
        <v>462</v>
      </c>
      <c r="J293" s="36"/>
    </row>
    <row r="294" spans="1:16" x14ac:dyDescent="0.25">
      <c r="A294" s="28" t="s">
        <v>115</v>
      </c>
      <c r="B294" s="35"/>
      <c r="E294" s="37" t="s">
        <v>463</v>
      </c>
      <c r="J294" s="36"/>
    </row>
    <row r="295" spans="1:16" ht="60" x14ac:dyDescent="0.25">
      <c r="A295" s="28" t="s">
        <v>117</v>
      </c>
      <c r="B295" s="35"/>
      <c r="E295" s="30" t="s">
        <v>461</v>
      </c>
      <c r="J295" s="36"/>
    </row>
    <row r="296" spans="1:16" x14ac:dyDescent="0.25">
      <c r="A296" s="28" t="s">
        <v>108</v>
      </c>
      <c r="B296" s="28">
        <v>71</v>
      </c>
      <c r="C296" s="29" t="s">
        <v>464</v>
      </c>
      <c r="D296" s="28" t="s">
        <v>110</v>
      </c>
      <c r="E296" s="30" t="s">
        <v>465</v>
      </c>
      <c r="F296" s="31" t="s">
        <v>428</v>
      </c>
      <c r="G296" s="32">
        <v>23</v>
      </c>
      <c r="H296" s="33">
        <v>0</v>
      </c>
      <c r="I296" s="33">
        <f>ROUND(G296*H296,P4)</f>
        <v>0</v>
      </c>
      <c r="J296" s="31" t="s">
        <v>190</v>
      </c>
      <c r="O296" s="34">
        <f>I296*0.21</f>
        <v>0</v>
      </c>
      <c r="P296">
        <v>3</v>
      </c>
    </row>
    <row r="297" spans="1:16" ht="30" x14ac:dyDescent="0.25">
      <c r="A297" s="28" t="s">
        <v>113</v>
      </c>
      <c r="B297" s="35"/>
      <c r="E297" s="30" t="s">
        <v>466</v>
      </c>
      <c r="J297" s="36"/>
    </row>
    <row r="298" spans="1:16" x14ac:dyDescent="0.25">
      <c r="A298" s="28" t="s">
        <v>115</v>
      </c>
      <c r="B298" s="35"/>
      <c r="E298" s="37" t="s">
        <v>467</v>
      </c>
      <c r="J298" s="36"/>
    </row>
    <row r="299" spans="1:16" ht="30" x14ac:dyDescent="0.25">
      <c r="A299" s="28" t="s">
        <v>117</v>
      </c>
      <c r="B299" s="35"/>
      <c r="E299" s="30" t="s">
        <v>468</v>
      </c>
      <c r="J299" s="36"/>
    </row>
    <row r="300" spans="1:16" ht="30" x14ac:dyDescent="0.25">
      <c r="A300" s="28" t="s">
        <v>108</v>
      </c>
      <c r="B300" s="28">
        <v>72</v>
      </c>
      <c r="C300" s="29" t="s">
        <v>469</v>
      </c>
      <c r="D300" s="28" t="s">
        <v>110</v>
      </c>
      <c r="E300" s="30" t="s">
        <v>470</v>
      </c>
      <c r="F300" s="31" t="s">
        <v>428</v>
      </c>
      <c r="G300" s="32">
        <v>56</v>
      </c>
      <c r="H300" s="33">
        <v>0</v>
      </c>
      <c r="I300" s="33">
        <f>ROUND(G300*H300,P4)</f>
        <v>0</v>
      </c>
      <c r="J300" s="31" t="s">
        <v>190</v>
      </c>
      <c r="O300" s="34">
        <f>I300*0.21</f>
        <v>0</v>
      </c>
      <c r="P300">
        <v>3</v>
      </c>
    </row>
    <row r="301" spans="1:16" ht="30" x14ac:dyDescent="0.25">
      <c r="A301" s="28" t="s">
        <v>113</v>
      </c>
      <c r="B301" s="35"/>
      <c r="E301" s="30" t="s">
        <v>471</v>
      </c>
      <c r="J301" s="36"/>
    </row>
    <row r="302" spans="1:16" x14ac:dyDescent="0.25">
      <c r="A302" s="28" t="s">
        <v>115</v>
      </c>
      <c r="B302" s="35"/>
      <c r="E302" s="37" t="s">
        <v>472</v>
      </c>
      <c r="J302" s="36"/>
    </row>
    <row r="303" spans="1:16" ht="30" x14ac:dyDescent="0.25">
      <c r="A303" s="28" t="s">
        <v>117</v>
      </c>
      <c r="B303" s="35"/>
      <c r="E303" s="30" t="s">
        <v>473</v>
      </c>
      <c r="J303" s="36"/>
    </row>
    <row r="304" spans="1:16" ht="30" x14ac:dyDescent="0.25">
      <c r="A304" s="28" t="s">
        <v>108</v>
      </c>
      <c r="B304" s="28">
        <v>73</v>
      </c>
      <c r="C304" s="29" t="s">
        <v>469</v>
      </c>
      <c r="D304" s="28" t="s">
        <v>123</v>
      </c>
      <c r="E304" s="30" t="s">
        <v>470</v>
      </c>
      <c r="F304" s="31" t="s">
        <v>428</v>
      </c>
      <c r="G304" s="32">
        <v>4</v>
      </c>
      <c r="H304" s="33">
        <v>0</v>
      </c>
      <c r="I304" s="33">
        <f>ROUND(G304*H304,P4)</f>
        <v>0</v>
      </c>
      <c r="J304" s="28"/>
      <c r="O304" s="34">
        <f>I304*0.21</f>
        <v>0</v>
      </c>
      <c r="P304">
        <v>3</v>
      </c>
    </row>
    <row r="305" spans="1:16" ht="120" x14ac:dyDescent="0.25">
      <c r="A305" s="28" t="s">
        <v>113</v>
      </c>
      <c r="B305" s="35"/>
      <c r="E305" s="30" t="s">
        <v>474</v>
      </c>
      <c r="J305" s="36"/>
    </row>
    <row r="306" spans="1:16" x14ac:dyDescent="0.25">
      <c r="A306" s="28" t="s">
        <v>115</v>
      </c>
      <c r="B306" s="35"/>
      <c r="E306" s="37" t="s">
        <v>475</v>
      </c>
      <c r="J306" s="36"/>
    </row>
    <row r="307" spans="1:16" ht="30" x14ac:dyDescent="0.25">
      <c r="A307" s="28" t="s">
        <v>117</v>
      </c>
      <c r="B307" s="35"/>
      <c r="E307" s="30" t="s">
        <v>473</v>
      </c>
      <c r="J307" s="36"/>
    </row>
    <row r="308" spans="1:16" ht="30" x14ac:dyDescent="0.25">
      <c r="A308" s="28" t="s">
        <v>108</v>
      </c>
      <c r="B308" s="28">
        <v>74</v>
      </c>
      <c r="C308" s="29" t="s">
        <v>476</v>
      </c>
      <c r="D308" s="28" t="s">
        <v>110</v>
      </c>
      <c r="E308" s="30" t="s">
        <v>477</v>
      </c>
      <c r="F308" s="31" t="s">
        <v>428</v>
      </c>
      <c r="G308" s="32">
        <v>60</v>
      </c>
      <c r="H308" s="33">
        <v>0</v>
      </c>
      <c r="I308" s="33">
        <f>ROUND(G308*H308,P4)</f>
        <v>0</v>
      </c>
      <c r="J308" s="31" t="s">
        <v>190</v>
      </c>
      <c r="O308" s="34">
        <f>I308*0.21</f>
        <v>0</v>
      </c>
      <c r="P308">
        <v>3</v>
      </c>
    </row>
    <row r="309" spans="1:16" ht="30" x14ac:dyDescent="0.25">
      <c r="A309" s="28" t="s">
        <v>113</v>
      </c>
      <c r="B309" s="35"/>
      <c r="E309" s="30" t="s">
        <v>478</v>
      </c>
      <c r="J309" s="36"/>
    </row>
    <row r="310" spans="1:16" x14ac:dyDescent="0.25">
      <c r="A310" s="28" t="s">
        <v>115</v>
      </c>
      <c r="B310" s="35"/>
      <c r="E310" s="37" t="s">
        <v>479</v>
      </c>
      <c r="J310" s="36"/>
    </row>
    <row r="311" spans="1:16" ht="75" x14ac:dyDescent="0.25">
      <c r="A311" s="28" t="s">
        <v>117</v>
      </c>
      <c r="B311" s="35"/>
      <c r="E311" s="30" t="s">
        <v>480</v>
      </c>
      <c r="J311" s="36"/>
    </row>
    <row r="312" spans="1:16" ht="30" x14ac:dyDescent="0.25">
      <c r="A312" s="28" t="s">
        <v>108</v>
      </c>
      <c r="B312" s="28">
        <v>75</v>
      </c>
      <c r="C312" s="29" t="s">
        <v>481</v>
      </c>
      <c r="D312" s="28" t="s">
        <v>145</v>
      </c>
      <c r="E312" s="30" t="s">
        <v>482</v>
      </c>
      <c r="F312" s="31" t="s">
        <v>428</v>
      </c>
      <c r="G312" s="32">
        <v>62</v>
      </c>
      <c r="H312" s="33">
        <v>0</v>
      </c>
      <c r="I312" s="33">
        <f>ROUND(G312*H312,P4)</f>
        <v>0</v>
      </c>
      <c r="J312" s="31" t="s">
        <v>190</v>
      </c>
      <c r="O312" s="34">
        <f>I312*0.21</f>
        <v>0</v>
      </c>
      <c r="P312">
        <v>3</v>
      </c>
    </row>
    <row r="313" spans="1:16" ht="30" x14ac:dyDescent="0.25">
      <c r="A313" s="28" t="s">
        <v>113</v>
      </c>
      <c r="B313" s="35"/>
      <c r="E313" s="30" t="s">
        <v>483</v>
      </c>
      <c r="J313" s="36"/>
    </row>
    <row r="314" spans="1:16" x14ac:dyDescent="0.25">
      <c r="A314" s="28" t="s">
        <v>115</v>
      </c>
      <c r="B314" s="35"/>
      <c r="E314" s="37" t="s">
        <v>484</v>
      </c>
      <c r="J314" s="36"/>
    </row>
    <row r="315" spans="1:16" ht="30" x14ac:dyDescent="0.25">
      <c r="A315" s="28" t="s">
        <v>117</v>
      </c>
      <c r="B315" s="35"/>
      <c r="E315" s="30" t="s">
        <v>485</v>
      </c>
      <c r="J315" s="36"/>
    </row>
    <row r="316" spans="1:16" ht="30" x14ac:dyDescent="0.25">
      <c r="A316" s="28" t="s">
        <v>108</v>
      </c>
      <c r="B316" s="28">
        <v>76</v>
      </c>
      <c r="C316" s="29" t="s">
        <v>481</v>
      </c>
      <c r="D316" s="28" t="s">
        <v>148</v>
      </c>
      <c r="E316" s="30" t="s">
        <v>482</v>
      </c>
      <c r="F316" s="31" t="s">
        <v>428</v>
      </c>
      <c r="G316" s="32">
        <v>60</v>
      </c>
      <c r="H316" s="33">
        <v>0</v>
      </c>
      <c r="I316" s="33">
        <f>ROUND(G316*H316,P4)</f>
        <v>0</v>
      </c>
      <c r="J316" s="31" t="s">
        <v>190</v>
      </c>
      <c r="O316" s="34">
        <f>I316*0.21</f>
        <v>0</v>
      </c>
      <c r="P316">
        <v>3</v>
      </c>
    </row>
    <row r="317" spans="1:16" ht="30" x14ac:dyDescent="0.25">
      <c r="A317" s="28" t="s">
        <v>113</v>
      </c>
      <c r="B317" s="35"/>
      <c r="E317" s="30" t="s">
        <v>486</v>
      </c>
      <c r="J317" s="36"/>
    </row>
    <row r="318" spans="1:16" x14ac:dyDescent="0.25">
      <c r="A318" s="28" t="s">
        <v>115</v>
      </c>
      <c r="B318" s="35"/>
      <c r="E318" s="37" t="s">
        <v>479</v>
      </c>
      <c r="J318" s="36"/>
    </row>
    <row r="319" spans="1:16" ht="30" x14ac:dyDescent="0.25">
      <c r="A319" s="28" t="s">
        <v>117</v>
      </c>
      <c r="B319" s="35"/>
      <c r="E319" s="30" t="s">
        <v>485</v>
      </c>
      <c r="J319" s="36"/>
    </row>
    <row r="320" spans="1:16" ht="30" x14ac:dyDescent="0.25">
      <c r="A320" s="28" t="s">
        <v>108</v>
      </c>
      <c r="B320" s="28">
        <v>77</v>
      </c>
      <c r="C320" s="29" t="s">
        <v>487</v>
      </c>
      <c r="D320" s="28" t="s">
        <v>110</v>
      </c>
      <c r="E320" s="30" t="s">
        <v>488</v>
      </c>
      <c r="F320" s="31" t="s">
        <v>428</v>
      </c>
      <c r="G320" s="32">
        <v>1</v>
      </c>
      <c r="H320" s="33">
        <v>0</v>
      </c>
      <c r="I320" s="33">
        <f>ROUND(G320*H320,P4)</f>
        <v>0</v>
      </c>
      <c r="J320" s="31" t="s">
        <v>190</v>
      </c>
      <c r="O320" s="34">
        <f>I320*0.21</f>
        <v>0</v>
      </c>
      <c r="P320">
        <v>3</v>
      </c>
    </row>
    <row r="321" spans="1:16" ht="30" x14ac:dyDescent="0.25">
      <c r="A321" s="28" t="s">
        <v>113</v>
      </c>
      <c r="B321" s="35"/>
      <c r="E321" s="30" t="s">
        <v>478</v>
      </c>
      <c r="J321" s="36"/>
    </row>
    <row r="322" spans="1:16" x14ac:dyDescent="0.25">
      <c r="A322" s="28" t="s">
        <v>115</v>
      </c>
      <c r="B322" s="35"/>
      <c r="E322" s="37" t="s">
        <v>430</v>
      </c>
      <c r="J322" s="36"/>
    </row>
    <row r="323" spans="1:16" ht="75" x14ac:dyDescent="0.25">
      <c r="A323" s="28" t="s">
        <v>117</v>
      </c>
      <c r="B323" s="35"/>
      <c r="E323" s="30" t="s">
        <v>480</v>
      </c>
      <c r="J323" s="36"/>
    </row>
    <row r="324" spans="1:16" x14ac:dyDescent="0.25">
      <c r="A324" s="28" t="s">
        <v>108</v>
      </c>
      <c r="B324" s="28">
        <v>78</v>
      </c>
      <c r="C324" s="29" t="s">
        <v>489</v>
      </c>
      <c r="D324" s="28" t="s">
        <v>145</v>
      </c>
      <c r="E324" s="30" t="s">
        <v>490</v>
      </c>
      <c r="F324" s="31" t="s">
        <v>428</v>
      </c>
      <c r="G324" s="32">
        <v>4</v>
      </c>
      <c r="H324" s="33">
        <v>0</v>
      </c>
      <c r="I324" s="33">
        <f>ROUND(G324*H324,P4)</f>
        <v>0</v>
      </c>
      <c r="J324" s="31" t="s">
        <v>190</v>
      </c>
      <c r="O324" s="34">
        <f>I324*0.21</f>
        <v>0</v>
      </c>
      <c r="P324">
        <v>3</v>
      </c>
    </row>
    <row r="325" spans="1:16" ht="30" x14ac:dyDescent="0.25">
      <c r="A325" s="28" t="s">
        <v>113</v>
      </c>
      <c r="B325" s="35"/>
      <c r="E325" s="30" t="s">
        <v>491</v>
      </c>
      <c r="J325" s="36"/>
    </row>
    <row r="326" spans="1:16" x14ac:dyDescent="0.25">
      <c r="A326" s="28" t="s">
        <v>115</v>
      </c>
      <c r="B326" s="35"/>
      <c r="E326" s="37" t="s">
        <v>475</v>
      </c>
      <c r="J326" s="36"/>
    </row>
    <row r="327" spans="1:16" ht="30" x14ac:dyDescent="0.25">
      <c r="A327" s="28" t="s">
        <v>117</v>
      </c>
      <c r="B327" s="35"/>
      <c r="E327" s="30" t="s">
        <v>485</v>
      </c>
      <c r="J327" s="36"/>
    </row>
    <row r="328" spans="1:16" x14ac:dyDescent="0.25">
      <c r="A328" s="28" t="s">
        <v>108</v>
      </c>
      <c r="B328" s="28">
        <v>79</v>
      </c>
      <c r="C328" s="29" t="s">
        <v>489</v>
      </c>
      <c r="D328" s="28" t="s">
        <v>148</v>
      </c>
      <c r="E328" s="30" t="s">
        <v>490</v>
      </c>
      <c r="F328" s="31" t="s">
        <v>428</v>
      </c>
      <c r="G328" s="32">
        <v>1</v>
      </c>
      <c r="H328" s="33">
        <v>0</v>
      </c>
      <c r="I328" s="33">
        <f>ROUND(G328*H328,P4)</f>
        <v>0</v>
      </c>
      <c r="J328" s="31" t="s">
        <v>190</v>
      </c>
      <c r="O328" s="34">
        <f>I328*0.21</f>
        <v>0</v>
      </c>
      <c r="P328">
        <v>3</v>
      </c>
    </row>
    <row r="329" spans="1:16" ht="30" x14ac:dyDescent="0.25">
      <c r="A329" s="28" t="s">
        <v>113</v>
      </c>
      <c r="B329" s="35"/>
      <c r="E329" s="30" t="s">
        <v>486</v>
      </c>
      <c r="J329" s="36"/>
    </row>
    <row r="330" spans="1:16" x14ac:dyDescent="0.25">
      <c r="A330" s="28" t="s">
        <v>115</v>
      </c>
      <c r="B330" s="35"/>
      <c r="E330" s="37" t="s">
        <v>430</v>
      </c>
      <c r="J330" s="36"/>
    </row>
    <row r="331" spans="1:16" ht="30" x14ac:dyDescent="0.25">
      <c r="A331" s="28" t="s">
        <v>117</v>
      </c>
      <c r="B331" s="35"/>
      <c r="E331" s="30" t="s">
        <v>485</v>
      </c>
      <c r="J331" s="36"/>
    </row>
    <row r="332" spans="1:16" ht="30" x14ac:dyDescent="0.25">
      <c r="A332" s="28" t="s">
        <v>108</v>
      </c>
      <c r="B332" s="28">
        <v>80</v>
      </c>
      <c r="C332" s="29" t="s">
        <v>492</v>
      </c>
      <c r="D332" s="28" t="s">
        <v>110</v>
      </c>
      <c r="E332" s="30" t="s">
        <v>493</v>
      </c>
      <c r="F332" s="31" t="s">
        <v>428</v>
      </c>
      <c r="G332" s="32">
        <v>29</v>
      </c>
      <c r="H332" s="33">
        <v>0</v>
      </c>
      <c r="I332" s="33">
        <f>ROUND(G332*H332,P4)</f>
        <v>0</v>
      </c>
      <c r="J332" s="31" t="s">
        <v>190</v>
      </c>
      <c r="O332" s="34">
        <f>I332*0.21</f>
        <v>0</v>
      </c>
      <c r="P332">
        <v>3</v>
      </c>
    </row>
    <row r="333" spans="1:16" ht="45" x14ac:dyDescent="0.25">
      <c r="A333" s="28" t="s">
        <v>113</v>
      </c>
      <c r="B333" s="35"/>
      <c r="E333" s="30" t="s">
        <v>494</v>
      </c>
      <c r="J333" s="36"/>
    </row>
    <row r="334" spans="1:16" x14ac:dyDescent="0.25">
      <c r="A334" s="28" t="s">
        <v>115</v>
      </c>
      <c r="B334" s="35"/>
      <c r="E334" s="37" t="s">
        <v>495</v>
      </c>
      <c r="J334" s="36"/>
    </row>
    <row r="335" spans="1:16" ht="45" x14ac:dyDescent="0.25">
      <c r="A335" s="28" t="s">
        <v>117</v>
      </c>
      <c r="B335" s="35"/>
      <c r="E335" s="30" t="s">
        <v>496</v>
      </c>
      <c r="J335" s="36"/>
    </row>
    <row r="336" spans="1:16" x14ac:dyDescent="0.25">
      <c r="A336" s="28" t="s">
        <v>108</v>
      </c>
      <c r="B336" s="28">
        <v>81</v>
      </c>
      <c r="C336" s="29" t="s">
        <v>497</v>
      </c>
      <c r="D336" s="28" t="s">
        <v>110</v>
      </c>
      <c r="E336" s="30" t="s">
        <v>498</v>
      </c>
      <c r="F336" s="31" t="s">
        <v>428</v>
      </c>
      <c r="G336" s="32">
        <v>27</v>
      </c>
      <c r="H336" s="33">
        <v>0</v>
      </c>
      <c r="I336" s="33">
        <f>ROUND(G336*H336,P4)</f>
        <v>0</v>
      </c>
      <c r="J336" s="31" t="s">
        <v>190</v>
      </c>
      <c r="O336" s="34">
        <f>I336*0.21</f>
        <v>0</v>
      </c>
      <c r="P336">
        <v>3</v>
      </c>
    </row>
    <row r="337" spans="1:16" ht="30" x14ac:dyDescent="0.25">
      <c r="A337" s="28" t="s">
        <v>113</v>
      </c>
      <c r="B337" s="35"/>
      <c r="E337" s="30" t="s">
        <v>478</v>
      </c>
      <c r="J337" s="36"/>
    </row>
    <row r="338" spans="1:16" x14ac:dyDescent="0.25">
      <c r="A338" s="28" t="s">
        <v>115</v>
      </c>
      <c r="B338" s="35"/>
      <c r="E338" s="37" t="s">
        <v>499</v>
      </c>
      <c r="J338" s="36"/>
    </row>
    <row r="339" spans="1:16" ht="75" x14ac:dyDescent="0.25">
      <c r="A339" s="28" t="s">
        <v>117</v>
      </c>
      <c r="B339" s="35"/>
      <c r="E339" s="30" t="s">
        <v>500</v>
      </c>
      <c r="J339" s="36"/>
    </row>
    <row r="340" spans="1:16" x14ac:dyDescent="0.25">
      <c r="A340" s="28" t="s">
        <v>108</v>
      </c>
      <c r="B340" s="28">
        <v>82</v>
      </c>
      <c r="C340" s="29" t="s">
        <v>501</v>
      </c>
      <c r="D340" s="28" t="s">
        <v>145</v>
      </c>
      <c r="E340" s="30" t="s">
        <v>502</v>
      </c>
      <c r="F340" s="31" t="s">
        <v>428</v>
      </c>
      <c r="G340" s="32">
        <v>25</v>
      </c>
      <c r="H340" s="33">
        <v>0</v>
      </c>
      <c r="I340" s="33">
        <f>ROUND(G340*H340,P4)</f>
        <v>0</v>
      </c>
      <c r="J340" s="31" t="s">
        <v>190</v>
      </c>
      <c r="O340" s="34">
        <f>I340*0.21</f>
        <v>0</v>
      </c>
      <c r="P340">
        <v>3</v>
      </c>
    </row>
    <row r="341" spans="1:16" ht="30" x14ac:dyDescent="0.25">
      <c r="A341" s="28" t="s">
        <v>113</v>
      </c>
      <c r="B341" s="35"/>
      <c r="E341" s="30" t="s">
        <v>503</v>
      </c>
      <c r="J341" s="36"/>
    </row>
    <row r="342" spans="1:16" x14ac:dyDescent="0.25">
      <c r="A342" s="28" t="s">
        <v>115</v>
      </c>
      <c r="B342" s="35"/>
      <c r="E342" s="37" t="s">
        <v>504</v>
      </c>
      <c r="J342" s="36"/>
    </row>
    <row r="343" spans="1:16" ht="30" x14ac:dyDescent="0.25">
      <c r="A343" s="28" t="s">
        <v>117</v>
      </c>
      <c r="B343" s="35"/>
      <c r="E343" s="30" t="s">
        <v>485</v>
      </c>
      <c r="J343" s="36"/>
    </row>
    <row r="344" spans="1:16" x14ac:dyDescent="0.25">
      <c r="A344" s="28" t="s">
        <v>108</v>
      </c>
      <c r="B344" s="28">
        <v>83</v>
      </c>
      <c r="C344" s="29" t="s">
        <v>501</v>
      </c>
      <c r="D344" s="28" t="s">
        <v>148</v>
      </c>
      <c r="E344" s="30" t="s">
        <v>502</v>
      </c>
      <c r="F344" s="31" t="s">
        <v>428</v>
      </c>
      <c r="G344" s="32">
        <v>27</v>
      </c>
      <c r="H344" s="33">
        <v>0</v>
      </c>
      <c r="I344" s="33">
        <f>ROUND(G344*H344,P4)</f>
        <v>0</v>
      </c>
      <c r="J344" s="31" t="s">
        <v>190</v>
      </c>
      <c r="O344" s="34">
        <f>I344*0.21</f>
        <v>0</v>
      </c>
      <c r="P344">
        <v>3</v>
      </c>
    </row>
    <row r="345" spans="1:16" ht="30" x14ac:dyDescent="0.25">
      <c r="A345" s="28" t="s">
        <v>113</v>
      </c>
      <c r="B345" s="35"/>
      <c r="E345" s="30" t="s">
        <v>486</v>
      </c>
      <c r="J345" s="36"/>
    </row>
    <row r="346" spans="1:16" x14ac:dyDescent="0.25">
      <c r="A346" s="28" t="s">
        <v>115</v>
      </c>
      <c r="B346" s="35"/>
      <c r="E346" s="37" t="s">
        <v>499</v>
      </c>
      <c r="J346" s="36"/>
    </row>
    <row r="347" spans="1:16" ht="30" x14ac:dyDescent="0.25">
      <c r="A347" s="28" t="s">
        <v>117</v>
      </c>
      <c r="B347" s="35"/>
      <c r="E347" s="30" t="s">
        <v>485</v>
      </c>
      <c r="J347" s="36"/>
    </row>
    <row r="348" spans="1:16" ht="30" x14ac:dyDescent="0.25">
      <c r="A348" s="28" t="s">
        <v>108</v>
      </c>
      <c r="B348" s="28">
        <v>84</v>
      </c>
      <c r="C348" s="29" t="s">
        <v>505</v>
      </c>
      <c r="D348" s="28" t="s">
        <v>110</v>
      </c>
      <c r="E348" s="30" t="s">
        <v>506</v>
      </c>
      <c r="F348" s="31" t="s">
        <v>189</v>
      </c>
      <c r="G348" s="32">
        <v>639.83000000000004</v>
      </c>
      <c r="H348" s="33">
        <v>0</v>
      </c>
      <c r="I348" s="33">
        <f>ROUND(G348*H348,P4)</f>
        <v>0</v>
      </c>
      <c r="J348" s="31" t="s">
        <v>190</v>
      </c>
      <c r="O348" s="34">
        <f>I348*0.21</f>
        <v>0</v>
      </c>
      <c r="P348">
        <v>3</v>
      </c>
    </row>
    <row r="349" spans="1:16" ht="30" x14ac:dyDescent="0.25">
      <c r="A349" s="28" t="s">
        <v>113</v>
      </c>
      <c r="B349" s="35"/>
      <c r="E349" s="30" t="s">
        <v>507</v>
      </c>
      <c r="J349" s="36"/>
    </row>
    <row r="350" spans="1:16" x14ac:dyDescent="0.25">
      <c r="A350" s="28" t="s">
        <v>115</v>
      </c>
      <c r="B350" s="35"/>
      <c r="E350" s="37" t="s">
        <v>508</v>
      </c>
      <c r="J350" s="36"/>
    </row>
    <row r="351" spans="1:16" ht="60" x14ac:dyDescent="0.25">
      <c r="A351" s="28" t="s">
        <v>117</v>
      </c>
      <c r="B351" s="35"/>
      <c r="E351" s="30" t="s">
        <v>509</v>
      </c>
      <c r="J351" s="36"/>
    </row>
    <row r="352" spans="1:16" ht="30" x14ac:dyDescent="0.25">
      <c r="A352" s="28" t="s">
        <v>108</v>
      </c>
      <c r="B352" s="28">
        <v>85</v>
      </c>
      <c r="C352" s="29" t="s">
        <v>510</v>
      </c>
      <c r="D352" s="28" t="s">
        <v>110</v>
      </c>
      <c r="E352" s="30" t="s">
        <v>511</v>
      </c>
      <c r="F352" s="31" t="s">
        <v>189</v>
      </c>
      <c r="G352" s="32">
        <v>309.7</v>
      </c>
      <c r="H352" s="33">
        <v>0</v>
      </c>
      <c r="I352" s="33">
        <f>ROUND(G352*H352,P4)</f>
        <v>0</v>
      </c>
      <c r="J352" s="31" t="s">
        <v>190</v>
      </c>
      <c r="O352" s="34">
        <f>I352*0.21</f>
        <v>0</v>
      </c>
      <c r="P352">
        <v>3</v>
      </c>
    </row>
    <row r="353" spans="1:16" ht="30" x14ac:dyDescent="0.25">
      <c r="A353" s="28" t="s">
        <v>113</v>
      </c>
      <c r="B353" s="35"/>
      <c r="E353" s="30" t="s">
        <v>512</v>
      </c>
      <c r="J353" s="36"/>
    </row>
    <row r="354" spans="1:16" x14ac:dyDescent="0.25">
      <c r="A354" s="28" t="s">
        <v>115</v>
      </c>
      <c r="B354" s="35"/>
      <c r="E354" s="37" t="s">
        <v>513</v>
      </c>
      <c r="J354" s="36"/>
    </row>
    <row r="355" spans="1:16" ht="60" x14ac:dyDescent="0.25">
      <c r="A355" s="28" t="s">
        <v>117</v>
      </c>
      <c r="B355" s="35"/>
      <c r="E355" s="30" t="s">
        <v>509</v>
      </c>
      <c r="J355" s="36"/>
    </row>
    <row r="356" spans="1:16" ht="30" x14ac:dyDescent="0.25">
      <c r="A356" s="28" t="s">
        <v>108</v>
      </c>
      <c r="B356" s="28">
        <v>86</v>
      </c>
      <c r="C356" s="29" t="s">
        <v>514</v>
      </c>
      <c r="D356" s="28" t="s">
        <v>110</v>
      </c>
      <c r="E356" s="30" t="s">
        <v>515</v>
      </c>
      <c r="F356" s="31" t="s">
        <v>189</v>
      </c>
      <c r="G356" s="32">
        <v>330.13</v>
      </c>
      <c r="H356" s="33">
        <v>0</v>
      </c>
      <c r="I356" s="33">
        <f>ROUND(G356*H356,P4)</f>
        <v>0</v>
      </c>
      <c r="J356" s="31" t="s">
        <v>190</v>
      </c>
      <c r="O356" s="34">
        <f>I356*0.21</f>
        <v>0</v>
      </c>
      <c r="P356">
        <v>3</v>
      </c>
    </row>
    <row r="357" spans="1:16" ht="30" x14ac:dyDescent="0.25">
      <c r="A357" s="28" t="s">
        <v>113</v>
      </c>
      <c r="B357" s="35"/>
      <c r="E357" s="30" t="s">
        <v>512</v>
      </c>
      <c r="J357" s="36"/>
    </row>
    <row r="358" spans="1:16" x14ac:dyDescent="0.25">
      <c r="A358" s="28" t="s">
        <v>115</v>
      </c>
      <c r="B358" s="35"/>
      <c r="E358" s="37" t="s">
        <v>516</v>
      </c>
      <c r="J358" s="36"/>
    </row>
    <row r="359" spans="1:16" ht="60" x14ac:dyDescent="0.25">
      <c r="A359" s="28" t="s">
        <v>117</v>
      </c>
      <c r="B359" s="35"/>
      <c r="E359" s="30" t="s">
        <v>509</v>
      </c>
      <c r="J359" s="36"/>
    </row>
    <row r="360" spans="1:16" x14ac:dyDescent="0.25">
      <c r="A360" s="28" t="s">
        <v>108</v>
      </c>
      <c r="B360" s="28">
        <v>87</v>
      </c>
      <c r="C360" s="29" t="s">
        <v>517</v>
      </c>
      <c r="D360" s="28" t="s">
        <v>110</v>
      </c>
      <c r="E360" s="30" t="s">
        <v>518</v>
      </c>
      <c r="F360" s="31" t="s">
        <v>231</v>
      </c>
      <c r="G360" s="32">
        <v>1520</v>
      </c>
      <c r="H360" s="33">
        <v>0</v>
      </c>
      <c r="I360" s="33">
        <f>ROUND(G360*H360,P4)</f>
        <v>0</v>
      </c>
      <c r="J360" s="31" t="s">
        <v>190</v>
      </c>
      <c r="O360" s="34">
        <f>I360*0.21</f>
        <v>0</v>
      </c>
      <c r="P360">
        <v>3</v>
      </c>
    </row>
    <row r="361" spans="1:16" ht="45" x14ac:dyDescent="0.25">
      <c r="A361" s="28" t="s">
        <v>113</v>
      </c>
      <c r="B361" s="35"/>
      <c r="E361" s="30" t="s">
        <v>519</v>
      </c>
      <c r="J361" s="36"/>
    </row>
    <row r="362" spans="1:16" x14ac:dyDescent="0.25">
      <c r="A362" s="28" t="s">
        <v>115</v>
      </c>
      <c r="B362" s="35"/>
      <c r="E362" s="37" t="s">
        <v>520</v>
      </c>
      <c r="J362" s="36"/>
    </row>
    <row r="363" spans="1:16" ht="30" x14ac:dyDescent="0.25">
      <c r="A363" s="28" t="s">
        <v>117</v>
      </c>
      <c r="B363" s="35"/>
      <c r="E363" s="30" t="s">
        <v>521</v>
      </c>
      <c r="J363" s="36"/>
    </row>
    <row r="364" spans="1:16" x14ac:dyDescent="0.25">
      <c r="A364" s="28" t="s">
        <v>108</v>
      </c>
      <c r="B364" s="28">
        <v>88</v>
      </c>
      <c r="C364" s="29" t="s">
        <v>522</v>
      </c>
      <c r="D364" s="28" t="s">
        <v>110</v>
      </c>
      <c r="E364" s="30" t="s">
        <v>523</v>
      </c>
      <c r="F364" s="31" t="s">
        <v>231</v>
      </c>
      <c r="G364" s="32">
        <v>1520</v>
      </c>
      <c r="H364" s="33">
        <v>0</v>
      </c>
      <c r="I364" s="33">
        <f>ROUND(G364*H364,P4)</f>
        <v>0</v>
      </c>
      <c r="J364" s="31" t="s">
        <v>190</v>
      </c>
      <c r="O364" s="34">
        <f>I364*0.21</f>
        <v>0</v>
      </c>
      <c r="P364">
        <v>3</v>
      </c>
    </row>
    <row r="365" spans="1:16" ht="45" x14ac:dyDescent="0.25">
      <c r="A365" s="28" t="s">
        <v>113</v>
      </c>
      <c r="B365" s="35"/>
      <c r="E365" s="30" t="s">
        <v>524</v>
      </c>
      <c r="J365" s="36"/>
    </row>
    <row r="366" spans="1:16" x14ac:dyDescent="0.25">
      <c r="A366" s="28" t="s">
        <v>115</v>
      </c>
      <c r="B366" s="35"/>
      <c r="E366" s="37" t="s">
        <v>520</v>
      </c>
      <c r="J366" s="36"/>
    </row>
    <row r="367" spans="1:16" ht="30" x14ac:dyDescent="0.25">
      <c r="A367" s="28" t="s">
        <v>117</v>
      </c>
      <c r="B367" s="35"/>
      <c r="E367" s="30" t="s">
        <v>521</v>
      </c>
      <c r="J367" s="36"/>
    </row>
    <row r="368" spans="1:16" x14ac:dyDescent="0.25">
      <c r="A368" s="28" t="s">
        <v>108</v>
      </c>
      <c r="B368" s="28">
        <v>89</v>
      </c>
      <c r="C368" s="29" t="s">
        <v>525</v>
      </c>
      <c r="D368" s="28" t="s">
        <v>110</v>
      </c>
      <c r="E368" s="30" t="s">
        <v>526</v>
      </c>
      <c r="F368" s="31" t="s">
        <v>231</v>
      </c>
      <c r="G368" s="32">
        <v>1520</v>
      </c>
      <c r="H368" s="33">
        <v>0</v>
      </c>
      <c r="I368" s="33">
        <f>ROUND(G368*H368,P4)</f>
        <v>0</v>
      </c>
      <c r="J368" s="31" t="s">
        <v>190</v>
      </c>
      <c r="O368" s="34">
        <f>I368*0.21</f>
        <v>0</v>
      </c>
      <c r="P368">
        <v>3</v>
      </c>
    </row>
    <row r="369" spans="1:16" x14ac:dyDescent="0.25">
      <c r="A369" s="28" t="s">
        <v>113</v>
      </c>
      <c r="B369" s="35"/>
      <c r="E369" s="30" t="s">
        <v>527</v>
      </c>
      <c r="J369" s="36"/>
    </row>
    <row r="370" spans="1:16" x14ac:dyDescent="0.25">
      <c r="A370" s="28" t="s">
        <v>115</v>
      </c>
      <c r="B370" s="35"/>
      <c r="E370" s="37" t="s">
        <v>520</v>
      </c>
      <c r="J370" s="36"/>
    </row>
    <row r="371" spans="1:16" ht="45" x14ac:dyDescent="0.25">
      <c r="A371" s="28" t="s">
        <v>117</v>
      </c>
      <c r="B371" s="35"/>
      <c r="E371" s="30" t="s">
        <v>528</v>
      </c>
      <c r="J371" s="36"/>
    </row>
    <row r="372" spans="1:16" ht="30" x14ac:dyDescent="0.25">
      <c r="A372" s="28" t="s">
        <v>108</v>
      </c>
      <c r="B372" s="28">
        <v>90</v>
      </c>
      <c r="C372" s="29" t="s">
        <v>529</v>
      </c>
      <c r="D372" s="28" t="s">
        <v>110</v>
      </c>
      <c r="E372" s="30" t="s">
        <v>530</v>
      </c>
      <c r="F372" s="31" t="s">
        <v>231</v>
      </c>
      <c r="G372" s="32">
        <v>18</v>
      </c>
      <c r="H372" s="33">
        <v>0</v>
      </c>
      <c r="I372" s="33">
        <f>ROUND(G372*H372,P4)</f>
        <v>0</v>
      </c>
      <c r="J372" s="31" t="s">
        <v>190</v>
      </c>
      <c r="O372" s="34">
        <f>I372*0.21</f>
        <v>0</v>
      </c>
      <c r="P372">
        <v>3</v>
      </c>
    </row>
    <row r="373" spans="1:16" ht="30" x14ac:dyDescent="0.25">
      <c r="A373" s="28" t="s">
        <v>113</v>
      </c>
      <c r="B373" s="35"/>
      <c r="E373" s="30" t="s">
        <v>531</v>
      </c>
      <c r="J373" s="36"/>
    </row>
    <row r="374" spans="1:16" x14ac:dyDescent="0.25">
      <c r="A374" s="28" t="s">
        <v>115</v>
      </c>
      <c r="B374" s="35"/>
      <c r="E374" s="37" t="s">
        <v>532</v>
      </c>
      <c r="J374" s="36"/>
    </row>
    <row r="375" spans="1:16" ht="105" x14ac:dyDescent="0.25">
      <c r="A375" s="28" t="s">
        <v>117</v>
      </c>
      <c r="B375" s="35"/>
      <c r="E375" s="30" t="s">
        <v>533</v>
      </c>
      <c r="J375" s="36"/>
    </row>
    <row r="376" spans="1:16" x14ac:dyDescent="0.25">
      <c r="A376" s="28" t="s">
        <v>108</v>
      </c>
      <c r="B376" s="28">
        <v>91</v>
      </c>
      <c r="C376" s="29" t="s">
        <v>534</v>
      </c>
      <c r="D376" s="28" t="s">
        <v>110</v>
      </c>
      <c r="E376" s="30" t="s">
        <v>535</v>
      </c>
      <c r="F376" s="31" t="s">
        <v>428</v>
      </c>
      <c r="G376" s="32">
        <v>56</v>
      </c>
      <c r="H376" s="33">
        <v>0</v>
      </c>
      <c r="I376" s="33">
        <f>ROUND(G376*H376,P4)</f>
        <v>0</v>
      </c>
      <c r="J376" s="31" t="s">
        <v>190</v>
      </c>
      <c r="O376" s="34">
        <f>I376*0.21</f>
        <v>0</v>
      </c>
      <c r="P376">
        <v>3</v>
      </c>
    </row>
    <row r="377" spans="1:16" ht="30" x14ac:dyDescent="0.25">
      <c r="A377" s="28" t="s">
        <v>113</v>
      </c>
      <c r="B377" s="35"/>
      <c r="E377" s="30" t="s">
        <v>536</v>
      </c>
      <c r="J377" s="36"/>
    </row>
    <row r="378" spans="1:16" x14ac:dyDescent="0.25">
      <c r="A378" s="28" t="s">
        <v>115</v>
      </c>
      <c r="B378" s="35"/>
      <c r="E378" s="37" t="s">
        <v>537</v>
      </c>
      <c r="J378" s="36"/>
    </row>
    <row r="379" spans="1:16" ht="105" x14ac:dyDescent="0.25">
      <c r="A379" s="28" t="s">
        <v>117</v>
      </c>
      <c r="B379" s="35"/>
      <c r="E379" s="30" t="s">
        <v>538</v>
      </c>
      <c r="J379" s="36"/>
    </row>
    <row r="380" spans="1:16" x14ac:dyDescent="0.25">
      <c r="A380" s="28" t="s">
        <v>108</v>
      </c>
      <c r="B380" s="28">
        <v>92</v>
      </c>
      <c r="C380" s="29" t="s">
        <v>539</v>
      </c>
      <c r="D380" s="28" t="s">
        <v>110</v>
      </c>
      <c r="E380" s="30" t="s">
        <v>540</v>
      </c>
      <c r="F380" s="31" t="s">
        <v>428</v>
      </c>
      <c r="G380" s="32">
        <v>1</v>
      </c>
      <c r="H380" s="33">
        <v>0</v>
      </c>
      <c r="I380" s="33">
        <f>ROUND(G380*H380,P4)</f>
        <v>0</v>
      </c>
      <c r="J380" s="31" t="s">
        <v>190</v>
      </c>
      <c r="O380" s="34">
        <f>I380*0.21</f>
        <v>0</v>
      </c>
      <c r="P380">
        <v>3</v>
      </c>
    </row>
    <row r="381" spans="1:16" x14ac:dyDescent="0.25">
      <c r="A381" s="28" t="s">
        <v>113</v>
      </c>
      <c r="B381" s="35"/>
      <c r="E381" s="30" t="s">
        <v>541</v>
      </c>
      <c r="J381" s="36"/>
    </row>
    <row r="382" spans="1:16" x14ac:dyDescent="0.25">
      <c r="A382" s="28" t="s">
        <v>115</v>
      </c>
      <c r="B382" s="35"/>
      <c r="E382" s="37" t="s">
        <v>116</v>
      </c>
      <c r="J382" s="36"/>
    </row>
    <row r="383" spans="1:16" ht="105" x14ac:dyDescent="0.25">
      <c r="A383" s="28" t="s">
        <v>117</v>
      </c>
      <c r="B383" s="39"/>
      <c r="C383" s="40"/>
      <c r="D383" s="40"/>
      <c r="E383" s="30" t="s">
        <v>538</v>
      </c>
      <c r="F383" s="40"/>
      <c r="G383" s="40"/>
      <c r="H383" s="40"/>
      <c r="I383" s="40"/>
      <c r="J383"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P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67</v>
      </c>
      <c r="I3" s="16">
        <f>SUMIFS(I7:I8,A7:A8,"SD")</f>
        <v>0</v>
      </c>
      <c r="J3" s="12"/>
      <c r="O3">
        <v>0</v>
      </c>
      <c r="P3">
        <v>2</v>
      </c>
    </row>
    <row r="4" spans="1:16" x14ac:dyDescent="0.25">
      <c r="A4" s="2" t="s">
        <v>92</v>
      </c>
      <c r="B4" s="13" t="s">
        <v>93</v>
      </c>
      <c r="C4" s="47" t="s">
        <v>67</v>
      </c>
      <c r="D4" s="48"/>
      <c r="E4" s="14" t="s">
        <v>68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17">
        <v>0</v>
      </c>
      <c r="B7" s="42">
        <v>1</v>
      </c>
      <c r="C7" s="43">
        <v>2</v>
      </c>
      <c r="D7" s="43">
        <v>3</v>
      </c>
      <c r="E7" s="43">
        <v>4</v>
      </c>
      <c r="F7" s="43">
        <v>5</v>
      </c>
      <c r="G7" s="43">
        <v>6</v>
      </c>
      <c r="H7" s="43">
        <v>7</v>
      </c>
      <c r="I7" s="43">
        <v>8</v>
      </c>
      <c r="J7" s="44">
        <v>9</v>
      </c>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P20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69</v>
      </c>
      <c r="I3" s="16">
        <f>SUMIFS(I9:I203,A9:A203,"SD")</f>
        <v>0</v>
      </c>
      <c r="J3" s="12"/>
      <c r="O3">
        <v>0</v>
      </c>
      <c r="P3">
        <v>2</v>
      </c>
    </row>
    <row r="4" spans="1:16" x14ac:dyDescent="0.25">
      <c r="A4" s="2" t="s">
        <v>92</v>
      </c>
      <c r="B4" s="13" t="s">
        <v>2220</v>
      </c>
      <c r="C4" s="47" t="s">
        <v>2221</v>
      </c>
      <c r="D4" s="48"/>
      <c r="E4" s="14" t="s">
        <v>70</v>
      </c>
      <c r="F4" s="2"/>
      <c r="G4" s="2"/>
      <c r="H4" s="2"/>
      <c r="I4" s="2"/>
      <c r="J4" s="12"/>
      <c r="O4">
        <v>0.15</v>
      </c>
      <c r="P4">
        <v>2</v>
      </c>
    </row>
    <row r="5" spans="1:16" x14ac:dyDescent="0.25">
      <c r="A5" s="2" t="s">
        <v>2222</v>
      </c>
      <c r="B5" s="13" t="s">
        <v>93</v>
      </c>
      <c r="C5" s="47" t="s">
        <v>69</v>
      </c>
      <c r="D5" s="48"/>
      <c r="E5" s="14" t="s">
        <v>70</v>
      </c>
      <c r="F5" s="2"/>
      <c r="G5" s="2"/>
      <c r="H5" s="2"/>
      <c r="I5" s="2"/>
      <c r="J5" s="12"/>
      <c r="O5">
        <v>0.21</v>
      </c>
    </row>
    <row r="6" spans="1:16" x14ac:dyDescent="0.25">
      <c r="A6" s="49" t="s">
        <v>94</v>
      </c>
      <c r="B6" s="50" t="s">
        <v>95</v>
      </c>
      <c r="C6" s="51" t="s">
        <v>96</v>
      </c>
      <c r="D6" s="51" t="s">
        <v>97</v>
      </c>
      <c r="E6" s="51" t="s">
        <v>98</v>
      </c>
      <c r="F6" s="51" t="s">
        <v>99</v>
      </c>
      <c r="G6" s="51" t="s">
        <v>100</v>
      </c>
      <c r="H6" s="51" t="s">
        <v>101</v>
      </c>
      <c r="I6" s="51"/>
      <c r="J6" s="52" t="s">
        <v>102</v>
      </c>
    </row>
    <row r="7" spans="1:16" x14ac:dyDescent="0.25">
      <c r="A7" s="49"/>
      <c r="B7" s="50"/>
      <c r="C7" s="51"/>
      <c r="D7" s="51"/>
      <c r="E7" s="51"/>
      <c r="F7" s="51"/>
      <c r="G7" s="51"/>
      <c r="H7" s="5" t="s">
        <v>103</v>
      </c>
      <c r="I7" s="5" t="s">
        <v>104</v>
      </c>
      <c r="J7" s="52"/>
    </row>
    <row r="8" spans="1:16" x14ac:dyDescent="0.25">
      <c r="A8" s="20">
        <v>0</v>
      </c>
      <c r="B8" s="18">
        <v>1</v>
      </c>
      <c r="C8" s="21">
        <v>2</v>
      </c>
      <c r="D8" s="5">
        <v>3</v>
      </c>
      <c r="E8" s="21">
        <v>4</v>
      </c>
      <c r="F8" s="5">
        <v>5</v>
      </c>
      <c r="G8" s="5">
        <v>6</v>
      </c>
      <c r="H8" s="5">
        <v>7</v>
      </c>
      <c r="I8" s="21">
        <v>8</v>
      </c>
      <c r="J8" s="19">
        <v>9</v>
      </c>
    </row>
    <row r="9" spans="1:16" x14ac:dyDescent="0.25">
      <c r="A9" s="22" t="s">
        <v>105</v>
      </c>
      <c r="B9" s="23"/>
      <c r="C9" s="24" t="s">
        <v>106</v>
      </c>
      <c r="D9" s="25"/>
      <c r="E9" s="22" t="s">
        <v>107</v>
      </c>
      <c r="F9" s="25"/>
      <c r="G9" s="25"/>
      <c r="H9" s="25"/>
      <c r="I9" s="26">
        <f>SUMIFS(I10:I17,A10:A17,"P")</f>
        <v>0</v>
      </c>
      <c r="J9" s="27"/>
    </row>
    <row r="10" spans="1:16" x14ac:dyDescent="0.25">
      <c r="A10" s="28" t="s">
        <v>108</v>
      </c>
      <c r="B10" s="28">
        <v>1</v>
      </c>
      <c r="C10" s="29" t="s">
        <v>165</v>
      </c>
      <c r="D10" s="28" t="s">
        <v>110</v>
      </c>
      <c r="E10" s="30" t="s">
        <v>166</v>
      </c>
      <c r="F10" s="31" t="s">
        <v>167</v>
      </c>
      <c r="G10" s="32">
        <v>35.729999999999997</v>
      </c>
      <c r="H10" s="33">
        <v>0</v>
      </c>
      <c r="I10" s="33">
        <f>ROUND(G10*H10,P4)</f>
        <v>0</v>
      </c>
      <c r="J10" s="31" t="s">
        <v>190</v>
      </c>
      <c r="O10" s="34">
        <f>I10*0.21</f>
        <v>0</v>
      </c>
      <c r="P10">
        <v>3</v>
      </c>
    </row>
    <row r="11" spans="1:16" x14ac:dyDescent="0.25">
      <c r="A11" s="28" t="s">
        <v>113</v>
      </c>
      <c r="B11" s="35"/>
      <c r="E11" s="30" t="s">
        <v>2223</v>
      </c>
      <c r="J11" s="36"/>
    </row>
    <row r="12" spans="1:16" x14ac:dyDescent="0.25">
      <c r="A12" s="28" t="s">
        <v>115</v>
      </c>
      <c r="B12" s="35"/>
      <c r="E12" s="37" t="s">
        <v>2224</v>
      </c>
      <c r="J12" s="36"/>
    </row>
    <row r="13" spans="1:16" ht="30" x14ac:dyDescent="0.25">
      <c r="A13" s="28" t="s">
        <v>117</v>
      </c>
      <c r="B13" s="35"/>
      <c r="E13" s="30" t="s">
        <v>170</v>
      </c>
      <c r="J13" s="36"/>
    </row>
    <row r="14" spans="1:16" x14ac:dyDescent="0.25">
      <c r="A14" s="28" t="s">
        <v>108</v>
      </c>
      <c r="B14" s="28">
        <v>2</v>
      </c>
      <c r="C14" s="29" t="s">
        <v>165</v>
      </c>
      <c r="D14" s="28" t="s">
        <v>145</v>
      </c>
      <c r="E14" s="30" t="s">
        <v>166</v>
      </c>
      <c r="F14" s="31" t="s">
        <v>167</v>
      </c>
      <c r="G14" s="32">
        <v>4.41</v>
      </c>
      <c r="H14" s="33">
        <v>0</v>
      </c>
      <c r="I14" s="33">
        <f>ROUND(G14*H14,P4)</f>
        <v>0</v>
      </c>
      <c r="J14" s="31" t="s">
        <v>190</v>
      </c>
      <c r="O14" s="34">
        <f>I14*0.21</f>
        <v>0</v>
      </c>
      <c r="P14">
        <v>3</v>
      </c>
    </row>
    <row r="15" spans="1:16" x14ac:dyDescent="0.25">
      <c r="A15" s="28" t="s">
        <v>113</v>
      </c>
      <c r="B15" s="35"/>
      <c r="E15" s="30" t="s">
        <v>2225</v>
      </c>
      <c r="J15" s="36"/>
    </row>
    <row r="16" spans="1:16" x14ac:dyDescent="0.25">
      <c r="A16" s="28" t="s">
        <v>115</v>
      </c>
      <c r="B16" s="35"/>
      <c r="E16" s="37" t="s">
        <v>2226</v>
      </c>
      <c r="J16" s="36"/>
    </row>
    <row r="17" spans="1:16" ht="30" x14ac:dyDescent="0.25">
      <c r="A17" s="28" t="s">
        <v>117</v>
      </c>
      <c r="B17" s="35"/>
      <c r="E17" s="30" t="s">
        <v>170</v>
      </c>
      <c r="J17" s="36"/>
    </row>
    <row r="18" spans="1:16" x14ac:dyDescent="0.25">
      <c r="A18" s="22" t="s">
        <v>105</v>
      </c>
      <c r="B18" s="23"/>
      <c r="C18" s="24" t="s">
        <v>185</v>
      </c>
      <c r="D18" s="25"/>
      <c r="E18" s="22" t="s">
        <v>186</v>
      </c>
      <c r="F18" s="25"/>
      <c r="G18" s="25"/>
      <c r="H18" s="25"/>
      <c r="I18" s="26">
        <f>SUMIFS(I19:I42,A19:A42,"P")</f>
        <v>0</v>
      </c>
      <c r="J18" s="27"/>
    </row>
    <row r="19" spans="1:16" x14ac:dyDescent="0.25">
      <c r="A19" s="28" t="s">
        <v>108</v>
      </c>
      <c r="B19" s="28">
        <v>3</v>
      </c>
      <c r="C19" s="29" t="s">
        <v>1375</v>
      </c>
      <c r="D19" s="28" t="s">
        <v>110</v>
      </c>
      <c r="E19" s="30" t="s">
        <v>1376</v>
      </c>
      <c r="F19" s="31" t="s">
        <v>167</v>
      </c>
      <c r="G19" s="32">
        <v>7.94</v>
      </c>
      <c r="H19" s="33">
        <v>0</v>
      </c>
      <c r="I19" s="33">
        <f>ROUND(G19*H19,P4)</f>
        <v>0</v>
      </c>
      <c r="J19" s="31" t="s">
        <v>190</v>
      </c>
      <c r="O19" s="34">
        <f>I19*0.21</f>
        <v>0</v>
      </c>
      <c r="P19">
        <v>3</v>
      </c>
    </row>
    <row r="20" spans="1:16" ht="30" x14ac:dyDescent="0.25">
      <c r="A20" s="28" t="s">
        <v>113</v>
      </c>
      <c r="B20" s="35"/>
      <c r="E20" s="30" t="s">
        <v>2227</v>
      </c>
      <c r="J20" s="36"/>
    </row>
    <row r="21" spans="1:16" ht="135" x14ac:dyDescent="0.25">
      <c r="A21" s="28" t="s">
        <v>115</v>
      </c>
      <c r="B21" s="35"/>
      <c r="E21" s="37" t="s">
        <v>2228</v>
      </c>
      <c r="J21" s="36"/>
    </row>
    <row r="22" spans="1:16" ht="409.5" x14ac:dyDescent="0.25">
      <c r="A22" s="28" t="s">
        <v>117</v>
      </c>
      <c r="B22" s="35"/>
      <c r="E22" s="30" t="s">
        <v>278</v>
      </c>
      <c r="J22" s="36"/>
    </row>
    <row r="23" spans="1:16" x14ac:dyDescent="0.25">
      <c r="A23" s="28" t="s">
        <v>108</v>
      </c>
      <c r="B23" s="28">
        <v>4</v>
      </c>
      <c r="C23" s="29" t="s">
        <v>1445</v>
      </c>
      <c r="D23" s="28" t="s">
        <v>110</v>
      </c>
      <c r="E23" s="30" t="s">
        <v>1446</v>
      </c>
      <c r="F23" s="31" t="s">
        <v>167</v>
      </c>
      <c r="G23" s="32">
        <v>27.79</v>
      </c>
      <c r="H23" s="33">
        <v>0</v>
      </c>
      <c r="I23" s="33">
        <f>ROUND(G23*H23,P4)</f>
        <v>0</v>
      </c>
      <c r="J23" s="31" t="s">
        <v>190</v>
      </c>
      <c r="O23" s="34">
        <f>I23*0.21</f>
        <v>0</v>
      </c>
      <c r="P23">
        <v>3</v>
      </c>
    </row>
    <row r="24" spans="1:16" ht="30" x14ac:dyDescent="0.25">
      <c r="A24" s="28" t="s">
        <v>113</v>
      </c>
      <c r="B24" s="35"/>
      <c r="E24" s="30" t="s">
        <v>2229</v>
      </c>
      <c r="J24" s="36"/>
    </row>
    <row r="25" spans="1:16" ht="60" x14ac:dyDescent="0.25">
      <c r="A25" s="28" t="s">
        <v>115</v>
      </c>
      <c r="B25" s="35"/>
      <c r="E25" s="37" t="s">
        <v>2230</v>
      </c>
      <c r="J25" s="36"/>
    </row>
    <row r="26" spans="1:16" ht="409.5" x14ac:dyDescent="0.25">
      <c r="A26" s="28" t="s">
        <v>117</v>
      </c>
      <c r="B26" s="35"/>
      <c r="E26" s="30" t="s">
        <v>278</v>
      </c>
      <c r="J26" s="36"/>
    </row>
    <row r="27" spans="1:16" x14ac:dyDescent="0.25">
      <c r="A27" s="28" t="s">
        <v>108</v>
      </c>
      <c r="B27" s="28">
        <v>5</v>
      </c>
      <c r="C27" s="29" t="s">
        <v>2231</v>
      </c>
      <c r="D27" s="28" t="s">
        <v>110</v>
      </c>
      <c r="E27" s="30" t="s">
        <v>2232</v>
      </c>
      <c r="F27" s="31" t="s">
        <v>167</v>
      </c>
      <c r="G27" s="32">
        <v>126.64</v>
      </c>
      <c r="H27" s="33">
        <v>0</v>
      </c>
      <c r="I27" s="33">
        <f>ROUND(G27*H27,P4)</f>
        <v>0</v>
      </c>
      <c r="J27" s="31" t="s">
        <v>190</v>
      </c>
      <c r="O27" s="34">
        <f>I27*0.21</f>
        <v>0</v>
      </c>
      <c r="P27">
        <v>3</v>
      </c>
    </row>
    <row r="28" spans="1:16" x14ac:dyDescent="0.25">
      <c r="A28" s="28" t="s">
        <v>113</v>
      </c>
      <c r="B28" s="35"/>
      <c r="E28" s="30" t="s">
        <v>2233</v>
      </c>
      <c r="J28" s="36"/>
    </row>
    <row r="29" spans="1:16" ht="90" x14ac:dyDescent="0.25">
      <c r="A29" s="28" t="s">
        <v>115</v>
      </c>
      <c r="B29" s="35"/>
      <c r="E29" s="37" t="s">
        <v>2234</v>
      </c>
      <c r="J29" s="36"/>
    </row>
    <row r="30" spans="1:16" ht="405" x14ac:dyDescent="0.25">
      <c r="A30" s="28" t="s">
        <v>117</v>
      </c>
      <c r="B30" s="35"/>
      <c r="E30" s="30" t="s">
        <v>2235</v>
      </c>
      <c r="J30" s="36"/>
    </row>
    <row r="31" spans="1:16" x14ac:dyDescent="0.25">
      <c r="A31" s="28" t="s">
        <v>108</v>
      </c>
      <c r="B31" s="28">
        <v>6</v>
      </c>
      <c r="C31" s="29" t="s">
        <v>284</v>
      </c>
      <c r="D31" s="28" t="s">
        <v>110</v>
      </c>
      <c r="E31" s="30" t="s">
        <v>285</v>
      </c>
      <c r="F31" s="31" t="s">
        <v>167</v>
      </c>
      <c r="G31" s="32">
        <v>35.729999999999997</v>
      </c>
      <c r="H31" s="33">
        <v>0</v>
      </c>
      <c r="I31" s="33">
        <f>ROUND(G31*H31,P4)</f>
        <v>0</v>
      </c>
      <c r="J31" s="31" t="s">
        <v>190</v>
      </c>
      <c r="O31" s="34">
        <f>I31*0.21</f>
        <v>0</v>
      </c>
      <c r="P31">
        <v>3</v>
      </c>
    </row>
    <row r="32" spans="1:16" ht="30" x14ac:dyDescent="0.25">
      <c r="A32" s="28" t="s">
        <v>113</v>
      </c>
      <c r="B32" s="35"/>
      <c r="E32" s="30" t="s">
        <v>2236</v>
      </c>
      <c r="J32" s="36"/>
    </row>
    <row r="33" spans="1:16" ht="180" x14ac:dyDescent="0.25">
      <c r="A33" s="28" t="s">
        <v>115</v>
      </c>
      <c r="B33" s="35"/>
      <c r="E33" s="37" t="s">
        <v>2237</v>
      </c>
      <c r="J33" s="36"/>
    </row>
    <row r="34" spans="1:16" ht="255" x14ac:dyDescent="0.25">
      <c r="A34" s="28" t="s">
        <v>117</v>
      </c>
      <c r="B34" s="35"/>
      <c r="E34" s="30" t="s">
        <v>288</v>
      </c>
      <c r="J34" s="36"/>
    </row>
    <row r="35" spans="1:16" x14ac:dyDescent="0.25">
      <c r="A35" s="28" t="s">
        <v>108</v>
      </c>
      <c r="B35" s="28">
        <v>7</v>
      </c>
      <c r="C35" s="29" t="s">
        <v>294</v>
      </c>
      <c r="D35" s="28" t="s">
        <v>110</v>
      </c>
      <c r="E35" s="30" t="s">
        <v>295</v>
      </c>
      <c r="F35" s="31" t="s">
        <v>167</v>
      </c>
      <c r="G35" s="32">
        <v>126.64</v>
      </c>
      <c r="H35" s="33">
        <v>0</v>
      </c>
      <c r="I35" s="33">
        <f>ROUND(G35*H35,P4)</f>
        <v>0</v>
      </c>
      <c r="J35" s="31" t="s">
        <v>190</v>
      </c>
      <c r="O35" s="34">
        <f>I35*0.21</f>
        <v>0</v>
      </c>
      <c r="P35">
        <v>3</v>
      </c>
    </row>
    <row r="36" spans="1:16" x14ac:dyDescent="0.25">
      <c r="A36" s="28" t="s">
        <v>113</v>
      </c>
      <c r="B36" s="35"/>
      <c r="E36" s="38" t="s">
        <v>110</v>
      </c>
      <c r="J36" s="36"/>
    </row>
    <row r="37" spans="1:16" ht="90" x14ac:dyDescent="0.25">
      <c r="A37" s="28" t="s">
        <v>115</v>
      </c>
      <c r="B37" s="35"/>
      <c r="E37" s="37" t="s">
        <v>2238</v>
      </c>
      <c r="J37" s="36"/>
    </row>
    <row r="38" spans="1:16" ht="345" x14ac:dyDescent="0.25">
      <c r="A38" s="28" t="s">
        <v>117</v>
      </c>
      <c r="B38" s="35"/>
      <c r="E38" s="30" t="s">
        <v>297</v>
      </c>
      <c r="J38" s="36"/>
    </row>
    <row r="39" spans="1:16" x14ac:dyDescent="0.25">
      <c r="A39" s="28" t="s">
        <v>108</v>
      </c>
      <c r="B39" s="28">
        <v>8</v>
      </c>
      <c r="C39" s="29" t="s">
        <v>298</v>
      </c>
      <c r="D39" s="28" t="s">
        <v>110</v>
      </c>
      <c r="E39" s="30" t="s">
        <v>299</v>
      </c>
      <c r="F39" s="31" t="s">
        <v>167</v>
      </c>
      <c r="G39" s="32">
        <v>25.67</v>
      </c>
      <c r="H39" s="33">
        <v>0</v>
      </c>
      <c r="I39" s="33">
        <f>ROUND(G39*H39,P4)</f>
        <v>0</v>
      </c>
      <c r="J39" s="31" t="s">
        <v>190</v>
      </c>
      <c r="O39" s="34">
        <f>I39*0.21</f>
        <v>0</v>
      </c>
      <c r="P39">
        <v>3</v>
      </c>
    </row>
    <row r="40" spans="1:16" x14ac:dyDescent="0.25">
      <c r="A40" s="28" t="s">
        <v>113</v>
      </c>
      <c r="B40" s="35"/>
      <c r="E40" s="30" t="s">
        <v>2239</v>
      </c>
      <c r="J40" s="36"/>
    </row>
    <row r="41" spans="1:16" ht="30" x14ac:dyDescent="0.25">
      <c r="A41" s="28" t="s">
        <v>115</v>
      </c>
      <c r="B41" s="35"/>
      <c r="E41" s="37" t="s">
        <v>2240</v>
      </c>
      <c r="J41" s="36"/>
    </row>
    <row r="42" spans="1:16" ht="409.5" x14ac:dyDescent="0.25">
      <c r="A42" s="28" t="s">
        <v>117</v>
      </c>
      <c r="B42" s="35"/>
      <c r="E42" s="30" t="s">
        <v>302</v>
      </c>
      <c r="J42" s="36"/>
    </row>
    <row r="43" spans="1:16" x14ac:dyDescent="0.25">
      <c r="A43" s="22" t="s">
        <v>105</v>
      </c>
      <c r="B43" s="23"/>
      <c r="C43" s="24" t="s">
        <v>322</v>
      </c>
      <c r="D43" s="25"/>
      <c r="E43" s="22" t="s">
        <v>323</v>
      </c>
      <c r="F43" s="25"/>
      <c r="G43" s="25"/>
      <c r="H43" s="25"/>
      <c r="I43" s="26">
        <f>SUMIFS(I44:I51,A44:A51,"P")</f>
        <v>0</v>
      </c>
      <c r="J43" s="27"/>
    </row>
    <row r="44" spans="1:16" x14ac:dyDescent="0.25">
      <c r="A44" s="28" t="s">
        <v>108</v>
      </c>
      <c r="B44" s="28">
        <v>9</v>
      </c>
      <c r="C44" s="29" t="s">
        <v>1118</v>
      </c>
      <c r="D44" s="28" t="s">
        <v>110</v>
      </c>
      <c r="E44" s="30" t="s">
        <v>1119</v>
      </c>
      <c r="F44" s="31" t="s">
        <v>167</v>
      </c>
      <c r="G44" s="32">
        <v>6.03</v>
      </c>
      <c r="H44" s="33">
        <v>0</v>
      </c>
      <c r="I44" s="33">
        <f>ROUND(G44*H44,P4)</f>
        <v>0</v>
      </c>
      <c r="J44" s="31" t="s">
        <v>190</v>
      </c>
      <c r="O44" s="34">
        <f>I44*0.21</f>
        <v>0</v>
      </c>
      <c r="P44">
        <v>3</v>
      </c>
    </row>
    <row r="45" spans="1:16" x14ac:dyDescent="0.25">
      <c r="A45" s="28" t="s">
        <v>113</v>
      </c>
      <c r="B45" s="35"/>
      <c r="E45" s="30" t="s">
        <v>2241</v>
      </c>
      <c r="J45" s="36"/>
    </row>
    <row r="46" spans="1:16" ht="90" x14ac:dyDescent="0.25">
      <c r="A46" s="28" t="s">
        <v>115</v>
      </c>
      <c r="B46" s="35"/>
      <c r="E46" s="37" t="s">
        <v>2242</v>
      </c>
      <c r="J46" s="36"/>
    </row>
    <row r="47" spans="1:16" ht="409.5" x14ac:dyDescent="0.25">
      <c r="A47" s="28" t="s">
        <v>117</v>
      </c>
      <c r="B47" s="35"/>
      <c r="E47" s="30" t="s">
        <v>923</v>
      </c>
      <c r="J47" s="36"/>
    </row>
    <row r="48" spans="1:16" x14ac:dyDescent="0.25">
      <c r="A48" s="28" t="s">
        <v>108</v>
      </c>
      <c r="B48" s="28">
        <v>10</v>
      </c>
      <c r="C48" s="29" t="s">
        <v>1392</v>
      </c>
      <c r="D48" s="28" t="s">
        <v>110</v>
      </c>
      <c r="E48" s="30" t="s">
        <v>1393</v>
      </c>
      <c r="F48" s="31" t="s">
        <v>177</v>
      </c>
      <c r="G48" s="32">
        <v>0.01</v>
      </c>
      <c r="H48" s="33">
        <v>0</v>
      </c>
      <c r="I48" s="33">
        <f>ROUND(G48*H48,P4)</f>
        <v>0</v>
      </c>
      <c r="J48" s="31" t="s">
        <v>190</v>
      </c>
      <c r="O48" s="34">
        <f>I48*0.21</f>
        <v>0</v>
      </c>
      <c r="P48">
        <v>3</v>
      </c>
    </row>
    <row r="49" spans="1:16" x14ac:dyDescent="0.25">
      <c r="A49" s="28" t="s">
        <v>113</v>
      </c>
      <c r="B49" s="35"/>
      <c r="E49" s="38" t="s">
        <v>110</v>
      </c>
      <c r="J49" s="36"/>
    </row>
    <row r="50" spans="1:16" x14ac:dyDescent="0.25">
      <c r="A50" s="28" t="s">
        <v>115</v>
      </c>
      <c r="B50" s="35"/>
      <c r="E50" s="37" t="s">
        <v>2243</v>
      </c>
      <c r="J50" s="36"/>
    </row>
    <row r="51" spans="1:16" ht="330" x14ac:dyDescent="0.25">
      <c r="A51" s="28" t="s">
        <v>117</v>
      </c>
      <c r="B51" s="35"/>
      <c r="E51" s="30" t="s">
        <v>1161</v>
      </c>
      <c r="J51" s="36"/>
    </row>
    <row r="52" spans="1:16" x14ac:dyDescent="0.25">
      <c r="A52" s="22" t="s">
        <v>105</v>
      </c>
      <c r="B52" s="23"/>
      <c r="C52" s="24" t="s">
        <v>694</v>
      </c>
      <c r="D52" s="25"/>
      <c r="E52" s="22" t="s">
        <v>695</v>
      </c>
      <c r="F52" s="25"/>
      <c r="G52" s="25"/>
      <c r="H52" s="25"/>
      <c r="I52" s="26">
        <f>SUMIFS(I53:I56,A53:A56,"P")</f>
        <v>0</v>
      </c>
      <c r="J52" s="27"/>
    </row>
    <row r="53" spans="1:16" x14ac:dyDescent="0.25">
      <c r="A53" s="28" t="s">
        <v>108</v>
      </c>
      <c r="B53" s="28">
        <v>11</v>
      </c>
      <c r="C53" s="29" t="s">
        <v>2244</v>
      </c>
      <c r="D53" s="28" t="s">
        <v>110</v>
      </c>
      <c r="E53" s="30" t="s">
        <v>2245</v>
      </c>
      <c r="F53" s="31" t="s">
        <v>189</v>
      </c>
      <c r="G53" s="32">
        <v>2</v>
      </c>
      <c r="H53" s="33">
        <v>0</v>
      </c>
      <c r="I53" s="33">
        <f>ROUND(G53*H53,P4)</f>
        <v>0</v>
      </c>
      <c r="J53" s="31" t="s">
        <v>190</v>
      </c>
      <c r="O53" s="34">
        <f>I53*0.21</f>
        <v>0</v>
      </c>
      <c r="P53">
        <v>3</v>
      </c>
    </row>
    <row r="54" spans="1:16" x14ac:dyDescent="0.25">
      <c r="A54" s="28" t="s">
        <v>113</v>
      </c>
      <c r="B54" s="35"/>
      <c r="E54" s="30" t="s">
        <v>2246</v>
      </c>
      <c r="J54" s="36"/>
    </row>
    <row r="55" spans="1:16" x14ac:dyDescent="0.25">
      <c r="A55" s="28" t="s">
        <v>115</v>
      </c>
      <c r="B55" s="35"/>
      <c r="E55" s="37" t="s">
        <v>2247</v>
      </c>
      <c r="J55" s="36"/>
    </row>
    <row r="56" spans="1:16" ht="135" x14ac:dyDescent="0.25">
      <c r="A56" s="28" t="s">
        <v>117</v>
      </c>
      <c r="B56" s="35"/>
      <c r="E56" s="30" t="s">
        <v>2248</v>
      </c>
      <c r="J56" s="36"/>
    </row>
    <row r="57" spans="1:16" x14ac:dyDescent="0.25">
      <c r="A57" s="22" t="s">
        <v>105</v>
      </c>
      <c r="B57" s="23"/>
      <c r="C57" s="24" t="s">
        <v>343</v>
      </c>
      <c r="D57" s="25"/>
      <c r="E57" s="22" t="s">
        <v>344</v>
      </c>
      <c r="F57" s="25"/>
      <c r="G57" s="25"/>
      <c r="H57" s="25"/>
      <c r="I57" s="26">
        <f>SUMIFS(I58:I61,A58:A61,"P")</f>
        <v>0</v>
      </c>
      <c r="J57" s="27"/>
    </row>
    <row r="58" spans="1:16" x14ac:dyDescent="0.25">
      <c r="A58" s="28" t="s">
        <v>108</v>
      </c>
      <c r="B58" s="28">
        <v>12</v>
      </c>
      <c r="C58" s="29" t="s">
        <v>1162</v>
      </c>
      <c r="D58" s="28" t="s">
        <v>110</v>
      </c>
      <c r="E58" s="30" t="s">
        <v>1163</v>
      </c>
      <c r="F58" s="31" t="s">
        <v>167</v>
      </c>
      <c r="G58" s="32">
        <v>0.73</v>
      </c>
      <c r="H58" s="33">
        <v>0</v>
      </c>
      <c r="I58" s="33">
        <f>ROUND(G58*H58,P4)</f>
        <v>0</v>
      </c>
      <c r="J58" s="31" t="s">
        <v>190</v>
      </c>
      <c r="O58" s="34">
        <f>I58*0.21</f>
        <v>0</v>
      </c>
      <c r="P58">
        <v>3</v>
      </c>
    </row>
    <row r="59" spans="1:16" x14ac:dyDescent="0.25">
      <c r="A59" s="28" t="s">
        <v>113</v>
      </c>
      <c r="B59" s="35"/>
      <c r="E59" s="30" t="s">
        <v>2249</v>
      </c>
      <c r="J59" s="36"/>
    </row>
    <row r="60" spans="1:16" x14ac:dyDescent="0.25">
      <c r="A60" s="28" t="s">
        <v>115</v>
      </c>
      <c r="B60" s="35"/>
      <c r="E60" s="37" t="s">
        <v>2250</v>
      </c>
      <c r="J60" s="36"/>
    </row>
    <row r="61" spans="1:16" ht="409.5" x14ac:dyDescent="0.25">
      <c r="A61" s="28" t="s">
        <v>117</v>
      </c>
      <c r="B61" s="35"/>
      <c r="E61" s="30" t="s">
        <v>348</v>
      </c>
      <c r="J61" s="36"/>
    </row>
    <row r="62" spans="1:16" x14ac:dyDescent="0.25">
      <c r="A62" s="22" t="s">
        <v>105</v>
      </c>
      <c r="B62" s="23"/>
      <c r="C62" s="24" t="s">
        <v>357</v>
      </c>
      <c r="D62" s="25"/>
      <c r="E62" s="22" t="s">
        <v>358</v>
      </c>
      <c r="F62" s="25"/>
      <c r="G62" s="25"/>
      <c r="H62" s="25"/>
      <c r="I62" s="26">
        <f>SUMIFS(I63:I70,A63:A70,"P")</f>
        <v>0</v>
      </c>
      <c r="J62" s="27"/>
    </row>
    <row r="63" spans="1:16" x14ac:dyDescent="0.25">
      <c r="A63" s="28" t="s">
        <v>108</v>
      </c>
      <c r="B63" s="28">
        <v>13</v>
      </c>
      <c r="C63" s="29" t="s">
        <v>2251</v>
      </c>
      <c r="D63" s="28" t="s">
        <v>110</v>
      </c>
      <c r="E63" s="30" t="s">
        <v>2252</v>
      </c>
      <c r="F63" s="31" t="s">
        <v>189</v>
      </c>
      <c r="G63" s="32">
        <v>2</v>
      </c>
      <c r="H63" s="33">
        <v>0</v>
      </c>
      <c r="I63" s="33">
        <f>ROUND(G63*H63,P4)</f>
        <v>0</v>
      </c>
      <c r="J63" s="31" t="s">
        <v>190</v>
      </c>
      <c r="O63" s="34">
        <f>I63*0.21</f>
        <v>0</v>
      </c>
      <c r="P63">
        <v>3</v>
      </c>
    </row>
    <row r="64" spans="1:16" x14ac:dyDescent="0.25">
      <c r="A64" s="28" t="s">
        <v>113</v>
      </c>
      <c r="B64" s="35"/>
      <c r="E64" s="30" t="s">
        <v>2253</v>
      </c>
      <c r="J64" s="36"/>
    </row>
    <row r="65" spans="1:16" x14ac:dyDescent="0.25">
      <c r="A65" s="28" t="s">
        <v>115</v>
      </c>
      <c r="B65" s="35"/>
      <c r="E65" s="37" t="s">
        <v>2247</v>
      </c>
      <c r="J65" s="36"/>
    </row>
    <row r="66" spans="1:16" ht="60" x14ac:dyDescent="0.25">
      <c r="A66" s="28" t="s">
        <v>117</v>
      </c>
      <c r="B66" s="35"/>
      <c r="E66" s="30" t="s">
        <v>363</v>
      </c>
      <c r="J66" s="36"/>
    </row>
    <row r="67" spans="1:16" x14ac:dyDescent="0.25">
      <c r="A67" s="28" t="s">
        <v>108</v>
      </c>
      <c r="B67" s="28">
        <v>14</v>
      </c>
      <c r="C67" s="29" t="s">
        <v>983</v>
      </c>
      <c r="D67" s="28" t="s">
        <v>110</v>
      </c>
      <c r="E67" s="30" t="s">
        <v>984</v>
      </c>
      <c r="F67" s="31" t="s">
        <v>189</v>
      </c>
      <c r="G67" s="32">
        <v>2.8</v>
      </c>
      <c r="H67" s="33">
        <v>0</v>
      </c>
      <c r="I67" s="33">
        <f>ROUND(G67*H67,P4)</f>
        <v>0</v>
      </c>
      <c r="J67" s="31" t="s">
        <v>190</v>
      </c>
      <c r="O67" s="34">
        <f>I67*0.21</f>
        <v>0</v>
      </c>
      <c r="P67">
        <v>3</v>
      </c>
    </row>
    <row r="68" spans="1:16" x14ac:dyDescent="0.25">
      <c r="A68" s="28" t="s">
        <v>113</v>
      </c>
      <c r="B68" s="35"/>
      <c r="E68" s="30" t="s">
        <v>2254</v>
      </c>
      <c r="J68" s="36"/>
    </row>
    <row r="69" spans="1:16" x14ac:dyDescent="0.25">
      <c r="A69" s="28" t="s">
        <v>115</v>
      </c>
      <c r="B69" s="35"/>
      <c r="E69" s="37" t="s">
        <v>2255</v>
      </c>
      <c r="J69" s="36"/>
    </row>
    <row r="70" spans="1:16" ht="135" x14ac:dyDescent="0.25">
      <c r="A70" s="28" t="s">
        <v>117</v>
      </c>
      <c r="B70" s="35"/>
      <c r="E70" s="30" t="s">
        <v>779</v>
      </c>
      <c r="J70" s="36"/>
    </row>
    <row r="71" spans="1:16" x14ac:dyDescent="0.25">
      <c r="A71" s="22" t="s">
        <v>105</v>
      </c>
      <c r="B71" s="23"/>
      <c r="C71" s="24" t="s">
        <v>413</v>
      </c>
      <c r="D71" s="25"/>
      <c r="E71" s="22" t="s">
        <v>414</v>
      </c>
      <c r="F71" s="25"/>
      <c r="G71" s="25"/>
      <c r="H71" s="25"/>
      <c r="I71" s="26">
        <f>SUMIFS(I72:I177,A72:A177,"P")</f>
        <v>0</v>
      </c>
      <c r="J71" s="27"/>
    </row>
    <row r="72" spans="1:16" x14ac:dyDescent="0.25">
      <c r="A72" s="28" t="s">
        <v>108</v>
      </c>
      <c r="B72" s="28">
        <v>15</v>
      </c>
      <c r="C72" s="29" t="s">
        <v>2256</v>
      </c>
      <c r="D72" s="28" t="s">
        <v>110</v>
      </c>
      <c r="E72" s="30" t="s">
        <v>2257</v>
      </c>
      <c r="F72" s="31" t="s">
        <v>231</v>
      </c>
      <c r="G72" s="32">
        <v>35</v>
      </c>
      <c r="H72" s="33">
        <v>0</v>
      </c>
      <c r="I72" s="33">
        <f>ROUND(G72*H72,P4)</f>
        <v>0</v>
      </c>
      <c r="J72" s="31" t="s">
        <v>190</v>
      </c>
      <c r="O72" s="34">
        <f>I72*0.21</f>
        <v>0</v>
      </c>
      <c r="P72">
        <v>3</v>
      </c>
    </row>
    <row r="73" spans="1:16" x14ac:dyDescent="0.25">
      <c r="A73" s="28" t="s">
        <v>113</v>
      </c>
      <c r="B73" s="35"/>
      <c r="E73" s="30" t="s">
        <v>2258</v>
      </c>
      <c r="J73" s="36"/>
    </row>
    <row r="74" spans="1:16" x14ac:dyDescent="0.25">
      <c r="A74" s="28" t="s">
        <v>115</v>
      </c>
      <c r="B74" s="35"/>
      <c r="E74" s="37" t="s">
        <v>2259</v>
      </c>
      <c r="J74" s="36"/>
    </row>
    <row r="75" spans="1:16" ht="90" x14ac:dyDescent="0.25">
      <c r="A75" s="28" t="s">
        <v>117</v>
      </c>
      <c r="B75" s="35"/>
      <c r="E75" s="30" t="s">
        <v>2260</v>
      </c>
      <c r="J75" s="36"/>
    </row>
    <row r="76" spans="1:16" x14ac:dyDescent="0.25">
      <c r="A76" s="28" t="s">
        <v>108</v>
      </c>
      <c r="B76" s="28">
        <v>16</v>
      </c>
      <c r="C76" s="29" t="s">
        <v>2261</v>
      </c>
      <c r="D76" s="28" t="s">
        <v>110</v>
      </c>
      <c r="E76" s="30" t="s">
        <v>2262</v>
      </c>
      <c r="F76" s="31" t="s">
        <v>231</v>
      </c>
      <c r="G76" s="32">
        <v>22</v>
      </c>
      <c r="H76" s="33">
        <v>0</v>
      </c>
      <c r="I76" s="33">
        <f>ROUND(G76*H76,P4)</f>
        <v>0</v>
      </c>
      <c r="J76" s="31" t="s">
        <v>190</v>
      </c>
      <c r="O76" s="34">
        <f>I76*0.21</f>
        <v>0</v>
      </c>
      <c r="P76">
        <v>3</v>
      </c>
    </row>
    <row r="77" spans="1:16" ht="30" x14ac:dyDescent="0.25">
      <c r="A77" s="28" t="s">
        <v>113</v>
      </c>
      <c r="B77" s="35"/>
      <c r="E77" s="30" t="s">
        <v>2263</v>
      </c>
      <c r="J77" s="36"/>
    </row>
    <row r="78" spans="1:16" x14ac:dyDescent="0.25">
      <c r="A78" s="28" t="s">
        <v>115</v>
      </c>
      <c r="B78" s="35"/>
      <c r="E78" s="37" t="s">
        <v>2264</v>
      </c>
      <c r="J78" s="36"/>
    </row>
    <row r="79" spans="1:16" ht="120" x14ac:dyDescent="0.25">
      <c r="A79" s="28" t="s">
        <v>117</v>
      </c>
      <c r="B79" s="35"/>
      <c r="E79" s="30" t="s">
        <v>2265</v>
      </c>
      <c r="J79" s="36"/>
    </row>
    <row r="80" spans="1:16" x14ac:dyDescent="0.25">
      <c r="A80" s="28" t="s">
        <v>108</v>
      </c>
      <c r="B80" s="28">
        <v>17</v>
      </c>
      <c r="C80" s="29" t="s">
        <v>2261</v>
      </c>
      <c r="D80" s="28" t="s">
        <v>145</v>
      </c>
      <c r="E80" s="30" t="s">
        <v>2262</v>
      </c>
      <c r="F80" s="31" t="s">
        <v>231</v>
      </c>
      <c r="G80" s="32">
        <v>29.3</v>
      </c>
      <c r="H80" s="33">
        <v>0</v>
      </c>
      <c r="I80" s="33">
        <f>ROUND(G80*H80,P4)</f>
        <v>0</v>
      </c>
      <c r="J80" s="31" t="s">
        <v>190</v>
      </c>
      <c r="O80" s="34">
        <f>I80*0.21</f>
        <v>0</v>
      </c>
      <c r="P80">
        <v>3</v>
      </c>
    </row>
    <row r="81" spans="1:16" ht="30" x14ac:dyDescent="0.25">
      <c r="A81" s="28" t="s">
        <v>113</v>
      </c>
      <c r="B81" s="35"/>
      <c r="E81" s="30" t="s">
        <v>2266</v>
      </c>
      <c r="J81" s="36"/>
    </row>
    <row r="82" spans="1:16" x14ac:dyDescent="0.25">
      <c r="A82" s="28" t="s">
        <v>115</v>
      </c>
      <c r="B82" s="35"/>
      <c r="E82" s="37" t="s">
        <v>2267</v>
      </c>
      <c r="J82" s="36"/>
    </row>
    <row r="83" spans="1:16" ht="90" x14ac:dyDescent="0.25">
      <c r="A83" s="28" t="s">
        <v>117</v>
      </c>
      <c r="B83" s="35"/>
      <c r="E83" s="30" t="s">
        <v>2260</v>
      </c>
      <c r="J83" s="36"/>
    </row>
    <row r="84" spans="1:16" x14ac:dyDescent="0.25">
      <c r="A84" s="28" t="s">
        <v>108</v>
      </c>
      <c r="B84" s="28">
        <v>18</v>
      </c>
      <c r="C84" s="29" t="s">
        <v>2268</v>
      </c>
      <c r="D84" s="28" t="s">
        <v>110</v>
      </c>
      <c r="E84" s="30" t="s">
        <v>2269</v>
      </c>
      <c r="F84" s="31" t="s">
        <v>231</v>
      </c>
      <c r="G84" s="32">
        <v>366.7</v>
      </c>
      <c r="H84" s="33">
        <v>0</v>
      </c>
      <c r="I84" s="33">
        <f>ROUND(G84*H84,P4)</f>
        <v>0</v>
      </c>
      <c r="J84" s="31" t="s">
        <v>190</v>
      </c>
      <c r="O84" s="34">
        <f>I84*0.21</f>
        <v>0</v>
      </c>
      <c r="P84">
        <v>3</v>
      </c>
    </row>
    <row r="85" spans="1:16" x14ac:dyDescent="0.25">
      <c r="A85" s="28" t="s">
        <v>113</v>
      </c>
      <c r="B85" s="35"/>
      <c r="E85" s="30" t="s">
        <v>2270</v>
      </c>
      <c r="J85" s="36"/>
    </row>
    <row r="86" spans="1:16" x14ac:dyDescent="0.25">
      <c r="A86" s="28" t="s">
        <v>115</v>
      </c>
      <c r="B86" s="35"/>
      <c r="E86" s="37" t="s">
        <v>2271</v>
      </c>
      <c r="J86" s="36"/>
    </row>
    <row r="87" spans="1:16" ht="165" x14ac:dyDescent="0.25">
      <c r="A87" s="28" t="s">
        <v>117</v>
      </c>
      <c r="B87" s="35"/>
      <c r="E87" s="30" t="s">
        <v>2272</v>
      </c>
      <c r="J87" s="36"/>
    </row>
    <row r="88" spans="1:16" x14ac:dyDescent="0.25">
      <c r="A88" s="28" t="s">
        <v>108</v>
      </c>
      <c r="B88" s="28">
        <v>19</v>
      </c>
      <c r="C88" s="29" t="s">
        <v>2273</v>
      </c>
      <c r="D88" s="28" t="s">
        <v>110</v>
      </c>
      <c r="E88" s="30" t="s">
        <v>2274</v>
      </c>
      <c r="F88" s="31" t="s">
        <v>231</v>
      </c>
      <c r="G88" s="32">
        <v>407.88</v>
      </c>
      <c r="H88" s="33">
        <v>0</v>
      </c>
      <c r="I88" s="33">
        <f>ROUND(G88*H88,P4)</f>
        <v>0</v>
      </c>
      <c r="J88" s="31" t="s">
        <v>190</v>
      </c>
      <c r="O88" s="34">
        <f>I88*0.21</f>
        <v>0</v>
      </c>
      <c r="P88">
        <v>3</v>
      </c>
    </row>
    <row r="89" spans="1:16" x14ac:dyDescent="0.25">
      <c r="A89" s="28" t="s">
        <v>113</v>
      </c>
      <c r="B89" s="35"/>
      <c r="E89" s="30" t="s">
        <v>2275</v>
      </c>
      <c r="J89" s="36"/>
    </row>
    <row r="90" spans="1:16" x14ac:dyDescent="0.25">
      <c r="A90" s="28" t="s">
        <v>115</v>
      </c>
      <c r="B90" s="35"/>
      <c r="E90" s="37" t="s">
        <v>2276</v>
      </c>
      <c r="J90" s="36"/>
    </row>
    <row r="91" spans="1:16" ht="150" x14ac:dyDescent="0.25">
      <c r="A91" s="28" t="s">
        <v>117</v>
      </c>
      <c r="B91" s="35"/>
      <c r="E91" s="30" t="s">
        <v>2277</v>
      </c>
      <c r="J91" s="36"/>
    </row>
    <row r="92" spans="1:16" x14ac:dyDescent="0.25">
      <c r="A92" s="28" t="s">
        <v>108</v>
      </c>
      <c r="B92" s="28">
        <v>20</v>
      </c>
      <c r="C92" s="29" t="s">
        <v>2278</v>
      </c>
      <c r="D92" s="28" t="s">
        <v>110</v>
      </c>
      <c r="E92" s="30" t="s">
        <v>2279</v>
      </c>
      <c r="F92" s="31" t="s">
        <v>231</v>
      </c>
      <c r="G92" s="32">
        <v>16.5</v>
      </c>
      <c r="H92" s="33">
        <v>0</v>
      </c>
      <c r="I92" s="33">
        <f>ROUND(G92*H92,P4)</f>
        <v>0</v>
      </c>
      <c r="J92" s="31" t="s">
        <v>190</v>
      </c>
      <c r="O92" s="34">
        <f>I92*0.21</f>
        <v>0</v>
      </c>
      <c r="P92">
        <v>3</v>
      </c>
    </row>
    <row r="93" spans="1:16" ht="30" x14ac:dyDescent="0.25">
      <c r="A93" s="28" t="s">
        <v>113</v>
      </c>
      <c r="B93" s="35"/>
      <c r="E93" s="30" t="s">
        <v>2280</v>
      </c>
      <c r="J93" s="36"/>
    </row>
    <row r="94" spans="1:16" x14ac:dyDescent="0.25">
      <c r="A94" s="28" t="s">
        <v>115</v>
      </c>
      <c r="B94" s="35"/>
      <c r="E94" s="37" t="s">
        <v>2281</v>
      </c>
      <c r="J94" s="36"/>
    </row>
    <row r="95" spans="1:16" ht="150" x14ac:dyDescent="0.25">
      <c r="A95" s="28" t="s">
        <v>117</v>
      </c>
      <c r="B95" s="35"/>
      <c r="E95" s="30" t="s">
        <v>2282</v>
      </c>
      <c r="J95" s="36"/>
    </row>
    <row r="96" spans="1:16" x14ac:dyDescent="0.25">
      <c r="A96" s="28" t="s">
        <v>108</v>
      </c>
      <c r="B96" s="28">
        <v>21</v>
      </c>
      <c r="C96" s="29" t="s">
        <v>2283</v>
      </c>
      <c r="D96" s="28" t="s">
        <v>110</v>
      </c>
      <c r="E96" s="30" t="s">
        <v>2284</v>
      </c>
      <c r="F96" s="31" t="s">
        <v>231</v>
      </c>
      <c r="G96" s="32">
        <v>28</v>
      </c>
      <c r="H96" s="33">
        <v>0</v>
      </c>
      <c r="I96" s="33">
        <f>ROUND(G96*H96,P4)</f>
        <v>0</v>
      </c>
      <c r="J96" s="31" t="s">
        <v>190</v>
      </c>
      <c r="O96" s="34">
        <f>I96*0.21</f>
        <v>0</v>
      </c>
      <c r="P96">
        <v>3</v>
      </c>
    </row>
    <row r="97" spans="1:16" x14ac:dyDescent="0.25">
      <c r="A97" s="28" t="s">
        <v>113</v>
      </c>
      <c r="B97" s="35"/>
      <c r="E97" s="30" t="s">
        <v>2285</v>
      </c>
      <c r="J97" s="36"/>
    </row>
    <row r="98" spans="1:16" x14ac:dyDescent="0.25">
      <c r="A98" s="28" t="s">
        <v>115</v>
      </c>
      <c r="B98" s="35"/>
      <c r="E98" s="37" t="s">
        <v>1984</v>
      </c>
      <c r="J98" s="36"/>
    </row>
    <row r="99" spans="1:16" ht="120" x14ac:dyDescent="0.25">
      <c r="A99" s="28" t="s">
        <v>117</v>
      </c>
      <c r="B99" s="35"/>
      <c r="E99" s="30" t="s">
        <v>2286</v>
      </c>
      <c r="J99" s="36"/>
    </row>
    <row r="100" spans="1:16" x14ac:dyDescent="0.25">
      <c r="A100" s="28" t="s">
        <v>108</v>
      </c>
      <c r="B100" s="28">
        <v>22</v>
      </c>
      <c r="C100" s="29" t="s">
        <v>2287</v>
      </c>
      <c r="D100" s="28" t="s">
        <v>145</v>
      </c>
      <c r="E100" s="30" t="s">
        <v>2288</v>
      </c>
      <c r="F100" s="31" t="s">
        <v>231</v>
      </c>
      <c r="G100" s="32">
        <v>97.5</v>
      </c>
      <c r="H100" s="33">
        <v>0</v>
      </c>
      <c r="I100" s="33">
        <f>ROUND(G100*H100,P4)</f>
        <v>0</v>
      </c>
      <c r="J100" s="31" t="s">
        <v>190</v>
      </c>
      <c r="O100" s="34">
        <f>I100*0.21</f>
        <v>0</v>
      </c>
      <c r="P100">
        <v>3</v>
      </c>
    </row>
    <row r="101" spans="1:16" ht="30" x14ac:dyDescent="0.25">
      <c r="A101" s="28" t="s">
        <v>113</v>
      </c>
      <c r="B101" s="35"/>
      <c r="E101" s="30" t="s">
        <v>2289</v>
      </c>
      <c r="J101" s="36"/>
    </row>
    <row r="102" spans="1:16" ht="60" x14ac:dyDescent="0.25">
      <c r="A102" s="28" t="s">
        <v>115</v>
      </c>
      <c r="B102" s="35"/>
      <c r="E102" s="37" t="s">
        <v>2290</v>
      </c>
      <c r="J102" s="36"/>
    </row>
    <row r="103" spans="1:16" ht="105" x14ac:dyDescent="0.25">
      <c r="A103" s="28" t="s">
        <v>117</v>
      </c>
      <c r="B103" s="35"/>
      <c r="E103" s="30" t="s">
        <v>2291</v>
      </c>
      <c r="J103" s="36"/>
    </row>
    <row r="104" spans="1:16" ht="30" x14ac:dyDescent="0.25">
      <c r="A104" s="28" t="s">
        <v>108</v>
      </c>
      <c r="B104" s="28">
        <v>23</v>
      </c>
      <c r="C104" s="29" t="s">
        <v>2292</v>
      </c>
      <c r="D104" s="28" t="s">
        <v>110</v>
      </c>
      <c r="E104" s="30" t="s">
        <v>2293</v>
      </c>
      <c r="F104" s="31" t="s">
        <v>231</v>
      </c>
      <c r="G104" s="32">
        <v>459.88</v>
      </c>
      <c r="H104" s="33">
        <v>0</v>
      </c>
      <c r="I104" s="33">
        <f>ROUND(G104*H104,P4)</f>
        <v>0</v>
      </c>
      <c r="J104" s="31" t="s">
        <v>190</v>
      </c>
      <c r="O104" s="34">
        <f>I104*0.21</f>
        <v>0</v>
      </c>
      <c r="P104">
        <v>3</v>
      </c>
    </row>
    <row r="105" spans="1:16" ht="30" x14ac:dyDescent="0.25">
      <c r="A105" s="28" t="s">
        <v>113</v>
      </c>
      <c r="B105" s="35"/>
      <c r="E105" s="30" t="s">
        <v>2294</v>
      </c>
      <c r="J105" s="36"/>
    </row>
    <row r="106" spans="1:16" x14ac:dyDescent="0.25">
      <c r="A106" s="28" t="s">
        <v>115</v>
      </c>
      <c r="B106" s="35"/>
      <c r="E106" s="37" t="s">
        <v>2295</v>
      </c>
      <c r="J106" s="36"/>
    </row>
    <row r="107" spans="1:16" ht="105" x14ac:dyDescent="0.25">
      <c r="A107" s="28" t="s">
        <v>117</v>
      </c>
      <c r="B107" s="35"/>
      <c r="E107" s="30" t="s">
        <v>2291</v>
      </c>
      <c r="J107" s="36"/>
    </row>
    <row r="108" spans="1:16" ht="30" x14ac:dyDescent="0.25">
      <c r="A108" s="28" t="s">
        <v>108</v>
      </c>
      <c r="B108" s="28">
        <v>24</v>
      </c>
      <c r="C108" s="29" t="s">
        <v>2296</v>
      </c>
      <c r="D108" s="28" t="s">
        <v>110</v>
      </c>
      <c r="E108" s="30" t="s">
        <v>2297</v>
      </c>
      <c r="F108" s="31" t="s">
        <v>428</v>
      </c>
      <c r="G108" s="32">
        <v>12</v>
      </c>
      <c r="H108" s="33">
        <v>0</v>
      </c>
      <c r="I108" s="33">
        <f>ROUND(G108*H108,P4)</f>
        <v>0</v>
      </c>
      <c r="J108" s="31" t="s">
        <v>190</v>
      </c>
      <c r="O108" s="34">
        <f>I108*0.21</f>
        <v>0</v>
      </c>
      <c r="P108">
        <v>3</v>
      </c>
    </row>
    <row r="109" spans="1:16" x14ac:dyDescent="0.25">
      <c r="A109" s="28" t="s">
        <v>113</v>
      </c>
      <c r="B109" s="35"/>
      <c r="E109" s="30" t="s">
        <v>2298</v>
      </c>
      <c r="J109" s="36"/>
    </row>
    <row r="110" spans="1:16" x14ac:dyDescent="0.25">
      <c r="A110" s="28" t="s">
        <v>115</v>
      </c>
      <c r="B110" s="35"/>
      <c r="E110" s="37" t="s">
        <v>2299</v>
      </c>
      <c r="J110" s="36"/>
    </row>
    <row r="111" spans="1:16" ht="120" x14ac:dyDescent="0.25">
      <c r="A111" s="28" t="s">
        <v>117</v>
      </c>
      <c r="B111" s="35"/>
      <c r="E111" s="30" t="s">
        <v>2300</v>
      </c>
      <c r="J111" s="36"/>
    </row>
    <row r="112" spans="1:16" x14ac:dyDescent="0.25">
      <c r="A112" s="28" t="s">
        <v>108</v>
      </c>
      <c r="B112" s="28">
        <v>25</v>
      </c>
      <c r="C112" s="29" t="s">
        <v>2301</v>
      </c>
      <c r="D112" s="28" t="s">
        <v>110</v>
      </c>
      <c r="E112" s="30" t="s">
        <v>2302</v>
      </c>
      <c r="F112" s="31" t="s">
        <v>231</v>
      </c>
      <c r="G112" s="32">
        <v>601</v>
      </c>
      <c r="H112" s="33">
        <v>0</v>
      </c>
      <c r="I112" s="33">
        <f>ROUND(G112*H112,P4)</f>
        <v>0</v>
      </c>
      <c r="J112" s="31" t="s">
        <v>190</v>
      </c>
      <c r="O112" s="34">
        <f>I112*0.21</f>
        <v>0</v>
      </c>
      <c r="P112">
        <v>3</v>
      </c>
    </row>
    <row r="113" spans="1:16" x14ac:dyDescent="0.25">
      <c r="A113" s="28" t="s">
        <v>113</v>
      </c>
      <c r="B113" s="35"/>
      <c r="E113" s="30" t="s">
        <v>2303</v>
      </c>
      <c r="J113" s="36"/>
    </row>
    <row r="114" spans="1:16" ht="45" x14ac:dyDescent="0.25">
      <c r="A114" s="28" t="s">
        <v>115</v>
      </c>
      <c r="B114" s="35"/>
      <c r="E114" s="37" t="s">
        <v>2304</v>
      </c>
      <c r="J114" s="36"/>
    </row>
    <row r="115" spans="1:16" ht="135" x14ac:dyDescent="0.25">
      <c r="A115" s="28" t="s">
        <v>117</v>
      </c>
      <c r="B115" s="35"/>
      <c r="E115" s="30" t="s">
        <v>2305</v>
      </c>
      <c r="J115" s="36"/>
    </row>
    <row r="116" spans="1:16" x14ac:dyDescent="0.25">
      <c r="A116" s="28" t="s">
        <v>108</v>
      </c>
      <c r="B116" s="28">
        <v>26</v>
      </c>
      <c r="C116" s="29" t="s">
        <v>2306</v>
      </c>
      <c r="D116" s="28" t="s">
        <v>110</v>
      </c>
      <c r="E116" s="30" t="s">
        <v>2307</v>
      </c>
      <c r="F116" s="31" t="s">
        <v>428</v>
      </c>
      <c r="G116" s="32">
        <v>2</v>
      </c>
      <c r="H116" s="33">
        <v>0</v>
      </c>
      <c r="I116" s="33">
        <f>ROUND(G116*H116,P4)</f>
        <v>0</v>
      </c>
      <c r="J116" s="31" t="s">
        <v>190</v>
      </c>
      <c r="O116" s="34">
        <f>I116*0.21</f>
        <v>0</v>
      </c>
      <c r="P116">
        <v>3</v>
      </c>
    </row>
    <row r="117" spans="1:16" ht="45" x14ac:dyDescent="0.25">
      <c r="A117" s="28" t="s">
        <v>113</v>
      </c>
      <c r="B117" s="35"/>
      <c r="E117" s="30" t="s">
        <v>2308</v>
      </c>
      <c r="J117" s="36"/>
    </row>
    <row r="118" spans="1:16" x14ac:dyDescent="0.25">
      <c r="A118" s="28" t="s">
        <v>115</v>
      </c>
      <c r="B118" s="35"/>
      <c r="E118" s="37" t="s">
        <v>795</v>
      </c>
      <c r="J118" s="36"/>
    </row>
    <row r="119" spans="1:16" ht="135" x14ac:dyDescent="0.25">
      <c r="A119" s="28" t="s">
        <v>117</v>
      </c>
      <c r="B119" s="35"/>
      <c r="E119" s="30" t="s">
        <v>2309</v>
      </c>
      <c r="J119" s="36"/>
    </row>
    <row r="120" spans="1:16" ht="30" x14ac:dyDescent="0.25">
      <c r="A120" s="28" t="s">
        <v>108</v>
      </c>
      <c r="B120" s="28">
        <v>27</v>
      </c>
      <c r="C120" s="29" t="s">
        <v>2310</v>
      </c>
      <c r="D120" s="28" t="s">
        <v>110</v>
      </c>
      <c r="E120" s="30" t="s">
        <v>2311</v>
      </c>
      <c r="F120" s="31" t="s">
        <v>428</v>
      </c>
      <c r="G120" s="32">
        <v>4</v>
      </c>
      <c r="H120" s="33">
        <v>0</v>
      </c>
      <c r="I120" s="33">
        <f>ROUND(G120*H120,P4)</f>
        <v>0</v>
      </c>
      <c r="J120" s="31" t="s">
        <v>190</v>
      </c>
      <c r="O120" s="34">
        <f>I120*0.21</f>
        <v>0</v>
      </c>
      <c r="P120">
        <v>3</v>
      </c>
    </row>
    <row r="121" spans="1:16" ht="45" x14ac:dyDescent="0.25">
      <c r="A121" s="28" t="s">
        <v>113</v>
      </c>
      <c r="B121" s="35"/>
      <c r="E121" s="30" t="s">
        <v>2312</v>
      </c>
      <c r="J121" s="36"/>
    </row>
    <row r="122" spans="1:16" x14ac:dyDescent="0.25">
      <c r="A122" s="28" t="s">
        <v>115</v>
      </c>
      <c r="B122" s="35"/>
      <c r="E122" s="37" t="s">
        <v>1621</v>
      </c>
      <c r="J122" s="36"/>
    </row>
    <row r="123" spans="1:16" ht="135" x14ac:dyDescent="0.25">
      <c r="A123" s="28" t="s">
        <v>117</v>
      </c>
      <c r="B123" s="35"/>
      <c r="E123" s="30" t="s">
        <v>2309</v>
      </c>
      <c r="J123" s="36"/>
    </row>
    <row r="124" spans="1:16" ht="30" x14ac:dyDescent="0.25">
      <c r="A124" s="28" t="s">
        <v>108</v>
      </c>
      <c r="B124" s="28">
        <v>28</v>
      </c>
      <c r="C124" s="29" t="s">
        <v>2310</v>
      </c>
      <c r="D124" s="28" t="s">
        <v>145</v>
      </c>
      <c r="E124" s="30" t="s">
        <v>2311</v>
      </c>
      <c r="F124" s="31" t="s">
        <v>428</v>
      </c>
      <c r="G124" s="32">
        <v>4</v>
      </c>
      <c r="H124" s="33">
        <v>0</v>
      </c>
      <c r="I124" s="33">
        <f>ROUND(G124*H124,P4)</f>
        <v>0</v>
      </c>
      <c r="J124" s="31" t="s">
        <v>190</v>
      </c>
      <c r="O124" s="34">
        <f>I124*0.21</f>
        <v>0</v>
      </c>
      <c r="P124">
        <v>3</v>
      </c>
    </row>
    <row r="125" spans="1:16" ht="45" x14ac:dyDescent="0.25">
      <c r="A125" s="28" t="s">
        <v>113</v>
      </c>
      <c r="B125" s="35"/>
      <c r="E125" s="30" t="s">
        <v>2313</v>
      </c>
      <c r="J125" s="36"/>
    </row>
    <row r="126" spans="1:16" x14ac:dyDescent="0.25">
      <c r="A126" s="28" t="s">
        <v>115</v>
      </c>
      <c r="B126" s="35"/>
      <c r="E126" s="37" t="s">
        <v>1621</v>
      </c>
      <c r="J126" s="36"/>
    </row>
    <row r="127" spans="1:16" ht="135" x14ac:dyDescent="0.25">
      <c r="A127" s="28" t="s">
        <v>117</v>
      </c>
      <c r="B127" s="35"/>
      <c r="E127" s="30" t="s">
        <v>2309</v>
      </c>
      <c r="J127" s="36"/>
    </row>
    <row r="128" spans="1:16" ht="30" x14ac:dyDescent="0.25">
      <c r="A128" s="28" t="s">
        <v>108</v>
      </c>
      <c r="B128" s="28">
        <v>29</v>
      </c>
      <c r="C128" s="29" t="s">
        <v>2310</v>
      </c>
      <c r="D128" s="28" t="s">
        <v>123</v>
      </c>
      <c r="E128" s="30" t="s">
        <v>2311</v>
      </c>
      <c r="F128" s="31" t="s">
        <v>428</v>
      </c>
      <c r="G128" s="32">
        <v>1</v>
      </c>
      <c r="H128" s="33">
        <v>0</v>
      </c>
      <c r="I128" s="33">
        <f>ROUND(G128*H128,P4)</f>
        <v>0</v>
      </c>
      <c r="J128" s="31" t="s">
        <v>190</v>
      </c>
      <c r="O128" s="34">
        <f>I128*0.21</f>
        <v>0</v>
      </c>
      <c r="P128">
        <v>3</v>
      </c>
    </row>
    <row r="129" spans="1:16" ht="45" x14ac:dyDescent="0.25">
      <c r="A129" s="28" t="s">
        <v>113</v>
      </c>
      <c r="B129" s="35"/>
      <c r="E129" s="30" t="s">
        <v>2314</v>
      </c>
      <c r="J129" s="36"/>
    </row>
    <row r="130" spans="1:16" x14ac:dyDescent="0.25">
      <c r="A130" s="28" t="s">
        <v>115</v>
      </c>
      <c r="B130" s="35"/>
      <c r="E130" s="37" t="s">
        <v>116</v>
      </c>
      <c r="J130" s="36"/>
    </row>
    <row r="131" spans="1:16" ht="135" x14ac:dyDescent="0.25">
      <c r="A131" s="28" t="s">
        <v>117</v>
      </c>
      <c r="B131" s="35"/>
      <c r="E131" s="30" t="s">
        <v>2309</v>
      </c>
      <c r="J131" s="36"/>
    </row>
    <row r="132" spans="1:16" ht="30" x14ac:dyDescent="0.25">
      <c r="A132" s="28" t="s">
        <v>108</v>
      </c>
      <c r="B132" s="28">
        <v>30</v>
      </c>
      <c r="C132" s="29" t="s">
        <v>2315</v>
      </c>
      <c r="D132" s="28" t="s">
        <v>145</v>
      </c>
      <c r="E132" s="30" t="s">
        <v>2316</v>
      </c>
      <c r="F132" s="31" t="s">
        <v>428</v>
      </c>
      <c r="G132" s="32">
        <v>1</v>
      </c>
      <c r="H132" s="33">
        <v>0</v>
      </c>
      <c r="I132" s="33">
        <f>ROUND(G132*H132,P4)</f>
        <v>0</v>
      </c>
      <c r="J132" s="31" t="s">
        <v>190</v>
      </c>
      <c r="O132" s="34">
        <f>I132*0.21</f>
        <v>0</v>
      </c>
      <c r="P132">
        <v>3</v>
      </c>
    </row>
    <row r="133" spans="1:16" x14ac:dyDescent="0.25">
      <c r="A133" s="28" t="s">
        <v>113</v>
      </c>
      <c r="B133" s="35"/>
      <c r="E133" s="30" t="s">
        <v>2317</v>
      </c>
      <c r="J133" s="36"/>
    </row>
    <row r="134" spans="1:16" x14ac:dyDescent="0.25">
      <c r="A134" s="28" t="s">
        <v>115</v>
      </c>
      <c r="B134" s="35"/>
      <c r="E134" s="37" t="s">
        <v>116</v>
      </c>
      <c r="J134" s="36"/>
    </row>
    <row r="135" spans="1:16" ht="120" x14ac:dyDescent="0.25">
      <c r="A135" s="28" t="s">
        <v>117</v>
      </c>
      <c r="B135" s="35"/>
      <c r="E135" s="30" t="s">
        <v>2318</v>
      </c>
      <c r="J135" s="36"/>
    </row>
    <row r="136" spans="1:16" ht="30" x14ac:dyDescent="0.25">
      <c r="A136" s="28" t="s">
        <v>108</v>
      </c>
      <c r="B136" s="28">
        <v>31</v>
      </c>
      <c r="C136" s="29" t="s">
        <v>2319</v>
      </c>
      <c r="D136" s="28" t="s">
        <v>110</v>
      </c>
      <c r="E136" s="30" t="s">
        <v>2320</v>
      </c>
      <c r="F136" s="31" t="s">
        <v>428</v>
      </c>
      <c r="G136" s="32">
        <v>11</v>
      </c>
      <c r="H136" s="33">
        <v>0</v>
      </c>
      <c r="I136" s="33">
        <f>ROUND(G136*H136,P4)</f>
        <v>0</v>
      </c>
      <c r="J136" s="31" t="s">
        <v>190</v>
      </c>
      <c r="O136" s="34">
        <f>I136*0.21</f>
        <v>0</v>
      </c>
      <c r="P136">
        <v>3</v>
      </c>
    </row>
    <row r="137" spans="1:16" x14ac:dyDescent="0.25">
      <c r="A137" s="28" t="s">
        <v>113</v>
      </c>
      <c r="B137" s="35"/>
      <c r="E137" s="38" t="s">
        <v>110</v>
      </c>
      <c r="J137" s="36"/>
    </row>
    <row r="138" spans="1:16" x14ac:dyDescent="0.25">
      <c r="A138" s="28" t="s">
        <v>115</v>
      </c>
      <c r="B138" s="35"/>
      <c r="E138" s="37" t="s">
        <v>754</v>
      </c>
      <c r="J138" s="36"/>
    </row>
    <row r="139" spans="1:16" ht="105" x14ac:dyDescent="0.25">
      <c r="A139" s="28" t="s">
        <v>117</v>
      </c>
      <c r="B139" s="35"/>
      <c r="E139" s="30" t="s">
        <v>2321</v>
      </c>
      <c r="J139" s="36"/>
    </row>
    <row r="140" spans="1:16" ht="30" x14ac:dyDescent="0.25">
      <c r="A140" s="28" t="s">
        <v>108</v>
      </c>
      <c r="B140" s="28">
        <v>32</v>
      </c>
      <c r="C140" s="29" t="s">
        <v>2322</v>
      </c>
      <c r="D140" s="28" t="s">
        <v>110</v>
      </c>
      <c r="E140" s="30" t="s">
        <v>2323</v>
      </c>
      <c r="F140" s="31" t="s">
        <v>428</v>
      </c>
      <c r="G140" s="32">
        <v>8</v>
      </c>
      <c r="H140" s="33">
        <v>0</v>
      </c>
      <c r="I140" s="33">
        <f>ROUND(G140*H140,P4)</f>
        <v>0</v>
      </c>
      <c r="J140" s="31" t="s">
        <v>190</v>
      </c>
      <c r="O140" s="34">
        <f>I140*0.21</f>
        <v>0</v>
      </c>
      <c r="P140">
        <v>3</v>
      </c>
    </row>
    <row r="141" spans="1:16" ht="30" x14ac:dyDescent="0.25">
      <c r="A141" s="28" t="s">
        <v>113</v>
      </c>
      <c r="B141" s="35"/>
      <c r="E141" s="30" t="s">
        <v>2324</v>
      </c>
      <c r="J141" s="36"/>
    </row>
    <row r="142" spans="1:16" x14ac:dyDescent="0.25">
      <c r="A142" s="28" t="s">
        <v>115</v>
      </c>
      <c r="B142" s="35"/>
      <c r="E142" s="37" t="s">
        <v>837</v>
      </c>
      <c r="J142" s="36"/>
    </row>
    <row r="143" spans="1:16" ht="120" x14ac:dyDescent="0.25">
      <c r="A143" s="28" t="s">
        <v>117</v>
      </c>
      <c r="B143" s="35"/>
      <c r="E143" s="30" t="s">
        <v>2318</v>
      </c>
      <c r="J143" s="36"/>
    </row>
    <row r="144" spans="1:16" x14ac:dyDescent="0.25">
      <c r="A144" s="28" t="s">
        <v>108</v>
      </c>
      <c r="B144" s="28">
        <v>33</v>
      </c>
      <c r="C144" s="29" t="s">
        <v>2325</v>
      </c>
      <c r="D144" s="28" t="s">
        <v>110</v>
      </c>
      <c r="E144" s="30" t="s">
        <v>2326</v>
      </c>
      <c r="F144" s="31" t="s">
        <v>428</v>
      </c>
      <c r="G144" s="32">
        <v>2</v>
      </c>
      <c r="H144" s="33">
        <v>0</v>
      </c>
      <c r="I144" s="33">
        <f>ROUND(G144*H144,P4)</f>
        <v>0</v>
      </c>
      <c r="J144" s="31" t="s">
        <v>190</v>
      </c>
      <c r="O144" s="34">
        <f>I144*0.21</f>
        <v>0</v>
      </c>
      <c r="P144">
        <v>3</v>
      </c>
    </row>
    <row r="145" spans="1:16" x14ac:dyDescent="0.25">
      <c r="A145" s="28" t="s">
        <v>113</v>
      </c>
      <c r="B145" s="35"/>
      <c r="E145" s="30" t="s">
        <v>2327</v>
      </c>
      <c r="J145" s="36"/>
    </row>
    <row r="146" spans="1:16" x14ac:dyDescent="0.25">
      <c r="A146" s="28" t="s">
        <v>115</v>
      </c>
      <c r="B146" s="35"/>
      <c r="E146" s="37" t="s">
        <v>795</v>
      </c>
      <c r="J146" s="36"/>
    </row>
    <row r="147" spans="1:16" ht="105" x14ac:dyDescent="0.25">
      <c r="A147" s="28" t="s">
        <v>117</v>
      </c>
      <c r="B147" s="35"/>
      <c r="E147" s="30" t="s">
        <v>2328</v>
      </c>
      <c r="J147" s="36"/>
    </row>
    <row r="148" spans="1:16" x14ac:dyDescent="0.25">
      <c r="A148" s="28" t="s">
        <v>108</v>
      </c>
      <c r="B148" s="28">
        <v>34</v>
      </c>
      <c r="C148" s="29" t="s">
        <v>2329</v>
      </c>
      <c r="D148" s="28" t="s">
        <v>110</v>
      </c>
      <c r="E148" s="30" t="s">
        <v>2330</v>
      </c>
      <c r="F148" s="31" t="s">
        <v>428</v>
      </c>
      <c r="G148" s="32">
        <v>9</v>
      </c>
      <c r="H148" s="33">
        <v>0</v>
      </c>
      <c r="I148" s="33">
        <f>ROUND(G148*H148,P4)</f>
        <v>0</v>
      </c>
      <c r="J148" s="31" t="s">
        <v>190</v>
      </c>
      <c r="O148" s="34">
        <f>I148*0.21</f>
        <v>0</v>
      </c>
      <c r="P148">
        <v>3</v>
      </c>
    </row>
    <row r="149" spans="1:16" x14ac:dyDescent="0.25">
      <c r="A149" s="28" t="s">
        <v>113</v>
      </c>
      <c r="B149" s="35"/>
      <c r="E149" s="30" t="s">
        <v>2327</v>
      </c>
      <c r="J149" s="36"/>
    </row>
    <row r="150" spans="1:16" x14ac:dyDescent="0.25">
      <c r="A150" s="28" t="s">
        <v>115</v>
      </c>
      <c r="B150" s="35"/>
      <c r="E150" s="37" t="s">
        <v>2331</v>
      </c>
      <c r="J150" s="36"/>
    </row>
    <row r="151" spans="1:16" ht="105" x14ac:dyDescent="0.25">
      <c r="A151" s="28" t="s">
        <v>117</v>
      </c>
      <c r="B151" s="35"/>
      <c r="E151" s="30" t="s">
        <v>2328</v>
      </c>
      <c r="J151" s="36"/>
    </row>
    <row r="152" spans="1:16" ht="30" x14ac:dyDescent="0.25">
      <c r="A152" s="28" t="s">
        <v>108</v>
      </c>
      <c r="B152" s="28">
        <v>35</v>
      </c>
      <c r="C152" s="29" t="s">
        <v>2332</v>
      </c>
      <c r="D152" s="28" t="s">
        <v>123</v>
      </c>
      <c r="E152" s="30" t="s">
        <v>2333</v>
      </c>
      <c r="F152" s="31" t="s">
        <v>428</v>
      </c>
      <c r="G152" s="32">
        <v>1</v>
      </c>
      <c r="H152" s="33">
        <v>0</v>
      </c>
      <c r="I152" s="33">
        <f>ROUND(G152*H152,P4)</f>
        <v>0</v>
      </c>
      <c r="J152" s="31" t="s">
        <v>190</v>
      </c>
      <c r="O152" s="34">
        <f>I152*0.21</f>
        <v>0</v>
      </c>
      <c r="P152">
        <v>3</v>
      </c>
    </row>
    <row r="153" spans="1:16" x14ac:dyDescent="0.25">
      <c r="A153" s="28" t="s">
        <v>113</v>
      </c>
      <c r="B153" s="35"/>
      <c r="E153" s="30" t="s">
        <v>2334</v>
      </c>
      <c r="J153" s="36"/>
    </row>
    <row r="154" spans="1:16" ht="120" x14ac:dyDescent="0.25">
      <c r="A154" s="28" t="s">
        <v>117</v>
      </c>
      <c r="B154" s="35"/>
      <c r="E154" s="30" t="s">
        <v>2335</v>
      </c>
      <c r="J154" s="36"/>
    </row>
    <row r="155" spans="1:16" x14ac:dyDescent="0.25">
      <c r="A155" s="28" t="s">
        <v>108</v>
      </c>
      <c r="B155" s="28">
        <v>36</v>
      </c>
      <c r="C155" s="29" t="s">
        <v>2336</v>
      </c>
      <c r="D155" s="28" t="s">
        <v>110</v>
      </c>
      <c r="E155" s="30" t="s">
        <v>2337</v>
      </c>
      <c r="F155" s="31" t="s">
        <v>428</v>
      </c>
      <c r="G155" s="32">
        <v>9</v>
      </c>
      <c r="H155" s="33">
        <v>0</v>
      </c>
      <c r="I155" s="33">
        <f>ROUND(G155*H155,P4)</f>
        <v>0</v>
      </c>
      <c r="J155" s="31" t="s">
        <v>190</v>
      </c>
      <c r="O155" s="34">
        <f>I155*0.21</f>
        <v>0</v>
      </c>
      <c r="P155">
        <v>3</v>
      </c>
    </row>
    <row r="156" spans="1:16" x14ac:dyDescent="0.25">
      <c r="A156" s="28" t="s">
        <v>113</v>
      </c>
      <c r="B156" s="35"/>
      <c r="E156" s="30" t="s">
        <v>2338</v>
      </c>
      <c r="J156" s="36"/>
    </row>
    <row r="157" spans="1:16" x14ac:dyDescent="0.25">
      <c r="A157" s="28" t="s">
        <v>115</v>
      </c>
      <c r="B157" s="35"/>
      <c r="E157" s="37" t="s">
        <v>2081</v>
      </c>
      <c r="J157" s="36"/>
    </row>
    <row r="158" spans="1:16" ht="135" x14ac:dyDescent="0.25">
      <c r="A158" s="28" t="s">
        <v>117</v>
      </c>
      <c r="B158" s="35"/>
      <c r="E158" s="30" t="s">
        <v>2339</v>
      </c>
      <c r="J158" s="36"/>
    </row>
    <row r="159" spans="1:16" x14ac:dyDescent="0.25">
      <c r="A159" s="28" t="s">
        <v>108</v>
      </c>
      <c r="B159" s="28">
        <v>37</v>
      </c>
      <c r="C159" s="29" t="s">
        <v>2340</v>
      </c>
      <c r="D159" s="28" t="s">
        <v>110</v>
      </c>
      <c r="E159" s="30" t="s">
        <v>2341</v>
      </c>
      <c r="F159" s="31" t="s">
        <v>428</v>
      </c>
      <c r="G159" s="32">
        <v>9</v>
      </c>
      <c r="H159" s="33">
        <v>0</v>
      </c>
      <c r="I159" s="33">
        <f>ROUND(G159*H159,P4)</f>
        <v>0</v>
      </c>
      <c r="J159" s="31" t="s">
        <v>190</v>
      </c>
      <c r="O159" s="34">
        <f>I159*0.21</f>
        <v>0</v>
      </c>
      <c r="P159">
        <v>3</v>
      </c>
    </row>
    <row r="160" spans="1:16" x14ac:dyDescent="0.25">
      <c r="A160" s="28" t="s">
        <v>113</v>
      </c>
      <c r="B160" s="35"/>
      <c r="E160" s="30" t="s">
        <v>2342</v>
      </c>
      <c r="J160" s="36"/>
    </row>
    <row r="161" spans="1:16" x14ac:dyDescent="0.25">
      <c r="A161" s="28" t="s">
        <v>115</v>
      </c>
      <c r="B161" s="35"/>
      <c r="E161" s="37" t="s">
        <v>2081</v>
      </c>
      <c r="J161" s="36"/>
    </row>
    <row r="162" spans="1:16" ht="135" x14ac:dyDescent="0.25">
      <c r="A162" s="28" t="s">
        <v>117</v>
      </c>
      <c r="B162" s="35"/>
      <c r="E162" s="30" t="s">
        <v>2339</v>
      </c>
      <c r="J162" s="36"/>
    </row>
    <row r="163" spans="1:16" ht="30" x14ac:dyDescent="0.25">
      <c r="A163" s="28" t="s">
        <v>108</v>
      </c>
      <c r="B163" s="28">
        <v>38</v>
      </c>
      <c r="C163" s="29" t="s">
        <v>2343</v>
      </c>
      <c r="D163" s="28" t="s">
        <v>110</v>
      </c>
      <c r="E163" s="30" t="s">
        <v>2344</v>
      </c>
      <c r="F163" s="31" t="s">
        <v>428</v>
      </c>
      <c r="G163" s="32">
        <v>1</v>
      </c>
      <c r="H163" s="33">
        <v>0</v>
      </c>
      <c r="I163" s="33">
        <f>ROUND(G163*H163,P4)</f>
        <v>0</v>
      </c>
      <c r="J163" s="31" t="s">
        <v>190</v>
      </c>
      <c r="O163" s="34">
        <f>I163*0.21</f>
        <v>0</v>
      </c>
      <c r="P163">
        <v>3</v>
      </c>
    </row>
    <row r="164" spans="1:16" x14ac:dyDescent="0.25">
      <c r="A164" s="28" t="s">
        <v>113</v>
      </c>
      <c r="B164" s="35"/>
      <c r="E164" s="38" t="s">
        <v>110</v>
      </c>
      <c r="J164" s="36"/>
    </row>
    <row r="165" spans="1:16" ht="135" x14ac:dyDescent="0.25">
      <c r="A165" s="28" t="s">
        <v>117</v>
      </c>
      <c r="B165" s="35"/>
      <c r="E165" s="30" t="s">
        <v>2345</v>
      </c>
      <c r="J165" s="36"/>
    </row>
    <row r="166" spans="1:16" ht="30" x14ac:dyDescent="0.25">
      <c r="A166" s="28" t="s">
        <v>108</v>
      </c>
      <c r="B166" s="28">
        <v>39</v>
      </c>
      <c r="C166" s="29" t="s">
        <v>2346</v>
      </c>
      <c r="D166" s="28" t="s">
        <v>110</v>
      </c>
      <c r="E166" s="30" t="s">
        <v>2347</v>
      </c>
      <c r="F166" s="31" t="s">
        <v>428</v>
      </c>
      <c r="G166" s="32">
        <v>1</v>
      </c>
      <c r="H166" s="33">
        <v>0</v>
      </c>
      <c r="I166" s="33">
        <f>ROUND(G166*H166,P4)</f>
        <v>0</v>
      </c>
      <c r="J166" s="31" t="s">
        <v>190</v>
      </c>
      <c r="O166" s="34">
        <f>I166*0.21</f>
        <v>0</v>
      </c>
      <c r="P166">
        <v>3</v>
      </c>
    </row>
    <row r="167" spans="1:16" x14ac:dyDescent="0.25">
      <c r="A167" s="28" t="s">
        <v>113</v>
      </c>
      <c r="B167" s="35"/>
      <c r="E167" s="38" t="s">
        <v>110</v>
      </c>
      <c r="J167" s="36"/>
    </row>
    <row r="168" spans="1:16" x14ac:dyDescent="0.25">
      <c r="A168" s="28" t="s">
        <v>115</v>
      </c>
      <c r="B168" s="35"/>
      <c r="E168" s="37" t="s">
        <v>2348</v>
      </c>
      <c r="J168" s="36"/>
    </row>
    <row r="169" spans="1:16" ht="105" x14ac:dyDescent="0.25">
      <c r="A169" s="28" t="s">
        <v>117</v>
      </c>
      <c r="B169" s="35"/>
      <c r="E169" s="30" t="s">
        <v>2349</v>
      </c>
      <c r="J169" s="36"/>
    </row>
    <row r="170" spans="1:16" ht="30" x14ac:dyDescent="0.25">
      <c r="A170" s="28" t="s">
        <v>108</v>
      </c>
      <c r="B170" s="28">
        <v>40</v>
      </c>
      <c r="C170" s="29" t="s">
        <v>2350</v>
      </c>
      <c r="D170" s="28" t="s">
        <v>110</v>
      </c>
      <c r="E170" s="30" t="s">
        <v>2351</v>
      </c>
      <c r="F170" s="31" t="s">
        <v>428</v>
      </c>
      <c r="G170" s="32">
        <v>10</v>
      </c>
      <c r="H170" s="33">
        <v>0</v>
      </c>
      <c r="I170" s="33">
        <f>ROUND(G170*H170,P4)</f>
        <v>0</v>
      </c>
      <c r="J170" s="31" t="s">
        <v>190</v>
      </c>
      <c r="O170" s="34">
        <f>I170*0.21</f>
        <v>0</v>
      </c>
      <c r="P170">
        <v>3</v>
      </c>
    </row>
    <row r="171" spans="1:16" x14ac:dyDescent="0.25">
      <c r="A171" s="28" t="s">
        <v>113</v>
      </c>
      <c r="B171" s="35"/>
      <c r="E171" s="38" t="s">
        <v>110</v>
      </c>
      <c r="J171" s="36"/>
    </row>
    <row r="172" spans="1:16" x14ac:dyDescent="0.25">
      <c r="A172" s="28" t="s">
        <v>115</v>
      </c>
      <c r="B172" s="35"/>
      <c r="E172" s="37" t="s">
        <v>922</v>
      </c>
      <c r="J172" s="36"/>
    </row>
    <row r="173" spans="1:16" ht="105" x14ac:dyDescent="0.25">
      <c r="A173" s="28" t="s">
        <v>117</v>
      </c>
      <c r="B173" s="35"/>
      <c r="E173" s="30" t="s">
        <v>2349</v>
      </c>
      <c r="J173" s="36"/>
    </row>
    <row r="174" spans="1:16" x14ac:dyDescent="0.25">
      <c r="A174" s="28" t="s">
        <v>108</v>
      </c>
      <c r="B174" s="28">
        <v>41</v>
      </c>
      <c r="C174" s="29" t="s">
        <v>2352</v>
      </c>
      <c r="D174" s="28" t="s">
        <v>110</v>
      </c>
      <c r="E174" s="30" t="s">
        <v>2353</v>
      </c>
      <c r="F174" s="31" t="s">
        <v>428</v>
      </c>
      <c r="G174" s="32">
        <v>9</v>
      </c>
      <c r="H174" s="33">
        <v>0</v>
      </c>
      <c r="I174" s="33">
        <f>ROUND(G174*H174,P4)</f>
        <v>0</v>
      </c>
      <c r="J174" s="31" t="s">
        <v>190</v>
      </c>
      <c r="O174" s="34">
        <f>I174*0.21</f>
        <v>0</v>
      </c>
      <c r="P174">
        <v>3</v>
      </c>
    </row>
    <row r="175" spans="1:16" x14ac:dyDescent="0.25">
      <c r="A175" s="28" t="s">
        <v>113</v>
      </c>
      <c r="B175" s="35"/>
      <c r="E175" s="30" t="s">
        <v>2354</v>
      </c>
      <c r="J175" s="36"/>
    </row>
    <row r="176" spans="1:16" x14ac:dyDescent="0.25">
      <c r="A176" s="28" t="s">
        <v>115</v>
      </c>
      <c r="B176" s="35"/>
      <c r="E176" s="37" t="s">
        <v>2081</v>
      </c>
      <c r="J176" s="36"/>
    </row>
    <row r="177" spans="1:16" ht="120" x14ac:dyDescent="0.25">
      <c r="A177" s="28" t="s">
        <v>117</v>
      </c>
      <c r="B177" s="35"/>
      <c r="E177" s="30" t="s">
        <v>2355</v>
      </c>
      <c r="J177" s="36"/>
    </row>
    <row r="178" spans="1:16" x14ac:dyDescent="0.25">
      <c r="A178" s="22" t="s">
        <v>105</v>
      </c>
      <c r="B178" s="23"/>
      <c r="C178" s="24" t="s">
        <v>419</v>
      </c>
      <c r="D178" s="25"/>
      <c r="E178" s="22" t="s">
        <v>420</v>
      </c>
      <c r="F178" s="25"/>
      <c r="G178" s="25"/>
      <c r="H178" s="25"/>
      <c r="I178" s="26">
        <f>SUMIFS(I179:I190,A179:A190,"P")</f>
        <v>0</v>
      </c>
      <c r="J178" s="27"/>
    </row>
    <row r="179" spans="1:16" x14ac:dyDescent="0.25">
      <c r="A179" s="28" t="s">
        <v>108</v>
      </c>
      <c r="B179" s="28">
        <v>42</v>
      </c>
      <c r="C179" s="29" t="s">
        <v>2356</v>
      </c>
      <c r="D179" s="28" t="s">
        <v>110</v>
      </c>
      <c r="E179" s="30" t="s">
        <v>2357</v>
      </c>
      <c r="F179" s="31" t="s">
        <v>231</v>
      </c>
      <c r="G179" s="32">
        <v>6.8</v>
      </c>
      <c r="H179" s="33">
        <v>0</v>
      </c>
      <c r="I179" s="33">
        <f>ROUND(G179*H179,P4)</f>
        <v>0</v>
      </c>
      <c r="J179" s="31" t="s">
        <v>190</v>
      </c>
      <c r="O179" s="34">
        <f>I179*0.21</f>
        <v>0</v>
      </c>
      <c r="P179">
        <v>3</v>
      </c>
    </row>
    <row r="180" spans="1:16" ht="30" x14ac:dyDescent="0.25">
      <c r="A180" s="28" t="s">
        <v>113</v>
      </c>
      <c r="B180" s="35"/>
      <c r="E180" s="30" t="s">
        <v>2358</v>
      </c>
      <c r="J180" s="36"/>
    </row>
    <row r="181" spans="1:16" ht="45" x14ac:dyDescent="0.25">
      <c r="A181" s="28" t="s">
        <v>115</v>
      </c>
      <c r="B181" s="35"/>
      <c r="E181" s="37" t="s">
        <v>2359</v>
      </c>
      <c r="J181" s="36"/>
    </row>
    <row r="182" spans="1:16" ht="300" x14ac:dyDescent="0.25">
      <c r="A182" s="28" t="s">
        <v>117</v>
      </c>
      <c r="B182" s="35"/>
      <c r="E182" s="30" t="s">
        <v>1212</v>
      </c>
      <c r="J182" s="36"/>
    </row>
    <row r="183" spans="1:16" x14ac:dyDescent="0.25">
      <c r="A183" s="28" t="s">
        <v>108</v>
      </c>
      <c r="B183" s="28">
        <v>43</v>
      </c>
      <c r="C183" s="29" t="s">
        <v>1824</v>
      </c>
      <c r="D183" s="28" t="s">
        <v>110</v>
      </c>
      <c r="E183" s="30" t="s">
        <v>1825</v>
      </c>
      <c r="F183" s="31" t="s">
        <v>167</v>
      </c>
      <c r="G183" s="32">
        <v>1.21</v>
      </c>
      <c r="H183" s="33">
        <v>0</v>
      </c>
      <c r="I183" s="33">
        <f>ROUND(G183*H183,P4)</f>
        <v>0</v>
      </c>
      <c r="J183" s="31" t="s">
        <v>190</v>
      </c>
      <c r="O183" s="34">
        <f>I183*0.21</f>
        <v>0</v>
      </c>
      <c r="P183">
        <v>3</v>
      </c>
    </row>
    <row r="184" spans="1:16" x14ac:dyDescent="0.25">
      <c r="A184" s="28" t="s">
        <v>113</v>
      </c>
      <c r="B184" s="35"/>
      <c r="E184" s="30" t="s">
        <v>2360</v>
      </c>
      <c r="J184" s="36"/>
    </row>
    <row r="185" spans="1:16" x14ac:dyDescent="0.25">
      <c r="A185" s="28" t="s">
        <v>115</v>
      </c>
      <c r="B185" s="35"/>
      <c r="E185" s="37" t="s">
        <v>2361</v>
      </c>
      <c r="J185" s="36"/>
    </row>
    <row r="186" spans="1:16" ht="409.5" x14ac:dyDescent="0.25">
      <c r="A186" s="28" t="s">
        <v>117</v>
      </c>
      <c r="B186" s="35"/>
      <c r="E186" s="30" t="s">
        <v>348</v>
      </c>
      <c r="J186" s="36"/>
    </row>
    <row r="187" spans="1:16" x14ac:dyDescent="0.25">
      <c r="A187" s="28" t="s">
        <v>108</v>
      </c>
      <c r="B187" s="28">
        <v>44</v>
      </c>
      <c r="C187" s="29" t="s">
        <v>2362</v>
      </c>
      <c r="D187" s="28" t="s">
        <v>110</v>
      </c>
      <c r="E187" s="30" t="s">
        <v>2363</v>
      </c>
      <c r="F187" s="31" t="s">
        <v>231</v>
      </c>
      <c r="G187" s="32">
        <v>29.3</v>
      </c>
      <c r="H187" s="33">
        <v>0</v>
      </c>
      <c r="I187" s="33">
        <f>ROUND(G187*H187,P4)</f>
        <v>0</v>
      </c>
      <c r="J187" s="31" t="s">
        <v>190</v>
      </c>
      <c r="O187" s="34">
        <f>I187*0.21</f>
        <v>0</v>
      </c>
      <c r="P187">
        <v>3</v>
      </c>
    </row>
    <row r="188" spans="1:16" x14ac:dyDescent="0.25">
      <c r="A188" s="28" t="s">
        <v>113</v>
      </c>
      <c r="B188" s="35"/>
      <c r="E188" s="30" t="s">
        <v>2364</v>
      </c>
      <c r="J188" s="36"/>
    </row>
    <row r="189" spans="1:16" x14ac:dyDescent="0.25">
      <c r="A189" s="28" t="s">
        <v>115</v>
      </c>
      <c r="B189" s="35"/>
      <c r="E189" s="37" t="s">
        <v>2267</v>
      </c>
      <c r="J189" s="36"/>
    </row>
    <row r="190" spans="1:16" ht="30" x14ac:dyDescent="0.25">
      <c r="A190" s="28" t="s">
        <v>117</v>
      </c>
      <c r="B190" s="35"/>
      <c r="E190" s="30" t="s">
        <v>2365</v>
      </c>
      <c r="J190" s="36"/>
    </row>
    <row r="191" spans="1:16" x14ac:dyDescent="0.25">
      <c r="A191" s="22" t="s">
        <v>105</v>
      </c>
      <c r="B191" s="23"/>
      <c r="C191" s="24" t="s">
        <v>455</v>
      </c>
      <c r="D191" s="25"/>
      <c r="E191" s="22" t="s">
        <v>456</v>
      </c>
      <c r="F191" s="25"/>
      <c r="G191" s="25"/>
      <c r="H191" s="25"/>
      <c r="I191" s="26">
        <f>SUMIFS(I192:I203,A192:A203,"P")</f>
        <v>0</v>
      </c>
      <c r="J191" s="27"/>
    </row>
    <row r="192" spans="1:16" x14ac:dyDescent="0.25">
      <c r="A192" s="28" t="s">
        <v>108</v>
      </c>
      <c r="B192" s="28">
        <v>45</v>
      </c>
      <c r="C192" s="29" t="s">
        <v>2366</v>
      </c>
      <c r="D192" s="28" t="s">
        <v>110</v>
      </c>
      <c r="E192" s="30" t="s">
        <v>2367</v>
      </c>
      <c r="F192" s="31" t="s">
        <v>189</v>
      </c>
      <c r="G192" s="32">
        <v>3.2</v>
      </c>
      <c r="H192" s="33">
        <v>0</v>
      </c>
      <c r="I192" s="33">
        <f>ROUND(G192*H192,P4)</f>
        <v>0</v>
      </c>
      <c r="J192" s="31" t="s">
        <v>190</v>
      </c>
      <c r="O192" s="34">
        <f>I192*0.21</f>
        <v>0</v>
      </c>
      <c r="P192">
        <v>3</v>
      </c>
    </row>
    <row r="193" spans="1:16" x14ac:dyDescent="0.25">
      <c r="A193" s="28" t="s">
        <v>113</v>
      </c>
      <c r="B193" s="35"/>
      <c r="E193" s="30" t="s">
        <v>2368</v>
      </c>
      <c r="J193" s="36"/>
    </row>
    <row r="194" spans="1:16" x14ac:dyDescent="0.25">
      <c r="A194" s="28" t="s">
        <v>115</v>
      </c>
      <c r="B194" s="35"/>
      <c r="E194" s="37" t="s">
        <v>2369</v>
      </c>
      <c r="J194" s="36"/>
    </row>
    <row r="195" spans="1:16" ht="30" x14ac:dyDescent="0.25">
      <c r="A195" s="28" t="s">
        <v>117</v>
      </c>
      <c r="B195" s="35"/>
      <c r="E195" s="30" t="s">
        <v>2370</v>
      </c>
      <c r="J195" s="36"/>
    </row>
    <row r="196" spans="1:16" x14ac:dyDescent="0.25">
      <c r="A196" s="28" t="s">
        <v>108</v>
      </c>
      <c r="B196" s="28">
        <v>46</v>
      </c>
      <c r="C196" s="29" t="s">
        <v>2371</v>
      </c>
      <c r="D196" s="28" t="s">
        <v>110</v>
      </c>
      <c r="E196" s="30" t="s">
        <v>2372</v>
      </c>
      <c r="F196" s="31" t="s">
        <v>698</v>
      </c>
      <c r="G196" s="32">
        <v>90.5</v>
      </c>
      <c r="H196" s="33">
        <v>0</v>
      </c>
      <c r="I196" s="33">
        <f>ROUND(G196*H196,P4)</f>
        <v>0</v>
      </c>
      <c r="J196" s="31" t="s">
        <v>190</v>
      </c>
      <c r="O196" s="34">
        <f>I196*0.21</f>
        <v>0</v>
      </c>
      <c r="P196">
        <v>3</v>
      </c>
    </row>
    <row r="197" spans="1:16" x14ac:dyDescent="0.25">
      <c r="A197" s="28" t="s">
        <v>113</v>
      </c>
      <c r="B197" s="35"/>
      <c r="E197" s="30" t="s">
        <v>2373</v>
      </c>
      <c r="J197" s="36"/>
    </row>
    <row r="198" spans="1:16" x14ac:dyDescent="0.25">
      <c r="A198" s="28" t="s">
        <v>115</v>
      </c>
      <c r="B198" s="35"/>
      <c r="E198" s="37" t="s">
        <v>2374</v>
      </c>
      <c r="J198" s="36"/>
    </row>
    <row r="199" spans="1:16" ht="409.5" x14ac:dyDescent="0.25">
      <c r="A199" s="28" t="s">
        <v>117</v>
      </c>
      <c r="B199" s="35"/>
      <c r="E199" s="30" t="s">
        <v>2375</v>
      </c>
      <c r="J199" s="36"/>
    </row>
    <row r="200" spans="1:16" x14ac:dyDescent="0.25">
      <c r="A200" s="28" t="s">
        <v>108</v>
      </c>
      <c r="B200" s="28">
        <v>47</v>
      </c>
      <c r="C200" s="29" t="s">
        <v>2376</v>
      </c>
      <c r="D200" s="28" t="s">
        <v>110</v>
      </c>
      <c r="E200" s="30" t="s">
        <v>2377</v>
      </c>
      <c r="F200" s="31" t="s">
        <v>2378</v>
      </c>
      <c r="G200" s="32">
        <v>4.41</v>
      </c>
      <c r="H200" s="33">
        <v>0</v>
      </c>
      <c r="I200" s="33">
        <f>ROUND(G200*H200,P4)</f>
        <v>0</v>
      </c>
      <c r="J200" s="31" t="s">
        <v>190</v>
      </c>
      <c r="O200" s="34">
        <f>I200*0.21</f>
        <v>0</v>
      </c>
      <c r="P200">
        <v>3</v>
      </c>
    </row>
    <row r="201" spans="1:16" x14ac:dyDescent="0.25">
      <c r="A201" s="28" t="s">
        <v>113</v>
      </c>
      <c r="B201" s="35"/>
      <c r="E201" s="30" t="s">
        <v>2379</v>
      </c>
      <c r="J201" s="36"/>
    </row>
    <row r="202" spans="1:16" x14ac:dyDescent="0.25">
      <c r="A202" s="28" t="s">
        <v>115</v>
      </c>
      <c r="B202" s="35"/>
      <c r="E202" s="37" t="s">
        <v>2226</v>
      </c>
      <c r="J202" s="36"/>
    </row>
    <row r="203" spans="1:16" ht="45" x14ac:dyDescent="0.25">
      <c r="A203" s="28" t="s">
        <v>117</v>
      </c>
      <c r="B203" s="39"/>
      <c r="C203" s="40"/>
      <c r="D203" s="40"/>
      <c r="E203" s="30" t="s">
        <v>2380</v>
      </c>
      <c r="F203" s="40"/>
      <c r="G203" s="40"/>
      <c r="H203" s="40"/>
      <c r="I203" s="40"/>
      <c r="J203" s="41"/>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P15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71</v>
      </c>
      <c r="I3" s="16">
        <f>SUMIFS(I9:I156,A9:A156,"SD")</f>
        <v>0</v>
      </c>
      <c r="J3" s="12"/>
      <c r="O3">
        <v>0</v>
      </c>
      <c r="P3">
        <v>2</v>
      </c>
    </row>
    <row r="4" spans="1:16" x14ac:dyDescent="0.25">
      <c r="A4" s="2" t="s">
        <v>92</v>
      </c>
      <c r="B4" s="13" t="s">
        <v>2220</v>
      </c>
      <c r="C4" s="47" t="s">
        <v>2381</v>
      </c>
      <c r="D4" s="48"/>
      <c r="E4" s="14" t="s">
        <v>72</v>
      </c>
      <c r="F4" s="2"/>
      <c r="G4" s="2"/>
      <c r="H4" s="2"/>
      <c r="I4" s="2"/>
      <c r="J4" s="12"/>
      <c r="O4">
        <v>0.15</v>
      </c>
      <c r="P4">
        <v>2</v>
      </c>
    </row>
    <row r="5" spans="1:16" x14ac:dyDescent="0.25">
      <c r="A5" s="2" t="s">
        <v>2222</v>
      </c>
      <c r="B5" s="13" t="s">
        <v>93</v>
      </c>
      <c r="C5" s="47" t="s">
        <v>71</v>
      </c>
      <c r="D5" s="48"/>
      <c r="E5" s="14" t="s">
        <v>72</v>
      </c>
      <c r="F5" s="2"/>
      <c r="G5" s="2"/>
      <c r="H5" s="2"/>
      <c r="I5" s="2"/>
      <c r="J5" s="12"/>
      <c r="O5">
        <v>0.21</v>
      </c>
    </row>
    <row r="6" spans="1:16" x14ac:dyDescent="0.25">
      <c r="A6" s="49" t="s">
        <v>94</v>
      </c>
      <c r="B6" s="50" t="s">
        <v>95</v>
      </c>
      <c r="C6" s="51" t="s">
        <v>96</v>
      </c>
      <c r="D6" s="51" t="s">
        <v>97</v>
      </c>
      <c r="E6" s="51" t="s">
        <v>98</v>
      </c>
      <c r="F6" s="51" t="s">
        <v>99</v>
      </c>
      <c r="G6" s="51" t="s">
        <v>100</v>
      </c>
      <c r="H6" s="51" t="s">
        <v>101</v>
      </c>
      <c r="I6" s="51"/>
      <c r="J6" s="52" t="s">
        <v>102</v>
      </c>
    </row>
    <row r="7" spans="1:16" x14ac:dyDescent="0.25">
      <c r="A7" s="49"/>
      <c r="B7" s="50"/>
      <c r="C7" s="51"/>
      <c r="D7" s="51"/>
      <c r="E7" s="51"/>
      <c r="F7" s="51"/>
      <c r="G7" s="51"/>
      <c r="H7" s="5" t="s">
        <v>103</v>
      </c>
      <c r="I7" s="5" t="s">
        <v>104</v>
      </c>
      <c r="J7" s="52"/>
    </row>
    <row r="8" spans="1:16" x14ac:dyDescent="0.25">
      <c r="A8" s="20">
        <v>0</v>
      </c>
      <c r="B8" s="18">
        <v>1</v>
      </c>
      <c r="C8" s="21">
        <v>2</v>
      </c>
      <c r="D8" s="5">
        <v>3</v>
      </c>
      <c r="E8" s="21">
        <v>4</v>
      </c>
      <c r="F8" s="5">
        <v>5</v>
      </c>
      <c r="G8" s="5">
        <v>6</v>
      </c>
      <c r="H8" s="5">
        <v>7</v>
      </c>
      <c r="I8" s="21">
        <v>8</v>
      </c>
      <c r="J8" s="19">
        <v>9</v>
      </c>
    </row>
    <row r="9" spans="1:16" x14ac:dyDescent="0.25">
      <c r="A9" s="22" t="s">
        <v>105</v>
      </c>
      <c r="B9" s="23"/>
      <c r="C9" s="24" t="s">
        <v>106</v>
      </c>
      <c r="D9" s="25"/>
      <c r="E9" s="22" t="s">
        <v>107</v>
      </c>
      <c r="F9" s="25"/>
      <c r="G9" s="25"/>
      <c r="H9" s="25"/>
      <c r="I9" s="26">
        <f>SUMIFS(I10:I17,A10:A17,"P")</f>
        <v>0</v>
      </c>
      <c r="J9" s="27"/>
    </row>
    <row r="10" spans="1:16" x14ac:dyDescent="0.25">
      <c r="A10" s="28" t="s">
        <v>108</v>
      </c>
      <c r="B10" s="28">
        <v>1</v>
      </c>
      <c r="C10" s="29" t="s">
        <v>165</v>
      </c>
      <c r="D10" s="28" t="s">
        <v>110</v>
      </c>
      <c r="E10" s="30" t="s">
        <v>166</v>
      </c>
      <c r="F10" s="31" t="s">
        <v>167</v>
      </c>
      <c r="G10" s="32">
        <v>20.309999999999999</v>
      </c>
      <c r="H10" s="33">
        <v>0</v>
      </c>
      <c r="I10" s="33">
        <f>ROUND(G10*H10,P4)</f>
        <v>0</v>
      </c>
      <c r="J10" s="31" t="s">
        <v>190</v>
      </c>
      <c r="O10" s="34">
        <f>I10*0.21</f>
        <v>0</v>
      </c>
      <c r="P10">
        <v>3</v>
      </c>
    </row>
    <row r="11" spans="1:16" x14ac:dyDescent="0.25">
      <c r="A11" s="28" t="s">
        <v>113</v>
      </c>
      <c r="B11" s="35"/>
      <c r="E11" s="30" t="s">
        <v>2223</v>
      </c>
      <c r="J11" s="36"/>
    </row>
    <row r="12" spans="1:16" x14ac:dyDescent="0.25">
      <c r="A12" s="28" t="s">
        <v>115</v>
      </c>
      <c r="B12" s="35"/>
      <c r="E12" s="37" t="s">
        <v>2382</v>
      </c>
      <c r="J12" s="36"/>
    </row>
    <row r="13" spans="1:16" ht="30" x14ac:dyDescent="0.25">
      <c r="A13" s="28" t="s">
        <v>117</v>
      </c>
      <c r="B13" s="35"/>
      <c r="E13" s="30" t="s">
        <v>170</v>
      </c>
      <c r="J13" s="36"/>
    </row>
    <row r="14" spans="1:16" x14ac:dyDescent="0.25">
      <c r="A14" s="28" t="s">
        <v>108</v>
      </c>
      <c r="B14" s="28">
        <v>2</v>
      </c>
      <c r="C14" s="29" t="s">
        <v>165</v>
      </c>
      <c r="D14" s="28" t="s">
        <v>145</v>
      </c>
      <c r="E14" s="30" t="s">
        <v>166</v>
      </c>
      <c r="F14" s="31" t="s">
        <v>167</v>
      </c>
      <c r="G14" s="32">
        <v>1.96</v>
      </c>
      <c r="H14" s="33">
        <v>0</v>
      </c>
      <c r="I14" s="33">
        <f>ROUND(G14*H14,P4)</f>
        <v>0</v>
      </c>
      <c r="J14" s="31" t="s">
        <v>190</v>
      </c>
      <c r="O14" s="34">
        <f>I14*0.21</f>
        <v>0</v>
      </c>
      <c r="P14">
        <v>3</v>
      </c>
    </row>
    <row r="15" spans="1:16" x14ac:dyDescent="0.25">
      <c r="A15" s="28" t="s">
        <v>113</v>
      </c>
      <c r="B15" s="35"/>
      <c r="E15" s="30" t="s">
        <v>2225</v>
      </c>
      <c r="J15" s="36"/>
    </row>
    <row r="16" spans="1:16" x14ac:dyDescent="0.25">
      <c r="A16" s="28" t="s">
        <v>115</v>
      </c>
      <c r="B16" s="35"/>
      <c r="E16" s="37" t="s">
        <v>2383</v>
      </c>
      <c r="J16" s="36"/>
    </row>
    <row r="17" spans="1:16" ht="30" x14ac:dyDescent="0.25">
      <c r="A17" s="28" t="s">
        <v>117</v>
      </c>
      <c r="B17" s="35"/>
      <c r="E17" s="30" t="s">
        <v>170</v>
      </c>
      <c r="J17" s="36"/>
    </row>
    <row r="18" spans="1:16" x14ac:dyDescent="0.25">
      <c r="A18" s="22" t="s">
        <v>105</v>
      </c>
      <c r="B18" s="23"/>
      <c r="C18" s="24" t="s">
        <v>185</v>
      </c>
      <c r="D18" s="25"/>
      <c r="E18" s="22" t="s">
        <v>186</v>
      </c>
      <c r="F18" s="25"/>
      <c r="G18" s="25"/>
      <c r="H18" s="25"/>
      <c r="I18" s="26">
        <f>SUMIFS(I19:I42,A19:A42,"P")</f>
        <v>0</v>
      </c>
      <c r="J18" s="27"/>
    </row>
    <row r="19" spans="1:16" x14ac:dyDescent="0.25">
      <c r="A19" s="28" t="s">
        <v>108</v>
      </c>
      <c r="B19" s="28">
        <v>3</v>
      </c>
      <c r="C19" s="29" t="s">
        <v>1375</v>
      </c>
      <c r="D19" s="28" t="s">
        <v>110</v>
      </c>
      <c r="E19" s="30" t="s">
        <v>1376</v>
      </c>
      <c r="F19" s="31" t="s">
        <v>167</v>
      </c>
      <c r="G19" s="32">
        <v>2.7</v>
      </c>
      <c r="H19" s="33">
        <v>0</v>
      </c>
      <c r="I19" s="33">
        <f>ROUND(G19*H19,P4)</f>
        <v>0</v>
      </c>
      <c r="J19" s="31" t="s">
        <v>190</v>
      </c>
      <c r="O19" s="34">
        <f>I19*0.21</f>
        <v>0</v>
      </c>
      <c r="P19">
        <v>3</v>
      </c>
    </row>
    <row r="20" spans="1:16" ht="30" x14ac:dyDescent="0.25">
      <c r="A20" s="28" t="s">
        <v>113</v>
      </c>
      <c r="B20" s="35"/>
      <c r="E20" s="30" t="s">
        <v>2227</v>
      </c>
      <c r="J20" s="36"/>
    </row>
    <row r="21" spans="1:16" x14ac:dyDescent="0.25">
      <c r="A21" s="28" t="s">
        <v>115</v>
      </c>
      <c r="B21" s="35"/>
      <c r="E21" s="37" t="s">
        <v>2384</v>
      </c>
      <c r="J21" s="36"/>
    </row>
    <row r="22" spans="1:16" ht="409.5" x14ac:dyDescent="0.25">
      <c r="A22" s="28" t="s">
        <v>117</v>
      </c>
      <c r="B22" s="35"/>
      <c r="E22" s="30" t="s">
        <v>278</v>
      </c>
      <c r="J22" s="36"/>
    </row>
    <row r="23" spans="1:16" x14ac:dyDescent="0.25">
      <c r="A23" s="28" t="s">
        <v>108</v>
      </c>
      <c r="B23" s="28">
        <v>4</v>
      </c>
      <c r="C23" s="29" t="s">
        <v>1445</v>
      </c>
      <c r="D23" s="28" t="s">
        <v>110</v>
      </c>
      <c r="E23" s="30" t="s">
        <v>1446</v>
      </c>
      <c r="F23" s="31" t="s">
        <v>167</v>
      </c>
      <c r="G23" s="32">
        <v>17.61</v>
      </c>
      <c r="H23" s="33">
        <v>0</v>
      </c>
      <c r="I23" s="33">
        <f>ROUND(G23*H23,P4)</f>
        <v>0</v>
      </c>
      <c r="J23" s="31" t="s">
        <v>190</v>
      </c>
      <c r="O23" s="34">
        <f>I23*0.21</f>
        <v>0</v>
      </c>
      <c r="P23">
        <v>3</v>
      </c>
    </row>
    <row r="24" spans="1:16" ht="30" x14ac:dyDescent="0.25">
      <c r="A24" s="28" t="s">
        <v>113</v>
      </c>
      <c r="B24" s="35"/>
      <c r="E24" s="30" t="s">
        <v>2229</v>
      </c>
      <c r="J24" s="36"/>
    </row>
    <row r="25" spans="1:16" ht="60" x14ac:dyDescent="0.25">
      <c r="A25" s="28" t="s">
        <v>115</v>
      </c>
      <c r="B25" s="35"/>
      <c r="E25" s="37" t="s">
        <v>2385</v>
      </c>
      <c r="J25" s="36"/>
    </row>
    <row r="26" spans="1:16" ht="409.5" x14ac:dyDescent="0.25">
      <c r="A26" s="28" t="s">
        <v>117</v>
      </c>
      <c r="B26" s="35"/>
      <c r="E26" s="30" t="s">
        <v>278</v>
      </c>
      <c r="J26" s="36"/>
    </row>
    <row r="27" spans="1:16" x14ac:dyDescent="0.25">
      <c r="A27" s="28" t="s">
        <v>108</v>
      </c>
      <c r="B27" s="28">
        <v>5</v>
      </c>
      <c r="C27" s="29" t="s">
        <v>2231</v>
      </c>
      <c r="D27" s="28" t="s">
        <v>110</v>
      </c>
      <c r="E27" s="30" t="s">
        <v>2232</v>
      </c>
      <c r="F27" s="31" t="s">
        <v>167</v>
      </c>
      <c r="G27" s="32">
        <v>47.28</v>
      </c>
      <c r="H27" s="33">
        <v>0</v>
      </c>
      <c r="I27" s="33">
        <f>ROUND(G27*H27,P4)</f>
        <v>0</v>
      </c>
      <c r="J27" s="31" t="s">
        <v>190</v>
      </c>
      <c r="O27" s="34">
        <f>I27*0.21</f>
        <v>0</v>
      </c>
      <c r="P27">
        <v>3</v>
      </c>
    </row>
    <row r="28" spans="1:16" x14ac:dyDescent="0.25">
      <c r="A28" s="28" t="s">
        <v>113</v>
      </c>
      <c r="B28" s="35"/>
      <c r="E28" s="30" t="s">
        <v>2233</v>
      </c>
      <c r="J28" s="36"/>
    </row>
    <row r="29" spans="1:16" ht="75" x14ac:dyDescent="0.25">
      <c r="A29" s="28" t="s">
        <v>115</v>
      </c>
      <c r="B29" s="35"/>
      <c r="E29" s="37" t="s">
        <v>2386</v>
      </c>
      <c r="J29" s="36"/>
    </row>
    <row r="30" spans="1:16" ht="405" x14ac:dyDescent="0.25">
      <c r="A30" s="28" t="s">
        <v>117</v>
      </c>
      <c r="B30" s="35"/>
      <c r="E30" s="30" t="s">
        <v>2235</v>
      </c>
      <c r="J30" s="36"/>
    </row>
    <row r="31" spans="1:16" x14ac:dyDescent="0.25">
      <c r="A31" s="28" t="s">
        <v>108</v>
      </c>
      <c r="B31" s="28">
        <v>6</v>
      </c>
      <c r="C31" s="29" t="s">
        <v>284</v>
      </c>
      <c r="D31" s="28" t="s">
        <v>110</v>
      </c>
      <c r="E31" s="30" t="s">
        <v>285</v>
      </c>
      <c r="F31" s="31" t="s">
        <v>167</v>
      </c>
      <c r="G31" s="32">
        <v>20.309999999999999</v>
      </c>
      <c r="H31" s="33">
        <v>0</v>
      </c>
      <c r="I31" s="33">
        <f>ROUND(G31*H31,P4)</f>
        <v>0</v>
      </c>
      <c r="J31" s="31" t="s">
        <v>190</v>
      </c>
      <c r="O31" s="34">
        <f>I31*0.21</f>
        <v>0</v>
      </c>
      <c r="P31">
        <v>3</v>
      </c>
    </row>
    <row r="32" spans="1:16" ht="30" x14ac:dyDescent="0.25">
      <c r="A32" s="28" t="s">
        <v>113</v>
      </c>
      <c r="B32" s="35"/>
      <c r="E32" s="30" t="s">
        <v>2236</v>
      </c>
      <c r="J32" s="36"/>
    </row>
    <row r="33" spans="1:16" ht="75" x14ac:dyDescent="0.25">
      <c r="A33" s="28" t="s">
        <v>115</v>
      </c>
      <c r="B33" s="35"/>
      <c r="E33" s="37" t="s">
        <v>2387</v>
      </c>
      <c r="J33" s="36"/>
    </row>
    <row r="34" spans="1:16" ht="255" x14ac:dyDescent="0.25">
      <c r="A34" s="28" t="s">
        <v>117</v>
      </c>
      <c r="B34" s="35"/>
      <c r="E34" s="30" t="s">
        <v>288</v>
      </c>
      <c r="J34" s="36"/>
    </row>
    <row r="35" spans="1:16" x14ac:dyDescent="0.25">
      <c r="A35" s="28" t="s">
        <v>108</v>
      </c>
      <c r="B35" s="28">
        <v>7</v>
      </c>
      <c r="C35" s="29" t="s">
        <v>294</v>
      </c>
      <c r="D35" s="28" t="s">
        <v>110</v>
      </c>
      <c r="E35" s="30" t="s">
        <v>295</v>
      </c>
      <c r="F35" s="31" t="s">
        <v>167</v>
      </c>
      <c r="G35" s="32">
        <v>47.28</v>
      </c>
      <c r="H35" s="33">
        <v>0</v>
      </c>
      <c r="I35" s="33">
        <f>ROUND(G35*H35,P4)</f>
        <v>0</v>
      </c>
      <c r="J35" s="31" t="s">
        <v>190</v>
      </c>
      <c r="O35" s="34">
        <f>I35*0.21</f>
        <v>0</v>
      </c>
      <c r="P35">
        <v>3</v>
      </c>
    </row>
    <row r="36" spans="1:16" x14ac:dyDescent="0.25">
      <c r="A36" s="28" t="s">
        <v>113</v>
      </c>
      <c r="B36" s="35"/>
      <c r="E36" s="38" t="s">
        <v>110</v>
      </c>
      <c r="J36" s="36"/>
    </row>
    <row r="37" spans="1:16" ht="75" x14ac:dyDescent="0.25">
      <c r="A37" s="28" t="s">
        <v>115</v>
      </c>
      <c r="B37" s="35"/>
      <c r="E37" s="37" t="s">
        <v>2386</v>
      </c>
      <c r="J37" s="36"/>
    </row>
    <row r="38" spans="1:16" ht="345" x14ac:dyDescent="0.25">
      <c r="A38" s="28" t="s">
        <v>117</v>
      </c>
      <c r="B38" s="35"/>
      <c r="E38" s="30" t="s">
        <v>297</v>
      </c>
      <c r="J38" s="36"/>
    </row>
    <row r="39" spans="1:16" x14ac:dyDescent="0.25">
      <c r="A39" s="28" t="s">
        <v>108</v>
      </c>
      <c r="B39" s="28">
        <v>8</v>
      </c>
      <c r="C39" s="29" t="s">
        <v>298</v>
      </c>
      <c r="D39" s="28" t="s">
        <v>110</v>
      </c>
      <c r="E39" s="30" t="s">
        <v>299</v>
      </c>
      <c r="F39" s="31" t="s">
        <v>167</v>
      </c>
      <c r="G39" s="32">
        <v>16.420000000000002</v>
      </c>
      <c r="H39" s="33">
        <v>0</v>
      </c>
      <c r="I39" s="33">
        <f>ROUND(G39*H39,P4)</f>
        <v>0</v>
      </c>
      <c r="J39" s="31" t="s">
        <v>190</v>
      </c>
      <c r="O39" s="34">
        <f>I39*0.21</f>
        <v>0</v>
      </c>
      <c r="P39">
        <v>3</v>
      </c>
    </row>
    <row r="40" spans="1:16" x14ac:dyDescent="0.25">
      <c r="A40" s="28" t="s">
        <v>113</v>
      </c>
      <c r="B40" s="35"/>
      <c r="E40" s="30" t="s">
        <v>2239</v>
      </c>
      <c r="J40" s="36"/>
    </row>
    <row r="41" spans="1:16" ht="30" x14ac:dyDescent="0.25">
      <c r="A41" s="28" t="s">
        <v>115</v>
      </c>
      <c r="B41" s="35"/>
      <c r="E41" s="37" t="s">
        <v>2388</v>
      </c>
      <c r="J41" s="36"/>
    </row>
    <row r="42" spans="1:16" ht="409.5" x14ac:dyDescent="0.25">
      <c r="A42" s="28" t="s">
        <v>117</v>
      </c>
      <c r="B42" s="35"/>
      <c r="E42" s="30" t="s">
        <v>302</v>
      </c>
      <c r="J42" s="36"/>
    </row>
    <row r="43" spans="1:16" x14ac:dyDescent="0.25">
      <c r="A43" s="22" t="s">
        <v>105</v>
      </c>
      <c r="B43" s="23"/>
      <c r="C43" s="24" t="s">
        <v>322</v>
      </c>
      <c r="D43" s="25"/>
      <c r="E43" s="22" t="s">
        <v>323</v>
      </c>
      <c r="F43" s="25"/>
      <c r="G43" s="25"/>
      <c r="H43" s="25"/>
      <c r="I43" s="26">
        <f>SUMIFS(I44:I47,A44:A47,"P")</f>
        <v>0</v>
      </c>
      <c r="J43" s="27"/>
    </row>
    <row r="44" spans="1:16" x14ac:dyDescent="0.25">
      <c r="A44" s="28" t="s">
        <v>108</v>
      </c>
      <c r="B44" s="28">
        <v>9</v>
      </c>
      <c r="C44" s="29" t="s">
        <v>1118</v>
      </c>
      <c r="D44" s="28" t="s">
        <v>110</v>
      </c>
      <c r="E44" s="30" t="s">
        <v>1119</v>
      </c>
      <c r="F44" s="31" t="s">
        <v>167</v>
      </c>
      <c r="G44" s="32">
        <v>2.7</v>
      </c>
      <c r="H44" s="33">
        <v>0</v>
      </c>
      <c r="I44" s="33">
        <f>ROUND(G44*H44,P4)</f>
        <v>0</v>
      </c>
      <c r="J44" s="31" t="s">
        <v>190</v>
      </c>
      <c r="O44" s="34">
        <f>I44*0.21</f>
        <v>0</v>
      </c>
      <c r="P44">
        <v>3</v>
      </c>
    </row>
    <row r="45" spans="1:16" x14ac:dyDescent="0.25">
      <c r="A45" s="28" t="s">
        <v>113</v>
      </c>
      <c r="B45" s="35"/>
      <c r="E45" s="30" t="s">
        <v>2241</v>
      </c>
      <c r="J45" s="36"/>
    </row>
    <row r="46" spans="1:16" x14ac:dyDescent="0.25">
      <c r="A46" s="28" t="s">
        <v>115</v>
      </c>
      <c r="B46" s="35"/>
      <c r="E46" s="37" t="s">
        <v>2384</v>
      </c>
      <c r="J46" s="36"/>
    </row>
    <row r="47" spans="1:16" ht="409.5" x14ac:dyDescent="0.25">
      <c r="A47" s="28" t="s">
        <v>117</v>
      </c>
      <c r="B47" s="35"/>
      <c r="E47" s="30" t="s">
        <v>923</v>
      </c>
      <c r="J47" s="36"/>
    </row>
    <row r="48" spans="1:16" x14ac:dyDescent="0.25">
      <c r="A48" s="22" t="s">
        <v>105</v>
      </c>
      <c r="B48" s="23"/>
      <c r="C48" s="24" t="s">
        <v>343</v>
      </c>
      <c r="D48" s="25"/>
      <c r="E48" s="22" t="s">
        <v>344</v>
      </c>
      <c r="F48" s="25"/>
      <c r="G48" s="25"/>
      <c r="H48" s="25"/>
      <c r="I48" s="26">
        <f>SUMIFS(I49:I52,A49:A52,"P")</f>
        <v>0</v>
      </c>
      <c r="J48" s="27"/>
    </row>
    <row r="49" spans="1:16" x14ac:dyDescent="0.25">
      <c r="A49" s="28" t="s">
        <v>108</v>
      </c>
      <c r="B49" s="28">
        <v>10</v>
      </c>
      <c r="C49" s="29" t="s">
        <v>1162</v>
      </c>
      <c r="D49" s="28" t="s">
        <v>110</v>
      </c>
      <c r="E49" s="30" t="s">
        <v>1163</v>
      </c>
      <c r="F49" s="31" t="s">
        <v>167</v>
      </c>
      <c r="G49" s="32">
        <v>0.41</v>
      </c>
      <c r="H49" s="33">
        <v>0</v>
      </c>
      <c r="I49" s="33">
        <f>ROUND(G49*H49,P4)</f>
        <v>0</v>
      </c>
      <c r="J49" s="31" t="s">
        <v>190</v>
      </c>
      <c r="O49" s="34">
        <f>I49*0.21</f>
        <v>0</v>
      </c>
      <c r="P49">
        <v>3</v>
      </c>
    </row>
    <row r="50" spans="1:16" x14ac:dyDescent="0.25">
      <c r="A50" s="28" t="s">
        <v>113</v>
      </c>
      <c r="B50" s="35"/>
      <c r="E50" s="30" t="s">
        <v>2249</v>
      </c>
      <c r="J50" s="36"/>
    </row>
    <row r="51" spans="1:16" x14ac:dyDescent="0.25">
      <c r="A51" s="28" t="s">
        <v>115</v>
      </c>
      <c r="B51" s="35"/>
      <c r="E51" s="37" t="s">
        <v>2389</v>
      </c>
      <c r="J51" s="36"/>
    </row>
    <row r="52" spans="1:16" ht="409.5" x14ac:dyDescent="0.25">
      <c r="A52" s="28" t="s">
        <v>117</v>
      </c>
      <c r="B52" s="35"/>
      <c r="E52" s="30" t="s">
        <v>348</v>
      </c>
      <c r="J52" s="36"/>
    </row>
    <row r="53" spans="1:16" x14ac:dyDescent="0.25">
      <c r="A53" s="22" t="s">
        <v>105</v>
      </c>
      <c r="B53" s="23"/>
      <c r="C53" s="24" t="s">
        <v>413</v>
      </c>
      <c r="D53" s="25"/>
      <c r="E53" s="22" t="s">
        <v>414</v>
      </c>
      <c r="F53" s="25"/>
      <c r="G53" s="25"/>
      <c r="H53" s="25"/>
      <c r="I53" s="26">
        <f>SUMIFS(I54:I138,A54:A138,"P")</f>
        <v>0</v>
      </c>
      <c r="J53" s="27"/>
    </row>
    <row r="54" spans="1:16" x14ac:dyDescent="0.25">
      <c r="A54" s="28" t="s">
        <v>108</v>
      </c>
      <c r="B54" s="28">
        <v>11</v>
      </c>
      <c r="C54" s="29" t="s">
        <v>2256</v>
      </c>
      <c r="D54" s="28" t="s">
        <v>110</v>
      </c>
      <c r="E54" s="30" t="s">
        <v>2257</v>
      </c>
      <c r="F54" s="31" t="s">
        <v>231</v>
      </c>
      <c r="G54" s="32">
        <v>12.5</v>
      </c>
      <c r="H54" s="33">
        <v>0</v>
      </c>
      <c r="I54" s="33">
        <f>ROUND(G54*H54,P4)</f>
        <v>0</v>
      </c>
      <c r="J54" s="31" t="s">
        <v>190</v>
      </c>
      <c r="O54" s="34">
        <f>I54*0.21</f>
        <v>0</v>
      </c>
      <c r="P54">
        <v>3</v>
      </c>
    </row>
    <row r="55" spans="1:16" x14ac:dyDescent="0.25">
      <c r="A55" s="28" t="s">
        <v>113</v>
      </c>
      <c r="B55" s="35"/>
      <c r="E55" s="30" t="s">
        <v>2258</v>
      </c>
      <c r="J55" s="36"/>
    </row>
    <row r="56" spans="1:16" x14ac:dyDescent="0.25">
      <c r="A56" s="28" t="s">
        <v>115</v>
      </c>
      <c r="B56" s="35"/>
      <c r="E56" s="37" t="s">
        <v>2390</v>
      </c>
      <c r="J56" s="36"/>
    </row>
    <row r="57" spans="1:16" ht="90" x14ac:dyDescent="0.25">
      <c r="A57" s="28" t="s">
        <v>117</v>
      </c>
      <c r="B57" s="35"/>
      <c r="E57" s="30" t="s">
        <v>2260</v>
      </c>
      <c r="J57" s="36"/>
    </row>
    <row r="58" spans="1:16" x14ac:dyDescent="0.25">
      <c r="A58" s="28" t="s">
        <v>108</v>
      </c>
      <c r="B58" s="28">
        <v>12</v>
      </c>
      <c r="C58" s="29" t="s">
        <v>2261</v>
      </c>
      <c r="D58" s="28" t="s">
        <v>110</v>
      </c>
      <c r="E58" s="30" t="s">
        <v>2262</v>
      </c>
      <c r="F58" s="31" t="s">
        <v>231</v>
      </c>
      <c r="G58" s="32">
        <v>10</v>
      </c>
      <c r="H58" s="33">
        <v>0</v>
      </c>
      <c r="I58" s="33">
        <f>ROUND(G58*H58,P4)</f>
        <v>0</v>
      </c>
      <c r="J58" s="31" t="s">
        <v>190</v>
      </c>
      <c r="O58" s="34">
        <f>I58*0.21</f>
        <v>0</v>
      </c>
      <c r="P58">
        <v>3</v>
      </c>
    </row>
    <row r="59" spans="1:16" ht="30" x14ac:dyDescent="0.25">
      <c r="A59" s="28" t="s">
        <v>113</v>
      </c>
      <c r="B59" s="35"/>
      <c r="E59" s="30" t="s">
        <v>2263</v>
      </c>
      <c r="J59" s="36"/>
    </row>
    <row r="60" spans="1:16" x14ac:dyDescent="0.25">
      <c r="A60" s="28" t="s">
        <v>115</v>
      </c>
      <c r="B60" s="35"/>
      <c r="E60" s="37" t="s">
        <v>2391</v>
      </c>
      <c r="J60" s="36"/>
    </row>
    <row r="61" spans="1:16" ht="120" x14ac:dyDescent="0.25">
      <c r="A61" s="28" t="s">
        <v>117</v>
      </c>
      <c r="B61" s="35"/>
      <c r="E61" s="30" t="s">
        <v>2265</v>
      </c>
      <c r="J61" s="36"/>
    </row>
    <row r="62" spans="1:16" x14ac:dyDescent="0.25">
      <c r="A62" s="28" t="s">
        <v>108</v>
      </c>
      <c r="B62" s="28">
        <v>13</v>
      </c>
      <c r="C62" s="29" t="s">
        <v>2261</v>
      </c>
      <c r="D62" s="28" t="s">
        <v>145</v>
      </c>
      <c r="E62" s="30" t="s">
        <v>2262</v>
      </c>
      <c r="F62" s="31" t="s">
        <v>231</v>
      </c>
      <c r="G62" s="32">
        <v>16.5</v>
      </c>
      <c r="H62" s="33">
        <v>0</v>
      </c>
      <c r="I62" s="33">
        <f>ROUND(G62*H62,P4)</f>
        <v>0</v>
      </c>
      <c r="J62" s="31" t="s">
        <v>190</v>
      </c>
      <c r="O62" s="34">
        <f>I62*0.21</f>
        <v>0</v>
      </c>
      <c r="P62">
        <v>3</v>
      </c>
    </row>
    <row r="63" spans="1:16" ht="30" x14ac:dyDescent="0.25">
      <c r="A63" s="28" t="s">
        <v>113</v>
      </c>
      <c r="B63" s="35"/>
      <c r="E63" s="30" t="s">
        <v>2266</v>
      </c>
      <c r="J63" s="36"/>
    </row>
    <row r="64" spans="1:16" x14ac:dyDescent="0.25">
      <c r="A64" s="28" t="s">
        <v>115</v>
      </c>
      <c r="B64" s="35"/>
      <c r="E64" s="37" t="s">
        <v>2392</v>
      </c>
      <c r="J64" s="36"/>
    </row>
    <row r="65" spans="1:16" ht="90" x14ac:dyDescent="0.25">
      <c r="A65" s="28" t="s">
        <v>117</v>
      </c>
      <c r="B65" s="35"/>
      <c r="E65" s="30" t="s">
        <v>2260</v>
      </c>
      <c r="J65" s="36"/>
    </row>
    <row r="66" spans="1:16" x14ac:dyDescent="0.25">
      <c r="A66" s="28" t="s">
        <v>108</v>
      </c>
      <c r="B66" s="28">
        <v>14</v>
      </c>
      <c r="C66" s="29" t="s">
        <v>2268</v>
      </c>
      <c r="D66" s="28" t="s">
        <v>110</v>
      </c>
      <c r="E66" s="30" t="s">
        <v>2269</v>
      </c>
      <c r="F66" s="31" t="s">
        <v>231</v>
      </c>
      <c r="G66" s="32">
        <v>234.5</v>
      </c>
      <c r="H66" s="33">
        <v>0</v>
      </c>
      <c r="I66" s="33">
        <f>ROUND(G66*H66,P4)</f>
        <v>0</v>
      </c>
      <c r="J66" s="31" t="s">
        <v>190</v>
      </c>
      <c r="O66" s="34">
        <f>I66*0.21</f>
        <v>0</v>
      </c>
      <c r="P66">
        <v>3</v>
      </c>
    </row>
    <row r="67" spans="1:16" x14ac:dyDescent="0.25">
      <c r="A67" s="28" t="s">
        <v>113</v>
      </c>
      <c r="B67" s="35"/>
      <c r="E67" s="30" t="s">
        <v>2270</v>
      </c>
      <c r="J67" s="36"/>
    </row>
    <row r="68" spans="1:16" x14ac:dyDescent="0.25">
      <c r="A68" s="28" t="s">
        <v>115</v>
      </c>
      <c r="B68" s="35"/>
      <c r="E68" s="37" t="s">
        <v>2393</v>
      </c>
      <c r="J68" s="36"/>
    </row>
    <row r="69" spans="1:16" ht="165" x14ac:dyDescent="0.25">
      <c r="A69" s="28" t="s">
        <v>117</v>
      </c>
      <c r="B69" s="35"/>
      <c r="E69" s="30" t="s">
        <v>2272</v>
      </c>
      <c r="J69" s="36"/>
    </row>
    <row r="70" spans="1:16" x14ac:dyDescent="0.25">
      <c r="A70" s="28" t="s">
        <v>108</v>
      </c>
      <c r="B70" s="28">
        <v>15</v>
      </c>
      <c r="C70" s="29" t="s">
        <v>2273</v>
      </c>
      <c r="D70" s="28" t="s">
        <v>110</v>
      </c>
      <c r="E70" s="30" t="s">
        <v>2274</v>
      </c>
      <c r="F70" s="31" t="s">
        <v>231</v>
      </c>
      <c r="G70" s="32">
        <v>258.52999999999997</v>
      </c>
      <c r="H70" s="33">
        <v>0</v>
      </c>
      <c r="I70" s="33">
        <f>ROUND(G70*H70,P4)</f>
        <v>0</v>
      </c>
      <c r="J70" s="31" t="s">
        <v>190</v>
      </c>
      <c r="O70" s="34">
        <f>I70*0.21</f>
        <v>0</v>
      </c>
      <c r="P70">
        <v>3</v>
      </c>
    </row>
    <row r="71" spans="1:16" x14ac:dyDescent="0.25">
      <c r="A71" s="28" t="s">
        <v>113</v>
      </c>
      <c r="B71" s="35"/>
      <c r="E71" s="30" t="s">
        <v>2275</v>
      </c>
      <c r="J71" s="36"/>
    </row>
    <row r="72" spans="1:16" x14ac:dyDescent="0.25">
      <c r="A72" s="28" t="s">
        <v>115</v>
      </c>
      <c r="B72" s="35"/>
      <c r="E72" s="37" t="s">
        <v>2394</v>
      </c>
      <c r="J72" s="36"/>
    </row>
    <row r="73" spans="1:16" ht="150" x14ac:dyDescent="0.25">
      <c r="A73" s="28" t="s">
        <v>117</v>
      </c>
      <c r="B73" s="35"/>
      <c r="E73" s="30" t="s">
        <v>2277</v>
      </c>
      <c r="J73" s="36"/>
    </row>
    <row r="74" spans="1:16" x14ac:dyDescent="0.25">
      <c r="A74" s="28" t="s">
        <v>108</v>
      </c>
      <c r="B74" s="28">
        <v>16</v>
      </c>
      <c r="C74" s="29" t="s">
        <v>2278</v>
      </c>
      <c r="D74" s="28" t="s">
        <v>110</v>
      </c>
      <c r="E74" s="30" t="s">
        <v>2279</v>
      </c>
      <c r="F74" s="31" t="s">
        <v>231</v>
      </c>
      <c r="G74" s="32">
        <v>7.5</v>
      </c>
      <c r="H74" s="33">
        <v>0</v>
      </c>
      <c r="I74" s="33">
        <f>ROUND(G74*H74,P4)</f>
        <v>0</v>
      </c>
      <c r="J74" s="31" t="s">
        <v>190</v>
      </c>
      <c r="O74" s="34">
        <f>I74*0.21</f>
        <v>0</v>
      </c>
      <c r="P74">
        <v>3</v>
      </c>
    </row>
    <row r="75" spans="1:16" ht="30" x14ac:dyDescent="0.25">
      <c r="A75" s="28" t="s">
        <v>113</v>
      </c>
      <c r="B75" s="35"/>
      <c r="E75" s="30" t="s">
        <v>2280</v>
      </c>
      <c r="J75" s="36"/>
    </row>
    <row r="76" spans="1:16" x14ac:dyDescent="0.25">
      <c r="A76" s="28" t="s">
        <v>115</v>
      </c>
      <c r="B76" s="35"/>
      <c r="E76" s="37" t="s">
        <v>2395</v>
      </c>
      <c r="J76" s="36"/>
    </row>
    <row r="77" spans="1:16" ht="150" x14ac:dyDescent="0.25">
      <c r="A77" s="28" t="s">
        <v>117</v>
      </c>
      <c r="B77" s="35"/>
      <c r="E77" s="30" t="s">
        <v>2282</v>
      </c>
      <c r="J77" s="36"/>
    </row>
    <row r="78" spans="1:16" x14ac:dyDescent="0.25">
      <c r="A78" s="28" t="s">
        <v>108</v>
      </c>
      <c r="B78" s="28">
        <v>17</v>
      </c>
      <c r="C78" s="29" t="s">
        <v>2287</v>
      </c>
      <c r="D78" s="28" t="s">
        <v>145</v>
      </c>
      <c r="E78" s="30" t="s">
        <v>2288</v>
      </c>
      <c r="F78" s="31" t="s">
        <v>231</v>
      </c>
      <c r="G78" s="32">
        <v>100</v>
      </c>
      <c r="H78" s="33">
        <v>0</v>
      </c>
      <c r="I78" s="33">
        <f>ROUND(G78*H78,P4)</f>
        <v>0</v>
      </c>
      <c r="J78" s="31" t="s">
        <v>190</v>
      </c>
      <c r="O78" s="34">
        <f>I78*0.21</f>
        <v>0</v>
      </c>
      <c r="P78">
        <v>3</v>
      </c>
    </row>
    <row r="79" spans="1:16" ht="30" x14ac:dyDescent="0.25">
      <c r="A79" s="28" t="s">
        <v>113</v>
      </c>
      <c r="B79" s="35"/>
      <c r="E79" s="30" t="s">
        <v>2289</v>
      </c>
      <c r="J79" s="36"/>
    </row>
    <row r="80" spans="1:16" x14ac:dyDescent="0.25">
      <c r="A80" s="28" t="s">
        <v>115</v>
      </c>
      <c r="B80" s="35"/>
      <c r="E80" s="37" t="s">
        <v>2396</v>
      </c>
      <c r="J80" s="36"/>
    </row>
    <row r="81" spans="1:16" ht="105" x14ac:dyDescent="0.25">
      <c r="A81" s="28" t="s">
        <v>117</v>
      </c>
      <c r="B81" s="35"/>
      <c r="E81" s="30" t="s">
        <v>2291</v>
      </c>
      <c r="J81" s="36"/>
    </row>
    <row r="82" spans="1:16" ht="30" x14ac:dyDescent="0.25">
      <c r="A82" s="28" t="s">
        <v>108</v>
      </c>
      <c r="B82" s="28">
        <v>18</v>
      </c>
      <c r="C82" s="29" t="s">
        <v>2292</v>
      </c>
      <c r="D82" s="28" t="s">
        <v>110</v>
      </c>
      <c r="E82" s="30" t="s">
        <v>2293</v>
      </c>
      <c r="F82" s="31" t="s">
        <v>231</v>
      </c>
      <c r="G82" s="32">
        <v>490.29</v>
      </c>
      <c r="H82" s="33">
        <v>0</v>
      </c>
      <c r="I82" s="33">
        <f>ROUND(G82*H82,P4)</f>
        <v>0</v>
      </c>
      <c r="J82" s="31" t="s">
        <v>190</v>
      </c>
      <c r="O82" s="34">
        <f>I82*0.21</f>
        <v>0</v>
      </c>
      <c r="P82">
        <v>3</v>
      </c>
    </row>
    <row r="83" spans="1:16" ht="30" x14ac:dyDescent="0.25">
      <c r="A83" s="28" t="s">
        <v>113</v>
      </c>
      <c r="B83" s="35"/>
      <c r="E83" s="30" t="s">
        <v>2294</v>
      </c>
      <c r="J83" s="36"/>
    </row>
    <row r="84" spans="1:16" x14ac:dyDescent="0.25">
      <c r="A84" s="28" t="s">
        <v>115</v>
      </c>
      <c r="B84" s="35"/>
      <c r="E84" s="37" t="s">
        <v>2397</v>
      </c>
      <c r="J84" s="36"/>
    </row>
    <row r="85" spans="1:16" ht="105" x14ac:dyDescent="0.25">
      <c r="A85" s="28" t="s">
        <v>117</v>
      </c>
      <c r="B85" s="35"/>
      <c r="E85" s="30" t="s">
        <v>2291</v>
      </c>
      <c r="J85" s="36"/>
    </row>
    <row r="86" spans="1:16" ht="30" x14ac:dyDescent="0.25">
      <c r="A86" s="28" t="s">
        <v>108</v>
      </c>
      <c r="B86" s="28">
        <v>19</v>
      </c>
      <c r="C86" s="29" t="s">
        <v>2296</v>
      </c>
      <c r="D86" s="28" t="s">
        <v>110</v>
      </c>
      <c r="E86" s="30" t="s">
        <v>2297</v>
      </c>
      <c r="F86" s="31" t="s">
        <v>428</v>
      </c>
      <c r="G86" s="32">
        <v>10</v>
      </c>
      <c r="H86" s="33">
        <v>0</v>
      </c>
      <c r="I86" s="33">
        <f>ROUND(G86*H86,P4)</f>
        <v>0</v>
      </c>
      <c r="J86" s="31" t="s">
        <v>190</v>
      </c>
      <c r="O86" s="34">
        <f>I86*0.21</f>
        <v>0</v>
      </c>
      <c r="P86">
        <v>3</v>
      </c>
    </row>
    <row r="87" spans="1:16" x14ac:dyDescent="0.25">
      <c r="A87" s="28" t="s">
        <v>113</v>
      </c>
      <c r="B87" s="35"/>
      <c r="E87" s="30" t="s">
        <v>2298</v>
      </c>
      <c r="J87" s="36"/>
    </row>
    <row r="88" spans="1:16" x14ac:dyDescent="0.25">
      <c r="A88" s="28" t="s">
        <v>115</v>
      </c>
      <c r="B88" s="35"/>
      <c r="E88" s="37" t="s">
        <v>2398</v>
      </c>
      <c r="J88" s="36"/>
    </row>
    <row r="89" spans="1:16" ht="120" x14ac:dyDescent="0.25">
      <c r="A89" s="28" t="s">
        <v>117</v>
      </c>
      <c r="B89" s="35"/>
      <c r="E89" s="30" t="s">
        <v>2300</v>
      </c>
      <c r="J89" s="36"/>
    </row>
    <row r="90" spans="1:16" x14ac:dyDescent="0.25">
      <c r="A90" s="28" t="s">
        <v>108</v>
      </c>
      <c r="B90" s="28">
        <v>20</v>
      </c>
      <c r="C90" s="29" t="s">
        <v>2301</v>
      </c>
      <c r="D90" s="28" t="s">
        <v>110</v>
      </c>
      <c r="E90" s="30" t="s">
        <v>2302</v>
      </c>
      <c r="F90" s="31" t="s">
        <v>231</v>
      </c>
      <c r="G90" s="32">
        <v>150</v>
      </c>
      <c r="H90" s="33">
        <v>0</v>
      </c>
      <c r="I90" s="33">
        <f>ROUND(G90*H90,P4)</f>
        <v>0</v>
      </c>
      <c r="J90" s="31" t="s">
        <v>190</v>
      </c>
      <c r="O90" s="34">
        <f>I90*0.21</f>
        <v>0</v>
      </c>
      <c r="P90">
        <v>3</v>
      </c>
    </row>
    <row r="91" spans="1:16" x14ac:dyDescent="0.25">
      <c r="A91" s="28" t="s">
        <v>113</v>
      </c>
      <c r="B91" s="35"/>
      <c r="E91" s="30" t="s">
        <v>2303</v>
      </c>
      <c r="J91" s="36"/>
    </row>
    <row r="92" spans="1:16" x14ac:dyDescent="0.25">
      <c r="A92" s="28" t="s">
        <v>115</v>
      </c>
      <c r="B92" s="35"/>
      <c r="E92" s="37" t="s">
        <v>2399</v>
      </c>
      <c r="J92" s="36"/>
    </row>
    <row r="93" spans="1:16" ht="135" x14ac:dyDescent="0.25">
      <c r="A93" s="28" t="s">
        <v>117</v>
      </c>
      <c r="B93" s="35"/>
      <c r="E93" s="30" t="s">
        <v>2305</v>
      </c>
      <c r="J93" s="36"/>
    </row>
    <row r="94" spans="1:16" ht="30" x14ac:dyDescent="0.25">
      <c r="A94" s="28" t="s">
        <v>108</v>
      </c>
      <c r="B94" s="28">
        <v>21</v>
      </c>
      <c r="C94" s="29" t="s">
        <v>2310</v>
      </c>
      <c r="D94" s="28" t="s">
        <v>123</v>
      </c>
      <c r="E94" s="30" t="s">
        <v>2311</v>
      </c>
      <c r="F94" s="31" t="s">
        <v>428</v>
      </c>
      <c r="G94" s="32">
        <v>5</v>
      </c>
      <c r="H94" s="33">
        <v>0</v>
      </c>
      <c r="I94" s="33">
        <f>ROUND(G94*H94,P4)</f>
        <v>0</v>
      </c>
      <c r="J94" s="31" t="s">
        <v>190</v>
      </c>
      <c r="O94" s="34">
        <f>I94*0.21</f>
        <v>0</v>
      </c>
      <c r="P94">
        <v>3</v>
      </c>
    </row>
    <row r="95" spans="1:16" ht="45" x14ac:dyDescent="0.25">
      <c r="A95" s="28" t="s">
        <v>113</v>
      </c>
      <c r="B95" s="35"/>
      <c r="E95" s="30" t="s">
        <v>2314</v>
      </c>
      <c r="J95" s="36"/>
    </row>
    <row r="96" spans="1:16" x14ac:dyDescent="0.25">
      <c r="A96" s="28" t="s">
        <v>115</v>
      </c>
      <c r="B96" s="35"/>
      <c r="E96" s="37" t="s">
        <v>1567</v>
      </c>
      <c r="J96" s="36"/>
    </row>
    <row r="97" spans="1:16" ht="135" x14ac:dyDescent="0.25">
      <c r="A97" s="28" t="s">
        <v>117</v>
      </c>
      <c r="B97" s="35"/>
      <c r="E97" s="30" t="s">
        <v>2309</v>
      </c>
      <c r="J97" s="36"/>
    </row>
    <row r="98" spans="1:16" ht="30" x14ac:dyDescent="0.25">
      <c r="A98" s="28" t="s">
        <v>108</v>
      </c>
      <c r="B98" s="28">
        <v>22</v>
      </c>
      <c r="C98" s="29" t="s">
        <v>2319</v>
      </c>
      <c r="D98" s="28" t="s">
        <v>110</v>
      </c>
      <c r="E98" s="30" t="s">
        <v>2320</v>
      </c>
      <c r="F98" s="31" t="s">
        <v>428</v>
      </c>
      <c r="G98" s="32">
        <v>5</v>
      </c>
      <c r="H98" s="33">
        <v>0</v>
      </c>
      <c r="I98" s="33">
        <f>ROUND(G98*H98,P4)</f>
        <v>0</v>
      </c>
      <c r="J98" s="31" t="s">
        <v>190</v>
      </c>
      <c r="O98" s="34">
        <f>I98*0.21</f>
        <v>0</v>
      </c>
      <c r="P98">
        <v>3</v>
      </c>
    </row>
    <row r="99" spans="1:16" x14ac:dyDescent="0.25">
      <c r="A99" s="28" t="s">
        <v>113</v>
      </c>
      <c r="B99" s="35"/>
      <c r="E99" s="38" t="s">
        <v>110</v>
      </c>
      <c r="J99" s="36"/>
    </row>
    <row r="100" spans="1:16" x14ac:dyDescent="0.25">
      <c r="A100" s="28" t="s">
        <v>115</v>
      </c>
      <c r="B100" s="35"/>
      <c r="E100" s="37" t="s">
        <v>1567</v>
      </c>
      <c r="J100" s="36"/>
    </row>
    <row r="101" spans="1:16" ht="105" x14ac:dyDescent="0.25">
      <c r="A101" s="28" t="s">
        <v>117</v>
      </c>
      <c r="B101" s="35"/>
      <c r="E101" s="30" t="s">
        <v>2321</v>
      </c>
      <c r="J101" s="36"/>
    </row>
    <row r="102" spans="1:16" ht="30" x14ac:dyDescent="0.25">
      <c r="A102" s="28" t="s">
        <v>108</v>
      </c>
      <c r="B102" s="28">
        <v>23</v>
      </c>
      <c r="C102" s="29" t="s">
        <v>2400</v>
      </c>
      <c r="D102" s="28" t="s">
        <v>110</v>
      </c>
      <c r="E102" s="30" t="s">
        <v>2401</v>
      </c>
      <c r="F102" s="31" t="s">
        <v>428</v>
      </c>
      <c r="G102" s="32">
        <v>5</v>
      </c>
      <c r="H102" s="33">
        <v>0</v>
      </c>
      <c r="I102" s="33">
        <f>ROUND(G102*H102,P4)</f>
        <v>0</v>
      </c>
      <c r="J102" s="31" t="s">
        <v>190</v>
      </c>
      <c r="O102" s="34">
        <f>I102*0.21</f>
        <v>0</v>
      </c>
      <c r="P102">
        <v>3</v>
      </c>
    </row>
    <row r="103" spans="1:16" ht="30" x14ac:dyDescent="0.25">
      <c r="A103" s="28" t="s">
        <v>113</v>
      </c>
      <c r="B103" s="35"/>
      <c r="E103" s="30" t="s">
        <v>2402</v>
      </c>
      <c r="J103" s="36"/>
    </row>
    <row r="104" spans="1:16" x14ac:dyDescent="0.25">
      <c r="A104" s="28" t="s">
        <v>115</v>
      </c>
      <c r="B104" s="35"/>
      <c r="E104" s="37" t="s">
        <v>1567</v>
      </c>
      <c r="J104" s="36"/>
    </row>
    <row r="105" spans="1:16" ht="120" x14ac:dyDescent="0.25">
      <c r="A105" s="28" t="s">
        <v>117</v>
      </c>
      <c r="B105" s="35"/>
      <c r="E105" s="30" t="s">
        <v>2318</v>
      </c>
      <c r="J105" s="36"/>
    </row>
    <row r="106" spans="1:16" x14ac:dyDescent="0.25">
      <c r="A106" s="28" t="s">
        <v>108</v>
      </c>
      <c r="B106" s="28">
        <v>24</v>
      </c>
      <c r="C106" s="29" t="s">
        <v>2403</v>
      </c>
      <c r="D106" s="28" t="s">
        <v>110</v>
      </c>
      <c r="E106" s="30" t="s">
        <v>2404</v>
      </c>
      <c r="F106" s="31" t="s">
        <v>428</v>
      </c>
      <c r="G106" s="32">
        <v>10</v>
      </c>
      <c r="H106" s="33">
        <v>0</v>
      </c>
      <c r="I106" s="33">
        <f>ROUND(G106*H106,P4)</f>
        <v>0</v>
      </c>
      <c r="J106" s="31" t="s">
        <v>190</v>
      </c>
      <c r="O106" s="34">
        <f>I106*0.21</f>
        <v>0</v>
      </c>
      <c r="P106">
        <v>3</v>
      </c>
    </row>
    <row r="107" spans="1:16" x14ac:dyDescent="0.25">
      <c r="A107" s="28" t="s">
        <v>113</v>
      </c>
      <c r="B107" s="35"/>
      <c r="E107" s="30" t="s">
        <v>2327</v>
      </c>
      <c r="J107" s="36"/>
    </row>
    <row r="108" spans="1:16" x14ac:dyDescent="0.25">
      <c r="A108" s="28" t="s">
        <v>115</v>
      </c>
      <c r="B108" s="35"/>
      <c r="E108" s="37" t="s">
        <v>2405</v>
      </c>
      <c r="J108" s="36"/>
    </row>
    <row r="109" spans="1:16" ht="105" x14ac:dyDescent="0.25">
      <c r="A109" s="28" t="s">
        <v>117</v>
      </c>
      <c r="B109" s="35"/>
      <c r="E109" s="30" t="s">
        <v>2328</v>
      </c>
      <c r="J109" s="36"/>
    </row>
    <row r="110" spans="1:16" ht="30" x14ac:dyDescent="0.25">
      <c r="A110" s="28" t="s">
        <v>108</v>
      </c>
      <c r="B110" s="28">
        <v>25</v>
      </c>
      <c r="C110" s="29" t="s">
        <v>2332</v>
      </c>
      <c r="D110" s="28" t="s">
        <v>123</v>
      </c>
      <c r="E110" s="30" t="s">
        <v>2333</v>
      </c>
      <c r="F110" s="31" t="s">
        <v>428</v>
      </c>
      <c r="G110" s="32">
        <v>1</v>
      </c>
      <c r="H110" s="33">
        <v>0</v>
      </c>
      <c r="I110" s="33">
        <f>ROUND(G110*H110,P4)</f>
        <v>0</v>
      </c>
      <c r="J110" s="31" t="s">
        <v>190</v>
      </c>
      <c r="O110" s="34">
        <f>I110*0.21</f>
        <v>0</v>
      </c>
      <c r="P110">
        <v>3</v>
      </c>
    </row>
    <row r="111" spans="1:16" x14ac:dyDescent="0.25">
      <c r="A111" s="28" t="s">
        <v>113</v>
      </c>
      <c r="B111" s="35"/>
      <c r="E111" s="30" t="s">
        <v>2406</v>
      </c>
      <c r="J111" s="36"/>
    </row>
    <row r="112" spans="1:16" ht="120" x14ac:dyDescent="0.25">
      <c r="A112" s="28" t="s">
        <v>117</v>
      </c>
      <c r="B112" s="35"/>
      <c r="E112" s="30" t="s">
        <v>2335</v>
      </c>
      <c r="J112" s="36"/>
    </row>
    <row r="113" spans="1:16" x14ac:dyDescent="0.25">
      <c r="A113" s="28" t="s">
        <v>108</v>
      </c>
      <c r="B113" s="28">
        <v>26</v>
      </c>
      <c r="C113" s="29" t="s">
        <v>2336</v>
      </c>
      <c r="D113" s="28" t="s">
        <v>110</v>
      </c>
      <c r="E113" s="30" t="s">
        <v>2337</v>
      </c>
      <c r="F113" s="31" t="s">
        <v>428</v>
      </c>
      <c r="G113" s="32">
        <v>5</v>
      </c>
      <c r="H113" s="33">
        <v>0</v>
      </c>
      <c r="I113" s="33">
        <f>ROUND(G113*H113,P4)</f>
        <v>0</v>
      </c>
      <c r="J113" s="31" t="s">
        <v>190</v>
      </c>
      <c r="O113" s="34">
        <f>I113*0.21</f>
        <v>0</v>
      </c>
      <c r="P113">
        <v>3</v>
      </c>
    </row>
    <row r="114" spans="1:16" x14ac:dyDescent="0.25">
      <c r="A114" s="28" t="s">
        <v>113</v>
      </c>
      <c r="B114" s="35"/>
      <c r="E114" s="30" t="s">
        <v>2338</v>
      </c>
      <c r="J114" s="36"/>
    </row>
    <row r="115" spans="1:16" ht="45" x14ac:dyDescent="0.25">
      <c r="A115" s="28" t="s">
        <v>115</v>
      </c>
      <c r="B115" s="35"/>
      <c r="E115" s="37" t="s">
        <v>2407</v>
      </c>
      <c r="J115" s="36"/>
    </row>
    <row r="116" spans="1:16" ht="135" x14ac:dyDescent="0.25">
      <c r="A116" s="28" t="s">
        <v>117</v>
      </c>
      <c r="B116" s="35"/>
      <c r="E116" s="30" t="s">
        <v>2339</v>
      </c>
      <c r="J116" s="36"/>
    </row>
    <row r="117" spans="1:16" x14ac:dyDescent="0.25">
      <c r="A117" s="28" t="s">
        <v>108</v>
      </c>
      <c r="B117" s="28">
        <v>27</v>
      </c>
      <c r="C117" s="29" t="s">
        <v>2340</v>
      </c>
      <c r="D117" s="28" t="s">
        <v>110</v>
      </c>
      <c r="E117" s="30" t="s">
        <v>2341</v>
      </c>
      <c r="F117" s="31" t="s">
        <v>428</v>
      </c>
      <c r="G117" s="32">
        <v>6</v>
      </c>
      <c r="H117" s="33">
        <v>0</v>
      </c>
      <c r="I117" s="33">
        <f>ROUND(G117*H117,P4)</f>
        <v>0</v>
      </c>
      <c r="J117" s="31" t="s">
        <v>190</v>
      </c>
      <c r="O117" s="34">
        <f>I117*0.21</f>
        <v>0</v>
      </c>
      <c r="P117">
        <v>3</v>
      </c>
    </row>
    <row r="118" spans="1:16" x14ac:dyDescent="0.25">
      <c r="A118" s="28" t="s">
        <v>113</v>
      </c>
      <c r="B118" s="35"/>
      <c r="E118" s="30" t="s">
        <v>2342</v>
      </c>
      <c r="J118" s="36"/>
    </row>
    <row r="119" spans="1:16" ht="45" x14ac:dyDescent="0.25">
      <c r="A119" s="28" t="s">
        <v>115</v>
      </c>
      <c r="B119" s="35"/>
      <c r="E119" s="37" t="s">
        <v>2408</v>
      </c>
      <c r="J119" s="36"/>
    </row>
    <row r="120" spans="1:16" ht="135" x14ac:dyDescent="0.25">
      <c r="A120" s="28" t="s">
        <v>117</v>
      </c>
      <c r="B120" s="35"/>
      <c r="E120" s="30" t="s">
        <v>2339</v>
      </c>
      <c r="J120" s="36"/>
    </row>
    <row r="121" spans="1:16" ht="30" x14ac:dyDescent="0.25">
      <c r="A121" s="28" t="s">
        <v>108</v>
      </c>
      <c r="B121" s="28">
        <v>28</v>
      </c>
      <c r="C121" s="29" t="s">
        <v>2343</v>
      </c>
      <c r="D121" s="28" t="s">
        <v>110</v>
      </c>
      <c r="E121" s="30" t="s">
        <v>2344</v>
      </c>
      <c r="F121" s="31" t="s">
        <v>428</v>
      </c>
      <c r="G121" s="32">
        <v>1</v>
      </c>
      <c r="H121" s="33">
        <v>0</v>
      </c>
      <c r="I121" s="33">
        <f>ROUND(G121*H121,P4)</f>
        <v>0</v>
      </c>
      <c r="J121" s="31" t="s">
        <v>190</v>
      </c>
      <c r="O121" s="34">
        <f>I121*0.21</f>
        <v>0</v>
      </c>
      <c r="P121">
        <v>3</v>
      </c>
    </row>
    <row r="122" spans="1:16" x14ac:dyDescent="0.25">
      <c r="A122" s="28" t="s">
        <v>113</v>
      </c>
      <c r="B122" s="35"/>
      <c r="E122" s="38" t="s">
        <v>110</v>
      </c>
      <c r="J122" s="36"/>
    </row>
    <row r="123" spans="1:16" ht="135" x14ac:dyDescent="0.25">
      <c r="A123" s="28" t="s">
        <v>117</v>
      </c>
      <c r="B123" s="35"/>
      <c r="E123" s="30" t="s">
        <v>2345</v>
      </c>
      <c r="J123" s="36"/>
    </row>
    <row r="124" spans="1:16" ht="30" x14ac:dyDescent="0.25">
      <c r="A124" s="28" t="s">
        <v>108</v>
      </c>
      <c r="B124" s="28">
        <v>29</v>
      </c>
      <c r="C124" s="29" t="s">
        <v>2346</v>
      </c>
      <c r="D124" s="28" t="s">
        <v>110</v>
      </c>
      <c r="E124" s="30" t="s">
        <v>2347</v>
      </c>
      <c r="F124" s="31" t="s">
        <v>428</v>
      </c>
      <c r="G124" s="32">
        <v>1</v>
      </c>
      <c r="H124" s="33">
        <v>0</v>
      </c>
      <c r="I124" s="33">
        <f>ROUND(G124*H124,P4)</f>
        <v>0</v>
      </c>
      <c r="J124" s="31" t="s">
        <v>190</v>
      </c>
      <c r="O124" s="34">
        <f>I124*0.21</f>
        <v>0</v>
      </c>
      <c r="P124">
        <v>3</v>
      </c>
    </row>
    <row r="125" spans="1:16" x14ac:dyDescent="0.25">
      <c r="A125" s="28" t="s">
        <v>113</v>
      </c>
      <c r="B125" s="35"/>
      <c r="E125" s="38" t="s">
        <v>110</v>
      </c>
      <c r="J125" s="36"/>
    </row>
    <row r="126" spans="1:16" x14ac:dyDescent="0.25">
      <c r="A126" s="28" t="s">
        <v>115</v>
      </c>
      <c r="B126" s="35"/>
      <c r="E126" s="37" t="s">
        <v>2409</v>
      </c>
      <c r="J126" s="36"/>
    </row>
    <row r="127" spans="1:16" ht="105" x14ac:dyDescent="0.25">
      <c r="A127" s="28" t="s">
        <v>117</v>
      </c>
      <c r="B127" s="35"/>
      <c r="E127" s="30" t="s">
        <v>2349</v>
      </c>
      <c r="J127" s="36"/>
    </row>
    <row r="128" spans="1:16" ht="30" x14ac:dyDescent="0.25">
      <c r="A128" s="28" t="s">
        <v>108</v>
      </c>
      <c r="B128" s="28">
        <v>30</v>
      </c>
      <c r="C128" s="29" t="s">
        <v>2350</v>
      </c>
      <c r="D128" s="28" t="s">
        <v>110</v>
      </c>
      <c r="E128" s="30" t="s">
        <v>2351</v>
      </c>
      <c r="F128" s="31" t="s">
        <v>428</v>
      </c>
      <c r="G128" s="32">
        <v>4</v>
      </c>
      <c r="H128" s="33">
        <v>0</v>
      </c>
      <c r="I128" s="33">
        <f>ROUND(G128*H128,P4)</f>
        <v>0</v>
      </c>
      <c r="J128" s="31" t="s">
        <v>190</v>
      </c>
      <c r="O128" s="34">
        <f>I128*0.21</f>
        <v>0</v>
      </c>
      <c r="P128">
        <v>3</v>
      </c>
    </row>
    <row r="129" spans="1:16" x14ac:dyDescent="0.25">
      <c r="A129" s="28" t="s">
        <v>113</v>
      </c>
      <c r="B129" s="35"/>
      <c r="E129" s="38" t="s">
        <v>110</v>
      </c>
      <c r="J129" s="36"/>
    </row>
    <row r="130" spans="1:16" x14ac:dyDescent="0.25">
      <c r="A130" s="28" t="s">
        <v>115</v>
      </c>
      <c r="B130" s="35"/>
      <c r="E130" s="37" t="s">
        <v>1621</v>
      </c>
      <c r="J130" s="36"/>
    </row>
    <row r="131" spans="1:16" ht="105" x14ac:dyDescent="0.25">
      <c r="A131" s="28" t="s">
        <v>117</v>
      </c>
      <c r="B131" s="35"/>
      <c r="E131" s="30" t="s">
        <v>2349</v>
      </c>
      <c r="J131" s="36"/>
    </row>
    <row r="132" spans="1:16" x14ac:dyDescent="0.25">
      <c r="A132" s="28" t="s">
        <v>108</v>
      </c>
      <c r="B132" s="28">
        <v>31</v>
      </c>
      <c r="C132" s="29" t="s">
        <v>2352</v>
      </c>
      <c r="D132" s="28" t="s">
        <v>110</v>
      </c>
      <c r="E132" s="30" t="s">
        <v>2353</v>
      </c>
      <c r="F132" s="31" t="s">
        <v>428</v>
      </c>
      <c r="G132" s="32">
        <v>4</v>
      </c>
      <c r="H132" s="33">
        <v>0</v>
      </c>
      <c r="I132" s="33">
        <f>ROUND(G132*H132,P4)</f>
        <v>0</v>
      </c>
      <c r="J132" s="31" t="s">
        <v>190</v>
      </c>
      <c r="O132" s="34">
        <f>I132*0.21</f>
        <v>0</v>
      </c>
      <c r="P132">
        <v>3</v>
      </c>
    </row>
    <row r="133" spans="1:16" x14ac:dyDescent="0.25">
      <c r="A133" s="28" t="s">
        <v>113</v>
      </c>
      <c r="B133" s="35"/>
      <c r="E133" s="30" t="s">
        <v>2354</v>
      </c>
      <c r="J133" s="36"/>
    </row>
    <row r="134" spans="1:16" x14ac:dyDescent="0.25">
      <c r="A134" s="28" t="s">
        <v>115</v>
      </c>
      <c r="B134" s="35"/>
      <c r="E134" s="37" t="s">
        <v>1621</v>
      </c>
      <c r="J134" s="36"/>
    </row>
    <row r="135" spans="1:16" ht="120" x14ac:dyDescent="0.25">
      <c r="A135" s="28" t="s">
        <v>117</v>
      </c>
      <c r="B135" s="35"/>
      <c r="E135" s="30" t="s">
        <v>2355</v>
      </c>
      <c r="J135" s="36"/>
    </row>
    <row r="136" spans="1:16" x14ac:dyDescent="0.25">
      <c r="A136" s="28" t="s">
        <v>108</v>
      </c>
      <c r="B136" s="28">
        <v>32</v>
      </c>
      <c r="C136" s="29" t="s">
        <v>2410</v>
      </c>
      <c r="D136" s="28" t="s">
        <v>110</v>
      </c>
      <c r="E136" s="30" t="s">
        <v>2411</v>
      </c>
      <c r="F136" s="31" t="s">
        <v>428</v>
      </c>
      <c r="G136" s="32">
        <v>1</v>
      </c>
      <c r="H136" s="33">
        <v>0</v>
      </c>
      <c r="I136" s="33">
        <f>ROUND(G136*H136,P4)</f>
        <v>0</v>
      </c>
      <c r="J136" s="31" t="s">
        <v>190</v>
      </c>
      <c r="O136" s="34">
        <f>I136*0.21</f>
        <v>0</v>
      </c>
      <c r="P136">
        <v>3</v>
      </c>
    </row>
    <row r="137" spans="1:16" ht="30" x14ac:dyDescent="0.25">
      <c r="A137" s="28" t="s">
        <v>113</v>
      </c>
      <c r="B137" s="35"/>
      <c r="E137" s="30" t="s">
        <v>2412</v>
      </c>
      <c r="J137" s="36"/>
    </row>
    <row r="138" spans="1:16" ht="180" x14ac:dyDescent="0.25">
      <c r="A138" s="28" t="s">
        <v>117</v>
      </c>
      <c r="B138" s="35"/>
      <c r="E138" s="30" t="s">
        <v>2413</v>
      </c>
      <c r="J138" s="36"/>
    </row>
    <row r="139" spans="1:16" x14ac:dyDescent="0.25">
      <c r="A139" s="22" t="s">
        <v>105</v>
      </c>
      <c r="B139" s="23"/>
      <c r="C139" s="24" t="s">
        <v>419</v>
      </c>
      <c r="D139" s="25"/>
      <c r="E139" s="22" t="s">
        <v>420</v>
      </c>
      <c r="F139" s="25"/>
      <c r="G139" s="25"/>
      <c r="H139" s="25"/>
      <c r="I139" s="26">
        <f>SUMIFS(I140:I147,A140:A147,"P")</f>
        <v>0</v>
      </c>
      <c r="J139" s="27"/>
    </row>
    <row r="140" spans="1:16" x14ac:dyDescent="0.25">
      <c r="A140" s="28" t="s">
        <v>108</v>
      </c>
      <c r="B140" s="28">
        <v>33</v>
      </c>
      <c r="C140" s="29" t="s">
        <v>1824</v>
      </c>
      <c r="D140" s="28" t="s">
        <v>110</v>
      </c>
      <c r="E140" s="30" t="s">
        <v>1825</v>
      </c>
      <c r="F140" s="31" t="s">
        <v>167</v>
      </c>
      <c r="G140" s="32">
        <v>0.68</v>
      </c>
      <c r="H140" s="33">
        <v>0</v>
      </c>
      <c r="I140" s="33">
        <f>ROUND(G140*H140,P4)</f>
        <v>0</v>
      </c>
      <c r="J140" s="31" t="s">
        <v>190</v>
      </c>
      <c r="O140" s="34">
        <f>I140*0.21</f>
        <v>0</v>
      </c>
      <c r="P140">
        <v>3</v>
      </c>
    </row>
    <row r="141" spans="1:16" x14ac:dyDescent="0.25">
      <c r="A141" s="28" t="s">
        <v>113</v>
      </c>
      <c r="B141" s="35"/>
      <c r="E141" s="30" t="s">
        <v>2360</v>
      </c>
      <c r="J141" s="36"/>
    </row>
    <row r="142" spans="1:16" x14ac:dyDescent="0.25">
      <c r="A142" s="28" t="s">
        <v>115</v>
      </c>
      <c r="B142" s="35"/>
      <c r="E142" s="37" t="s">
        <v>2414</v>
      </c>
      <c r="J142" s="36"/>
    </row>
    <row r="143" spans="1:16" ht="409.5" x14ac:dyDescent="0.25">
      <c r="A143" s="28" t="s">
        <v>117</v>
      </c>
      <c r="B143" s="35"/>
      <c r="E143" s="30" t="s">
        <v>348</v>
      </c>
      <c r="J143" s="36"/>
    </row>
    <row r="144" spans="1:16" x14ac:dyDescent="0.25">
      <c r="A144" s="28" t="s">
        <v>108</v>
      </c>
      <c r="B144" s="28">
        <v>34</v>
      </c>
      <c r="C144" s="29" t="s">
        <v>2362</v>
      </c>
      <c r="D144" s="28" t="s">
        <v>110</v>
      </c>
      <c r="E144" s="30" t="s">
        <v>2363</v>
      </c>
      <c r="F144" s="31" t="s">
        <v>231</v>
      </c>
      <c r="G144" s="32">
        <v>16.5</v>
      </c>
      <c r="H144" s="33">
        <v>0</v>
      </c>
      <c r="I144" s="33">
        <f>ROUND(G144*H144,P4)</f>
        <v>0</v>
      </c>
      <c r="J144" s="31" t="s">
        <v>190</v>
      </c>
      <c r="O144" s="34">
        <f>I144*0.21</f>
        <v>0</v>
      </c>
      <c r="P144">
        <v>3</v>
      </c>
    </row>
    <row r="145" spans="1:16" x14ac:dyDescent="0.25">
      <c r="A145" s="28" t="s">
        <v>113</v>
      </c>
      <c r="B145" s="35"/>
      <c r="E145" s="30" t="s">
        <v>2364</v>
      </c>
      <c r="J145" s="36"/>
    </row>
    <row r="146" spans="1:16" x14ac:dyDescent="0.25">
      <c r="A146" s="28" t="s">
        <v>115</v>
      </c>
      <c r="B146" s="35"/>
      <c r="E146" s="37" t="s">
        <v>2392</v>
      </c>
      <c r="J146" s="36"/>
    </row>
    <row r="147" spans="1:16" ht="30" x14ac:dyDescent="0.25">
      <c r="A147" s="28" t="s">
        <v>117</v>
      </c>
      <c r="B147" s="35"/>
      <c r="E147" s="30" t="s">
        <v>2365</v>
      </c>
      <c r="J147" s="36"/>
    </row>
    <row r="148" spans="1:16" x14ac:dyDescent="0.25">
      <c r="A148" s="22" t="s">
        <v>105</v>
      </c>
      <c r="B148" s="23"/>
      <c r="C148" s="24" t="s">
        <v>455</v>
      </c>
      <c r="D148" s="25"/>
      <c r="E148" s="22" t="s">
        <v>456</v>
      </c>
      <c r="F148" s="25"/>
      <c r="G148" s="25"/>
      <c r="H148" s="25"/>
      <c r="I148" s="26">
        <f>SUMIFS(I149:I156,A149:A156,"P")</f>
        <v>0</v>
      </c>
      <c r="J148" s="27"/>
    </row>
    <row r="149" spans="1:16" x14ac:dyDescent="0.25">
      <c r="A149" s="28" t="s">
        <v>108</v>
      </c>
      <c r="B149" s="28">
        <v>35</v>
      </c>
      <c r="C149" s="29" t="s">
        <v>2371</v>
      </c>
      <c r="D149" s="28" t="s">
        <v>110</v>
      </c>
      <c r="E149" s="30" t="s">
        <v>2372</v>
      </c>
      <c r="F149" s="31" t="s">
        <v>698</v>
      </c>
      <c r="G149" s="32">
        <v>90.5</v>
      </c>
      <c r="H149" s="33">
        <v>0</v>
      </c>
      <c r="I149" s="33">
        <f>ROUND(G149*H149,P4)</f>
        <v>0</v>
      </c>
      <c r="J149" s="31" t="s">
        <v>190</v>
      </c>
      <c r="O149" s="34">
        <f>I149*0.21</f>
        <v>0</v>
      </c>
      <c r="P149">
        <v>3</v>
      </c>
    </row>
    <row r="150" spans="1:16" x14ac:dyDescent="0.25">
      <c r="A150" s="28" t="s">
        <v>113</v>
      </c>
      <c r="B150" s="35"/>
      <c r="E150" s="30" t="s">
        <v>2415</v>
      </c>
      <c r="J150" s="36"/>
    </row>
    <row r="151" spans="1:16" x14ac:dyDescent="0.25">
      <c r="A151" s="28" t="s">
        <v>115</v>
      </c>
      <c r="B151" s="35"/>
      <c r="E151" s="37" t="s">
        <v>2416</v>
      </c>
      <c r="J151" s="36"/>
    </row>
    <row r="152" spans="1:16" ht="409.5" x14ac:dyDescent="0.25">
      <c r="A152" s="28" t="s">
        <v>117</v>
      </c>
      <c r="B152" s="35"/>
      <c r="E152" s="30" t="s">
        <v>2375</v>
      </c>
      <c r="J152" s="36"/>
    </row>
    <row r="153" spans="1:16" x14ac:dyDescent="0.25">
      <c r="A153" s="28" t="s">
        <v>108</v>
      </c>
      <c r="B153" s="28">
        <v>36</v>
      </c>
      <c r="C153" s="29" t="s">
        <v>2376</v>
      </c>
      <c r="D153" s="28" t="s">
        <v>110</v>
      </c>
      <c r="E153" s="30" t="s">
        <v>2377</v>
      </c>
      <c r="F153" s="31" t="s">
        <v>2378</v>
      </c>
      <c r="G153" s="32">
        <v>1.96</v>
      </c>
      <c r="H153" s="33">
        <v>0</v>
      </c>
      <c r="I153" s="33">
        <f>ROUND(G153*H153,P4)</f>
        <v>0</v>
      </c>
      <c r="J153" s="31" t="s">
        <v>190</v>
      </c>
      <c r="O153" s="34">
        <f>I153*0.21</f>
        <v>0</v>
      </c>
      <c r="P153">
        <v>3</v>
      </c>
    </row>
    <row r="154" spans="1:16" x14ac:dyDescent="0.25">
      <c r="A154" s="28" t="s">
        <v>113</v>
      </c>
      <c r="B154" s="35"/>
      <c r="E154" s="30" t="s">
        <v>2379</v>
      </c>
      <c r="J154" s="36"/>
    </row>
    <row r="155" spans="1:16" x14ac:dyDescent="0.25">
      <c r="A155" s="28" t="s">
        <v>115</v>
      </c>
      <c r="B155" s="35"/>
      <c r="E155" s="37" t="s">
        <v>2383</v>
      </c>
      <c r="J155" s="36"/>
    </row>
    <row r="156" spans="1:16" ht="45" x14ac:dyDescent="0.25">
      <c r="A156" s="28" t="s">
        <v>117</v>
      </c>
      <c r="B156" s="39"/>
      <c r="C156" s="40"/>
      <c r="D156" s="40"/>
      <c r="E156" s="30" t="s">
        <v>2380</v>
      </c>
      <c r="F156" s="40"/>
      <c r="G156" s="40"/>
      <c r="H156" s="40"/>
      <c r="I156" s="40"/>
      <c r="J156" s="41"/>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P16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73</v>
      </c>
      <c r="I3" s="16">
        <f>SUMIFS(I9:I164,A9:A164,"SD")</f>
        <v>0</v>
      </c>
      <c r="J3" s="12"/>
      <c r="O3">
        <v>0</v>
      </c>
      <c r="P3">
        <v>2</v>
      </c>
    </row>
    <row r="4" spans="1:16" x14ac:dyDescent="0.25">
      <c r="A4" s="2" t="s">
        <v>92</v>
      </c>
      <c r="B4" s="13" t="s">
        <v>2220</v>
      </c>
      <c r="C4" s="47" t="s">
        <v>2417</v>
      </c>
      <c r="D4" s="48"/>
      <c r="E4" s="14" t="s">
        <v>74</v>
      </c>
      <c r="F4" s="2"/>
      <c r="G4" s="2"/>
      <c r="H4" s="2"/>
      <c r="I4" s="2"/>
      <c r="J4" s="12"/>
      <c r="O4">
        <v>0.15</v>
      </c>
      <c r="P4">
        <v>2</v>
      </c>
    </row>
    <row r="5" spans="1:16" x14ac:dyDescent="0.25">
      <c r="A5" s="2" t="s">
        <v>2222</v>
      </c>
      <c r="B5" s="13" t="s">
        <v>93</v>
      </c>
      <c r="C5" s="47" t="s">
        <v>73</v>
      </c>
      <c r="D5" s="48"/>
      <c r="E5" s="14" t="s">
        <v>74</v>
      </c>
      <c r="F5" s="2"/>
      <c r="G5" s="2"/>
      <c r="H5" s="2"/>
      <c r="I5" s="2"/>
      <c r="J5" s="12"/>
      <c r="O5">
        <v>0.21</v>
      </c>
    </row>
    <row r="6" spans="1:16" x14ac:dyDescent="0.25">
      <c r="A6" s="49" t="s">
        <v>94</v>
      </c>
      <c r="B6" s="50" t="s">
        <v>95</v>
      </c>
      <c r="C6" s="51" t="s">
        <v>96</v>
      </c>
      <c r="D6" s="51" t="s">
        <v>97</v>
      </c>
      <c r="E6" s="51" t="s">
        <v>98</v>
      </c>
      <c r="F6" s="51" t="s">
        <v>99</v>
      </c>
      <c r="G6" s="51" t="s">
        <v>100</v>
      </c>
      <c r="H6" s="51" t="s">
        <v>101</v>
      </c>
      <c r="I6" s="51"/>
      <c r="J6" s="52" t="s">
        <v>102</v>
      </c>
    </row>
    <row r="7" spans="1:16" x14ac:dyDescent="0.25">
      <c r="A7" s="49"/>
      <c r="B7" s="50"/>
      <c r="C7" s="51"/>
      <c r="D7" s="51"/>
      <c r="E7" s="51"/>
      <c r="F7" s="51"/>
      <c r="G7" s="51"/>
      <c r="H7" s="5" t="s">
        <v>103</v>
      </c>
      <c r="I7" s="5" t="s">
        <v>104</v>
      </c>
      <c r="J7" s="52"/>
    </row>
    <row r="8" spans="1:16" x14ac:dyDescent="0.25">
      <c r="A8" s="20">
        <v>0</v>
      </c>
      <c r="B8" s="18">
        <v>1</v>
      </c>
      <c r="C8" s="21">
        <v>2</v>
      </c>
      <c r="D8" s="5">
        <v>3</v>
      </c>
      <c r="E8" s="21">
        <v>4</v>
      </c>
      <c r="F8" s="5">
        <v>5</v>
      </c>
      <c r="G8" s="5">
        <v>6</v>
      </c>
      <c r="H8" s="5">
        <v>7</v>
      </c>
      <c r="I8" s="21">
        <v>8</v>
      </c>
      <c r="J8" s="19">
        <v>9</v>
      </c>
    </row>
    <row r="9" spans="1:16" x14ac:dyDescent="0.25">
      <c r="A9" s="22" t="s">
        <v>105</v>
      </c>
      <c r="B9" s="23"/>
      <c r="C9" s="24" t="s">
        <v>106</v>
      </c>
      <c r="D9" s="25"/>
      <c r="E9" s="22" t="s">
        <v>107</v>
      </c>
      <c r="F9" s="25"/>
      <c r="G9" s="25"/>
      <c r="H9" s="25"/>
      <c r="I9" s="26">
        <f>SUMIFS(I10:I17,A10:A17,"P")</f>
        <v>0</v>
      </c>
      <c r="J9" s="27"/>
    </row>
    <row r="10" spans="1:16" x14ac:dyDescent="0.25">
      <c r="A10" s="28" t="s">
        <v>108</v>
      </c>
      <c r="B10" s="28">
        <v>1</v>
      </c>
      <c r="C10" s="29" t="s">
        <v>165</v>
      </c>
      <c r="D10" s="28" t="s">
        <v>110</v>
      </c>
      <c r="E10" s="30" t="s">
        <v>166</v>
      </c>
      <c r="F10" s="31" t="s">
        <v>167</v>
      </c>
      <c r="G10" s="32">
        <v>97.83</v>
      </c>
      <c r="H10" s="33">
        <v>0</v>
      </c>
      <c r="I10" s="33">
        <f>ROUND(G10*H10,P4)</f>
        <v>0</v>
      </c>
      <c r="J10" s="31" t="s">
        <v>190</v>
      </c>
      <c r="O10" s="34">
        <f>I10*0.21</f>
        <v>0</v>
      </c>
      <c r="P10">
        <v>3</v>
      </c>
    </row>
    <row r="11" spans="1:16" x14ac:dyDescent="0.25">
      <c r="A11" s="28" t="s">
        <v>113</v>
      </c>
      <c r="B11" s="35"/>
      <c r="E11" s="30" t="s">
        <v>2223</v>
      </c>
      <c r="J11" s="36"/>
    </row>
    <row r="12" spans="1:16" x14ac:dyDescent="0.25">
      <c r="A12" s="28" t="s">
        <v>115</v>
      </c>
      <c r="B12" s="35"/>
      <c r="E12" s="37" t="s">
        <v>2418</v>
      </c>
      <c r="J12" s="36"/>
    </row>
    <row r="13" spans="1:16" ht="30" x14ac:dyDescent="0.25">
      <c r="A13" s="28" t="s">
        <v>117</v>
      </c>
      <c r="B13" s="35"/>
      <c r="E13" s="30" t="s">
        <v>170</v>
      </c>
      <c r="J13" s="36"/>
    </row>
    <row r="14" spans="1:16" x14ac:dyDescent="0.25">
      <c r="A14" s="28" t="s">
        <v>108</v>
      </c>
      <c r="B14" s="28">
        <v>2</v>
      </c>
      <c r="C14" s="29" t="s">
        <v>165</v>
      </c>
      <c r="D14" s="28" t="s">
        <v>145</v>
      </c>
      <c r="E14" s="30" t="s">
        <v>166</v>
      </c>
      <c r="F14" s="31" t="s">
        <v>167</v>
      </c>
      <c r="G14" s="32">
        <v>14.21</v>
      </c>
      <c r="H14" s="33">
        <v>0</v>
      </c>
      <c r="I14" s="33">
        <f>ROUND(G14*H14,P4)</f>
        <v>0</v>
      </c>
      <c r="J14" s="31" t="s">
        <v>190</v>
      </c>
      <c r="O14" s="34">
        <f>I14*0.21</f>
        <v>0</v>
      </c>
      <c r="P14">
        <v>3</v>
      </c>
    </row>
    <row r="15" spans="1:16" x14ac:dyDescent="0.25">
      <c r="A15" s="28" t="s">
        <v>113</v>
      </c>
      <c r="B15" s="35"/>
      <c r="E15" s="30" t="s">
        <v>2225</v>
      </c>
      <c r="J15" s="36"/>
    </row>
    <row r="16" spans="1:16" x14ac:dyDescent="0.25">
      <c r="A16" s="28" t="s">
        <v>115</v>
      </c>
      <c r="B16" s="35"/>
      <c r="E16" s="37" t="s">
        <v>2419</v>
      </c>
      <c r="J16" s="36"/>
    </row>
    <row r="17" spans="1:16" ht="30" x14ac:dyDescent="0.25">
      <c r="A17" s="28" t="s">
        <v>117</v>
      </c>
      <c r="B17" s="35"/>
      <c r="E17" s="30" t="s">
        <v>170</v>
      </c>
      <c r="J17" s="36"/>
    </row>
    <row r="18" spans="1:16" x14ac:dyDescent="0.25">
      <c r="A18" s="22" t="s">
        <v>105</v>
      </c>
      <c r="B18" s="23"/>
      <c r="C18" s="24" t="s">
        <v>185</v>
      </c>
      <c r="D18" s="25"/>
      <c r="E18" s="22" t="s">
        <v>186</v>
      </c>
      <c r="F18" s="25"/>
      <c r="G18" s="25"/>
      <c r="H18" s="25"/>
      <c r="I18" s="26">
        <f>SUMIFS(I19:I42,A19:A42,"P")</f>
        <v>0</v>
      </c>
      <c r="J18" s="27"/>
    </row>
    <row r="19" spans="1:16" x14ac:dyDescent="0.25">
      <c r="A19" s="28" t="s">
        <v>108</v>
      </c>
      <c r="B19" s="28">
        <v>3</v>
      </c>
      <c r="C19" s="29" t="s">
        <v>1375</v>
      </c>
      <c r="D19" s="28" t="s">
        <v>110</v>
      </c>
      <c r="E19" s="30" t="s">
        <v>1376</v>
      </c>
      <c r="F19" s="31" t="s">
        <v>167</v>
      </c>
      <c r="G19" s="32">
        <v>16.559999999999999</v>
      </c>
      <c r="H19" s="33">
        <v>0</v>
      </c>
      <c r="I19" s="33">
        <f>ROUND(G19*H19,P4)</f>
        <v>0</v>
      </c>
      <c r="J19" s="31" t="s">
        <v>190</v>
      </c>
      <c r="O19" s="34">
        <f>I19*0.21</f>
        <v>0</v>
      </c>
      <c r="P19">
        <v>3</v>
      </c>
    </row>
    <row r="20" spans="1:16" ht="30" x14ac:dyDescent="0.25">
      <c r="A20" s="28" t="s">
        <v>113</v>
      </c>
      <c r="B20" s="35"/>
      <c r="E20" s="30" t="s">
        <v>2227</v>
      </c>
      <c r="J20" s="36"/>
    </row>
    <row r="21" spans="1:16" x14ac:dyDescent="0.25">
      <c r="A21" s="28" t="s">
        <v>115</v>
      </c>
      <c r="B21" s="35"/>
      <c r="E21" s="37" t="s">
        <v>2420</v>
      </c>
      <c r="J21" s="36"/>
    </row>
    <row r="22" spans="1:16" ht="409.5" x14ac:dyDescent="0.25">
      <c r="A22" s="28" t="s">
        <v>117</v>
      </c>
      <c r="B22" s="35"/>
      <c r="E22" s="30" t="s">
        <v>278</v>
      </c>
      <c r="J22" s="36"/>
    </row>
    <row r="23" spans="1:16" x14ac:dyDescent="0.25">
      <c r="A23" s="28" t="s">
        <v>108</v>
      </c>
      <c r="B23" s="28">
        <v>4</v>
      </c>
      <c r="C23" s="29" t="s">
        <v>1445</v>
      </c>
      <c r="D23" s="28" t="s">
        <v>110</v>
      </c>
      <c r="E23" s="30" t="s">
        <v>1446</v>
      </c>
      <c r="F23" s="31" t="s">
        <v>167</v>
      </c>
      <c r="G23" s="32">
        <v>81.27</v>
      </c>
      <c r="H23" s="33">
        <v>0</v>
      </c>
      <c r="I23" s="33">
        <f>ROUND(G23*H23,P4)</f>
        <v>0</v>
      </c>
      <c r="J23" s="31" t="s">
        <v>190</v>
      </c>
      <c r="O23" s="34">
        <f>I23*0.21</f>
        <v>0</v>
      </c>
      <c r="P23">
        <v>3</v>
      </c>
    </row>
    <row r="24" spans="1:16" ht="30" x14ac:dyDescent="0.25">
      <c r="A24" s="28" t="s">
        <v>113</v>
      </c>
      <c r="B24" s="35"/>
      <c r="E24" s="30" t="s">
        <v>2229</v>
      </c>
      <c r="J24" s="36"/>
    </row>
    <row r="25" spans="1:16" ht="90" x14ac:dyDescent="0.25">
      <c r="A25" s="28" t="s">
        <v>115</v>
      </c>
      <c r="B25" s="35"/>
      <c r="E25" s="37" t="s">
        <v>2421</v>
      </c>
      <c r="J25" s="36"/>
    </row>
    <row r="26" spans="1:16" ht="409.5" x14ac:dyDescent="0.25">
      <c r="A26" s="28" t="s">
        <v>117</v>
      </c>
      <c r="B26" s="35"/>
      <c r="E26" s="30" t="s">
        <v>278</v>
      </c>
      <c r="J26" s="36"/>
    </row>
    <row r="27" spans="1:16" x14ac:dyDescent="0.25">
      <c r="A27" s="28" t="s">
        <v>108</v>
      </c>
      <c r="B27" s="28">
        <v>5</v>
      </c>
      <c r="C27" s="29" t="s">
        <v>2231</v>
      </c>
      <c r="D27" s="28" t="s">
        <v>110</v>
      </c>
      <c r="E27" s="30" t="s">
        <v>2232</v>
      </c>
      <c r="F27" s="31" t="s">
        <v>167</v>
      </c>
      <c r="G27" s="32">
        <v>283.33999999999997</v>
      </c>
      <c r="H27" s="33">
        <v>0</v>
      </c>
      <c r="I27" s="33">
        <f>ROUND(G27*H27,P4)</f>
        <v>0</v>
      </c>
      <c r="J27" s="31" t="s">
        <v>190</v>
      </c>
      <c r="O27" s="34">
        <f>I27*0.21</f>
        <v>0</v>
      </c>
      <c r="P27">
        <v>3</v>
      </c>
    </row>
    <row r="28" spans="1:16" x14ac:dyDescent="0.25">
      <c r="A28" s="28" t="s">
        <v>113</v>
      </c>
      <c r="B28" s="35"/>
      <c r="E28" s="30" t="s">
        <v>2233</v>
      </c>
      <c r="J28" s="36"/>
    </row>
    <row r="29" spans="1:16" ht="120" x14ac:dyDescent="0.25">
      <c r="A29" s="28" t="s">
        <v>115</v>
      </c>
      <c r="B29" s="35"/>
      <c r="E29" s="37" t="s">
        <v>2422</v>
      </c>
      <c r="J29" s="36"/>
    </row>
    <row r="30" spans="1:16" ht="405" x14ac:dyDescent="0.25">
      <c r="A30" s="28" t="s">
        <v>117</v>
      </c>
      <c r="B30" s="35"/>
      <c r="E30" s="30" t="s">
        <v>2235</v>
      </c>
      <c r="J30" s="36"/>
    </row>
    <row r="31" spans="1:16" x14ac:dyDescent="0.25">
      <c r="A31" s="28" t="s">
        <v>108</v>
      </c>
      <c r="B31" s="28">
        <v>6</v>
      </c>
      <c r="C31" s="29" t="s">
        <v>284</v>
      </c>
      <c r="D31" s="28" t="s">
        <v>110</v>
      </c>
      <c r="E31" s="30" t="s">
        <v>285</v>
      </c>
      <c r="F31" s="31" t="s">
        <v>167</v>
      </c>
      <c r="G31" s="32">
        <v>97.83</v>
      </c>
      <c r="H31" s="33">
        <v>0</v>
      </c>
      <c r="I31" s="33">
        <f>ROUND(G31*H31,P4)</f>
        <v>0</v>
      </c>
      <c r="J31" s="31" t="s">
        <v>190</v>
      </c>
      <c r="O31" s="34">
        <f>I31*0.21</f>
        <v>0</v>
      </c>
      <c r="P31">
        <v>3</v>
      </c>
    </row>
    <row r="32" spans="1:16" ht="30" x14ac:dyDescent="0.25">
      <c r="A32" s="28" t="s">
        <v>113</v>
      </c>
      <c r="B32" s="35"/>
      <c r="E32" s="30" t="s">
        <v>2236</v>
      </c>
      <c r="J32" s="36"/>
    </row>
    <row r="33" spans="1:16" ht="105" x14ac:dyDescent="0.25">
      <c r="A33" s="28" t="s">
        <v>115</v>
      </c>
      <c r="B33" s="35"/>
      <c r="E33" s="37" t="s">
        <v>2423</v>
      </c>
      <c r="J33" s="36"/>
    </row>
    <row r="34" spans="1:16" ht="255" x14ac:dyDescent="0.25">
      <c r="A34" s="28" t="s">
        <v>117</v>
      </c>
      <c r="B34" s="35"/>
      <c r="E34" s="30" t="s">
        <v>288</v>
      </c>
      <c r="J34" s="36"/>
    </row>
    <row r="35" spans="1:16" x14ac:dyDescent="0.25">
      <c r="A35" s="28" t="s">
        <v>108</v>
      </c>
      <c r="B35" s="28">
        <v>7</v>
      </c>
      <c r="C35" s="29" t="s">
        <v>294</v>
      </c>
      <c r="D35" s="28" t="s">
        <v>110</v>
      </c>
      <c r="E35" s="30" t="s">
        <v>295</v>
      </c>
      <c r="F35" s="31" t="s">
        <v>167</v>
      </c>
      <c r="G35" s="32">
        <v>283.33999999999997</v>
      </c>
      <c r="H35" s="33">
        <v>0</v>
      </c>
      <c r="I35" s="33">
        <f>ROUND(G35*H35,P4)</f>
        <v>0</v>
      </c>
      <c r="J35" s="31" t="s">
        <v>190</v>
      </c>
      <c r="O35" s="34">
        <f>I35*0.21</f>
        <v>0</v>
      </c>
      <c r="P35">
        <v>3</v>
      </c>
    </row>
    <row r="36" spans="1:16" x14ac:dyDescent="0.25">
      <c r="A36" s="28" t="s">
        <v>113</v>
      </c>
      <c r="B36" s="35"/>
      <c r="E36" s="38" t="s">
        <v>110</v>
      </c>
      <c r="J36" s="36"/>
    </row>
    <row r="37" spans="1:16" ht="120" x14ac:dyDescent="0.25">
      <c r="A37" s="28" t="s">
        <v>115</v>
      </c>
      <c r="B37" s="35"/>
      <c r="E37" s="37" t="s">
        <v>2422</v>
      </c>
      <c r="J37" s="36"/>
    </row>
    <row r="38" spans="1:16" ht="345" x14ac:dyDescent="0.25">
      <c r="A38" s="28" t="s">
        <v>117</v>
      </c>
      <c r="B38" s="35"/>
      <c r="E38" s="30" t="s">
        <v>297</v>
      </c>
      <c r="J38" s="36"/>
    </row>
    <row r="39" spans="1:16" x14ac:dyDescent="0.25">
      <c r="A39" s="28" t="s">
        <v>108</v>
      </c>
      <c r="B39" s="28">
        <v>8</v>
      </c>
      <c r="C39" s="29" t="s">
        <v>298</v>
      </c>
      <c r="D39" s="28" t="s">
        <v>110</v>
      </c>
      <c r="E39" s="30" t="s">
        <v>299</v>
      </c>
      <c r="F39" s="31" t="s">
        <v>167</v>
      </c>
      <c r="G39" s="32">
        <v>74.290000000000006</v>
      </c>
      <c r="H39" s="33">
        <v>0</v>
      </c>
      <c r="I39" s="33">
        <f>ROUND(G39*H39,P4)</f>
        <v>0</v>
      </c>
      <c r="J39" s="31" t="s">
        <v>190</v>
      </c>
      <c r="O39" s="34">
        <f>I39*0.21</f>
        <v>0</v>
      </c>
      <c r="P39">
        <v>3</v>
      </c>
    </row>
    <row r="40" spans="1:16" x14ac:dyDescent="0.25">
      <c r="A40" s="28" t="s">
        <v>113</v>
      </c>
      <c r="B40" s="35"/>
      <c r="E40" s="30" t="s">
        <v>2239</v>
      </c>
      <c r="J40" s="36"/>
    </row>
    <row r="41" spans="1:16" ht="30" x14ac:dyDescent="0.25">
      <c r="A41" s="28" t="s">
        <v>115</v>
      </c>
      <c r="B41" s="35"/>
      <c r="E41" s="37" t="s">
        <v>2424</v>
      </c>
      <c r="J41" s="36"/>
    </row>
    <row r="42" spans="1:16" ht="409.5" x14ac:dyDescent="0.25">
      <c r="A42" s="28" t="s">
        <v>117</v>
      </c>
      <c r="B42" s="35"/>
      <c r="E42" s="30" t="s">
        <v>302</v>
      </c>
      <c r="J42" s="36"/>
    </row>
    <row r="43" spans="1:16" x14ac:dyDescent="0.25">
      <c r="A43" s="22" t="s">
        <v>105</v>
      </c>
      <c r="B43" s="23"/>
      <c r="C43" s="24" t="s">
        <v>322</v>
      </c>
      <c r="D43" s="25"/>
      <c r="E43" s="22" t="s">
        <v>323</v>
      </c>
      <c r="F43" s="25"/>
      <c r="G43" s="25"/>
      <c r="H43" s="25"/>
      <c r="I43" s="26">
        <f>SUMIFS(I44:I47,A44:A47,"P")</f>
        <v>0</v>
      </c>
      <c r="J43" s="27"/>
    </row>
    <row r="44" spans="1:16" x14ac:dyDescent="0.25">
      <c r="A44" s="28" t="s">
        <v>108</v>
      </c>
      <c r="B44" s="28">
        <v>9</v>
      </c>
      <c r="C44" s="29" t="s">
        <v>1118</v>
      </c>
      <c r="D44" s="28" t="s">
        <v>110</v>
      </c>
      <c r="E44" s="30" t="s">
        <v>1119</v>
      </c>
      <c r="F44" s="31" t="s">
        <v>167</v>
      </c>
      <c r="G44" s="32">
        <v>15.54</v>
      </c>
      <c r="H44" s="33">
        <v>0</v>
      </c>
      <c r="I44" s="33">
        <f>ROUND(G44*H44,P4)</f>
        <v>0</v>
      </c>
      <c r="J44" s="31" t="s">
        <v>190</v>
      </c>
      <c r="O44" s="34">
        <f>I44*0.21</f>
        <v>0</v>
      </c>
      <c r="P44">
        <v>3</v>
      </c>
    </row>
    <row r="45" spans="1:16" x14ac:dyDescent="0.25">
      <c r="A45" s="28" t="s">
        <v>113</v>
      </c>
      <c r="B45" s="35"/>
      <c r="E45" s="30" t="s">
        <v>2241</v>
      </c>
      <c r="J45" s="36"/>
    </row>
    <row r="46" spans="1:16" x14ac:dyDescent="0.25">
      <c r="A46" s="28" t="s">
        <v>115</v>
      </c>
      <c r="B46" s="35"/>
      <c r="E46" s="37" t="s">
        <v>2425</v>
      </c>
      <c r="J46" s="36"/>
    </row>
    <row r="47" spans="1:16" ht="409.5" x14ac:dyDescent="0.25">
      <c r="A47" s="28" t="s">
        <v>117</v>
      </c>
      <c r="B47" s="35"/>
      <c r="E47" s="30" t="s">
        <v>923</v>
      </c>
      <c r="J47" s="36"/>
    </row>
    <row r="48" spans="1:16" x14ac:dyDescent="0.25">
      <c r="A48" s="22" t="s">
        <v>105</v>
      </c>
      <c r="B48" s="23"/>
      <c r="C48" s="24" t="s">
        <v>343</v>
      </c>
      <c r="D48" s="25"/>
      <c r="E48" s="22" t="s">
        <v>344</v>
      </c>
      <c r="F48" s="25"/>
      <c r="G48" s="25"/>
      <c r="H48" s="25"/>
      <c r="I48" s="26">
        <f>SUMIFS(I49:I52,A49:A52,"P")</f>
        <v>0</v>
      </c>
      <c r="J48" s="27"/>
    </row>
    <row r="49" spans="1:16" x14ac:dyDescent="0.25">
      <c r="A49" s="28" t="s">
        <v>108</v>
      </c>
      <c r="B49" s="28">
        <v>10</v>
      </c>
      <c r="C49" s="29" t="s">
        <v>1162</v>
      </c>
      <c r="D49" s="28" t="s">
        <v>110</v>
      </c>
      <c r="E49" s="30" t="s">
        <v>1163</v>
      </c>
      <c r="F49" s="31" t="s">
        <v>167</v>
      </c>
      <c r="G49" s="32">
        <v>2.41</v>
      </c>
      <c r="H49" s="33">
        <v>0</v>
      </c>
      <c r="I49" s="33">
        <f>ROUND(G49*H49,P4)</f>
        <v>0</v>
      </c>
      <c r="J49" s="31" t="s">
        <v>190</v>
      </c>
      <c r="O49" s="34">
        <f>I49*0.21</f>
        <v>0</v>
      </c>
      <c r="P49">
        <v>3</v>
      </c>
    </row>
    <row r="50" spans="1:16" x14ac:dyDescent="0.25">
      <c r="A50" s="28" t="s">
        <v>113</v>
      </c>
      <c r="B50" s="35"/>
      <c r="E50" s="30" t="s">
        <v>2249</v>
      </c>
      <c r="J50" s="36"/>
    </row>
    <row r="51" spans="1:16" ht="60" x14ac:dyDescent="0.25">
      <c r="A51" s="28" t="s">
        <v>115</v>
      </c>
      <c r="B51" s="35"/>
      <c r="E51" s="37" t="s">
        <v>2426</v>
      </c>
      <c r="J51" s="36"/>
    </row>
    <row r="52" spans="1:16" ht="409.5" x14ac:dyDescent="0.25">
      <c r="A52" s="28" t="s">
        <v>117</v>
      </c>
      <c r="B52" s="35"/>
      <c r="E52" s="30" t="s">
        <v>348</v>
      </c>
      <c r="J52" s="36"/>
    </row>
    <row r="53" spans="1:16" x14ac:dyDescent="0.25">
      <c r="A53" s="22" t="s">
        <v>105</v>
      </c>
      <c r="B53" s="23"/>
      <c r="C53" s="24" t="s">
        <v>413</v>
      </c>
      <c r="D53" s="25"/>
      <c r="E53" s="22" t="s">
        <v>414</v>
      </c>
      <c r="F53" s="25"/>
      <c r="G53" s="25"/>
      <c r="H53" s="25"/>
      <c r="I53" s="26">
        <f>SUMIFS(I54:I142,A54:A142,"P")</f>
        <v>0</v>
      </c>
      <c r="J53" s="27"/>
    </row>
    <row r="54" spans="1:16" x14ac:dyDescent="0.25">
      <c r="A54" s="28" t="s">
        <v>108</v>
      </c>
      <c r="B54" s="28">
        <v>11</v>
      </c>
      <c r="C54" s="29" t="s">
        <v>2256</v>
      </c>
      <c r="D54" s="28" t="s">
        <v>110</v>
      </c>
      <c r="E54" s="30" t="s">
        <v>2257</v>
      </c>
      <c r="F54" s="31" t="s">
        <v>231</v>
      </c>
      <c r="G54" s="32">
        <v>79.5</v>
      </c>
      <c r="H54" s="33">
        <v>0</v>
      </c>
      <c r="I54" s="33">
        <f>ROUND(G54*H54,P4)</f>
        <v>0</v>
      </c>
      <c r="J54" s="31" t="s">
        <v>190</v>
      </c>
      <c r="O54" s="34">
        <f>I54*0.21</f>
        <v>0</v>
      </c>
      <c r="P54">
        <v>3</v>
      </c>
    </row>
    <row r="55" spans="1:16" x14ac:dyDescent="0.25">
      <c r="A55" s="28" t="s">
        <v>113</v>
      </c>
      <c r="B55" s="35"/>
      <c r="E55" s="30" t="s">
        <v>2258</v>
      </c>
      <c r="J55" s="36"/>
    </row>
    <row r="56" spans="1:16" x14ac:dyDescent="0.25">
      <c r="A56" s="28" t="s">
        <v>115</v>
      </c>
      <c r="B56" s="35"/>
      <c r="E56" s="37" t="s">
        <v>2427</v>
      </c>
      <c r="J56" s="36"/>
    </row>
    <row r="57" spans="1:16" ht="90" x14ac:dyDescent="0.25">
      <c r="A57" s="28" t="s">
        <v>117</v>
      </c>
      <c r="B57" s="35"/>
      <c r="E57" s="30" t="s">
        <v>2260</v>
      </c>
      <c r="J57" s="36"/>
    </row>
    <row r="58" spans="1:16" x14ac:dyDescent="0.25">
      <c r="A58" s="28" t="s">
        <v>108</v>
      </c>
      <c r="B58" s="28">
        <v>12</v>
      </c>
      <c r="C58" s="29" t="s">
        <v>2261</v>
      </c>
      <c r="D58" s="28" t="s">
        <v>110</v>
      </c>
      <c r="E58" s="30" t="s">
        <v>2262</v>
      </c>
      <c r="F58" s="31" t="s">
        <v>231</v>
      </c>
      <c r="G58" s="32">
        <v>52</v>
      </c>
      <c r="H58" s="33">
        <v>0</v>
      </c>
      <c r="I58" s="33">
        <f>ROUND(G58*H58,P4)</f>
        <v>0</v>
      </c>
      <c r="J58" s="31" t="s">
        <v>190</v>
      </c>
      <c r="O58" s="34">
        <f>I58*0.21</f>
        <v>0</v>
      </c>
      <c r="P58">
        <v>3</v>
      </c>
    </row>
    <row r="59" spans="1:16" ht="30" x14ac:dyDescent="0.25">
      <c r="A59" s="28" t="s">
        <v>113</v>
      </c>
      <c r="B59" s="35"/>
      <c r="E59" s="30" t="s">
        <v>2428</v>
      </c>
      <c r="J59" s="36"/>
    </row>
    <row r="60" spans="1:16" x14ac:dyDescent="0.25">
      <c r="A60" s="28" t="s">
        <v>115</v>
      </c>
      <c r="B60" s="35"/>
      <c r="E60" s="37" t="s">
        <v>2429</v>
      </c>
      <c r="J60" s="36"/>
    </row>
    <row r="61" spans="1:16" ht="120" x14ac:dyDescent="0.25">
      <c r="A61" s="28" t="s">
        <v>117</v>
      </c>
      <c r="B61" s="35"/>
      <c r="E61" s="30" t="s">
        <v>2265</v>
      </c>
      <c r="J61" s="36"/>
    </row>
    <row r="62" spans="1:16" x14ac:dyDescent="0.25">
      <c r="A62" s="28" t="s">
        <v>108</v>
      </c>
      <c r="B62" s="28">
        <v>13</v>
      </c>
      <c r="C62" s="29" t="s">
        <v>2261</v>
      </c>
      <c r="D62" s="28" t="s">
        <v>145</v>
      </c>
      <c r="E62" s="30" t="s">
        <v>2262</v>
      </c>
      <c r="F62" s="31" t="s">
        <v>231</v>
      </c>
      <c r="G62" s="32">
        <v>102.2</v>
      </c>
      <c r="H62" s="33">
        <v>0</v>
      </c>
      <c r="I62" s="33">
        <f>ROUND(G62*H62,P4)</f>
        <v>0</v>
      </c>
      <c r="J62" s="31" t="s">
        <v>190</v>
      </c>
      <c r="O62" s="34">
        <f>I62*0.21</f>
        <v>0</v>
      </c>
      <c r="P62">
        <v>3</v>
      </c>
    </row>
    <row r="63" spans="1:16" ht="30" x14ac:dyDescent="0.25">
      <c r="A63" s="28" t="s">
        <v>113</v>
      </c>
      <c r="B63" s="35"/>
      <c r="E63" s="30" t="s">
        <v>2266</v>
      </c>
      <c r="J63" s="36"/>
    </row>
    <row r="64" spans="1:16" ht="45" x14ac:dyDescent="0.25">
      <c r="A64" s="28" t="s">
        <v>115</v>
      </c>
      <c r="B64" s="35"/>
      <c r="E64" s="37" t="s">
        <v>2430</v>
      </c>
      <c r="J64" s="36"/>
    </row>
    <row r="65" spans="1:16" ht="90" x14ac:dyDescent="0.25">
      <c r="A65" s="28" t="s">
        <v>117</v>
      </c>
      <c r="B65" s="35"/>
      <c r="E65" s="30" t="s">
        <v>2260</v>
      </c>
      <c r="J65" s="36"/>
    </row>
    <row r="66" spans="1:16" x14ac:dyDescent="0.25">
      <c r="A66" s="28" t="s">
        <v>108</v>
      </c>
      <c r="B66" s="28">
        <v>14</v>
      </c>
      <c r="C66" s="29" t="s">
        <v>2268</v>
      </c>
      <c r="D66" s="28" t="s">
        <v>110</v>
      </c>
      <c r="E66" s="30" t="s">
        <v>2269</v>
      </c>
      <c r="F66" s="31" t="s">
        <v>231</v>
      </c>
      <c r="G66" s="32">
        <v>1061.3</v>
      </c>
      <c r="H66" s="33">
        <v>0</v>
      </c>
      <c r="I66" s="33">
        <f>ROUND(G66*H66,P4)</f>
        <v>0</v>
      </c>
      <c r="J66" s="31" t="s">
        <v>190</v>
      </c>
      <c r="O66" s="34">
        <f>I66*0.21</f>
        <v>0</v>
      </c>
      <c r="P66">
        <v>3</v>
      </c>
    </row>
    <row r="67" spans="1:16" x14ac:dyDescent="0.25">
      <c r="A67" s="28" t="s">
        <v>113</v>
      </c>
      <c r="B67" s="35"/>
      <c r="E67" s="30" t="s">
        <v>2270</v>
      </c>
      <c r="J67" s="36"/>
    </row>
    <row r="68" spans="1:16" ht="30" x14ac:dyDescent="0.25">
      <c r="A68" s="28" t="s">
        <v>115</v>
      </c>
      <c r="B68" s="35"/>
      <c r="E68" s="37" t="s">
        <v>2431</v>
      </c>
      <c r="J68" s="36"/>
    </row>
    <row r="69" spans="1:16" ht="165" x14ac:dyDescent="0.25">
      <c r="A69" s="28" t="s">
        <v>117</v>
      </c>
      <c r="B69" s="35"/>
      <c r="E69" s="30" t="s">
        <v>2272</v>
      </c>
      <c r="J69" s="36"/>
    </row>
    <row r="70" spans="1:16" x14ac:dyDescent="0.25">
      <c r="A70" s="28" t="s">
        <v>108</v>
      </c>
      <c r="B70" s="28">
        <v>15</v>
      </c>
      <c r="C70" s="29" t="s">
        <v>2273</v>
      </c>
      <c r="D70" s="28" t="s">
        <v>110</v>
      </c>
      <c r="E70" s="30" t="s">
        <v>2274</v>
      </c>
      <c r="F70" s="31" t="s">
        <v>231</v>
      </c>
      <c r="G70" s="32">
        <v>1200.98</v>
      </c>
      <c r="H70" s="33">
        <v>0</v>
      </c>
      <c r="I70" s="33">
        <f>ROUND(G70*H70,P4)</f>
        <v>0</v>
      </c>
      <c r="J70" s="31" t="s">
        <v>190</v>
      </c>
      <c r="O70" s="34">
        <f>I70*0.21</f>
        <v>0</v>
      </c>
      <c r="P70">
        <v>3</v>
      </c>
    </row>
    <row r="71" spans="1:16" x14ac:dyDescent="0.25">
      <c r="A71" s="28" t="s">
        <v>113</v>
      </c>
      <c r="B71" s="35"/>
      <c r="E71" s="30" t="s">
        <v>2275</v>
      </c>
      <c r="J71" s="36"/>
    </row>
    <row r="72" spans="1:16" x14ac:dyDescent="0.25">
      <c r="A72" s="28" t="s">
        <v>115</v>
      </c>
      <c r="B72" s="35"/>
      <c r="E72" s="37" t="s">
        <v>2432</v>
      </c>
      <c r="J72" s="36"/>
    </row>
    <row r="73" spans="1:16" ht="150" x14ac:dyDescent="0.25">
      <c r="A73" s="28" t="s">
        <v>117</v>
      </c>
      <c r="B73" s="35"/>
      <c r="E73" s="30" t="s">
        <v>2277</v>
      </c>
      <c r="J73" s="36"/>
    </row>
    <row r="74" spans="1:16" x14ac:dyDescent="0.25">
      <c r="A74" s="28" t="s">
        <v>108</v>
      </c>
      <c r="B74" s="28">
        <v>16</v>
      </c>
      <c r="C74" s="29" t="s">
        <v>2278</v>
      </c>
      <c r="D74" s="28" t="s">
        <v>110</v>
      </c>
      <c r="E74" s="30" t="s">
        <v>2279</v>
      </c>
      <c r="F74" s="31" t="s">
        <v>231</v>
      </c>
      <c r="G74" s="32">
        <v>40.5</v>
      </c>
      <c r="H74" s="33">
        <v>0</v>
      </c>
      <c r="I74" s="33">
        <f>ROUND(G74*H74,P4)</f>
        <v>0</v>
      </c>
      <c r="J74" s="31" t="s">
        <v>190</v>
      </c>
      <c r="O74" s="34">
        <f>I74*0.21</f>
        <v>0</v>
      </c>
      <c r="P74">
        <v>3</v>
      </c>
    </row>
    <row r="75" spans="1:16" ht="30" x14ac:dyDescent="0.25">
      <c r="A75" s="28" t="s">
        <v>113</v>
      </c>
      <c r="B75" s="35"/>
      <c r="E75" s="30" t="s">
        <v>2280</v>
      </c>
      <c r="J75" s="36"/>
    </row>
    <row r="76" spans="1:16" x14ac:dyDescent="0.25">
      <c r="A76" s="28" t="s">
        <v>115</v>
      </c>
      <c r="B76" s="35"/>
      <c r="E76" s="37" t="s">
        <v>2433</v>
      </c>
      <c r="J76" s="36"/>
    </row>
    <row r="77" spans="1:16" ht="150" x14ac:dyDescent="0.25">
      <c r="A77" s="28" t="s">
        <v>117</v>
      </c>
      <c r="B77" s="35"/>
      <c r="E77" s="30" t="s">
        <v>2282</v>
      </c>
      <c r="J77" s="36"/>
    </row>
    <row r="78" spans="1:16" x14ac:dyDescent="0.25">
      <c r="A78" s="28" t="s">
        <v>108</v>
      </c>
      <c r="B78" s="28">
        <v>17</v>
      </c>
      <c r="C78" s="29" t="s">
        <v>2434</v>
      </c>
      <c r="D78" s="28" t="s">
        <v>110</v>
      </c>
      <c r="E78" s="30" t="s">
        <v>2435</v>
      </c>
      <c r="F78" s="31" t="s">
        <v>428</v>
      </c>
      <c r="G78" s="32">
        <v>1</v>
      </c>
      <c r="H78" s="33">
        <v>0</v>
      </c>
      <c r="I78" s="33">
        <f>ROUND(G78*H78,P4)</f>
        <v>0</v>
      </c>
      <c r="J78" s="31" t="s">
        <v>190</v>
      </c>
      <c r="O78" s="34">
        <f>I78*0.21</f>
        <v>0</v>
      </c>
      <c r="P78">
        <v>3</v>
      </c>
    </row>
    <row r="79" spans="1:16" x14ac:dyDescent="0.25">
      <c r="A79" s="28" t="s">
        <v>113</v>
      </c>
      <c r="B79" s="35"/>
      <c r="E79" s="30" t="s">
        <v>2436</v>
      </c>
      <c r="J79" s="36"/>
    </row>
    <row r="80" spans="1:16" ht="105" x14ac:dyDescent="0.25">
      <c r="A80" s="28" t="s">
        <v>117</v>
      </c>
      <c r="B80" s="35"/>
      <c r="E80" s="30" t="s">
        <v>2437</v>
      </c>
      <c r="J80" s="36"/>
    </row>
    <row r="81" spans="1:16" x14ac:dyDescent="0.25">
      <c r="A81" s="28" t="s">
        <v>108</v>
      </c>
      <c r="B81" s="28">
        <v>18</v>
      </c>
      <c r="C81" s="29" t="s">
        <v>2287</v>
      </c>
      <c r="D81" s="28" t="s">
        <v>145</v>
      </c>
      <c r="E81" s="30" t="s">
        <v>2288</v>
      </c>
      <c r="F81" s="31" t="s">
        <v>231</v>
      </c>
      <c r="G81" s="32">
        <v>256.5</v>
      </c>
      <c r="H81" s="33">
        <v>0</v>
      </c>
      <c r="I81" s="33">
        <f>ROUND(G81*H81,P4)</f>
        <v>0</v>
      </c>
      <c r="J81" s="31" t="s">
        <v>190</v>
      </c>
      <c r="O81" s="34">
        <f>I81*0.21</f>
        <v>0</v>
      </c>
      <c r="P81">
        <v>3</v>
      </c>
    </row>
    <row r="82" spans="1:16" ht="30" x14ac:dyDescent="0.25">
      <c r="A82" s="28" t="s">
        <v>113</v>
      </c>
      <c r="B82" s="35"/>
      <c r="E82" s="30" t="s">
        <v>2289</v>
      </c>
      <c r="J82" s="36"/>
    </row>
    <row r="83" spans="1:16" x14ac:dyDescent="0.25">
      <c r="A83" s="28" t="s">
        <v>115</v>
      </c>
      <c r="B83" s="35"/>
      <c r="E83" s="37" t="s">
        <v>2438</v>
      </c>
      <c r="J83" s="36"/>
    </row>
    <row r="84" spans="1:16" ht="105" x14ac:dyDescent="0.25">
      <c r="A84" s="28" t="s">
        <v>117</v>
      </c>
      <c r="B84" s="35"/>
      <c r="E84" s="30" t="s">
        <v>2291</v>
      </c>
      <c r="J84" s="36"/>
    </row>
    <row r="85" spans="1:16" ht="30" x14ac:dyDescent="0.25">
      <c r="A85" s="28" t="s">
        <v>108</v>
      </c>
      <c r="B85" s="28">
        <v>19</v>
      </c>
      <c r="C85" s="29" t="s">
        <v>2292</v>
      </c>
      <c r="D85" s="28" t="s">
        <v>110</v>
      </c>
      <c r="E85" s="30" t="s">
        <v>2293</v>
      </c>
      <c r="F85" s="31" t="s">
        <v>231</v>
      </c>
      <c r="G85" s="32">
        <v>1356.98</v>
      </c>
      <c r="H85" s="33">
        <v>0</v>
      </c>
      <c r="I85" s="33">
        <f>ROUND(G85*H85,P4)</f>
        <v>0</v>
      </c>
      <c r="J85" s="31" t="s">
        <v>190</v>
      </c>
      <c r="O85" s="34">
        <f>I85*0.21</f>
        <v>0</v>
      </c>
      <c r="P85">
        <v>3</v>
      </c>
    </row>
    <row r="86" spans="1:16" ht="30" x14ac:dyDescent="0.25">
      <c r="A86" s="28" t="s">
        <v>113</v>
      </c>
      <c r="B86" s="35"/>
      <c r="E86" s="30" t="s">
        <v>2294</v>
      </c>
      <c r="J86" s="36"/>
    </row>
    <row r="87" spans="1:16" ht="45" x14ac:dyDescent="0.25">
      <c r="A87" s="28" t="s">
        <v>115</v>
      </c>
      <c r="B87" s="35"/>
      <c r="E87" s="37" t="s">
        <v>2439</v>
      </c>
      <c r="J87" s="36"/>
    </row>
    <row r="88" spans="1:16" ht="105" x14ac:dyDescent="0.25">
      <c r="A88" s="28" t="s">
        <v>117</v>
      </c>
      <c r="B88" s="35"/>
      <c r="E88" s="30" t="s">
        <v>2291</v>
      </c>
      <c r="J88" s="36"/>
    </row>
    <row r="89" spans="1:16" ht="30" x14ac:dyDescent="0.25">
      <c r="A89" s="28" t="s">
        <v>108</v>
      </c>
      <c r="B89" s="28">
        <v>20</v>
      </c>
      <c r="C89" s="29" t="s">
        <v>2296</v>
      </c>
      <c r="D89" s="28" t="s">
        <v>110</v>
      </c>
      <c r="E89" s="30" t="s">
        <v>2297</v>
      </c>
      <c r="F89" s="31" t="s">
        <v>428</v>
      </c>
      <c r="G89" s="32">
        <v>27</v>
      </c>
      <c r="H89" s="33">
        <v>0</v>
      </c>
      <c r="I89" s="33">
        <f>ROUND(G89*H89,P4)</f>
        <v>0</v>
      </c>
      <c r="J89" s="31" t="s">
        <v>190</v>
      </c>
      <c r="O89" s="34">
        <f>I89*0.21</f>
        <v>0</v>
      </c>
      <c r="P89">
        <v>3</v>
      </c>
    </row>
    <row r="90" spans="1:16" x14ac:dyDescent="0.25">
      <c r="A90" s="28" t="s">
        <v>113</v>
      </c>
      <c r="B90" s="35"/>
      <c r="E90" s="30" t="s">
        <v>2298</v>
      </c>
      <c r="J90" s="36"/>
    </row>
    <row r="91" spans="1:16" x14ac:dyDescent="0.25">
      <c r="A91" s="28" t="s">
        <v>115</v>
      </c>
      <c r="B91" s="35"/>
      <c r="E91" s="37" t="s">
        <v>1573</v>
      </c>
      <c r="J91" s="36"/>
    </row>
    <row r="92" spans="1:16" ht="120" x14ac:dyDescent="0.25">
      <c r="A92" s="28" t="s">
        <v>117</v>
      </c>
      <c r="B92" s="35"/>
      <c r="E92" s="30" t="s">
        <v>2300</v>
      </c>
      <c r="J92" s="36"/>
    </row>
    <row r="93" spans="1:16" x14ac:dyDescent="0.25">
      <c r="A93" s="28" t="s">
        <v>108</v>
      </c>
      <c r="B93" s="28">
        <v>21</v>
      </c>
      <c r="C93" s="29" t="s">
        <v>2301</v>
      </c>
      <c r="D93" s="28" t="s">
        <v>110</v>
      </c>
      <c r="E93" s="30" t="s">
        <v>2302</v>
      </c>
      <c r="F93" s="31" t="s">
        <v>231</v>
      </c>
      <c r="G93" s="32">
        <v>1135</v>
      </c>
      <c r="H93" s="33">
        <v>0</v>
      </c>
      <c r="I93" s="33">
        <f>ROUND(G93*H93,P4)</f>
        <v>0</v>
      </c>
      <c r="J93" s="31" t="s">
        <v>190</v>
      </c>
      <c r="O93" s="34">
        <f>I93*0.21</f>
        <v>0</v>
      </c>
      <c r="P93">
        <v>3</v>
      </c>
    </row>
    <row r="94" spans="1:16" x14ac:dyDescent="0.25">
      <c r="A94" s="28" t="s">
        <v>113</v>
      </c>
      <c r="B94" s="35"/>
      <c r="E94" s="30" t="s">
        <v>2303</v>
      </c>
      <c r="J94" s="36"/>
    </row>
    <row r="95" spans="1:16" ht="45" x14ac:dyDescent="0.25">
      <c r="A95" s="28" t="s">
        <v>115</v>
      </c>
      <c r="B95" s="35"/>
      <c r="E95" s="37" t="s">
        <v>2440</v>
      </c>
      <c r="J95" s="36"/>
    </row>
    <row r="96" spans="1:16" ht="135" x14ac:dyDescent="0.25">
      <c r="A96" s="28" t="s">
        <v>117</v>
      </c>
      <c r="B96" s="35"/>
      <c r="E96" s="30" t="s">
        <v>2305</v>
      </c>
      <c r="J96" s="36"/>
    </row>
    <row r="97" spans="1:16" ht="30" x14ac:dyDescent="0.25">
      <c r="A97" s="28" t="s">
        <v>108</v>
      </c>
      <c r="B97" s="28">
        <v>22</v>
      </c>
      <c r="C97" s="29" t="s">
        <v>2310</v>
      </c>
      <c r="D97" s="28" t="s">
        <v>110</v>
      </c>
      <c r="E97" s="30" t="s">
        <v>2311</v>
      </c>
      <c r="F97" s="31" t="s">
        <v>428</v>
      </c>
      <c r="G97" s="32">
        <v>26</v>
      </c>
      <c r="H97" s="33">
        <v>0</v>
      </c>
      <c r="I97" s="33">
        <f>ROUND(G97*H97,P4)</f>
        <v>0</v>
      </c>
      <c r="J97" s="31" t="s">
        <v>190</v>
      </c>
      <c r="O97" s="34">
        <f>I97*0.21</f>
        <v>0</v>
      </c>
      <c r="P97">
        <v>3</v>
      </c>
    </row>
    <row r="98" spans="1:16" ht="45" x14ac:dyDescent="0.25">
      <c r="A98" s="28" t="s">
        <v>113</v>
      </c>
      <c r="B98" s="35"/>
      <c r="E98" s="30" t="s">
        <v>2312</v>
      </c>
      <c r="J98" s="36"/>
    </row>
    <row r="99" spans="1:16" x14ac:dyDescent="0.25">
      <c r="A99" s="28" t="s">
        <v>115</v>
      </c>
      <c r="B99" s="35"/>
      <c r="E99" s="37" t="s">
        <v>814</v>
      </c>
      <c r="J99" s="36"/>
    </row>
    <row r="100" spans="1:16" ht="135" x14ac:dyDescent="0.25">
      <c r="A100" s="28" t="s">
        <v>117</v>
      </c>
      <c r="B100" s="35"/>
      <c r="E100" s="30" t="s">
        <v>2309</v>
      </c>
      <c r="J100" s="36"/>
    </row>
    <row r="101" spans="1:16" ht="30" x14ac:dyDescent="0.25">
      <c r="A101" s="28" t="s">
        <v>108</v>
      </c>
      <c r="B101" s="28">
        <v>23</v>
      </c>
      <c r="C101" s="29" t="s">
        <v>2310</v>
      </c>
      <c r="D101" s="28" t="s">
        <v>145</v>
      </c>
      <c r="E101" s="30" t="s">
        <v>2311</v>
      </c>
      <c r="F101" s="31" t="s">
        <v>428</v>
      </c>
      <c r="G101" s="32">
        <v>1</v>
      </c>
      <c r="H101" s="33">
        <v>0</v>
      </c>
      <c r="I101" s="33">
        <f>ROUND(G101*H101,P4)</f>
        <v>0</v>
      </c>
      <c r="J101" s="31" t="s">
        <v>190</v>
      </c>
      <c r="O101" s="34">
        <f>I101*0.21</f>
        <v>0</v>
      </c>
      <c r="P101">
        <v>3</v>
      </c>
    </row>
    <row r="102" spans="1:16" ht="45" x14ac:dyDescent="0.25">
      <c r="A102" s="28" t="s">
        <v>113</v>
      </c>
      <c r="B102" s="35"/>
      <c r="E102" s="30" t="s">
        <v>2313</v>
      </c>
      <c r="J102" s="36"/>
    </row>
    <row r="103" spans="1:16" x14ac:dyDescent="0.25">
      <c r="A103" s="28" t="s">
        <v>115</v>
      </c>
      <c r="B103" s="35"/>
      <c r="E103" s="37" t="s">
        <v>116</v>
      </c>
      <c r="J103" s="36"/>
    </row>
    <row r="104" spans="1:16" ht="135" x14ac:dyDescent="0.25">
      <c r="A104" s="28" t="s">
        <v>117</v>
      </c>
      <c r="B104" s="35"/>
      <c r="E104" s="30" t="s">
        <v>2309</v>
      </c>
      <c r="J104" s="36"/>
    </row>
    <row r="105" spans="1:16" ht="30" x14ac:dyDescent="0.25">
      <c r="A105" s="28" t="s">
        <v>108</v>
      </c>
      <c r="B105" s="28">
        <v>24</v>
      </c>
      <c r="C105" s="29" t="s">
        <v>2319</v>
      </c>
      <c r="D105" s="28" t="s">
        <v>110</v>
      </c>
      <c r="E105" s="30" t="s">
        <v>2320</v>
      </c>
      <c r="F105" s="31" t="s">
        <v>428</v>
      </c>
      <c r="G105" s="32">
        <v>27</v>
      </c>
      <c r="H105" s="33">
        <v>0</v>
      </c>
      <c r="I105" s="33">
        <f>ROUND(G105*H105,P4)</f>
        <v>0</v>
      </c>
      <c r="J105" s="31" t="s">
        <v>190</v>
      </c>
      <c r="O105" s="34">
        <f>I105*0.21</f>
        <v>0</v>
      </c>
      <c r="P105">
        <v>3</v>
      </c>
    </row>
    <row r="106" spans="1:16" x14ac:dyDescent="0.25">
      <c r="A106" s="28" t="s">
        <v>113</v>
      </c>
      <c r="B106" s="35"/>
      <c r="E106" s="38" t="s">
        <v>110</v>
      </c>
      <c r="J106" s="36"/>
    </row>
    <row r="107" spans="1:16" x14ac:dyDescent="0.25">
      <c r="A107" s="28" t="s">
        <v>115</v>
      </c>
      <c r="B107" s="35"/>
      <c r="E107" s="37" t="s">
        <v>1573</v>
      </c>
      <c r="J107" s="36"/>
    </row>
    <row r="108" spans="1:16" ht="105" x14ac:dyDescent="0.25">
      <c r="A108" s="28" t="s">
        <v>117</v>
      </c>
      <c r="B108" s="35"/>
      <c r="E108" s="30" t="s">
        <v>2321</v>
      </c>
      <c r="J108" s="36"/>
    </row>
    <row r="109" spans="1:16" ht="30" x14ac:dyDescent="0.25">
      <c r="A109" s="28" t="s">
        <v>108</v>
      </c>
      <c r="B109" s="28">
        <v>25</v>
      </c>
      <c r="C109" s="29" t="s">
        <v>2322</v>
      </c>
      <c r="D109" s="28" t="s">
        <v>110</v>
      </c>
      <c r="E109" s="30" t="s">
        <v>2323</v>
      </c>
      <c r="F109" s="31" t="s">
        <v>428</v>
      </c>
      <c r="G109" s="32">
        <v>27</v>
      </c>
      <c r="H109" s="33">
        <v>0</v>
      </c>
      <c r="I109" s="33">
        <f>ROUND(G109*H109,P4)</f>
        <v>0</v>
      </c>
      <c r="J109" s="31" t="s">
        <v>190</v>
      </c>
      <c r="O109" s="34">
        <f>I109*0.21</f>
        <v>0</v>
      </c>
      <c r="P109">
        <v>3</v>
      </c>
    </row>
    <row r="110" spans="1:16" ht="30" x14ac:dyDescent="0.25">
      <c r="A110" s="28" t="s">
        <v>113</v>
      </c>
      <c r="B110" s="35"/>
      <c r="E110" s="30" t="s">
        <v>2324</v>
      </c>
      <c r="J110" s="36"/>
    </row>
    <row r="111" spans="1:16" x14ac:dyDescent="0.25">
      <c r="A111" s="28" t="s">
        <v>115</v>
      </c>
      <c r="B111" s="35"/>
      <c r="E111" s="37" t="s">
        <v>1573</v>
      </c>
      <c r="J111" s="36"/>
    </row>
    <row r="112" spans="1:16" ht="120" x14ac:dyDescent="0.25">
      <c r="A112" s="28" t="s">
        <v>117</v>
      </c>
      <c r="B112" s="35"/>
      <c r="E112" s="30" t="s">
        <v>2318</v>
      </c>
      <c r="J112" s="36"/>
    </row>
    <row r="113" spans="1:16" ht="30" x14ac:dyDescent="0.25">
      <c r="A113" s="28" t="s">
        <v>108</v>
      </c>
      <c r="B113" s="28">
        <v>26</v>
      </c>
      <c r="C113" s="29" t="s">
        <v>2322</v>
      </c>
      <c r="D113" s="28" t="s">
        <v>123</v>
      </c>
      <c r="E113" s="30" t="s">
        <v>2323</v>
      </c>
      <c r="F113" s="31" t="s">
        <v>428</v>
      </c>
      <c r="G113" s="32">
        <v>1</v>
      </c>
      <c r="H113" s="33">
        <v>0</v>
      </c>
      <c r="I113" s="33">
        <f>ROUND(G113*H113,P4)</f>
        <v>0</v>
      </c>
      <c r="J113" s="31" t="s">
        <v>190</v>
      </c>
      <c r="O113" s="34">
        <f>I113*0.21</f>
        <v>0</v>
      </c>
      <c r="P113">
        <v>3</v>
      </c>
    </row>
    <row r="114" spans="1:16" x14ac:dyDescent="0.25">
      <c r="A114" s="28" t="s">
        <v>113</v>
      </c>
      <c r="B114" s="35"/>
      <c r="E114" s="30" t="s">
        <v>2441</v>
      </c>
      <c r="J114" s="36"/>
    </row>
    <row r="115" spans="1:16" ht="120" x14ac:dyDescent="0.25">
      <c r="A115" s="28" t="s">
        <v>117</v>
      </c>
      <c r="B115" s="35"/>
      <c r="E115" s="30" t="s">
        <v>2318</v>
      </c>
      <c r="J115" s="36"/>
    </row>
    <row r="116" spans="1:16" x14ac:dyDescent="0.25">
      <c r="A116" s="28" t="s">
        <v>108</v>
      </c>
      <c r="B116" s="28">
        <v>27</v>
      </c>
      <c r="C116" s="29" t="s">
        <v>2329</v>
      </c>
      <c r="D116" s="28" t="s">
        <v>110</v>
      </c>
      <c r="E116" s="30" t="s">
        <v>2330</v>
      </c>
      <c r="F116" s="31" t="s">
        <v>428</v>
      </c>
      <c r="G116" s="32">
        <v>27</v>
      </c>
      <c r="H116" s="33">
        <v>0</v>
      </c>
      <c r="I116" s="33">
        <f>ROUND(G116*H116,P4)</f>
        <v>0</v>
      </c>
      <c r="J116" s="31" t="s">
        <v>190</v>
      </c>
      <c r="O116" s="34">
        <f>I116*0.21</f>
        <v>0</v>
      </c>
      <c r="P116">
        <v>3</v>
      </c>
    </row>
    <row r="117" spans="1:16" x14ac:dyDescent="0.25">
      <c r="A117" s="28" t="s">
        <v>113</v>
      </c>
      <c r="B117" s="35"/>
      <c r="E117" s="30" t="s">
        <v>2327</v>
      </c>
      <c r="J117" s="36"/>
    </row>
    <row r="118" spans="1:16" x14ac:dyDescent="0.25">
      <c r="A118" s="28" t="s">
        <v>115</v>
      </c>
      <c r="B118" s="35"/>
      <c r="E118" s="37" t="s">
        <v>1573</v>
      </c>
      <c r="J118" s="36"/>
    </row>
    <row r="119" spans="1:16" ht="105" x14ac:dyDescent="0.25">
      <c r="A119" s="28" t="s">
        <v>117</v>
      </c>
      <c r="B119" s="35"/>
      <c r="E119" s="30" t="s">
        <v>2328</v>
      </c>
      <c r="J119" s="36"/>
    </row>
    <row r="120" spans="1:16" x14ac:dyDescent="0.25">
      <c r="A120" s="28" t="s">
        <v>108</v>
      </c>
      <c r="B120" s="28">
        <v>28</v>
      </c>
      <c r="C120" s="29" t="s">
        <v>2336</v>
      </c>
      <c r="D120" s="28" t="s">
        <v>110</v>
      </c>
      <c r="E120" s="30" t="s">
        <v>2337</v>
      </c>
      <c r="F120" s="31" t="s">
        <v>428</v>
      </c>
      <c r="G120" s="32">
        <v>30</v>
      </c>
      <c r="H120" s="33">
        <v>0</v>
      </c>
      <c r="I120" s="33">
        <f>ROUND(G120*H120,P4)</f>
        <v>0</v>
      </c>
      <c r="J120" s="31" t="s">
        <v>190</v>
      </c>
      <c r="O120" s="34">
        <f>I120*0.21</f>
        <v>0</v>
      </c>
      <c r="P120">
        <v>3</v>
      </c>
    </row>
    <row r="121" spans="1:16" x14ac:dyDescent="0.25">
      <c r="A121" s="28" t="s">
        <v>113</v>
      </c>
      <c r="B121" s="35"/>
      <c r="E121" s="30" t="s">
        <v>2338</v>
      </c>
      <c r="J121" s="36"/>
    </row>
    <row r="122" spans="1:16" x14ac:dyDescent="0.25">
      <c r="A122" s="28" t="s">
        <v>115</v>
      </c>
      <c r="B122" s="35"/>
      <c r="E122" s="37" t="s">
        <v>2442</v>
      </c>
      <c r="J122" s="36"/>
    </row>
    <row r="123" spans="1:16" ht="135" x14ac:dyDescent="0.25">
      <c r="A123" s="28" t="s">
        <v>117</v>
      </c>
      <c r="B123" s="35"/>
      <c r="E123" s="30" t="s">
        <v>2339</v>
      </c>
      <c r="J123" s="36"/>
    </row>
    <row r="124" spans="1:16" x14ac:dyDescent="0.25">
      <c r="A124" s="28" t="s">
        <v>108</v>
      </c>
      <c r="B124" s="28">
        <v>29</v>
      </c>
      <c r="C124" s="29" t="s">
        <v>2340</v>
      </c>
      <c r="D124" s="28" t="s">
        <v>110</v>
      </c>
      <c r="E124" s="30" t="s">
        <v>2341</v>
      </c>
      <c r="F124" s="31" t="s">
        <v>428</v>
      </c>
      <c r="G124" s="32">
        <v>32</v>
      </c>
      <c r="H124" s="33">
        <v>0</v>
      </c>
      <c r="I124" s="33">
        <f>ROUND(G124*H124,P4)</f>
        <v>0</v>
      </c>
      <c r="J124" s="31" t="s">
        <v>190</v>
      </c>
      <c r="O124" s="34">
        <f>I124*0.21</f>
        <v>0</v>
      </c>
      <c r="P124">
        <v>3</v>
      </c>
    </row>
    <row r="125" spans="1:16" x14ac:dyDescent="0.25">
      <c r="A125" s="28" t="s">
        <v>113</v>
      </c>
      <c r="B125" s="35"/>
      <c r="E125" s="30" t="s">
        <v>2354</v>
      </c>
      <c r="J125" s="36"/>
    </row>
    <row r="126" spans="1:16" x14ac:dyDescent="0.25">
      <c r="A126" s="28" t="s">
        <v>115</v>
      </c>
      <c r="B126" s="35"/>
      <c r="E126" s="37" t="s">
        <v>2443</v>
      </c>
      <c r="J126" s="36"/>
    </row>
    <row r="127" spans="1:16" ht="135" x14ac:dyDescent="0.25">
      <c r="A127" s="28" t="s">
        <v>117</v>
      </c>
      <c r="B127" s="35"/>
      <c r="E127" s="30" t="s">
        <v>2339</v>
      </c>
      <c r="J127" s="36"/>
    </row>
    <row r="128" spans="1:16" ht="30" x14ac:dyDescent="0.25">
      <c r="A128" s="28" t="s">
        <v>108</v>
      </c>
      <c r="B128" s="28">
        <v>30</v>
      </c>
      <c r="C128" s="29" t="s">
        <v>2343</v>
      </c>
      <c r="D128" s="28" t="s">
        <v>110</v>
      </c>
      <c r="E128" s="30" t="s">
        <v>2344</v>
      </c>
      <c r="F128" s="31" t="s">
        <v>428</v>
      </c>
      <c r="G128" s="32">
        <v>1</v>
      </c>
      <c r="H128" s="33">
        <v>0</v>
      </c>
      <c r="I128" s="33">
        <f>ROUND(G128*H128,P4)</f>
        <v>0</v>
      </c>
      <c r="J128" s="31" t="s">
        <v>190</v>
      </c>
      <c r="O128" s="34">
        <f>I128*0.21</f>
        <v>0</v>
      </c>
      <c r="P128">
        <v>3</v>
      </c>
    </row>
    <row r="129" spans="1:16" x14ac:dyDescent="0.25">
      <c r="A129" s="28" t="s">
        <v>113</v>
      </c>
      <c r="B129" s="35"/>
      <c r="E129" s="38" t="s">
        <v>110</v>
      </c>
      <c r="J129" s="36"/>
    </row>
    <row r="130" spans="1:16" ht="135" x14ac:dyDescent="0.25">
      <c r="A130" s="28" t="s">
        <v>117</v>
      </c>
      <c r="B130" s="35"/>
      <c r="E130" s="30" t="s">
        <v>2345</v>
      </c>
      <c r="J130" s="36"/>
    </row>
    <row r="131" spans="1:16" ht="30" x14ac:dyDescent="0.25">
      <c r="A131" s="28" t="s">
        <v>108</v>
      </c>
      <c r="B131" s="28">
        <v>31</v>
      </c>
      <c r="C131" s="29" t="s">
        <v>2346</v>
      </c>
      <c r="D131" s="28" t="s">
        <v>110</v>
      </c>
      <c r="E131" s="30" t="s">
        <v>2347</v>
      </c>
      <c r="F131" s="31" t="s">
        <v>428</v>
      </c>
      <c r="G131" s="32">
        <v>1</v>
      </c>
      <c r="H131" s="33">
        <v>0</v>
      </c>
      <c r="I131" s="33">
        <f>ROUND(G131*H131,P4)</f>
        <v>0</v>
      </c>
      <c r="J131" s="31" t="s">
        <v>190</v>
      </c>
      <c r="O131" s="34">
        <f>I131*0.21</f>
        <v>0</v>
      </c>
      <c r="P131">
        <v>3</v>
      </c>
    </row>
    <row r="132" spans="1:16" x14ac:dyDescent="0.25">
      <c r="A132" s="28" t="s">
        <v>113</v>
      </c>
      <c r="B132" s="35"/>
      <c r="E132" s="38" t="s">
        <v>110</v>
      </c>
      <c r="J132" s="36"/>
    </row>
    <row r="133" spans="1:16" x14ac:dyDescent="0.25">
      <c r="A133" s="28" t="s">
        <v>115</v>
      </c>
      <c r="B133" s="35"/>
      <c r="E133" s="37" t="s">
        <v>2348</v>
      </c>
      <c r="J133" s="36"/>
    </row>
    <row r="134" spans="1:16" ht="105" x14ac:dyDescent="0.25">
      <c r="A134" s="28" t="s">
        <v>117</v>
      </c>
      <c r="B134" s="35"/>
      <c r="E134" s="30" t="s">
        <v>2349</v>
      </c>
      <c r="J134" s="36"/>
    </row>
    <row r="135" spans="1:16" ht="30" x14ac:dyDescent="0.25">
      <c r="A135" s="28" t="s">
        <v>108</v>
      </c>
      <c r="B135" s="28">
        <v>32</v>
      </c>
      <c r="C135" s="29" t="s">
        <v>2350</v>
      </c>
      <c r="D135" s="28" t="s">
        <v>110</v>
      </c>
      <c r="E135" s="30" t="s">
        <v>2351</v>
      </c>
      <c r="F135" s="31" t="s">
        <v>428</v>
      </c>
      <c r="G135" s="32">
        <v>26</v>
      </c>
      <c r="H135" s="33">
        <v>0</v>
      </c>
      <c r="I135" s="33">
        <f>ROUND(G135*H135,P4)</f>
        <v>0</v>
      </c>
      <c r="J135" s="31" t="s">
        <v>190</v>
      </c>
      <c r="O135" s="34">
        <f>I135*0.21</f>
        <v>0</v>
      </c>
      <c r="P135">
        <v>3</v>
      </c>
    </row>
    <row r="136" spans="1:16" x14ac:dyDescent="0.25">
      <c r="A136" s="28" t="s">
        <v>113</v>
      </c>
      <c r="B136" s="35"/>
      <c r="E136" s="38" t="s">
        <v>110</v>
      </c>
      <c r="J136" s="36"/>
    </row>
    <row r="137" spans="1:16" x14ac:dyDescent="0.25">
      <c r="A137" s="28" t="s">
        <v>115</v>
      </c>
      <c r="B137" s="35"/>
      <c r="E137" s="37" t="s">
        <v>814</v>
      </c>
      <c r="J137" s="36"/>
    </row>
    <row r="138" spans="1:16" ht="105" x14ac:dyDescent="0.25">
      <c r="A138" s="28" t="s">
        <v>117</v>
      </c>
      <c r="B138" s="35"/>
      <c r="E138" s="30" t="s">
        <v>2349</v>
      </c>
      <c r="J138" s="36"/>
    </row>
    <row r="139" spans="1:16" x14ac:dyDescent="0.25">
      <c r="A139" s="28" t="s">
        <v>108</v>
      </c>
      <c r="B139" s="28">
        <v>33</v>
      </c>
      <c r="C139" s="29" t="s">
        <v>2352</v>
      </c>
      <c r="D139" s="28" t="s">
        <v>110</v>
      </c>
      <c r="E139" s="30" t="s">
        <v>2353</v>
      </c>
      <c r="F139" s="31" t="s">
        <v>428</v>
      </c>
      <c r="G139" s="32">
        <v>29</v>
      </c>
      <c r="H139" s="33">
        <v>0</v>
      </c>
      <c r="I139" s="33">
        <f>ROUND(G139*H139,P4)</f>
        <v>0</v>
      </c>
      <c r="J139" s="31" t="s">
        <v>190</v>
      </c>
      <c r="O139" s="34">
        <f>I139*0.21</f>
        <v>0</v>
      </c>
      <c r="P139">
        <v>3</v>
      </c>
    </row>
    <row r="140" spans="1:16" x14ac:dyDescent="0.25">
      <c r="A140" s="28" t="s">
        <v>113</v>
      </c>
      <c r="B140" s="35"/>
      <c r="E140" s="30" t="s">
        <v>2354</v>
      </c>
      <c r="J140" s="36"/>
    </row>
    <row r="141" spans="1:16" x14ac:dyDescent="0.25">
      <c r="A141" s="28" t="s">
        <v>115</v>
      </c>
      <c r="B141" s="35"/>
      <c r="E141" s="37" t="s">
        <v>2444</v>
      </c>
      <c r="J141" s="36"/>
    </row>
    <row r="142" spans="1:16" ht="120" x14ac:dyDescent="0.25">
      <c r="A142" s="28" t="s">
        <v>117</v>
      </c>
      <c r="B142" s="35"/>
      <c r="E142" s="30" t="s">
        <v>2355</v>
      </c>
      <c r="J142" s="36"/>
    </row>
    <row r="143" spans="1:16" x14ac:dyDescent="0.25">
      <c r="A143" s="22" t="s">
        <v>105</v>
      </c>
      <c r="B143" s="23"/>
      <c r="C143" s="24" t="s">
        <v>419</v>
      </c>
      <c r="D143" s="25"/>
      <c r="E143" s="22" t="s">
        <v>420</v>
      </c>
      <c r="F143" s="25"/>
      <c r="G143" s="25"/>
      <c r="H143" s="25"/>
      <c r="I143" s="26">
        <f>SUMIFS(I144:I155,A144:A155,"P")</f>
        <v>0</v>
      </c>
      <c r="J143" s="27"/>
    </row>
    <row r="144" spans="1:16" x14ac:dyDescent="0.25">
      <c r="A144" s="28" t="s">
        <v>108</v>
      </c>
      <c r="B144" s="28">
        <v>34</v>
      </c>
      <c r="C144" s="29" t="s">
        <v>2356</v>
      </c>
      <c r="D144" s="28" t="s">
        <v>110</v>
      </c>
      <c r="E144" s="30" t="s">
        <v>2357</v>
      </c>
      <c r="F144" s="31" t="s">
        <v>231</v>
      </c>
      <c r="G144" s="32">
        <v>31.2</v>
      </c>
      <c r="H144" s="33">
        <v>0</v>
      </c>
      <c r="I144" s="33">
        <f>ROUND(G144*H144,P4)</f>
        <v>0</v>
      </c>
      <c r="J144" s="31" t="s">
        <v>190</v>
      </c>
      <c r="O144" s="34">
        <f>I144*0.21</f>
        <v>0</v>
      </c>
      <c r="P144">
        <v>3</v>
      </c>
    </row>
    <row r="145" spans="1:16" ht="30" x14ac:dyDescent="0.25">
      <c r="A145" s="28" t="s">
        <v>113</v>
      </c>
      <c r="B145" s="35"/>
      <c r="E145" s="30" t="s">
        <v>2358</v>
      </c>
      <c r="J145" s="36"/>
    </row>
    <row r="146" spans="1:16" x14ac:dyDescent="0.25">
      <c r="A146" s="28" t="s">
        <v>115</v>
      </c>
      <c r="B146" s="35"/>
      <c r="E146" s="37" t="s">
        <v>2445</v>
      </c>
      <c r="J146" s="36"/>
    </row>
    <row r="147" spans="1:16" ht="300" x14ac:dyDescent="0.25">
      <c r="A147" s="28" t="s">
        <v>117</v>
      </c>
      <c r="B147" s="35"/>
      <c r="E147" s="30" t="s">
        <v>1212</v>
      </c>
      <c r="J147" s="36"/>
    </row>
    <row r="148" spans="1:16" x14ac:dyDescent="0.25">
      <c r="A148" s="28" t="s">
        <v>108</v>
      </c>
      <c r="B148" s="28">
        <v>35</v>
      </c>
      <c r="C148" s="29" t="s">
        <v>1824</v>
      </c>
      <c r="D148" s="28" t="s">
        <v>110</v>
      </c>
      <c r="E148" s="30" t="s">
        <v>1825</v>
      </c>
      <c r="F148" s="31" t="s">
        <v>167</v>
      </c>
      <c r="G148" s="32">
        <v>3.92</v>
      </c>
      <c r="H148" s="33">
        <v>0</v>
      </c>
      <c r="I148" s="33">
        <f>ROUND(G148*H148,P4)</f>
        <v>0</v>
      </c>
      <c r="J148" s="31" t="s">
        <v>190</v>
      </c>
      <c r="O148" s="34">
        <f>I148*0.21</f>
        <v>0</v>
      </c>
      <c r="P148">
        <v>3</v>
      </c>
    </row>
    <row r="149" spans="1:16" x14ac:dyDescent="0.25">
      <c r="A149" s="28" t="s">
        <v>113</v>
      </c>
      <c r="B149" s="35"/>
      <c r="E149" s="30" t="s">
        <v>2360</v>
      </c>
      <c r="J149" s="36"/>
    </row>
    <row r="150" spans="1:16" ht="60" x14ac:dyDescent="0.25">
      <c r="A150" s="28" t="s">
        <v>115</v>
      </c>
      <c r="B150" s="35"/>
      <c r="E150" s="37" t="s">
        <v>2446</v>
      </c>
      <c r="J150" s="36"/>
    </row>
    <row r="151" spans="1:16" ht="409.5" x14ac:dyDescent="0.25">
      <c r="A151" s="28" t="s">
        <v>117</v>
      </c>
      <c r="B151" s="35"/>
      <c r="E151" s="30" t="s">
        <v>348</v>
      </c>
      <c r="J151" s="36"/>
    </row>
    <row r="152" spans="1:16" x14ac:dyDescent="0.25">
      <c r="A152" s="28" t="s">
        <v>108</v>
      </c>
      <c r="B152" s="28">
        <v>36</v>
      </c>
      <c r="C152" s="29" t="s">
        <v>2362</v>
      </c>
      <c r="D152" s="28" t="s">
        <v>110</v>
      </c>
      <c r="E152" s="30" t="s">
        <v>2363</v>
      </c>
      <c r="F152" s="31" t="s">
        <v>231</v>
      </c>
      <c r="G152" s="32">
        <v>102.2</v>
      </c>
      <c r="H152" s="33">
        <v>0</v>
      </c>
      <c r="I152" s="33">
        <f>ROUND(G152*H152,P4)</f>
        <v>0</v>
      </c>
      <c r="J152" s="31" t="s">
        <v>190</v>
      </c>
      <c r="O152" s="34">
        <f>I152*0.21</f>
        <v>0</v>
      </c>
      <c r="P152">
        <v>3</v>
      </c>
    </row>
    <row r="153" spans="1:16" x14ac:dyDescent="0.25">
      <c r="A153" s="28" t="s">
        <v>113</v>
      </c>
      <c r="B153" s="35"/>
      <c r="E153" s="30" t="s">
        <v>2364</v>
      </c>
      <c r="J153" s="36"/>
    </row>
    <row r="154" spans="1:16" ht="45" x14ac:dyDescent="0.25">
      <c r="A154" s="28" t="s">
        <v>115</v>
      </c>
      <c r="B154" s="35"/>
      <c r="E154" s="37" t="s">
        <v>2430</v>
      </c>
      <c r="J154" s="36"/>
    </row>
    <row r="155" spans="1:16" ht="30" x14ac:dyDescent="0.25">
      <c r="A155" s="28" t="s">
        <v>117</v>
      </c>
      <c r="B155" s="35"/>
      <c r="E155" s="30" t="s">
        <v>2365</v>
      </c>
      <c r="J155" s="36"/>
    </row>
    <row r="156" spans="1:16" x14ac:dyDescent="0.25">
      <c r="A156" s="22" t="s">
        <v>105</v>
      </c>
      <c r="B156" s="23"/>
      <c r="C156" s="24" t="s">
        <v>455</v>
      </c>
      <c r="D156" s="25"/>
      <c r="E156" s="22" t="s">
        <v>456</v>
      </c>
      <c r="F156" s="25"/>
      <c r="G156" s="25"/>
      <c r="H156" s="25"/>
      <c r="I156" s="26">
        <f>SUMIFS(I157:I164,A157:A164,"P")</f>
        <v>0</v>
      </c>
      <c r="J156" s="27"/>
    </row>
    <row r="157" spans="1:16" x14ac:dyDescent="0.25">
      <c r="A157" s="28" t="s">
        <v>108</v>
      </c>
      <c r="B157" s="28">
        <v>37</v>
      </c>
      <c r="C157" s="29" t="s">
        <v>2371</v>
      </c>
      <c r="D157" s="28" t="s">
        <v>110</v>
      </c>
      <c r="E157" s="30" t="s">
        <v>2372</v>
      </c>
      <c r="F157" s="31" t="s">
        <v>698</v>
      </c>
      <c r="G157" s="32">
        <v>90.5</v>
      </c>
      <c r="H157" s="33">
        <v>0</v>
      </c>
      <c r="I157" s="33">
        <f>ROUND(G157*H157,P4)</f>
        <v>0</v>
      </c>
      <c r="J157" s="31" t="s">
        <v>190</v>
      </c>
      <c r="O157" s="34">
        <f>I157*0.21</f>
        <v>0</v>
      </c>
      <c r="P157">
        <v>3</v>
      </c>
    </row>
    <row r="158" spans="1:16" x14ac:dyDescent="0.25">
      <c r="A158" s="28" t="s">
        <v>113</v>
      </c>
      <c r="B158" s="35"/>
      <c r="E158" s="38" t="s">
        <v>110</v>
      </c>
      <c r="J158" s="36"/>
    </row>
    <row r="159" spans="1:16" x14ac:dyDescent="0.25">
      <c r="A159" s="28" t="s">
        <v>115</v>
      </c>
      <c r="B159" s="35"/>
      <c r="E159" s="37" t="s">
        <v>2416</v>
      </c>
      <c r="J159" s="36"/>
    </row>
    <row r="160" spans="1:16" ht="409.5" x14ac:dyDescent="0.25">
      <c r="A160" s="28" t="s">
        <v>117</v>
      </c>
      <c r="B160" s="35"/>
      <c r="E160" s="30" t="s">
        <v>2375</v>
      </c>
      <c r="J160" s="36"/>
    </row>
    <row r="161" spans="1:16" x14ac:dyDescent="0.25">
      <c r="A161" s="28" t="s">
        <v>108</v>
      </c>
      <c r="B161" s="28">
        <v>38</v>
      </c>
      <c r="C161" s="29" t="s">
        <v>2376</v>
      </c>
      <c r="D161" s="28" t="s">
        <v>110</v>
      </c>
      <c r="E161" s="30" t="s">
        <v>2377</v>
      </c>
      <c r="F161" s="31" t="s">
        <v>2378</v>
      </c>
      <c r="G161" s="32">
        <v>14.21</v>
      </c>
      <c r="H161" s="33">
        <v>0</v>
      </c>
      <c r="I161" s="33">
        <f>ROUND(G161*H161,P4)</f>
        <v>0</v>
      </c>
      <c r="J161" s="31" t="s">
        <v>190</v>
      </c>
      <c r="O161" s="34">
        <f>I161*0.21</f>
        <v>0</v>
      </c>
      <c r="P161">
        <v>3</v>
      </c>
    </row>
    <row r="162" spans="1:16" x14ac:dyDescent="0.25">
      <c r="A162" s="28" t="s">
        <v>113</v>
      </c>
      <c r="B162" s="35"/>
      <c r="E162" s="30" t="s">
        <v>2379</v>
      </c>
      <c r="J162" s="36"/>
    </row>
    <row r="163" spans="1:16" x14ac:dyDescent="0.25">
      <c r="A163" s="28" t="s">
        <v>115</v>
      </c>
      <c r="B163" s="35"/>
      <c r="E163" s="37" t="s">
        <v>2419</v>
      </c>
      <c r="J163" s="36"/>
    </row>
    <row r="164" spans="1:16" ht="45" x14ac:dyDescent="0.25">
      <c r="A164" s="28" t="s">
        <v>117</v>
      </c>
      <c r="B164" s="39"/>
      <c r="C164" s="40"/>
      <c r="D164" s="40"/>
      <c r="E164" s="30" t="s">
        <v>2380</v>
      </c>
      <c r="F164" s="40"/>
      <c r="G164" s="40"/>
      <c r="H164" s="40"/>
      <c r="I164" s="40"/>
      <c r="J164" s="41"/>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P18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75</v>
      </c>
      <c r="I3" s="16">
        <f>SUMIFS(I9:I184,A9:A184,"SD")</f>
        <v>0</v>
      </c>
      <c r="J3" s="12"/>
      <c r="O3">
        <v>0</v>
      </c>
      <c r="P3">
        <v>2</v>
      </c>
    </row>
    <row r="4" spans="1:16" x14ac:dyDescent="0.25">
      <c r="A4" s="2" t="s">
        <v>92</v>
      </c>
      <c r="B4" s="13" t="s">
        <v>2220</v>
      </c>
      <c r="C4" s="47" t="s">
        <v>2447</v>
      </c>
      <c r="D4" s="48"/>
      <c r="E4" s="14" t="s">
        <v>76</v>
      </c>
      <c r="F4" s="2"/>
      <c r="G4" s="2"/>
      <c r="H4" s="2"/>
      <c r="I4" s="2"/>
      <c r="J4" s="12"/>
      <c r="O4">
        <v>0.15</v>
      </c>
      <c r="P4">
        <v>2</v>
      </c>
    </row>
    <row r="5" spans="1:16" x14ac:dyDescent="0.25">
      <c r="A5" s="2" t="s">
        <v>2222</v>
      </c>
      <c r="B5" s="13" t="s">
        <v>93</v>
      </c>
      <c r="C5" s="47" t="s">
        <v>75</v>
      </c>
      <c r="D5" s="48"/>
      <c r="E5" s="14" t="s">
        <v>76</v>
      </c>
      <c r="F5" s="2"/>
      <c r="G5" s="2"/>
      <c r="H5" s="2"/>
      <c r="I5" s="2"/>
      <c r="J5" s="12"/>
      <c r="O5">
        <v>0.21</v>
      </c>
    </row>
    <row r="6" spans="1:16" x14ac:dyDescent="0.25">
      <c r="A6" s="49" t="s">
        <v>94</v>
      </c>
      <c r="B6" s="50" t="s">
        <v>95</v>
      </c>
      <c r="C6" s="51" t="s">
        <v>96</v>
      </c>
      <c r="D6" s="51" t="s">
        <v>97</v>
      </c>
      <c r="E6" s="51" t="s">
        <v>98</v>
      </c>
      <c r="F6" s="51" t="s">
        <v>99</v>
      </c>
      <c r="G6" s="51" t="s">
        <v>100</v>
      </c>
      <c r="H6" s="51" t="s">
        <v>101</v>
      </c>
      <c r="I6" s="51"/>
      <c r="J6" s="52" t="s">
        <v>102</v>
      </c>
    </row>
    <row r="7" spans="1:16" x14ac:dyDescent="0.25">
      <c r="A7" s="49"/>
      <c r="B7" s="50"/>
      <c r="C7" s="51"/>
      <c r="D7" s="51"/>
      <c r="E7" s="51"/>
      <c r="F7" s="51"/>
      <c r="G7" s="51"/>
      <c r="H7" s="5" t="s">
        <v>103</v>
      </c>
      <c r="I7" s="5" t="s">
        <v>104</v>
      </c>
      <c r="J7" s="52"/>
    </row>
    <row r="8" spans="1:16" x14ac:dyDescent="0.25">
      <c r="A8" s="20">
        <v>0</v>
      </c>
      <c r="B8" s="18">
        <v>1</v>
      </c>
      <c r="C8" s="21">
        <v>2</v>
      </c>
      <c r="D8" s="5">
        <v>3</v>
      </c>
      <c r="E8" s="21">
        <v>4</v>
      </c>
      <c r="F8" s="5">
        <v>5</v>
      </c>
      <c r="G8" s="5">
        <v>6</v>
      </c>
      <c r="H8" s="5">
        <v>7</v>
      </c>
      <c r="I8" s="21">
        <v>8</v>
      </c>
      <c r="J8" s="19">
        <v>9</v>
      </c>
    </row>
    <row r="9" spans="1:16" x14ac:dyDescent="0.25">
      <c r="A9" s="22" t="s">
        <v>105</v>
      </c>
      <c r="B9" s="23"/>
      <c r="C9" s="24" t="s">
        <v>106</v>
      </c>
      <c r="D9" s="25"/>
      <c r="E9" s="22" t="s">
        <v>107</v>
      </c>
      <c r="F9" s="25"/>
      <c r="G9" s="25"/>
      <c r="H9" s="25"/>
      <c r="I9" s="26">
        <f>SUMIFS(I10:I17,A10:A17,"P")</f>
        <v>0</v>
      </c>
      <c r="J9" s="27"/>
    </row>
    <row r="10" spans="1:16" x14ac:dyDescent="0.25">
      <c r="A10" s="28" t="s">
        <v>108</v>
      </c>
      <c r="B10" s="28">
        <v>1</v>
      </c>
      <c r="C10" s="29" t="s">
        <v>165</v>
      </c>
      <c r="D10" s="28" t="s">
        <v>110</v>
      </c>
      <c r="E10" s="30" t="s">
        <v>166</v>
      </c>
      <c r="F10" s="31" t="s">
        <v>167</v>
      </c>
      <c r="G10" s="32">
        <v>20.11</v>
      </c>
      <c r="H10" s="33">
        <v>0</v>
      </c>
      <c r="I10" s="33">
        <f>ROUND(G10*H10,P4)</f>
        <v>0</v>
      </c>
      <c r="J10" s="31" t="s">
        <v>190</v>
      </c>
      <c r="O10" s="34">
        <f>I10*0.21</f>
        <v>0</v>
      </c>
      <c r="P10">
        <v>3</v>
      </c>
    </row>
    <row r="11" spans="1:16" x14ac:dyDescent="0.25">
      <c r="A11" s="28" t="s">
        <v>113</v>
      </c>
      <c r="B11" s="35"/>
      <c r="E11" s="30" t="s">
        <v>2223</v>
      </c>
      <c r="J11" s="36"/>
    </row>
    <row r="12" spans="1:16" x14ac:dyDescent="0.25">
      <c r="A12" s="28" t="s">
        <v>115</v>
      </c>
      <c r="B12" s="35"/>
      <c r="E12" s="37" t="s">
        <v>2448</v>
      </c>
      <c r="J12" s="36"/>
    </row>
    <row r="13" spans="1:16" ht="30" x14ac:dyDescent="0.25">
      <c r="A13" s="28" t="s">
        <v>117</v>
      </c>
      <c r="B13" s="35"/>
      <c r="E13" s="30" t="s">
        <v>170</v>
      </c>
      <c r="J13" s="36"/>
    </row>
    <row r="14" spans="1:16" x14ac:dyDescent="0.25">
      <c r="A14" s="28" t="s">
        <v>108</v>
      </c>
      <c r="B14" s="28">
        <v>2</v>
      </c>
      <c r="C14" s="29" t="s">
        <v>165</v>
      </c>
      <c r="D14" s="28" t="s">
        <v>145</v>
      </c>
      <c r="E14" s="30" t="s">
        <v>166</v>
      </c>
      <c r="F14" s="31" t="s">
        <v>167</v>
      </c>
      <c r="G14" s="32">
        <v>3.09</v>
      </c>
      <c r="H14" s="33">
        <v>0</v>
      </c>
      <c r="I14" s="33">
        <f>ROUND(G14*H14,P4)</f>
        <v>0</v>
      </c>
      <c r="J14" s="31" t="s">
        <v>190</v>
      </c>
      <c r="O14" s="34">
        <f>I14*0.21</f>
        <v>0</v>
      </c>
      <c r="P14">
        <v>3</v>
      </c>
    </row>
    <row r="15" spans="1:16" x14ac:dyDescent="0.25">
      <c r="A15" s="28" t="s">
        <v>113</v>
      </c>
      <c r="B15" s="35"/>
      <c r="E15" s="30" t="s">
        <v>2225</v>
      </c>
      <c r="J15" s="36"/>
    </row>
    <row r="16" spans="1:16" x14ac:dyDescent="0.25">
      <c r="A16" s="28" t="s">
        <v>115</v>
      </c>
      <c r="B16" s="35"/>
      <c r="E16" s="37" t="s">
        <v>2449</v>
      </c>
      <c r="J16" s="36"/>
    </row>
    <row r="17" spans="1:16" ht="30" x14ac:dyDescent="0.25">
      <c r="A17" s="28" t="s">
        <v>117</v>
      </c>
      <c r="B17" s="35"/>
      <c r="E17" s="30" t="s">
        <v>170</v>
      </c>
      <c r="J17" s="36"/>
    </row>
    <row r="18" spans="1:16" x14ac:dyDescent="0.25">
      <c r="A18" s="22" t="s">
        <v>105</v>
      </c>
      <c r="B18" s="23"/>
      <c r="C18" s="24" t="s">
        <v>185</v>
      </c>
      <c r="D18" s="25"/>
      <c r="E18" s="22" t="s">
        <v>186</v>
      </c>
      <c r="F18" s="25"/>
      <c r="G18" s="25"/>
      <c r="H18" s="25"/>
      <c r="I18" s="26">
        <f>SUMIFS(I19:I42,A19:A42,"P")</f>
        <v>0</v>
      </c>
      <c r="J18" s="27"/>
    </row>
    <row r="19" spans="1:16" x14ac:dyDescent="0.25">
      <c r="A19" s="28" t="s">
        <v>108</v>
      </c>
      <c r="B19" s="28">
        <v>3</v>
      </c>
      <c r="C19" s="29" t="s">
        <v>1375</v>
      </c>
      <c r="D19" s="28" t="s">
        <v>110</v>
      </c>
      <c r="E19" s="30" t="s">
        <v>1376</v>
      </c>
      <c r="F19" s="31" t="s">
        <v>167</v>
      </c>
      <c r="G19" s="32">
        <v>10.050000000000001</v>
      </c>
      <c r="H19" s="33">
        <v>0</v>
      </c>
      <c r="I19" s="33">
        <f>ROUND(G19*H19,P4)</f>
        <v>0</v>
      </c>
      <c r="J19" s="31" t="s">
        <v>190</v>
      </c>
      <c r="O19" s="34">
        <f>I19*0.21</f>
        <v>0</v>
      </c>
      <c r="P19">
        <v>3</v>
      </c>
    </row>
    <row r="20" spans="1:16" ht="30" x14ac:dyDescent="0.25">
      <c r="A20" s="28" t="s">
        <v>113</v>
      </c>
      <c r="B20" s="35"/>
      <c r="E20" s="30" t="s">
        <v>2227</v>
      </c>
      <c r="J20" s="36"/>
    </row>
    <row r="21" spans="1:16" ht="120" x14ac:dyDescent="0.25">
      <c r="A21" s="28" t="s">
        <v>115</v>
      </c>
      <c r="B21" s="35"/>
      <c r="E21" s="37" t="s">
        <v>2450</v>
      </c>
      <c r="J21" s="36"/>
    </row>
    <row r="22" spans="1:16" ht="409.5" x14ac:dyDescent="0.25">
      <c r="A22" s="28" t="s">
        <v>117</v>
      </c>
      <c r="B22" s="35"/>
      <c r="E22" s="30" t="s">
        <v>278</v>
      </c>
      <c r="J22" s="36"/>
    </row>
    <row r="23" spans="1:16" x14ac:dyDescent="0.25">
      <c r="A23" s="28" t="s">
        <v>108</v>
      </c>
      <c r="B23" s="28">
        <v>4</v>
      </c>
      <c r="C23" s="29" t="s">
        <v>1445</v>
      </c>
      <c r="D23" s="28" t="s">
        <v>110</v>
      </c>
      <c r="E23" s="30" t="s">
        <v>1446</v>
      </c>
      <c r="F23" s="31" t="s">
        <v>167</v>
      </c>
      <c r="G23" s="32">
        <v>10.06</v>
      </c>
      <c r="H23" s="33">
        <v>0</v>
      </c>
      <c r="I23" s="33">
        <f>ROUND(G23*H23,P4)</f>
        <v>0</v>
      </c>
      <c r="J23" s="31" t="s">
        <v>190</v>
      </c>
      <c r="O23" s="34">
        <f>I23*0.21</f>
        <v>0</v>
      </c>
      <c r="P23">
        <v>3</v>
      </c>
    </row>
    <row r="24" spans="1:16" ht="30" x14ac:dyDescent="0.25">
      <c r="A24" s="28" t="s">
        <v>113</v>
      </c>
      <c r="B24" s="35"/>
      <c r="E24" s="30" t="s">
        <v>2229</v>
      </c>
      <c r="J24" s="36"/>
    </row>
    <row r="25" spans="1:16" ht="105" x14ac:dyDescent="0.25">
      <c r="A25" s="28" t="s">
        <v>115</v>
      </c>
      <c r="B25" s="35"/>
      <c r="E25" s="37" t="s">
        <v>2451</v>
      </c>
      <c r="J25" s="36"/>
    </row>
    <row r="26" spans="1:16" ht="409.5" x14ac:dyDescent="0.25">
      <c r="A26" s="28" t="s">
        <v>117</v>
      </c>
      <c r="B26" s="35"/>
      <c r="E26" s="30" t="s">
        <v>278</v>
      </c>
      <c r="J26" s="36"/>
    </row>
    <row r="27" spans="1:16" x14ac:dyDescent="0.25">
      <c r="A27" s="28" t="s">
        <v>108</v>
      </c>
      <c r="B27" s="28">
        <v>5</v>
      </c>
      <c r="C27" s="29" t="s">
        <v>2231</v>
      </c>
      <c r="D27" s="28" t="s">
        <v>110</v>
      </c>
      <c r="E27" s="30" t="s">
        <v>2232</v>
      </c>
      <c r="F27" s="31" t="s">
        <v>167</v>
      </c>
      <c r="G27" s="32">
        <v>22.83</v>
      </c>
      <c r="H27" s="33">
        <v>0</v>
      </c>
      <c r="I27" s="33">
        <f>ROUND(G27*H27,P4)</f>
        <v>0</v>
      </c>
      <c r="J27" s="31" t="s">
        <v>190</v>
      </c>
      <c r="O27" s="34">
        <f>I27*0.21</f>
        <v>0</v>
      </c>
      <c r="P27">
        <v>3</v>
      </c>
    </row>
    <row r="28" spans="1:16" x14ac:dyDescent="0.25">
      <c r="A28" s="28" t="s">
        <v>113</v>
      </c>
      <c r="B28" s="35"/>
      <c r="E28" s="30" t="s">
        <v>2233</v>
      </c>
      <c r="J28" s="36"/>
    </row>
    <row r="29" spans="1:16" ht="165" x14ac:dyDescent="0.25">
      <c r="A29" s="28" t="s">
        <v>115</v>
      </c>
      <c r="B29" s="35"/>
      <c r="E29" s="37" t="s">
        <v>2452</v>
      </c>
      <c r="J29" s="36"/>
    </row>
    <row r="30" spans="1:16" ht="405" x14ac:dyDescent="0.25">
      <c r="A30" s="28" t="s">
        <v>117</v>
      </c>
      <c r="B30" s="35"/>
      <c r="E30" s="30" t="s">
        <v>2235</v>
      </c>
      <c r="J30" s="36"/>
    </row>
    <row r="31" spans="1:16" x14ac:dyDescent="0.25">
      <c r="A31" s="28" t="s">
        <v>108</v>
      </c>
      <c r="B31" s="28">
        <v>6</v>
      </c>
      <c r="C31" s="29" t="s">
        <v>284</v>
      </c>
      <c r="D31" s="28" t="s">
        <v>110</v>
      </c>
      <c r="E31" s="30" t="s">
        <v>285</v>
      </c>
      <c r="F31" s="31" t="s">
        <v>167</v>
      </c>
      <c r="G31" s="32">
        <v>20.11</v>
      </c>
      <c r="H31" s="33">
        <v>0</v>
      </c>
      <c r="I31" s="33">
        <f>ROUND(G31*H31,P4)</f>
        <v>0</v>
      </c>
      <c r="J31" s="31" t="s">
        <v>190</v>
      </c>
      <c r="O31" s="34">
        <f>I31*0.21</f>
        <v>0</v>
      </c>
      <c r="P31">
        <v>3</v>
      </c>
    </row>
    <row r="32" spans="1:16" ht="30" x14ac:dyDescent="0.25">
      <c r="A32" s="28" t="s">
        <v>113</v>
      </c>
      <c r="B32" s="35"/>
      <c r="E32" s="30" t="s">
        <v>2236</v>
      </c>
      <c r="J32" s="36"/>
    </row>
    <row r="33" spans="1:16" ht="210" x14ac:dyDescent="0.25">
      <c r="A33" s="28" t="s">
        <v>115</v>
      </c>
      <c r="B33" s="35"/>
      <c r="E33" s="37" t="s">
        <v>2453</v>
      </c>
      <c r="J33" s="36"/>
    </row>
    <row r="34" spans="1:16" ht="255" x14ac:dyDescent="0.25">
      <c r="A34" s="28" t="s">
        <v>117</v>
      </c>
      <c r="B34" s="35"/>
      <c r="E34" s="30" t="s">
        <v>288</v>
      </c>
      <c r="J34" s="36"/>
    </row>
    <row r="35" spans="1:16" x14ac:dyDescent="0.25">
      <c r="A35" s="28" t="s">
        <v>108</v>
      </c>
      <c r="B35" s="28">
        <v>7</v>
      </c>
      <c r="C35" s="29" t="s">
        <v>294</v>
      </c>
      <c r="D35" s="28" t="s">
        <v>110</v>
      </c>
      <c r="E35" s="30" t="s">
        <v>295</v>
      </c>
      <c r="F35" s="31" t="s">
        <v>167</v>
      </c>
      <c r="G35" s="32">
        <v>22.83</v>
      </c>
      <c r="H35" s="33">
        <v>0</v>
      </c>
      <c r="I35" s="33">
        <f>ROUND(G35*H35,P4)</f>
        <v>0</v>
      </c>
      <c r="J35" s="31" t="s">
        <v>190</v>
      </c>
      <c r="O35" s="34">
        <f>I35*0.21</f>
        <v>0</v>
      </c>
      <c r="P35">
        <v>3</v>
      </c>
    </row>
    <row r="36" spans="1:16" x14ac:dyDescent="0.25">
      <c r="A36" s="28" t="s">
        <v>113</v>
      </c>
      <c r="B36" s="35"/>
      <c r="E36" s="38" t="s">
        <v>110</v>
      </c>
      <c r="J36" s="36"/>
    </row>
    <row r="37" spans="1:16" ht="165" x14ac:dyDescent="0.25">
      <c r="A37" s="28" t="s">
        <v>115</v>
      </c>
      <c r="B37" s="35"/>
      <c r="E37" s="37" t="s">
        <v>2452</v>
      </c>
      <c r="J37" s="36"/>
    </row>
    <row r="38" spans="1:16" ht="345" x14ac:dyDescent="0.25">
      <c r="A38" s="28" t="s">
        <v>117</v>
      </c>
      <c r="B38" s="35"/>
      <c r="E38" s="30" t="s">
        <v>297</v>
      </c>
      <c r="J38" s="36"/>
    </row>
    <row r="39" spans="1:16" x14ac:dyDescent="0.25">
      <c r="A39" s="28" t="s">
        <v>108</v>
      </c>
      <c r="B39" s="28">
        <v>8</v>
      </c>
      <c r="C39" s="29" t="s">
        <v>298</v>
      </c>
      <c r="D39" s="28" t="s">
        <v>110</v>
      </c>
      <c r="E39" s="30" t="s">
        <v>299</v>
      </c>
      <c r="F39" s="31" t="s">
        <v>167</v>
      </c>
      <c r="G39" s="32">
        <v>4.54</v>
      </c>
      <c r="H39" s="33">
        <v>0</v>
      </c>
      <c r="I39" s="33">
        <f>ROUND(G39*H39,P4)</f>
        <v>0</v>
      </c>
      <c r="J39" s="31" t="s">
        <v>190</v>
      </c>
      <c r="O39" s="34">
        <f>I39*0.21</f>
        <v>0</v>
      </c>
      <c r="P39">
        <v>3</v>
      </c>
    </row>
    <row r="40" spans="1:16" x14ac:dyDescent="0.25">
      <c r="A40" s="28" t="s">
        <v>113</v>
      </c>
      <c r="B40" s="35"/>
      <c r="E40" s="30" t="s">
        <v>2239</v>
      </c>
      <c r="J40" s="36"/>
    </row>
    <row r="41" spans="1:16" ht="45" x14ac:dyDescent="0.25">
      <c r="A41" s="28" t="s">
        <v>115</v>
      </c>
      <c r="B41" s="35"/>
      <c r="E41" s="37" t="s">
        <v>2454</v>
      </c>
      <c r="J41" s="36"/>
    </row>
    <row r="42" spans="1:16" ht="409.5" x14ac:dyDescent="0.25">
      <c r="A42" s="28" t="s">
        <v>117</v>
      </c>
      <c r="B42" s="35"/>
      <c r="E42" s="30" t="s">
        <v>302</v>
      </c>
      <c r="J42" s="36"/>
    </row>
    <row r="43" spans="1:16" x14ac:dyDescent="0.25">
      <c r="A43" s="22" t="s">
        <v>105</v>
      </c>
      <c r="B43" s="23"/>
      <c r="C43" s="24" t="s">
        <v>322</v>
      </c>
      <c r="D43" s="25"/>
      <c r="E43" s="22" t="s">
        <v>323</v>
      </c>
      <c r="F43" s="25"/>
      <c r="G43" s="25"/>
      <c r="H43" s="25"/>
      <c r="I43" s="26">
        <f>SUMIFS(I44:I51,A44:A51,"P")</f>
        <v>0</v>
      </c>
      <c r="J43" s="27"/>
    </row>
    <row r="44" spans="1:16" x14ac:dyDescent="0.25">
      <c r="A44" s="28" t="s">
        <v>108</v>
      </c>
      <c r="B44" s="28">
        <v>9</v>
      </c>
      <c r="C44" s="29" t="s">
        <v>1118</v>
      </c>
      <c r="D44" s="28" t="s">
        <v>110</v>
      </c>
      <c r="E44" s="30" t="s">
        <v>1119</v>
      </c>
      <c r="F44" s="31" t="s">
        <v>167</v>
      </c>
      <c r="G44" s="32">
        <v>8.9600000000000009</v>
      </c>
      <c r="H44" s="33">
        <v>0</v>
      </c>
      <c r="I44" s="33">
        <f>ROUND(G44*H44,P4)</f>
        <v>0</v>
      </c>
      <c r="J44" s="31" t="s">
        <v>190</v>
      </c>
      <c r="O44" s="34">
        <f>I44*0.21</f>
        <v>0</v>
      </c>
      <c r="P44">
        <v>3</v>
      </c>
    </row>
    <row r="45" spans="1:16" x14ac:dyDescent="0.25">
      <c r="A45" s="28" t="s">
        <v>113</v>
      </c>
      <c r="B45" s="35"/>
      <c r="E45" s="30" t="s">
        <v>2241</v>
      </c>
      <c r="J45" s="36"/>
    </row>
    <row r="46" spans="1:16" ht="60" x14ac:dyDescent="0.25">
      <c r="A46" s="28" t="s">
        <v>115</v>
      </c>
      <c r="B46" s="35"/>
      <c r="E46" s="37" t="s">
        <v>2455</v>
      </c>
      <c r="J46" s="36"/>
    </row>
    <row r="47" spans="1:16" ht="409.5" x14ac:dyDescent="0.25">
      <c r="A47" s="28" t="s">
        <v>117</v>
      </c>
      <c r="B47" s="35"/>
      <c r="E47" s="30" t="s">
        <v>923</v>
      </c>
      <c r="J47" s="36"/>
    </row>
    <row r="48" spans="1:16" x14ac:dyDescent="0.25">
      <c r="A48" s="28" t="s">
        <v>108</v>
      </c>
      <c r="B48" s="28">
        <v>10</v>
      </c>
      <c r="C48" s="29" t="s">
        <v>1392</v>
      </c>
      <c r="D48" s="28" t="s">
        <v>110</v>
      </c>
      <c r="E48" s="30" t="s">
        <v>1393</v>
      </c>
      <c r="F48" s="31" t="s">
        <v>177</v>
      </c>
      <c r="G48" s="32">
        <v>0.01</v>
      </c>
      <c r="H48" s="33">
        <v>0</v>
      </c>
      <c r="I48" s="33">
        <f>ROUND(G48*H48,P4)</f>
        <v>0</v>
      </c>
      <c r="J48" s="31" t="s">
        <v>190</v>
      </c>
      <c r="O48" s="34">
        <f>I48*0.21</f>
        <v>0</v>
      </c>
      <c r="P48">
        <v>3</v>
      </c>
    </row>
    <row r="49" spans="1:16" x14ac:dyDescent="0.25">
      <c r="A49" s="28" t="s">
        <v>113</v>
      </c>
      <c r="B49" s="35"/>
      <c r="E49" s="30" t="s">
        <v>2456</v>
      </c>
      <c r="J49" s="36"/>
    </row>
    <row r="50" spans="1:16" x14ac:dyDescent="0.25">
      <c r="A50" s="28" t="s">
        <v>115</v>
      </c>
      <c r="B50" s="35"/>
      <c r="E50" s="37" t="s">
        <v>2457</v>
      </c>
      <c r="J50" s="36"/>
    </row>
    <row r="51" spans="1:16" ht="330" x14ac:dyDescent="0.25">
      <c r="A51" s="28" t="s">
        <v>117</v>
      </c>
      <c r="B51" s="35"/>
      <c r="E51" s="30" t="s">
        <v>1161</v>
      </c>
      <c r="J51" s="36"/>
    </row>
    <row r="52" spans="1:16" x14ac:dyDescent="0.25">
      <c r="A52" s="22" t="s">
        <v>105</v>
      </c>
      <c r="B52" s="23"/>
      <c r="C52" s="24" t="s">
        <v>694</v>
      </c>
      <c r="D52" s="25"/>
      <c r="E52" s="22" t="s">
        <v>695</v>
      </c>
      <c r="F52" s="25"/>
      <c r="G52" s="25"/>
      <c r="H52" s="25"/>
      <c r="I52" s="26">
        <f>SUMIFS(I53:I56,A53:A56,"P")</f>
        <v>0</v>
      </c>
      <c r="J52" s="27"/>
    </row>
    <row r="53" spans="1:16" x14ac:dyDescent="0.25">
      <c r="A53" s="28" t="s">
        <v>108</v>
      </c>
      <c r="B53" s="28">
        <v>11</v>
      </c>
      <c r="C53" s="29" t="s">
        <v>2244</v>
      </c>
      <c r="D53" s="28" t="s">
        <v>110</v>
      </c>
      <c r="E53" s="30" t="s">
        <v>2245</v>
      </c>
      <c r="F53" s="31" t="s">
        <v>189</v>
      </c>
      <c r="G53" s="32">
        <v>0.9</v>
      </c>
      <c r="H53" s="33">
        <v>0</v>
      </c>
      <c r="I53" s="33">
        <f>ROUND(G53*H53,P4)</f>
        <v>0</v>
      </c>
      <c r="J53" s="31" t="s">
        <v>190</v>
      </c>
      <c r="O53" s="34">
        <f>I53*0.21</f>
        <v>0</v>
      </c>
      <c r="P53">
        <v>3</v>
      </c>
    </row>
    <row r="54" spans="1:16" x14ac:dyDescent="0.25">
      <c r="A54" s="28" t="s">
        <v>113</v>
      </c>
      <c r="B54" s="35"/>
      <c r="E54" s="30" t="s">
        <v>2246</v>
      </c>
      <c r="J54" s="36"/>
    </row>
    <row r="55" spans="1:16" x14ac:dyDescent="0.25">
      <c r="A55" s="28" t="s">
        <v>115</v>
      </c>
      <c r="B55" s="35"/>
      <c r="E55" s="37" t="s">
        <v>2458</v>
      </c>
      <c r="J55" s="36"/>
    </row>
    <row r="56" spans="1:16" ht="135" x14ac:dyDescent="0.25">
      <c r="A56" s="28" t="s">
        <v>117</v>
      </c>
      <c r="B56" s="35"/>
      <c r="E56" s="30" t="s">
        <v>2248</v>
      </c>
      <c r="J56" s="36"/>
    </row>
    <row r="57" spans="1:16" x14ac:dyDescent="0.25">
      <c r="A57" s="22" t="s">
        <v>105</v>
      </c>
      <c r="B57" s="23"/>
      <c r="C57" s="24" t="s">
        <v>343</v>
      </c>
      <c r="D57" s="25"/>
      <c r="E57" s="22" t="s">
        <v>344</v>
      </c>
      <c r="F57" s="25"/>
      <c r="G57" s="25"/>
      <c r="H57" s="25"/>
      <c r="I57" s="26">
        <f>SUMIFS(I58:I61,A58:A61,"P")</f>
        <v>0</v>
      </c>
      <c r="J57" s="27"/>
    </row>
    <row r="58" spans="1:16" x14ac:dyDescent="0.25">
      <c r="A58" s="28" t="s">
        <v>108</v>
      </c>
      <c r="B58" s="28">
        <v>12</v>
      </c>
      <c r="C58" s="29" t="s">
        <v>1162</v>
      </c>
      <c r="D58" s="28" t="s">
        <v>110</v>
      </c>
      <c r="E58" s="30" t="s">
        <v>1163</v>
      </c>
      <c r="F58" s="31" t="s">
        <v>167</v>
      </c>
      <c r="G58" s="32">
        <v>1.91</v>
      </c>
      <c r="H58" s="33">
        <v>0</v>
      </c>
      <c r="I58" s="33">
        <f>ROUND(G58*H58,P4)</f>
        <v>0</v>
      </c>
      <c r="J58" s="31" t="s">
        <v>190</v>
      </c>
      <c r="O58" s="34">
        <f>I58*0.21</f>
        <v>0</v>
      </c>
      <c r="P58">
        <v>3</v>
      </c>
    </row>
    <row r="59" spans="1:16" x14ac:dyDescent="0.25">
      <c r="A59" s="28" t="s">
        <v>113</v>
      </c>
      <c r="B59" s="35"/>
      <c r="E59" s="30" t="s">
        <v>2249</v>
      </c>
      <c r="J59" s="36"/>
    </row>
    <row r="60" spans="1:16" ht="60" x14ac:dyDescent="0.25">
      <c r="A60" s="28" t="s">
        <v>115</v>
      </c>
      <c r="B60" s="35"/>
      <c r="E60" s="37" t="s">
        <v>2459</v>
      </c>
      <c r="J60" s="36"/>
    </row>
    <row r="61" spans="1:16" ht="409.5" x14ac:dyDescent="0.25">
      <c r="A61" s="28" t="s">
        <v>117</v>
      </c>
      <c r="B61" s="35"/>
      <c r="E61" s="30" t="s">
        <v>348</v>
      </c>
      <c r="J61" s="36"/>
    </row>
    <row r="62" spans="1:16" x14ac:dyDescent="0.25">
      <c r="A62" s="22" t="s">
        <v>105</v>
      </c>
      <c r="B62" s="23"/>
      <c r="C62" s="24" t="s">
        <v>357</v>
      </c>
      <c r="D62" s="25"/>
      <c r="E62" s="22" t="s">
        <v>358</v>
      </c>
      <c r="F62" s="25"/>
      <c r="G62" s="25"/>
      <c r="H62" s="25"/>
      <c r="I62" s="26">
        <f>SUMIFS(I63:I66,A63:A66,"P")</f>
        <v>0</v>
      </c>
      <c r="J62" s="27"/>
    </row>
    <row r="63" spans="1:16" x14ac:dyDescent="0.25">
      <c r="A63" s="28" t="s">
        <v>108</v>
      </c>
      <c r="B63" s="28">
        <v>13</v>
      </c>
      <c r="C63" s="29" t="s">
        <v>2251</v>
      </c>
      <c r="D63" s="28" t="s">
        <v>110</v>
      </c>
      <c r="E63" s="30" t="s">
        <v>2252</v>
      </c>
      <c r="F63" s="31" t="s">
        <v>189</v>
      </c>
      <c r="G63" s="32">
        <v>1</v>
      </c>
      <c r="H63" s="33">
        <v>0</v>
      </c>
      <c r="I63" s="33">
        <f>ROUND(G63*H63,P4)</f>
        <v>0</v>
      </c>
      <c r="J63" s="31" t="s">
        <v>190</v>
      </c>
      <c r="O63" s="34">
        <f>I63*0.21</f>
        <v>0</v>
      </c>
      <c r="P63">
        <v>3</v>
      </c>
    </row>
    <row r="64" spans="1:16" x14ac:dyDescent="0.25">
      <c r="A64" s="28" t="s">
        <v>113</v>
      </c>
      <c r="B64" s="35"/>
      <c r="E64" s="30" t="s">
        <v>2460</v>
      </c>
      <c r="J64" s="36"/>
    </row>
    <row r="65" spans="1:16" x14ac:dyDescent="0.25">
      <c r="A65" s="28" t="s">
        <v>115</v>
      </c>
      <c r="B65" s="35"/>
      <c r="E65" s="37" t="s">
        <v>2461</v>
      </c>
      <c r="J65" s="36"/>
    </row>
    <row r="66" spans="1:16" ht="60" x14ac:dyDescent="0.25">
      <c r="A66" s="28" t="s">
        <v>117</v>
      </c>
      <c r="B66" s="35"/>
      <c r="E66" s="30" t="s">
        <v>363</v>
      </c>
      <c r="J66" s="36"/>
    </row>
    <row r="67" spans="1:16" x14ac:dyDescent="0.25">
      <c r="A67" s="22" t="s">
        <v>105</v>
      </c>
      <c r="B67" s="23"/>
      <c r="C67" s="24" t="s">
        <v>413</v>
      </c>
      <c r="D67" s="25"/>
      <c r="E67" s="22" t="s">
        <v>414</v>
      </c>
      <c r="F67" s="25"/>
      <c r="G67" s="25"/>
      <c r="H67" s="25"/>
      <c r="I67" s="26">
        <f>SUMIFS(I68:I158,A68:A158,"P")</f>
        <v>0</v>
      </c>
      <c r="J67" s="27"/>
    </row>
    <row r="68" spans="1:16" x14ac:dyDescent="0.25">
      <c r="A68" s="28" t="s">
        <v>108</v>
      </c>
      <c r="B68" s="28">
        <v>14</v>
      </c>
      <c r="C68" s="29" t="s">
        <v>2261</v>
      </c>
      <c r="D68" s="28" t="s">
        <v>110</v>
      </c>
      <c r="E68" s="30" t="s">
        <v>2262</v>
      </c>
      <c r="F68" s="31" t="s">
        <v>231</v>
      </c>
      <c r="G68" s="32">
        <v>18</v>
      </c>
      <c r="H68" s="33">
        <v>0</v>
      </c>
      <c r="I68" s="33">
        <f>ROUND(G68*H68,P4)</f>
        <v>0</v>
      </c>
      <c r="J68" s="31" t="s">
        <v>190</v>
      </c>
      <c r="O68" s="34">
        <f>I68*0.21</f>
        <v>0</v>
      </c>
      <c r="P68">
        <v>3</v>
      </c>
    </row>
    <row r="69" spans="1:16" ht="30" x14ac:dyDescent="0.25">
      <c r="A69" s="28" t="s">
        <v>113</v>
      </c>
      <c r="B69" s="35"/>
      <c r="E69" s="30" t="s">
        <v>2462</v>
      </c>
      <c r="J69" s="36"/>
    </row>
    <row r="70" spans="1:16" x14ac:dyDescent="0.25">
      <c r="A70" s="28" t="s">
        <v>115</v>
      </c>
      <c r="B70" s="35"/>
      <c r="E70" s="37" t="s">
        <v>2463</v>
      </c>
      <c r="J70" s="36"/>
    </row>
    <row r="71" spans="1:16" ht="90" x14ac:dyDescent="0.25">
      <c r="A71" s="28" t="s">
        <v>117</v>
      </c>
      <c r="B71" s="35"/>
      <c r="E71" s="30" t="s">
        <v>2260</v>
      </c>
      <c r="J71" s="36"/>
    </row>
    <row r="72" spans="1:16" x14ac:dyDescent="0.25">
      <c r="A72" s="28" t="s">
        <v>108</v>
      </c>
      <c r="B72" s="28">
        <v>15</v>
      </c>
      <c r="C72" s="29" t="s">
        <v>2261</v>
      </c>
      <c r="D72" s="28" t="s">
        <v>145</v>
      </c>
      <c r="E72" s="30" t="s">
        <v>2262</v>
      </c>
      <c r="F72" s="31" t="s">
        <v>231</v>
      </c>
      <c r="G72" s="32">
        <v>76.2</v>
      </c>
      <c r="H72" s="33">
        <v>0</v>
      </c>
      <c r="I72" s="33">
        <f>ROUND(G72*H72,P4)</f>
        <v>0</v>
      </c>
      <c r="J72" s="31" t="s">
        <v>190</v>
      </c>
      <c r="O72" s="34">
        <f>I72*0.21</f>
        <v>0</v>
      </c>
      <c r="P72">
        <v>3</v>
      </c>
    </row>
    <row r="73" spans="1:16" ht="30" x14ac:dyDescent="0.25">
      <c r="A73" s="28" t="s">
        <v>113</v>
      </c>
      <c r="B73" s="35"/>
      <c r="E73" s="30" t="s">
        <v>2266</v>
      </c>
      <c r="J73" s="36"/>
    </row>
    <row r="74" spans="1:16" ht="45" x14ac:dyDescent="0.25">
      <c r="A74" s="28" t="s">
        <v>115</v>
      </c>
      <c r="B74" s="35"/>
      <c r="E74" s="37" t="s">
        <v>2464</v>
      </c>
      <c r="J74" s="36"/>
    </row>
    <row r="75" spans="1:16" ht="90" x14ac:dyDescent="0.25">
      <c r="A75" s="28" t="s">
        <v>117</v>
      </c>
      <c r="B75" s="35"/>
      <c r="E75" s="30" t="s">
        <v>2260</v>
      </c>
      <c r="J75" s="36"/>
    </row>
    <row r="76" spans="1:16" x14ac:dyDescent="0.25">
      <c r="A76" s="28" t="s">
        <v>108</v>
      </c>
      <c r="B76" s="28">
        <v>16</v>
      </c>
      <c r="C76" s="29" t="s">
        <v>2261</v>
      </c>
      <c r="D76" s="28" t="s">
        <v>148</v>
      </c>
      <c r="E76" s="30" t="s">
        <v>2262</v>
      </c>
      <c r="F76" s="31" t="s">
        <v>231</v>
      </c>
      <c r="G76" s="32">
        <v>48</v>
      </c>
      <c r="H76" s="33">
        <v>0</v>
      </c>
      <c r="I76" s="33">
        <f>ROUND(G76*H76,P4)</f>
        <v>0</v>
      </c>
      <c r="J76" s="31" t="s">
        <v>190</v>
      </c>
      <c r="O76" s="34">
        <f>I76*0.21</f>
        <v>0</v>
      </c>
      <c r="P76">
        <v>3</v>
      </c>
    </row>
    <row r="77" spans="1:16" ht="30" x14ac:dyDescent="0.25">
      <c r="A77" s="28" t="s">
        <v>113</v>
      </c>
      <c r="B77" s="35"/>
      <c r="E77" s="30" t="s">
        <v>2263</v>
      </c>
      <c r="J77" s="36"/>
    </row>
    <row r="78" spans="1:16" x14ac:dyDescent="0.25">
      <c r="A78" s="28" t="s">
        <v>115</v>
      </c>
      <c r="B78" s="35"/>
      <c r="E78" s="37" t="s">
        <v>2465</v>
      </c>
      <c r="J78" s="36"/>
    </row>
    <row r="79" spans="1:16" ht="90" x14ac:dyDescent="0.25">
      <c r="A79" s="28" t="s">
        <v>117</v>
      </c>
      <c r="B79" s="35"/>
      <c r="E79" s="30" t="s">
        <v>2260</v>
      </c>
      <c r="J79" s="36"/>
    </row>
    <row r="80" spans="1:16" x14ac:dyDescent="0.25">
      <c r="A80" s="28" t="s">
        <v>108</v>
      </c>
      <c r="B80" s="28">
        <v>17</v>
      </c>
      <c r="C80" s="29" t="s">
        <v>2268</v>
      </c>
      <c r="D80" s="28" t="s">
        <v>110</v>
      </c>
      <c r="E80" s="30" t="s">
        <v>2269</v>
      </c>
      <c r="F80" s="31" t="s">
        <v>231</v>
      </c>
      <c r="G80" s="32">
        <v>64.8</v>
      </c>
      <c r="H80" s="33">
        <v>0</v>
      </c>
      <c r="I80" s="33">
        <f>ROUND(G80*H80,P4)</f>
        <v>0</v>
      </c>
      <c r="J80" s="31" t="s">
        <v>190</v>
      </c>
      <c r="O80" s="34">
        <f>I80*0.21</f>
        <v>0</v>
      </c>
      <c r="P80">
        <v>3</v>
      </c>
    </row>
    <row r="81" spans="1:16" x14ac:dyDescent="0.25">
      <c r="A81" s="28" t="s">
        <v>113</v>
      </c>
      <c r="B81" s="35"/>
      <c r="E81" s="30" t="s">
        <v>2270</v>
      </c>
      <c r="J81" s="36"/>
    </row>
    <row r="82" spans="1:16" ht="30" x14ac:dyDescent="0.25">
      <c r="A82" s="28" t="s">
        <v>115</v>
      </c>
      <c r="B82" s="35"/>
      <c r="E82" s="37" t="s">
        <v>2466</v>
      </c>
      <c r="J82" s="36"/>
    </row>
    <row r="83" spans="1:16" ht="165" x14ac:dyDescent="0.25">
      <c r="A83" s="28" t="s">
        <v>117</v>
      </c>
      <c r="B83" s="35"/>
      <c r="E83" s="30" t="s">
        <v>2272</v>
      </c>
      <c r="J83" s="36"/>
    </row>
    <row r="84" spans="1:16" x14ac:dyDescent="0.25">
      <c r="A84" s="28" t="s">
        <v>108</v>
      </c>
      <c r="B84" s="28">
        <v>18</v>
      </c>
      <c r="C84" s="29" t="s">
        <v>2273</v>
      </c>
      <c r="D84" s="28" t="s">
        <v>110</v>
      </c>
      <c r="E84" s="30" t="s">
        <v>2274</v>
      </c>
      <c r="F84" s="31" t="s">
        <v>231</v>
      </c>
      <c r="G84" s="32">
        <v>136.99</v>
      </c>
      <c r="H84" s="33">
        <v>0</v>
      </c>
      <c r="I84" s="33">
        <f>ROUND(G84*H84,P4)</f>
        <v>0</v>
      </c>
      <c r="J84" s="31" t="s">
        <v>190</v>
      </c>
      <c r="O84" s="34">
        <f>I84*0.21</f>
        <v>0</v>
      </c>
      <c r="P84">
        <v>3</v>
      </c>
    </row>
    <row r="85" spans="1:16" x14ac:dyDescent="0.25">
      <c r="A85" s="28" t="s">
        <v>113</v>
      </c>
      <c r="B85" s="35"/>
      <c r="E85" s="30" t="s">
        <v>2275</v>
      </c>
      <c r="J85" s="36"/>
    </row>
    <row r="86" spans="1:16" x14ac:dyDescent="0.25">
      <c r="A86" s="28" t="s">
        <v>115</v>
      </c>
      <c r="B86" s="35"/>
      <c r="E86" s="37" t="s">
        <v>2467</v>
      </c>
      <c r="J86" s="36"/>
    </row>
    <row r="87" spans="1:16" ht="150" x14ac:dyDescent="0.25">
      <c r="A87" s="28" t="s">
        <v>117</v>
      </c>
      <c r="B87" s="35"/>
      <c r="E87" s="30" t="s">
        <v>2277</v>
      </c>
      <c r="J87" s="36"/>
    </row>
    <row r="88" spans="1:16" x14ac:dyDescent="0.25">
      <c r="A88" s="28" t="s">
        <v>108</v>
      </c>
      <c r="B88" s="28">
        <v>19</v>
      </c>
      <c r="C88" s="29" t="s">
        <v>2278</v>
      </c>
      <c r="D88" s="28" t="s">
        <v>110</v>
      </c>
      <c r="E88" s="30" t="s">
        <v>2279</v>
      </c>
      <c r="F88" s="31" t="s">
        <v>231</v>
      </c>
      <c r="G88" s="32">
        <v>36</v>
      </c>
      <c r="H88" s="33">
        <v>0</v>
      </c>
      <c r="I88" s="33">
        <f>ROUND(G88*H88,P4)</f>
        <v>0</v>
      </c>
      <c r="J88" s="31" t="s">
        <v>190</v>
      </c>
      <c r="O88" s="34">
        <f>I88*0.21</f>
        <v>0</v>
      </c>
      <c r="P88">
        <v>3</v>
      </c>
    </row>
    <row r="89" spans="1:16" ht="30" x14ac:dyDescent="0.25">
      <c r="A89" s="28" t="s">
        <v>113</v>
      </c>
      <c r="B89" s="35"/>
      <c r="E89" s="30" t="s">
        <v>2280</v>
      </c>
      <c r="J89" s="36"/>
    </row>
    <row r="90" spans="1:16" x14ac:dyDescent="0.25">
      <c r="A90" s="28" t="s">
        <v>115</v>
      </c>
      <c r="B90" s="35"/>
      <c r="E90" s="37" t="s">
        <v>2468</v>
      </c>
      <c r="J90" s="36"/>
    </row>
    <row r="91" spans="1:16" ht="150" x14ac:dyDescent="0.25">
      <c r="A91" s="28" t="s">
        <v>117</v>
      </c>
      <c r="B91" s="35"/>
      <c r="E91" s="30" t="s">
        <v>2282</v>
      </c>
      <c r="J91" s="36"/>
    </row>
    <row r="92" spans="1:16" x14ac:dyDescent="0.25">
      <c r="A92" s="28" t="s">
        <v>108</v>
      </c>
      <c r="B92" s="28">
        <v>20</v>
      </c>
      <c r="C92" s="29" t="s">
        <v>2287</v>
      </c>
      <c r="D92" s="28" t="s">
        <v>110</v>
      </c>
      <c r="E92" s="30" t="s">
        <v>2288</v>
      </c>
      <c r="F92" s="31" t="s">
        <v>231</v>
      </c>
      <c r="G92" s="32">
        <v>20</v>
      </c>
      <c r="H92" s="33">
        <v>0</v>
      </c>
      <c r="I92" s="33">
        <f>ROUND(G92*H92,P4)</f>
        <v>0</v>
      </c>
      <c r="J92" s="31" t="s">
        <v>190</v>
      </c>
      <c r="O92" s="34">
        <f>I92*0.21</f>
        <v>0</v>
      </c>
      <c r="P92">
        <v>3</v>
      </c>
    </row>
    <row r="93" spans="1:16" ht="30" x14ac:dyDescent="0.25">
      <c r="A93" s="28" t="s">
        <v>113</v>
      </c>
      <c r="B93" s="35"/>
      <c r="E93" s="30" t="s">
        <v>2469</v>
      </c>
      <c r="J93" s="36"/>
    </row>
    <row r="94" spans="1:16" x14ac:dyDescent="0.25">
      <c r="A94" s="28" t="s">
        <v>115</v>
      </c>
      <c r="B94" s="35"/>
      <c r="E94" s="37" t="s">
        <v>992</v>
      </c>
      <c r="J94" s="36"/>
    </row>
    <row r="95" spans="1:16" ht="105" x14ac:dyDescent="0.25">
      <c r="A95" s="28" t="s">
        <v>117</v>
      </c>
      <c r="B95" s="35"/>
      <c r="E95" s="30" t="s">
        <v>2291</v>
      </c>
      <c r="J95" s="36"/>
    </row>
    <row r="96" spans="1:16" x14ac:dyDescent="0.25">
      <c r="A96" s="28" t="s">
        <v>108</v>
      </c>
      <c r="B96" s="28">
        <v>21</v>
      </c>
      <c r="C96" s="29" t="s">
        <v>2287</v>
      </c>
      <c r="D96" s="28" t="s">
        <v>145</v>
      </c>
      <c r="E96" s="30" t="s">
        <v>2288</v>
      </c>
      <c r="F96" s="31" t="s">
        <v>231</v>
      </c>
      <c r="G96" s="32">
        <v>192</v>
      </c>
      <c r="H96" s="33">
        <v>0</v>
      </c>
      <c r="I96" s="33">
        <f>ROUND(G96*H96,P4)</f>
        <v>0</v>
      </c>
      <c r="J96" s="31" t="s">
        <v>190</v>
      </c>
      <c r="O96" s="34">
        <f>I96*0.21</f>
        <v>0</v>
      </c>
      <c r="P96">
        <v>3</v>
      </c>
    </row>
    <row r="97" spans="1:16" ht="30" x14ac:dyDescent="0.25">
      <c r="A97" s="28" t="s">
        <v>113</v>
      </c>
      <c r="B97" s="35"/>
      <c r="E97" s="30" t="s">
        <v>2289</v>
      </c>
      <c r="J97" s="36"/>
    </row>
    <row r="98" spans="1:16" x14ac:dyDescent="0.25">
      <c r="A98" s="28" t="s">
        <v>115</v>
      </c>
      <c r="B98" s="35"/>
      <c r="E98" s="37" t="s">
        <v>2470</v>
      </c>
      <c r="J98" s="36"/>
    </row>
    <row r="99" spans="1:16" ht="105" x14ac:dyDescent="0.25">
      <c r="A99" s="28" t="s">
        <v>117</v>
      </c>
      <c r="B99" s="35"/>
      <c r="E99" s="30" t="s">
        <v>2291</v>
      </c>
      <c r="J99" s="36"/>
    </row>
    <row r="100" spans="1:16" ht="30" x14ac:dyDescent="0.25">
      <c r="A100" s="28" t="s">
        <v>108</v>
      </c>
      <c r="B100" s="28">
        <v>22</v>
      </c>
      <c r="C100" s="29" t="s">
        <v>2471</v>
      </c>
      <c r="D100" s="28" t="s">
        <v>110</v>
      </c>
      <c r="E100" s="30" t="s">
        <v>2472</v>
      </c>
      <c r="F100" s="31" t="s">
        <v>231</v>
      </c>
      <c r="G100" s="32">
        <v>184.99</v>
      </c>
      <c r="H100" s="33">
        <v>0</v>
      </c>
      <c r="I100" s="33">
        <f>ROUND(G100*H100,P4)</f>
        <v>0</v>
      </c>
      <c r="J100" s="31" t="s">
        <v>190</v>
      </c>
      <c r="O100" s="34">
        <f>I100*0.21</f>
        <v>0</v>
      </c>
      <c r="P100">
        <v>3</v>
      </c>
    </row>
    <row r="101" spans="1:16" ht="30" x14ac:dyDescent="0.25">
      <c r="A101" s="28" t="s">
        <v>113</v>
      </c>
      <c r="B101" s="35"/>
      <c r="E101" s="30" t="s">
        <v>2473</v>
      </c>
      <c r="J101" s="36"/>
    </row>
    <row r="102" spans="1:16" x14ac:dyDescent="0.25">
      <c r="A102" s="28" t="s">
        <v>115</v>
      </c>
      <c r="B102" s="35"/>
      <c r="E102" s="37" t="s">
        <v>2474</v>
      </c>
      <c r="J102" s="36"/>
    </row>
    <row r="103" spans="1:16" ht="105" x14ac:dyDescent="0.25">
      <c r="A103" s="28" t="s">
        <v>117</v>
      </c>
      <c r="B103" s="35"/>
      <c r="E103" s="30" t="s">
        <v>2291</v>
      </c>
      <c r="J103" s="36"/>
    </row>
    <row r="104" spans="1:16" ht="30" x14ac:dyDescent="0.25">
      <c r="A104" s="28" t="s">
        <v>108</v>
      </c>
      <c r="B104" s="28">
        <v>23</v>
      </c>
      <c r="C104" s="29" t="s">
        <v>2296</v>
      </c>
      <c r="D104" s="28" t="s">
        <v>110</v>
      </c>
      <c r="E104" s="30" t="s">
        <v>2297</v>
      </c>
      <c r="F104" s="31" t="s">
        <v>428</v>
      </c>
      <c r="G104" s="32">
        <v>24</v>
      </c>
      <c r="H104" s="33">
        <v>0</v>
      </c>
      <c r="I104" s="33">
        <f>ROUND(G104*H104,P4)</f>
        <v>0</v>
      </c>
      <c r="J104" s="31" t="s">
        <v>190</v>
      </c>
      <c r="O104" s="34">
        <f>I104*0.21</f>
        <v>0</v>
      </c>
      <c r="P104">
        <v>3</v>
      </c>
    </row>
    <row r="105" spans="1:16" x14ac:dyDescent="0.25">
      <c r="A105" s="28" t="s">
        <v>113</v>
      </c>
      <c r="B105" s="35"/>
      <c r="E105" s="30" t="s">
        <v>2475</v>
      </c>
      <c r="J105" s="36"/>
    </row>
    <row r="106" spans="1:16" x14ac:dyDescent="0.25">
      <c r="A106" s="28" t="s">
        <v>115</v>
      </c>
      <c r="B106" s="35"/>
      <c r="E106" s="37" t="s">
        <v>2476</v>
      </c>
      <c r="J106" s="36"/>
    </row>
    <row r="107" spans="1:16" ht="120" x14ac:dyDescent="0.25">
      <c r="A107" s="28" t="s">
        <v>117</v>
      </c>
      <c r="B107" s="35"/>
      <c r="E107" s="30" t="s">
        <v>2300</v>
      </c>
      <c r="J107" s="36"/>
    </row>
    <row r="108" spans="1:16" x14ac:dyDescent="0.25">
      <c r="A108" s="28" t="s">
        <v>108</v>
      </c>
      <c r="B108" s="28">
        <v>24</v>
      </c>
      <c r="C108" s="29" t="s">
        <v>2477</v>
      </c>
      <c r="D108" s="28" t="s">
        <v>110</v>
      </c>
      <c r="E108" s="30" t="s">
        <v>2478</v>
      </c>
      <c r="F108" s="31" t="s">
        <v>428</v>
      </c>
      <c r="G108" s="32">
        <v>16</v>
      </c>
      <c r="H108" s="33">
        <v>0</v>
      </c>
      <c r="I108" s="33">
        <f>ROUND(G108*H108,P4)</f>
        <v>0</v>
      </c>
      <c r="J108" s="31" t="s">
        <v>190</v>
      </c>
      <c r="O108" s="34">
        <f>I108*0.21</f>
        <v>0</v>
      </c>
      <c r="P108">
        <v>3</v>
      </c>
    </row>
    <row r="109" spans="1:16" ht="45" x14ac:dyDescent="0.25">
      <c r="A109" s="28" t="s">
        <v>113</v>
      </c>
      <c r="B109" s="35"/>
      <c r="E109" s="30" t="s">
        <v>2479</v>
      </c>
      <c r="J109" s="36"/>
    </row>
    <row r="110" spans="1:16" x14ac:dyDescent="0.25">
      <c r="A110" s="28" t="s">
        <v>115</v>
      </c>
      <c r="B110" s="35"/>
      <c r="E110" s="37" t="s">
        <v>2480</v>
      </c>
      <c r="J110" s="36"/>
    </row>
    <row r="111" spans="1:16" ht="135" x14ac:dyDescent="0.25">
      <c r="A111" s="28" t="s">
        <v>117</v>
      </c>
      <c r="B111" s="35"/>
      <c r="E111" s="30" t="s">
        <v>2309</v>
      </c>
      <c r="J111" s="36"/>
    </row>
    <row r="112" spans="1:16" x14ac:dyDescent="0.25">
      <c r="A112" s="28" t="s">
        <v>108</v>
      </c>
      <c r="B112" s="28">
        <v>25</v>
      </c>
      <c r="C112" s="29" t="s">
        <v>2477</v>
      </c>
      <c r="D112" s="28" t="s">
        <v>145</v>
      </c>
      <c r="E112" s="30" t="s">
        <v>2478</v>
      </c>
      <c r="F112" s="31" t="s">
        <v>428</v>
      </c>
      <c r="G112" s="32">
        <v>2</v>
      </c>
      <c r="H112" s="33">
        <v>0</v>
      </c>
      <c r="I112" s="33">
        <f>ROUND(G112*H112,P4)</f>
        <v>0</v>
      </c>
      <c r="J112" s="31" t="s">
        <v>190</v>
      </c>
      <c r="O112" s="34">
        <f>I112*0.21</f>
        <v>0</v>
      </c>
      <c r="P112">
        <v>3</v>
      </c>
    </row>
    <row r="113" spans="1:16" ht="60" x14ac:dyDescent="0.25">
      <c r="A113" s="28" t="s">
        <v>113</v>
      </c>
      <c r="B113" s="35"/>
      <c r="E113" s="30" t="s">
        <v>2481</v>
      </c>
      <c r="J113" s="36"/>
    </row>
    <row r="114" spans="1:16" ht="135" x14ac:dyDescent="0.25">
      <c r="A114" s="28" t="s">
        <v>117</v>
      </c>
      <c r="B114" s="35"/>
      <c r="E114" s="30" t="s">
        <v>2309</v>
      </c>
      <c r="J114" s="36"/>
    </row>
    <row r="115" spans="1:16" x14ac:dyDescent="0.25">
      <c r="A115" s="28" t="s">
        <v>108</v>
      </c>
      <c r="B115" s="28">
        <v>26</v>
      </c>
      <c r="C115" s="29" t="s">
        <v>2477</v>
      </c>
      <c r="D115" s="28" t="s">
        <v>123</v>
      </c>
      <c r="E115" s="30" t="s">
        <v>2478</v>
      </c>
      <c r="F115" s="31" t="s">
        <v>428</v>
      </c>
      <c r="G115" s="32">
        <v>6</v>
      </c>
      <c r="H115" s="33">
        <v>0</v>
      </c>
      <c r="I115" s="33">
        <f>ROUND(G115*H115,P4)</f>
        <v>0</v>
      </c>
      <c r="J115" s="31" t="s">
        <v>190</v>
      </c>
      <c r="O115" s="34">
        <f>I115*0.21</f>
        <v>0</v>
      </c>
      <c r="P115">
        <v>3</v>
      </c>
    </row>
    <row r="116" spans="1:16" ht="30" x14ac:dyDescent="0.25">
      <c r="A116" s="28" t="s">
        <v>113</v>
      </c>
      <c r="B116" s="35"/>
      <c r="E116" s="30" t="s">
        <v>2482</v>
      </c>
      <c r="J116" s="36"/>
    </row>
    <row r="117" spans="1:16" ht="135" x14ac:dyDescent="0.25">
      <c r="A117" s="28" t="s">
        <v>117</v>
      </c>
      <c r="B117" s="35"/>
      <c r="E117" s="30" t="s">
        <v>2309</v>
      </c>
      <c r="J117" s="36"/>
    </row>
    <row r="118" spans="1:16" ht="30" x14ac:dyDescent="0.25">
      <c r="A118" s="28" t="s">
        <v>108</v>
      </c>
      <c r="B118" s="28">
        <v>27</v>
      </c>
      <c r="C118" s="29" t="s">
        <v>2315</v>
      </c>
      <c r="D118" s="28" t="s">
        <v>110</v>
      </c>
      <c r="E118" s="30" t="s">
        <v>2316</v>
      </c>
      <c r="F118" s="31" t="s">
        <v>428</v>
      </c>
      <c r="G118" s="32">
        <v>18</v>
      </c>
      <c r="H118" s="33">
        <v>0</v>
      </c>
      <c r="I118" s="33">
        <f>ROUND(G118*H118,P4)</f>
        <v>0</v>
      </c>
      <c r="J118" s="31" t="s">
        <v>190</v>
      </c>
      <c r="O118" s="34">
        <f>I118*0.21</f>
        <v>0</v>
      </c>
      <c r="P118">
        <v>3</v>
      </c>
    </row>
    <row r="119" spans="1:16" x14ac:dyDescent="0.25">
      <c r="A119" s="28" t="s">
        <v>113</v>
      </c>
      <c r="B119" s="35"/>
      <c r="E119" s="30" t="s">
        <v>2483</v>
      </c>
      <c r="J119" s="36"/>
    </row>
    <row r="120" spans="1:16" x14ac:dyDescent="0.25">
      <c r="A120" s="28" t="s">
        <v>115</v>
      </c>
      <c r="B120" s="35"/>
      <c r="E120" s="37" t="s">
        <v>2484</v>
      </c>
      <c r="J120" s="36"/>
    </row>
    <row r="121" spans="1:16" ht="120" x14ac:dyDescent="0.25">
      <c r="A121" s="28" t="s">
        <v>117</v>
      </c>
      <c r="B121" s="35"/>
      <c r="E121" s="30" t="s">
        <v>2318</v>
      </c>
      <c r="J121" s="36"/>
    </row>
    <row r="122" spans="1:16" ht="30" x14ac:dyDescent="0.25">
      <c r="A122" s="28" t="s">
        <v>108</v>
      </c>
      <c r="B122" s="28">
        <v>28</v>
      </c>
      <c r="C122" s="29" t="s">
        <v>2315</v>
      </c>
      <c r="D122" s="28" t="s">
        <v>145</v>
      </c>
      <c r="E122" s="30" t="s">
        <v>2316</v>
      </c>
      <c r="F122" s="31" t="s">
        <v>428</v>
      </c>
      <c r="G122" s="32">
        <v>6</v>
      </c>
      <c r="H122" s="33">
        <v>0</v>
      </c>
      <c r="I122" s="33">
        <f>ROUND(G122*H122,P4)</f>
        <v>0</v>
      </c>
      <c r="J122" s="31" t="s">
        <v>190</v>
      </c>
      <c r="O122" s="34">
        <f>I122*0.21</f>
        <v>0</v>
      </c>
      <c r="P122">
        <v>3</v>
      </c>
    </row>
    <row r="123" spans="1:16" x14ac:dyDescent="0.25">
      <c r="A123" s="28" t="s">
        <v>113</v>
      </c>
      <c r="B123" s="35"/>
      <c r="E123" s="30" t="s">
        <v>2485</v>
      </c>
      <c r="J123" s="36"/>
    </row>
    <row r="124" spans="1:16" ht="120" x14ac:dyDescent="0.25">
      <c r="A124" s="28" t="s">
        <v>117</v>
      </c>
      <c r="B124" s="35"/>
      <c r="E124" s="30" t="s">
        <v>2318</v>
      </c>
      <c r="J124" s="36"/>
    </row>
    <row r="125" spans="1:16" ht="30" x14ac:dyDescent="0.25">
      <c r="A125" s="28" t="s">
        <v>108</v>
      </c>
      <c r="B125" s="28">
        <v>29</v>
      </c>
      <c r="C125" s="29" t="s">
        <v>2319</v>
      </c>
      <c r="D125" s="28" t="s">
        <v>110</v>
      </c>
      <c r="E125" s="30" t="s">
        <v>2320</v>
      </c>
      <c r="F125" s="31" t="s">
        <v>428</v>
      </c>
      <c r="G125" s="32">
        <v>24</v>
      </c>
      <c r="H125" s="33">
        <v>0</v>
      </c>
      <c r="I125" s="33">
        <f>ROUND(G125*H125,P4)</f>
        <v>0</v>
      </c>
      <c r="J125" s="31" t="s">
        <v>190</v>
      </c>
      <c r="O125" s="34">
        <f>I125*0.21</f>
        <v>0</v>
      </c>
      <c r="P125">
        <v>3</v>
      </c>
    </row>
    <row r="126" spans="1:16" x14ac:dyDescent="0.25">
      <c r="A126" s="28" t="s">
        <v>113</v>
      </c>
      <c r="B126" s="35"/>
      <c r="E126" s="38" t="s">
        <v>110</v>
      </c>
      <c r="J126" s="36"/>
    </row>
    <row r="127" spans="1:16" ht="105" x14ac:dyDescent="0.25">
      <c r="A127" s="28" t="s">
        <v>117</v>
      </c>
      <c r="B127" s="35"/>
      <c r="E127" s="30" t="s">
        <v>2321</v>
      </c>
      <c r="J127" s="36"/>
    </row>
    <row r="128" spans="1:16" x14ac:dyDescent="0.25">
      <c r="A128" s="28" t="s">
        <v>108</v>
      </c>
      <c r="B128" s="28">
        <v>30</v>
      </c>
      <c r="C128" s="29" t="s">
        <v>2329</v>
      </c>
      <c r="D128" s="28" t="s">
        <v>110</v>
      </c>
      <c r="E128" s="30" t="s">
        <v>2330</v>
      </c>
      <c r="F128" s="31" t="s">
        <v>428</v>
      </c>
      <c r="G128" s="32">
        <v>16</v>
      </c>
      <c r="H128" s="33">
        <v>0</v>
      </c>
      <c r="I128" s="33">
        <f>ROUND(G128*H128,P4)</f>
        <v>0</v>
      </c>
      <c r="J128" s="31" t="s">
        <v>190</v>
      </c>
      <c r="O128" s="34">
        <f>I128*0.21</f>
        <v>0</v>
      </c>
      <c r="P128">
        <v>3</v>
      </c>
    </row>
    <row r="129" spans="1:16" x14ac:dyDescent="0.25">
      <c r="A129" s="28" t="s">
        <v>113</v>
      </c>
      <c r="B129" s="35"/>
      <c r="E129" s="30" t="s">
        <v>2486</v>
      </c>
      <c r="J129" s="36"/>
    </row>
    <row r="130" spans="1:16" x14ac:dyDescent="0.25">
      <c r="A130" s="28" t="s">
        <v>115</v>
      </c>
      <c r="B130" s="35"/>
      <c r="E130" s="37" t="s">
        <v>1630</v>
      </c>
      <c r="J130" s="36"/>
    </row>
    <row r="131" spans="1:16" ht="105" x14ac:dyDescent="0.25">
      <c r="A131" s="28" t="s">
        <v>117</v>
      </c>
      <c r="B131" s="35"/>
      <c r="E131" s="30" t="s">
        <v>2328</v>
      </c>
      <c r="J131" s="36"/>
    </row>
    <row r="132" spans="1:16" x14ac:dyDescent="0.25">
      <c r="A132" s="28" t="s">
        <v>108</v>
      </c>
      <c r="B132" s="28">
        <v>31</v>
      </c>
      <c r="C132" s="29" t="s">
        <v>2403</v>
      </c>
      <c r="D132" s="28" t="s">
        <v>110</v>
      </c>
      <c r="E132" s="30" t="s">
        <v>2404</v>
      </c>
      <c r="F132" s="31" t="s">
        <v>428</v>
      </c>
      <c r="G132" s="32">
        <v>8</v>
      </c>
      <c r="H132" s="33">
        <v>0</v>
      </c>
      <c r="I132" s="33">
        <f>ROUND(G132*H132,P4)</f>
        <v>0</v>
      </c>
      <c r="J132" s="31" t="s">
        <v>2487</v>
      </c>
      <c r="O132" s="34">
        <f>I132*0.21</f>
        <v>0</v>
      </c>
      <c r="P132">
        <v>3</v>
      </c>
    </row>
    <row r="133" spans="1:16" x14ac:dyDescent="0.25">
      <c r="A133" s="28" t="s">
        <v>113</v>
      </c>
      <c r="B133" s="35"/>
      <c r="E133" s="30" t="s">
        <v>2486</v>
      </c>
      <c r="J133" s="36"/>
    </row>
    <row r="134" spans="1:16" x14ac:dyDescent="0.25">
      <c r="A134" s="28" t="s">
        <v>115</v>
      </c>
      <c r="B134" s="35"/>
      <c r="E134" s="37" t="s">
        <v>837</v>
      </c>
      <c r="J134" s="36"/>
    </row>
    <row r="135" spans="1:16" ht="105" x14ac:dyDescent="0.25">
      <c r="A135" s="28" t="s">
        <v>117</v>
      </c>
      <c r="B135" s="35"/>
      <c r="E135" s="30" t="s">
        <v>2328</v>
      </c>
      <c r="J135" s="36"/>
    </row>
    <row r="136" spans="1:16" x14ac:dyDescent="0.25">
      <c r="A136" s="28" t="s">
        <v>108</v>
      </c>
      <c r="B136" s="28">
        <v>32</v>
      </c>
      <c r="C136" s="29" t="s">
        <v>2336</v>
      </c>
      <c r="D136" s="28" t="s">
        <v>110</v>
      </c>
      <c r="E136" s="30" t="s">
        <v>2337</v>
      </c>
      <c r="F136" s="31" t="s">
        <v>428</v>
      </c>
      <c r="G136" s="32">
        <v>8</v>
      </c>
      <c r="H136" s="33">
        <v>0</v>
      </c>
      <c r="I136" s="33">
        <f>ROUND(G136*H136,P4)</f>
        <v>0</v>
      </c>
      <c r="J136" s="31" t="s">
        <v>190</v>
      </c>
      <c r="O136" s="34">
        <f>I136*0.21</f>
        <v>0</v>
      </c>
      <c r="P136">
        <v>3</v>
      </c>
    </row>
    <row r="137" spans="1:16" x14ac:dyDescent="0.25">
      <c r="A137" s="28" t="s">
        <v>113</v>
      </c>
      <c r="B137" s="35"/>
      <c r="E137" s="30" t="s">
        <v>2338</v>
      </c>
      <c r="J137" s="36"/>
    </row>
    <row r="138" spans="1:16" x14ac:dyDescent="0.25">
      <c r="A138" s="28" t="s">
        <v>115</v>
      </c>
      <c r="B138" s="35"/>
      <c r="E138" s="37" t="s">
        <v>837</v>
      </c>
      <c r="J138" s="36"/>
    </row>
    <row r="139" spans="1:16" ht="135" x14ac:dyDescent="0.25">
      <c r="A139" s="28" t="s">
        <v>117</v>
      </c>
      <c r="B139" s="35"/>
      <c r="E139" s="30" t="s">
        <v>2339</v>
      </c>
      <c r="J139" s="36"/>
    </row>
    <row r="140" spans="1:16" x14ac:dyDescent="0.25">
      <c r="A140" s="28" t="s">
        <v>108</v>
      </c>
      <c r="B140" s="28">
        <v>33</v>
      </c>
      <c r="C140" s="29" t="s">
        <v>2340</v>
      </c>
      <c r="D140" s="28" t="s">
        <v>110</v>
      </c>
      <c r="E140" s="30" t="s">
        <v>2341</v>
      </c>
      <c r="F140" s="31" t="s">
        <v>428</v>
      </c>
      <c r="G140" s="32">
        <v>8</v>
      </c>
      <c r="H140" s="33">
        <v>0</v>
      </c>
      <c r="I140" s="33">
        <f>ROUND(G140*H140,P4)</f>
        <v>0</v>
      </c>
      <c r="J140" s="31" t="s">
        <v>190</v>
      </c>
      <c r="O140" s="34">
        <f>I140*0.21</f>
        <v>0</v>
      </c>
      <c r="P140">
        <v>3</v>
      </c>
    </row>
    <row r="141" spans="1:16" x14ac:dyDescent="0.25">
      <c r="A141" s="28" t="s">
        <v>113</v>
      </c>
      <c r="B141" s="35"/>
      <c r="E141" s="30" t="s">
        <v>2354</v>
      </c>
      <c r="J141" s="36"/>
    </row>
    <row r="142" spans="1:16" x14ac:dyDescent="0.25">
      <c r="A142" s="28" t="s">
        <v>115</v>
      </c>
      <c r="B142" s="35"/>
      <c r="E142" s="37" t="s">
        <v>837</v>
      </c>
      <c r="J142" s="36"/>
    </row>
    <row r="143" spans="1:16" ht="135" x14ac:dyDescent="0.25">
      <c r="A143" s="28" t="s">
        <v>117</v>
      </c>
      <c r="B143" s="35"/>
      <c r="E143" s="30" t="s">
        <v>2339</v>
      </c>
      <c r="J143" s="36"/>
    </row>
    <row r="144" spans="1:16" ht="30" x14ac:dyDescent="0.25">
      <c r="A144" s="28" t="s">
        <v>108</v>
      </c>
      <c r="B144" s="28">
        <v>34</v>
      </c>
      <c r="C144" s="29" t="s">
        <v>2343</v>
      </c>
      <c r="D144" s="28" t="s">
        <v>110</v>
      </c>
      <c r="E144" s="30" t="s">
        <v>2344</v>
      </c>
      <c r="F144" s="31" t="s">
        <v>428</v>
      </c>
      <c r="G144" s="32">
        <v>1</v>
      </c>
      <c r="H144" s="33">
        <v>0</v>
      </c>
      <c r="I144" s="33">
        <f>ROUND(G144*H144,P4)</f>
        <v>0</v>
      </c>
      <c r="J144" s="31" t="s">
        <v>190</v>
      </c>
      <c r="O144" s="34">
        <f>I144*0.21</f>
        <v>0</v>
      </c>
      <c r="P144">
        <v>3</v>
      </c>
    </row>
    <row r="145" spans="1:16" x14ac:dyDescent="0.25">
      <c r="A145" s="28" t="s">
        <v>113</v>
      </c>
      <c r="B145" s="35"/>
      <c r="E145" s="38" t="s">
        <v>110</v>
      </c>
      <c r="J145" s="36"/>
    </row>
    <row r="146" spans="1:16" ht="135" x14ac:dyDescent="0.25">
      <c r="A146" s="28" t="s">
        <v>117</v>
      </c>
      <c r="B146" s="35"/>
      <c r="E146" s="30" t="s">
        <v>2345</v>
      </c>
      <c r="J146" s="36"/>
    </row>
    <row r="147" spans="1:16" ht="30" x14ac:dyDescent="0.25">
      <c r="A147" s="28" t="s">
        <v>108</v>
      </c>
      <c r="B147" s="28">
        <v>35</v>
      </c>
      <c r="C147" s="29" t="s">
        <v>2346</v>
      </c>
      <c r="D147" s="28" t="s">
        <v>110</v>
      </c>
      <c r="E147" s="30" t="s">
        <v>2347</v>
      </c>
      <c r="F147" s="31" t="s">
        <v>428</v>
      </c>
      <c r="G147" s="32">
        <v>1</v>
      </c>
      <c r="H147" s="33">
        <v>0</v>
      </c>
      <c r="I147" s="33">
        <f>ROUND(G147*H147,P4)</f>
        <v>0</v>
      </c>
      <c r="J147" s="31" t="s">
        <v>190</v>
      </c>
      <c r="O147" s="34">
        <f>I147*0.21</f>
        <v>0</v>
      </c>
      <c r="P147">
        <v>3</v>
      </c>
    </row>
    <row r="148" spans="1:16" x14ac:dyDescent="0.25">
      <c r="A148" s="28" t="s">
        <v>113</v>
      </c>
      <c r="B148" s="35"/>
      <c r="E148" s="38" t="s">
        <v>110</v>
      </c>
      <c r="J148" s="36"/>
    </row>
    <row r="149" spans="1:16" x14ac:dyDescent="0.25">
      <c r="A149" s="28" t="s">
        <v>115</v>
      </c>
      <c r="B149" s="35"/>
      <c r="E149" s="37" t="s">
        <v>2409</v>
      </c>
      <c r="J149" s="36"/>
    </row>
    <row r="150" spans="1:16" ht="105" x14ac:dyDescent="0.25">
      <c r="A150" s="28" t="s">
        <v>117</v>
      </c>
      <c r="B150" s="35"/>
      <c r="E150" s="30" t="s">
        <v>2349</v>
      </c>
      <c r="J150" s="36"/>
    </row>
    <row r="151" spans="1:16" ht="30" x14ac:dyDescent="0.25">
      <c r="A151" s="28" t="s">
        <v>108</v>
      </c>
      <c r="B151" s="28">
        <v>36</v>
      </c>
      <c r="C151" s="29" t="s">
        <v>2350</v>
      </c>
      <c r="D151" s="28" t="s">
        <v>110</v>
      </c>
      <c r="E151" s="30" t="s">
        <v>2351</v>
      </c>
      <c r="F151" s="31" t="s">
        <v>428</v>
      </c>
      <c r="G151" s="32">
        <v>23</v>
      </c>
      <c r="H151" s="33">
        <v>0</v>
      </c>
      <c r="I151" s="33">
        <f>ROUND(G151*H151,P4)</f>
        <v>0</v>
      </c>
      <c r="J151" s="31" t="s">
        <v>190</v>
      </c>
      <c r="O151" s="34">
        <f>I151*0.21</f>
        <v>0</v>
      </c>
      <c r="P151">
        <v>3</v>
      </c>
    </row>
    <row r="152" spans="1:16" x14ac:dyDescent="0.25">
      <c r="A152" s="28" t="s">
        <v>113</v>
      </c>
      <c r="B152" s="35"/>
      <c r="E152" s="38" t="s">
        <v>110</v>
      </c>
      <c r="J152" s="36"/>
    </row>
    <row r="153" spans="1:16" x14ac:dyDescent="0.25">
      <c r="A153" s="28" t="s">
        <v>115</v>
      </c>
      <c r="B153" s="35"/>
      <c r="E153" s="37" t="s">
        <v>2488</v>
      </c>
      <c r="J153" s="36"/>
    </row>
    <row r="154" spans="1:16" ht="105" x14ac:dyDescent="0.25">
      <c r="A154" s="28" t="s">
        <v>117</v>
      </c>
      <c r="B154" s="35"/>
      <c r="E154" s="30" t="s">
        <v>2349</v>
      </c>
      <c r="J154" s="36"/>
    </row>
    <row r="155" spans="1:16" x14ac:dyDescent="0.25">
      <c r="A155" s="28" t="s">
        <v>108</v>
      </c>
      <c r="B155" s="28">
        <v>37</v>
      </c>
      <c r="C155" s="29" t="s">
        <v>2352</v>
      </c>
      <c r="D155" s="28" t="s">
        <v>110</v>
      </c>
      <c r="E155" s="30" t="s">
        <v>2353</v>
      </c>
      <c r="F155" s="31" t="s">
        <v>428</v>
      </c>
      <c r="G155" s="32">
        <v>9</v>
      </c>
      <c r="H155" s="33">
        <v>0</v>
      </c>
      <c r="I155" s="33">
        <f>ROUND(G155*H155,P4)</f>
        <v>0</v>
      </c>
      <c r="J155" s="31" t="s">
        <v>190</v>
      </c>
      <c r="O155" s="34">
        <f>I155*0.21</f>
        <v>0</v>
      </c>
      <c r="P155">
        <v>3</v>
      </c>
    </row>
    <row r="156" spans="1:16" x14ac:dyDescent="0.25">
      <c r="A156" s="28" t="s">
        <v>113</v>
      </c>
      <c r="B156" s="35"/>
      <c r="E156" s="30" t="s">
        <v>2354</v>
      </c>
      <c r="J156" s="36"/>
    </row>
    <row r="157" spans="1:16" ht="45" x14ac:dyDescent="0.25">
      <c r="A157" s="28" t="s">
        <v>115</v>
      </c>
      <c r="B157" s="35"/>
      <c r="E157" s="37" t="s">
        <v>2489</v>
      </c>
      <c r="J157" s="36"/>
    </row>
    <row r="158" spans="1:16" ht="120" x14ac:dyDescent="0.25">
      <c r="A158" s="28" t="s">
        <v>117</v>
      </c>
      <c r="B158" s="35"/>
      <c r="E158" s="30" t="s">
        <v>2355</v>
      </c>
      <c r="J158" s="36"/>
    </row>
    <row r="159" spans="1:16" x14ac:dyDescent="0.25">
      <c r="A159" s="22" t="s">
        <v>105</v>
      </c>
      <c r="B159" s="23"/>
      <c r="C159" s="24" t="s">
        <v>419</v>
      </c>
      <c r="D159" s="25"/>
      <c r="E159" s="22" t="s">
        <v>420</v>
      </c>
      <c r="F159" s="25"/>
      <c r="G159" s="25"/>
      <c r="H159" s="25"/>
      <c r="I159" s="26">
        <f>SUMIFS(I160:I171,A160:A171,"P")</f>
        <v>0</v>
      </c>
      <c r="J159" s="27"/>
    </row>
    <row r="160" spans="1:16" x14ac:dyDescent="0.25">
      <c r="A160" s="28" t="s">
        <v>108</v>
      </c>
      <c r="B160" s="28">
        <v>38</v>
      </c>
      <c r="C160" s="29" t="s">
        <v>2356</v>
      </c>
      <c r="D160" s="28" t="s">
        <v>110</v>
      </c>
      <c r="E160" s="30" t="s">
        <v>2357</v>
      </c>
      <c r="F160" s="31" t="s">
        <v>231</v>
      </c>
      <c r="G160" s="32">
        <v>16</v>
      </c>
      <c r="H160" s="33">
        <v>0</v>
      </c>
      <c r="I160" s="33">
        <f>ROUND(G160*H160,P4)</f>
        <v>0</v>
      </c>
      <c r="J160" s="31" t="s">
        <v>190</v>
      </c>
      <c r="O160" s="34">
        <f>I160*0.21</f>
        <v>0</v>
      </c>
      <c r="P160">
        <v>3</v>
      </c>
    </row>
    <row r="161" spans="1:16" ht="30" x14ac:dyDescent="0.25">
      <c r="A161" s="28" t="s">
        <v>113</v>
      </c>
      <c r="B161" s="35"/>
      <c r="E161" s="30" t="s">
        <v>2358</v>
      </c>
      <c r="J161" s="36"/>
    </row>
    <row r="162" spans="1:16" x14ac:dyDescent="0.25">
      <c r="A162" s="28" t="s">
        <v>115</v>
      </c>
      <c r="B162" s="35"/>
      <c r="E162" s="37" t="s">
        <v>2490</v>
      </c>
      <c r="J162" s="36"/>
    </row>
    <row r="163" spans="1:16" ht="300" x14ac:dyDescent="0.25">
      <c r="A163" s="28" t="s">
        <v>117</v>
      </c>
      <c r="B163" s="35"/>
      <c r="E163" s="30" t="s">
        <v>1212</v>
      </c>
      <c r="J163" s="36"/>
    </row>
    <row r="164" spans="1:16" x14ac:dyDescent="0.25">
      <c r="A164" s="28" t="s">
        <v>108</v>
      </c>
      <c r="B164" s="28">
        <v>39</v>
      </c>
      <c r="C164" s="29" t="s">
        <v>1824</v>
      </c>
      <c r="D164" s="28" t="s">
        <v>110</v>
      </c>
      <c r="E164" s="30" t="s">
        <v>1825</v>
      </c>
      <c r="F164" s="31" t="s">
        <v>167</v>
      </c>
      <c r="G164" s="32">
        <v>3.14</v>
      </c>
      <c r="H164" s="33">
        <v>0</v>
      </c>
      <c r="I164" s="33">
        <f>ROUND(G164*H164,P4)</f>
        <v>0</v>
      </c>
      <c r="J164" s="31" t="s">
        <v>190</v>
      </c>
      <c r="O164" s="34">
        <f>I164*0.21</f>
        <v>0</v>
      </c>
      <c r="P164">
        <v>3</v>
      </c>
    </row>
    <row r="165" spans="1:16" x14ac:dyDescent="0.25">
      <c r="A165" s="28" t="s">
        <v>113</v>
      </c>
      <c r="B165" s="35"/>
      <c r="E165" s="30" t="s">
        <v>2360</v>
      </c>
      <c r="J165" s="36"/>
    </row>
    <row r="166" spans="1:16" ht="75" x14ac:dyDescent="0.25">
      <c r="A166" s="28" t="s">
        <v>115</v>
      </c>
      <c r="B166" s="35"/>
      <c r="E166" s="37" t="s">
        <v>2491</v>
      </c>
      <c r="J166" s="36"/>
    </row>
    <row r="167" spans="1:16" ht="409.5" x14ac:dyDescent="0.25">
      <c r="A167" s="28" t="s">
        <v>117</v>
      </c>
      <c r="B167" s="35"/>
      <c r="E167" s="30" t="s">
        <v>348</v>
      </c>
      <c r="J167" s="36"/>
    </row>
    <row r="168" spans="1:16" x14ac:dyDescent="0.25">
      <c r="A168" s="28" t="s">
        <v>108</v>
      </c>
      <c r="B168" s="28">
        <v>40</v>
      </c>
      <c r="C168" s="29" t="s">
        <v>2362</v>
      </c>
      <c r="D168" s="28" t="s">
        <v>110</v>
      </c>
      <c r="E168" s="30" t="s">
        <v>2363</v>
      </c>
      <c r="F168" s="31" t="s">
        <v>231</v>
      </c>
      <c r="G168" s="32">
        <v>76.2</v>
      </c>
      <c r="H168" s="33">
        <v>0</v>
      </c>
      <c r="I168" s="33">
        <f>ROUND(G168*H168,P4)</f>
        <v>0</v>
      </c>
      <c r="J168" s="31" t="s">
        <v>190</v>
      </c>
      <c r="O168" s="34">
        <f>I168*0.21</f>
        <v>0</v>
      </c>
      <c r="P168">
        <v>3</v>
      </c>
    </row>
    <row r="169" spans="1:16" x14ac:dyDescent="0.25">
      <c r="A169" s="28" t="s">
        <v>113</v>
      </c>
      <c r="B169" s="35"/>
      <c r="E169" s="30" t="s">
        <v>2364</v>
      </c>
      <c r="J169" s="36"/>
    </row>
    <row r="170" spans="1:16" ht="45" x14ac:dyDescent="0.25">
      <c r="A170" s="28" t="s">
        <v>115</v>
      </c>
      <c r="B170" s="35"/>
      <c r="E170" s="37" t="s">
        <v>2492</v>
      </c>
      <c r="J170" s="36"/>
    </row>
    <row r="171" spans="1:16" ht="30" x14ac:dyDescent="0.25">
      <c r="A171" s="28" t="s">
        <v>117</v>
      </c>
      <c r="B171" s="35"/>
      <c r="E171" s="30" t="s">
        <v>2365</v>
      </c>
      <c r="J171" s="36"/>
    </row>
    <row r="172" spans="1:16" x14ac:dyDescent="0.25">
      <c r="A172" s="22" t="s">
        <v>105</v>
      </c>
      <c r="B172" s="23"/>
      <c r="C172" s="24" t="s">
        <v>455</v>
      </c>
      <c r="D172" s="25"/>
      <c r="E172" s="22" t="s">
        <v>456</v>
      </c>
      <c r="F172" s="25"/>
      <c r="G172" s="25"/>
      <c r="H172" s="25"/>
      <c r="I172" s="26">
        <f>SUMIFS(I173:I184,A173:A184,"P")</f>
        <v>0</v>
      </c>
      <c r="J172" s="27"/>
    </row>
    <row r="173" spans="1:16" x14ac:dyDescent="0.25">
      <c r="A173" s="28" t="s">
        <v>108</v>
      </c>
      <c r="B173" s="28">
        <v>41</v>
      </c>
      <c r="C173" s="29" t="s">
        <v>2366</v>
      </c>
      <c r="D173" s="28" t="s">
        <v>110</v>
      </c>
      <c r="E173" s="30" t="s">
        <v>2367</v>
      </c>
      <c r="F173" s="31" t="s">
        <v>189</v>
      </c>
      <c r="G173" s="32">
        <v>0.96</v>
      </c>
      <c r="H173" s="33">
        <v>0</v>
      </c>
      <c r="I173" s="33">
        <f>ROUND(G173*H173,P4)</f>
        <v>0</v>
      </c>
      <c r="J173" s="31" t="s">
        <v>190</v>
      </c>
      <c r="O173" s="34">
        <f>I173*0.21</f>
        <v>0</v>
      </c>
      <c r="P173">
        <v>3</v>
      </c>
    </row>
    <row r="174" spans="1:16" x14ac:dyDescent="0.25">
      <c r="A174" s="28" t="s">
        <v>113</v>
      </c>
      <c r="B174" s="35"/>
      <c r="E174" s="30" t="s">
        <v>2493</v>
      </c>
      <c r="J174" s="36"/>
    </row>
    <row r="175" spans="1:16" x14ac:dyDescent="0.25">
      <c r="A175" s="28" t="s">
        <v>115</v>
      </c>
      <c r="B175" s="35"/>
      <c r="E175" s="37" t="s">
        <v>2494</v>
      </c>
      <c r="J175" s="36"/>
    </row>
    <row r="176" spans="1:16" ht="30" x14ac:dyDescent="0.25">
      <c r="A176" s="28" t="s">
        <v>117</v>
      </c>
      <c r="B176" s="35"/>
      <c r="E176" s="30" t="s">
        <v>2370</v>
      </c>
      <c r="J176" s="36"/>
    </row>
    <row r="177" spans="1:16" x14ac:dyDescent="0.25">
      <c r="A177" s="28" t="s">
        <v>108</v>
      </c>
      <c r="B177" s="28">
        <v>42</v>
      </c>
      <c r="C177" s="29" t="s">
        <v>2371</v>
      </c>
      <c r="D177" s="28" t="s">
        <v>110</v>
      </c>
      <c r="E177" s="30" t="s">
        <v>2372</v>
      </c>
      <c r="F177" s="31" t="s">
        <v>698</v>
      </c>
      <c r="G177" s="32">
        <v>76.8</v>
      </c>
      <c r="H177" s="33">
        <v>0</v>
      </c>
      <c r="I177" s="33">
        <f>ROUND(G177*H177,P4)</f>
        <v>0</v>
      </c>
      <c r="J177" s="31" t="s">
        <v>190</v>
      </c>
      <c r="O177" s="34">
        <f>I177*0.21</f>
        <v>0</v>
      </c>
      <c r="P177">
        <v>3</v>
      </c>
    </row>
    <row r="178" spans="1:16" x14ac:dyDescent="0.25">
      <c r="A178" s="28" t="s">
        <v>113</v>
      </c>
      <c r="B178" s="35"/>
      <c r="E178" s="30" t="s">
        <v>2415</v>
      </c>
      <c r="J178" s="36"/>
    </row>
    <row r="179" spans="1:16" x14ac:dyDescent="0.25">
      <c r="A179" s="28" t="s">
        <v>115</v>
      </c>
      <c r="B179" s="35"/>
      <c r="E179" s="37" t="s">
        <v>2495</v>
      </c>
      <c r="J179" s="36"/>
    </row>
    <row r="180" spans="1:16" ht="409.5" x14ac:dyDescent="0.25">
      <c r="A180" s="28" t="s">
        <v>117</v>
      </c>
      <c r="B180" s="35"/>
      <c r="E180" s="30" t="s">
        <v>2375</v>
      </c>
      <c r="J180" s="36"/>
    </row>
    <row r="181" spans="1:16" x14ac:dyDescent="0.25">
      <c r="A181" s="28" t="s">
        <v>108</v>
      </c>
      <c r="B181" s="28">
        <v>43</v>
      </c>
      <c r="C181" s="29" t="s">
        <v>2376</v>
      </c>
      <c r="D181" s="28" t="s">
        <v>110</v>
      </c>
      <c r="E181" s="30" t="s">
        <v>2377</v>
      </c>
      <c r="F181" s="31" t="s">
        <v>2378</v>
      </c>
      <c r="G181" s="32">
        <v>3.09</v>
      </c>
      <c r="H181" s="33">
        <v>0</v>
      </c>
      <c r="I181" s="33">
        <f>ROUND(G181*H181,P4)</f>
        <v>0</v>
      </c>
      <c r="J181" s="31" t="s">
        <v>190</v>
      </c>
      <c r="O181" s="34">
        <f>I181*0.21</f>
        <v>0</v>
      </c>
      <c r="P181">
        <v>3</v>
      </c>
    </row>
    <row r="182" spans="1:16" x14ac:dyDescent="0.25">
      <c r="A182" s="28" t="s">
        <v>113</v>
      </c>
      <c r="B182" s="35"/>
      <c r="E182" s="30" t="s">
        <v>2379</v>
      </c>
      <c r="J182" s="36"/>
    </row>
    <row r="183" spans="1:16" x14ac:dyDescent="0.25">
      <c r="A183" s="28" t="s">
        <v>115</v>
      </c>
      <c r="B183" s="35"/>
      <c r="E183" s="37" t="s">
        <v>2449</v>
      </c>
      <c r="J183" s="36"/>
    </row>
    <row r="184" spans="1:16" ht="45" x14ac:dyDescent="0.25">
      <c r="A184" s="28" t="s">
        <v>117</v>
      </c>
      <c r="B184" s="39"/>
      <c r="C184" s="40"/>
      <c r="D184" s="40"/>
      <c r="E184" s="30" t="s">
        <v>2380</v>
      </c>
      <c r="F184" s="40"/>
      <c r="G184" s="40"/>
      <c r="H184" s="40"/>
      <c r="I184" s="40"/>
      <c r="J184" s="41"/>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P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77</v>
      </c>
      <c r="I3" s="16">
        <f>SUMIFS(I7:I8,A7:A8,"SD")</f>
        <v>0</v>
      </c>
      <c r="J3" s="12"/>
      <c r="O3">
        <v>0</v>
      </c>
      <c r="P3">
        <v>2</v>
      </c>
    </row>
    <row r="4" spans="1:16" x14ac:dyDescent="0.25">
      <c r="A4" s="2" t="s">
        <v>92</v>
      </c>
      <c r="B4" s="13" t="s">
        <v>93</v>
      </c>
      <c r="C4" s="47" t="s">
        <v>77</v>
      </c>
      <c r="D4" s="48"/>
      <c r="E4" s="14" t="s">
        <v>78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17">
        <v>0</v>
      </c>
      <c r="B7" s="42">
        <v>1</v>
      </c>
      <c r="C7" s="43">
        <v>2</v>
      </c>
      <c r="D7" s="43">
        <v>3</v>
      </c>
      <c r="E7" s="43">
        <v>4</v>
      </c>
      <c r="F7" s="43">
        <v>5</v>
      </c>
      <c r="G7" s="43">
        <v>6</v>
      </c>
      <c r="H7" s="43">
        <v>7</v>
      </c>
      <c r="I7" s="43">
        <v>8</v>
      </c>
      <c r="J7" s="44">
        <v>9</v>
      </c>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P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79</v>
      </c>
      <c r="I3" s="16">
        <f>SUMIFS(I7:I8,A7:A8,"SD")</f>
        <v>0</v>
      </c>
      <c r="J3" s="12"/>
      <c r="O3">
        <v>0</v>
      </c>
      <c r="P3">
        <v>2</v>
      </c>
    </row>
    <row r="4" spans="1:16" ht="30" x14ac:dyDescent="0.25">
      <c r="A4" s="2" t="s">
        <v>92</v>
      </c>
      <c r="B4" s="13" t="s">
        <v>93</v>
      </c>
      <c r="C4" s="47" t="s">
        <v>79</v>
      </c>
      <c r="D4" s="48"/>
      <c r="E4" s="14" t="s">
        <v>80</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17">
        <v>0</v>
      </c>
      <c r="B7" s="42">
        <v>1</v>
      </c>
      <c r="C7" s="43">
        <v>2</v>
      </c>
      <c r="D7" s="43">
        <v>3</v>
      </c>
      <c r="E7" s="43">
        <v>4</v>
      </c>
      <c r="F7" s="43">
        <v>5</v>
      </c>
      <c r="G7" s="43">
        <v>6</v>
      </c>
      <c r="H7" s="43">
        <v>7</v>
      </c>
      <c r="I7" s="43">
        <v>8</v>
      </c>
      <c r="J7" s="44">
        <v>9</v>
      </c>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P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81</v>
      </c>
      <c r="I3" s="16">
        <f>SUMIFS(I7:I8,A7:A8,"SD")</f>
        <v>0</v>
      </c>
      <c r="J3" s="12"/>
      <c r="O3">
        <v>0</v>
      </c>
      <c r="P3">
        <v>2</v>
      </c>
    </row>
    <row r="4" spans="1:16" ht="30" x14ac:dyDescent="0.25">
      <c r="A4" s="2" t="s">
        <v>92</v>
      </c>
      <c r="B4" s="13" t="s">
        <v>93</v>
      </c>
      <c r="C4" s="47" t="s">
        <v>81</v>
      </c>
      <c r="D4" s="48"/>
      <c r="E4" s="14" t="s">
        <v>82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17">
        <v>0</v>
      </c>
      <c r="B7" s="42">
        <v>1</v>
      </c>
      <c r="C7" s="43">
        <v>2</v>
      </c>
      <c r="D7" s="43">
        <v>3</v>
      </c>
      <c r="E7" s="43">
        <v>4</v>
      </c>
      <c r="F7" s="43">
        <v>5</v>
      </c>
      <c r="G7" s="43">
        <v>6</v>
      </c>
      <c r="H7" s="43">
        <v>7</v>
      </c>
      <c r="I7" s="43">
        <v>8</v>
      </c>
      <c r="J7" s="44">
        <v>9</v>
      </c>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P14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83</v>
      </c>
      <c r="I3" s="16">
        <f>SUMIFS(I9:I149,A9:A149,"SD")</f>
        <v>0</v>
      </c>
      <c r="J3" s="12"/>
      <c r="O3">
        <v>0</v>
      </c>
      <c r="P3">
        <v>2</v>
      </c>
    </row>
    <row r="4" spans="1:16" x14ac:dyDescent="0.25">
      <c r="A4" s="2" t="s">
        <v>92</v>
      </c>
      <c r="B4" s="13" t="s">
        <v>2220</v>
      </c>
      <c r="C4" s="47" t="s">
        <v>2496</v>
      </c>
      <c r="D4" s="48"/>
      <c r="E4" s="14" t="s">
        <v>84</v>
      </c>
      <c r="F4" s="2"/>
      <c r="G4" s="2"/>
      <c r="H4" s="2"/>
      <c r="I4" s="2"/>
      <c r="J4" s="12"/>
      <c r="O4">
        <v>0.15</v>
      </c>
      <c r="P4">
        <v>2</v>
      </c>
    </row>
    <row r="5" spans="1:16" x14ac:dyDescent="0.25">
      <c r="A5" s="2" t="s">
        <v>2222</v>
      </c>
      <c r="B5" s="13" t="s">
        <v>93</v>
      </c>
      <c r="C5" s="47" t="s">
        <v>83</v>
      </c>
      <c r="D5" s="48"/>
      <c r="E5" s="14" t="s">
        <v>84</v>
      </c>
      <c r="F5" s="2"/>
      <c r="G5" s="2"/>
      <c r="H5" s="2"/>
      <c r="I5" s="2"/>
      <c r="J5" s="12"/>
      <c r="O5">
        <v>0.21</v>
      </c>
    </row>
    <row r="6" spans="1:16" x14ac:dyDescent="0.25">
      <c r="A6" s="49" t="s">
        <v>94</v>
      </c>
      <c r="B6" s="50" t="s">
        <v>95</v>
      </c>
      <c r="C6" s="51" t="s">
        <v>96</v>
      </c>
      <c r="D6" s="51" t="s">
        <v>97</v>
      </c>
      <c r="E6" s="51" t="s">
        <v>98</v>
      </c>
      <c r="F6" s="51" t="s">
        <v>99</v>
      </c>
      <c r="G6" s="51" t="s">
        <v>100</v>
      </c>
      <c r="H6" s="51" t="s">
        <v>101</v>
      </c>
      <c r="I6" s="51"/>
      <c r="J6" s="52" t="s">
        <v>102</v>
      </c>
    </row>
    <row r="7" spans="1:16" x14ac:dyDescent="0.25">
      <c r="A7" s="49"/>
      <c r="B7" s="50"/>
      <c r="C7" s="51"/>
      <c r="D7" s="51"/>
      <c r="E7" s="51"/>
      <c r="F7" s="51"/>
      <c r="G7" s="51"/>
      <c r="H7" s="5" t="s">
        <v>103</v>
      </c>
      <c r="I7" s="5" t="s">
        <v>104</v>
      </c>
      <c r="J7" s="52"/>
    </row>
    <row r="8" spans="1:16" x14ac:dyDescent="0.25">
      <c r="A8" s="20">
        <v>0</v>
      </c>
      <c r="B8" s="18">
        <v>1</v>
      </c>
      <c r="C8" s="21">
        <v>2</v>
      </c>
      <c r="D8" s="5">
        <v>3</v>
      </c>
      <c r="E8" s="21">
        <v>4</v>
      </c>
      <c r="F8" s="5">
        <v>5</v>
      </c>
      <c r="G8" s="5">
        <v>6</v>
      </c>
      <c r="H8" s="5">
        <v>7</v>
      </c>
      <c r="I8" s="21">
        <v>8</v>
      </c>
      <c r="J8" s="19">
        <v>9</v>
      </c>
    </row>
    <row r="9" spans="1:16" x14ac:dyDescent="0.25">
      <c r="A9" s="22" t="s">
        <v>105</v>
      </c>
      <c r="B9" s="23"/>
      <c r="C9" s="24" t="s">
        <v>106</v>
      </c>
      <c r="D9" s="25"/>
      <c r="E9" s="22" t="s">
        <v>107</v>
      </c>
      <c r="F9" s="25"/>
      <c r="G9" s="25"/>
      <c r="H9" s="25"/>
      <c r="I9" s="26">
        <f>SUMIFS(I10:I17,A10:A17,"P")</f>
        <v>0</v>
      </c>
      <c r="J9" s="27"/>
    </row>
    <row r="10" spans="1:16" x14ac:dyDescent="0.25">
      <c r="A10" s="28" t="s">
        <v>108</v>
      </c>
      <c r="B10" s="28">
        <v>1</v>
      </c>
      <c r="C10" s="29" t="s">
        <v>165</v>
      </c>
      <c r="D10" s="28" t="s">
        <v>110</v>
      </c>
      <c r="E10" s="30" t="s">
        <v>166</v>
      </c>
      <c r="F10" s="31" t="s">
        <v>167</v>
      </c>
      <c r="G10" s="32">
        <v>1.65</v>
      </c>
      <c r="H10" s="33">
        <v>0</v>
      </c>
      <c r="I10" s="33">
        <f>ROUND(G10*H10,P4)</f>
        <v>0</v>
      </c>
      <c r="J10" s="31" t="s">
        <v>190</v>
      </c>
      <c r="O10" s="34">
        <f>I10*0.21</f>
        <v>0</v>
      </c>
      <c r="P10">
        <v>3</v>
      </c>
    </row>
    <row r="11" spans="1:16" x14ac:dyDescent="0.25">
      <c r="A11" s="28" t="s">
        <v>113</v>
      </c>
      <c r="B11" s="35"/>
      <c r="E11" s="30" t="s">
        <v>2223</v>
      </c>
      <c r="J11" s="36"/>
    </row>
    <row r="12" spans="1:16" x14ac:dyDescent="0.25">
      <c r="A12" s="28" t="s">
        <v>115</v>
      </c>
      <c r="B12" s="35"/>
      <c r="E12" s="37" t="s">
        <v>2497</v>
      </c>
      <c r="J12" s="36"/>
    </row>
    <row r="13" spans="1:16" ht="30" x14ac:dyDescent="0.25">
      <c r="A13" s="28" t="s">
        <v>117</v>
      </c>
      <c r="B13" s="35"/>
      <c r="E13" s="30" t="s">
        <v>170</v>
      </c>
      <c r="J13" s="36"/>
    </row>
    <row r="14" spans="1:16" x14ac:dyDescent="0.25">
      <c r="A14" s="28" t="s">
        <v>108</v>
      </c>
      <c r="B14" s="28">
        <v>2</v>
      </c>
      <c r="C14" s="29" t="s">
        <v>165</v>
      </c>
      <c r="D14" s="28" t="s">
        <v>145</v>
      </c>
      <c r="E14" s="30" t="s">
        <v>166</v>
      </c>
      <c r="F14" s="31" t="s">
        <v>167</v>
      </c>
      <c r="G14" s="32">
        <v>0.34</v>
      </c>
      <c r="H14" s="33">
        <v>0</v>
      </c>
      <c r="I14" s="33">
        <f>ROUND(G14*H14,P4)</f>
        <v>0</v>
      </c>
      <c r="J14" s="31" t="s">
        <v>190</v>
      </c>
      <c r="O14" s="34">
        <f>I14*0.21</f>
        <v>0</v>
      </c>
      <c r="P14">
        <v>3</v>
      </c>
    </row>
    <row r="15" spans="1:16" x14ac:dyDescent="0.25">
      <c r="A15" s="28" t="s">
        <v>113</v>
      </c>
      <c r="B15" s="35"/>
      <c r="E15" s="30" t="s">
        <v>2225</v>
      </c>
      <c r="J15" s="36"/>
    </row>
    <row r="16" spans="1:16" x14ac:dyDescent="0.25">
      <c r="A16" s="28" t="s">
        <v>115</v>
      </c>
      <c r="B16" s="35"/>
      <c r="E16" s="37" t="s">
        <v>2498</v>
      </c>
      <c r="J16" s="36"/>
    </row>
    <row r="17" spans="1:16" ht="30" x14ac:dyDescent="0.25">
      <c r="A17" s="28" t="s">
        <v>117</v>
      </c>
      <c r="B17" s="35"/>
      <c r="E17" s="30" t="s">
        <v>170</v>
      </c>
      <c r="J17" s="36"/>
    </row>
    <row r="18" spans="1:16" x14ac:dyDescent="0.25">
      <c r="A18" s="22" t="s">
        <v>105</v>
      </c>
      <c r="B18" s="23"/>
      <c r="C18" s="24" t="s">
        <v>185</v>
      </c>
      <c r="D18" s="25"/>
      <c r="E18" s="22" t="s">
        <v>186</v>
      </c>
      <c r="F18" s="25"/>
      <c r="G18" s="25"/>
      <c r="H18" s="25"/>
      <c r="I18" s="26">
        <f>SUMIFS(I19:I42,A19:A42,"P")</f>
        <v>0</v>
      </c>
      <c r="J18" s="27"/>
    </row>
    <row r="19" spans="1:16" x14ac:dyDescent="0.25">
      <c r="A19" s="28" t="s">
        <v>108</v>
      </c>
      <c r="B19" s="28">
        <v>3</v>
      </c>
      <c r="C19" s="29" t="s">
        <v>1375</v>
      </c>
      <c r="D19" s="28" t="s">
        <v>110</v>
      </c>
      <c r="E19" s="30" t="s">
        <v>1376</v>
      </c>
      <c r="F19" s="31" t="s">
        <v>167</v>
      </c>
      <c r="G19" s="32">
        <v>0.57999999999999996</v>
      </c>
      <c r="H19" s="33">
        <v>0</v>
      </c>
      <c r="I19" s="33">
        <f>ROUND(G19*H19,P4)</f>
        <v>0</v>
      </c>
      <c r="J19" s="31" t="s">
        <v>190</v>
      </c>
      <c r="O19" s="34">
        <f>I19*0.21</f>
        <v>0</v>
      </c>
      <c r="P19">
        <v>3</v>
      </c>
    </row>
    <row r="20" spans="1:16" ht="30" x14ac:dyDescent="0.25">
      <c r="A20" s="28" t="s">
        <v>113</v>
      </c>
      <c r="B20" s="35"/>
      <c r="E20" s="30" t="s">
        <v>2227</v>
      </c>
      <c r="J20" s="36"/>
    </row>
    <row r="21" spans="1:16" x14ac:dyDescent="0.25">
      <c r="A21" s="28" t="s">
        <v>115</v>
      </c>
      <c r="B21" s="35"/>
      <c r="E21" s="37" t="s">
        <v>2499</v>
      </c>
      <c r="J21" s="36"/>
    </row>
    <row r="22" spans="1:16" ht="409.5" x14ac:dyDescent="0.25">
      <c r="A22" s="28" t="s">
        <v>117</v>
      </c>
      <c r="B22" s="35"/>
      <c r="E22" s="30" t="s">
        <v>278</v>
      </c>
      <c r="J22" s="36"/>
    </row>
    <row r="23" spans="1:16" x14ac:dyDescent="0.25">
      <c r="A23" s="28" t="s">
        <v>108</v>
      </c>
      <c r="B23" s="28">
        <v>4</v>
      </c>
      <c r="C23" s="29" t="s">
        <v>1445</v>
      </c>
      <c r="D23" s="28" t="s">
        <v>110</v>
      </c>
      <c r="E23" s="30" t="s">
        <v>1446</v>
      </c>
      <c r="F23" s="31" t="s">
        <v>167</v>
      </c>
      <c r="G23" s="32">
        <v>1.07</v>
      </c>
      <c r="H23" s="33">
        <v>0</v>
      </c>
      <c r="I23" s="33">
        <f>ROUND(G23*H23,P4)</f>
        <v>0</v>
      </c>
      <c r="J23" s="31" t="s">
        <v>190</v>
      </c>
      <c r="O23" s="34">
        <f>I23*0.21</f>
        <v>0</v>
      </c>
      <c r="P23">
        <v>3</v>
      </c>
    </row>
    <row r="24" spans="1:16" ht="30" x14ac:dyDescent="0.25">
      <c r="A24" s="28" t="s">
        <v>113</v>
      </c>
      <c r="B24" s="35"/>
      <c r="E24" s="30" t="s">
        <v>2229</v>
      </c>
      <c r="J24" s="36"/>
    </row>
    <row r="25" spans="1:16" ht="45" x14ac:dyDescent="0.25">
      <c r="A25" s="28" t="s">
        <v>115</v>
      </c>
      <c r="B25" s="35"/>
      <c r="E25" s="37" t="s">
        <v>2500</v>
      </c>
      <c r="J25" s="36"/>
    </row>
    <row r="26" spans="1:16" ht="409.5" x14ac:dyDescent="0.25">
      <c r="A26" s="28" t="s">
        <v>117</v>
      </c>
      <c r="B26" s="35"/>
      <c r="E26" s="30" t="s">
        <v>278</v>
      </c>
      <c r="J26" s="36"/>
    </row>
    <row r="27" spans="1:16" x14ac:dyDescent="0.25">
      <c r="A27" s="28" t="s">
        <v>108</v>
      </c>
      <c r="B27" s="28">
        <v>5</v>
      </c>
      <c r="C27" s="29" t="s">
        <v>2231</v>
      </c>
      <c r="D27" s="28" t="s">
        <v>110</v>
      </c>
      <c r="E27" s="30" t="s">
        <v>2232</v>
      </c>
      <c r="F27" s="31" t="s">
        <v>167</v>
      </c>
      <c r="G27" s="32">
        <v>2.13</v>
      </c>
      <c r="H27" s="33">
        <v>0</v>
      </c>
      <c r="I27" s="33">
        <f>ROUND(G27*H27,P4)</f>
        <v>0</v>
      </c>
      <c r="J27" s="31" t="s">
        <v>190</v>
      </c>
      <c r="O27" s="34">
        <f>I27*0.21</f>
        <v>0</v>
      </c>
      <c r="P27">
        <v>3</v>
      </c>
    </row>
    <row r="28" spans="1:16" x14ac:dyDescent="0.25">
      <c r="A28" s="28" t="s">
        <v>113</v>
      </c>
      <c r="B28" s="35"/>
      <c r="E28" s="30" t="s">
        <v>2233</v>
      </c>
      <c r="J28" s="36"/>
    </row>
    <row r="29" spans="1:16" ht="45" x14ac:dyDescent="0.25">
      <c r="A29" s="28" t="s">
        <v>115</v>
      </c>
      <c r="B29" s="35"/>
      <c r="E29" s="37" t="s">
        <v>2501</v>
      </c>
      <c r="J29" s="36"/>
    </row>
    <row r="30" spans="1:16" ht="405" x14ac:dyDescent="0.25">
      <c r="A30" s="28" t="s">
        <v>117</v>
      </c>
      <c r="B30" s="35"/>
      <c r="E30" s="30" t="s">
        <v>2235</v>
      </c>
      <c r="J30" s="36"/>
    </row>
    <row r="31" spans="1:16" x14ac:dyDescent="0.25">
      <c r="A31" s="28" t="s">
        <v>108</v>
      </c>
      <c r="B31" s="28">
        <v>6</v>
      </c>
      <c r="C31" s="29" t="s">
        <v>284</v>
      </c>
      <c r="D31" s="28" t="s">
        <v>110</v>
      </c>
      <c r="E31" s="30" t="s">
        <v>285</v>
      </c>
      <c r="F31" s="31" t="s">
        <v>167</v>
      </c>
      <c r="G31" s="32">
        <v>1.65</v>
      </c>
      <c r="H31" s="33">
        <v>0</v>
      </c>
      <c r="I31" s="33">
        <f>ROUND(G31*H31,P4)</f>
        <v>0</v>
      </c>
      <c r="J31" s="31" t="s">
        <v>190</v>
      </c>
      <c r="O31" s="34">
        <f>I31*0.21</f>
        <v>0</v>
      </c>
      <c r="P31">
        <v>3</v>
      </c>
    </row>
    <row r="32" spans="1:16" ht="30" x14ac:dyDescent="0.25">
      <c r="A32" s="28" t="s">
        <v>113</v>
      </c>
      <c r="B32" s="35"/>
      <c r="E32" s="30" t="s">
        <v>2236</v>
      </c>
      <c r="J32" s="36"/>
    </row>
    <row r="33" spans="1:16" ht="60" x14ac:dyDescent="0.25">
      <c r="A33" s="28" t="s">
        <v>115</v>
      </c>
      <c r="B33" s="35"/>
      <c r="E33" s="37" t="s">
        <v>2502</v>
      </c>
      <c r="J33" s="36"/>
    </row>
    <row r="34" spans="1:16" ht="255" x14ac:dyDescent="0.25">
      <c r="A34" s="28" t="s">
        <v>117</v>
      </c>
      <c r="B34" s="35"/>
      <c r="E34" s="30" t="s">
        <v>288</v>
      </c>
      <c r="J34" s="36"/>
    </row>
    <row r="35" spans="1:16" x14ac:dyDescent="0.25">
      <c r="A35" s="28" t="s">
        <v>108</v>
      </c>
      <c r="B35" s="28">
        <v>7</v>
      </c>
      <c r="C35" s="29" t="s">
        <v>294</v>
      </c>
      <c r="D35" s="28" t="s">
        <v>110</v>
      </c>
      <c r="E35" s="30" t="s">
        <v>295</v>
      </c>
      <c r="F35" s="31" t="s">
        <v>167</v>
      </c>
      <c r="G35" s="32">
        <v>2.13</v>
      </c>
      <c r="H35" s="33">
        <v>0</v>
      </c>
      <c r="I35" s="33">
        <f>ROUND(G35*H35,P4)</f>
        <v>0</v>
      </c>
      <c r="J35" s="31" t="s">
        <v>190</v>
      </c>
      <c r="O35" s="34">
        <f>I35*0.21</f>
        <v>0</v>
      </c>
      <c r="P35">
        <v>3</v>
      </c>
    </row>
    <row r="36" spans="1:16" x14ac:dyDescent="0.25">
      <c r="A36" s="28" t="s">
        <v>113</v>
      </c>
      <c r="B36" s="35"/>
      <c r="E36" s="38" t="s">
        <v>110</v>
      </c>
      <c r="J36" s="36"/>
    </row>
    <row r="37" spans="1:16" ht="45" x14ac:dyDescent="0.25">
      <c r="A37" s="28" t="s">
        <v>115</v>
      </c>
      <c r="B37" s="35"/>
      <c r="E37" s="37" t="s">
        <v>2501</v>
      </c>
      <c r="J37" s="36"/>
    </row>
    <row r="38" spans="1:16" ht="345" x14ac:dyDescent="0.25">
      <c r="A38" s="28" t="s">
        <v>117</v>
      </c>
      <c r="B38" s="35"/>
      <c r="E38" s="30" t="s">
        <v>297</v>
      </c>
      <c r="J38" s="36"/>
    </row>
    <row r="39" spans="1:16" x14ac:dyDescent="0.25">
      <c r="A39" s="28" t="s">
        <v>108</v>
      </c>
      <c r="B39" s="28">
        <v>8</v>
      </c>
      <c r="C39" s="29" t="s">
        <v>298</v>
      </c>
      <c r="D39" s="28" t="s">
        <v>110</v>
      </c>
      <c r="E39" s="30" t="s">
        <v>299</v>
      </c>
      <c r="F39" s="31" t="s">
        <v>167</v>
      </c>
      <c r="G39" s="32">
        <v>0.49</v>
      </c>
      <c r="H39" s="33">
        <v>0</v>
      </c>
      <c r="I39" s="33">
        <f>ROUND(G39*H39,P4)</f>
        <v>0</v>
      </c>
      <c r="J39" s="31" t="s">
        <v>190</v>
      </c>
      <c r="O39" s="34">
        <f>I39*0.21</f>
        <v>0</v>
      </c>
      <c r="P39">
        <v>3</v>
      </c>
    </row>
    <row r="40" spans="1:16" x14ac:dyDescent="0.25">
      <c r="A40" s="28" t="s">
        <v>113</v>
      </c>
      <c r="B40" s="35"/>
      <c r="E40" s="30" t="s">
        <v>2239</v>
      </c>
      <c r="J40" s="36"/>
    </row>
    <row r="41" spans="1:16" x14ac:dyDescent="0.25">
      <c r="A41" s="28" t="s">
        <v>115</v>
      </c>
      <c r="B41" s="35"/>
      <c r="E41" s="37" t="s">
        <v>2503</v>
      </c>
      <c r="J41" s="36"/>
    </row>
    <row r="42" spans="1:16" ht="409.5" x14ac:dyDescent="0.25">
      <c r="A42" s="28" t="s">
        <v>117</v>
      </c>
      <c r="B42" s="35"/>
      <c r="E42" s="30" t="s">
        <v>302</v>
      </c>
      <c r="J42" s="36"/>
    </row>
    <row r="43" spans="1:16" x14ac:dyDescent="0.25">
      <c r="A43" s="22" t="s">
        <v>105</v>
      </c>
      <c r="B43" s="23"/>
      <c r="C43" s="24" t="s">
        <v>322</v>
      </c>
      <c r="D43" s="25"/>
      <c r="E43" s="22" t="s">
        <v>323</v>
      </c>
      <c r="F43" s="25"/>
      <c r="G43" s="25"/>
      <c r="H43" s="25"/>
      <c r="I43" s="26">
        <f>SUMIFS(I44:I47,A44:A47,"P")</f>
        <v>0</v>
      </c>
      <c r="J43" s="27"/>
    </row>
    <row r="44" spans="1:16" x14ac:dyDescent="0.25">
      <c r="A44" s="28" t="s">
        <v>108</v>
      </c>
      <c r="B44" s="28">
        <v>9</v>
      </c>
      <c r="C44" s="29" t="s">
        <v>1118</v>
      </c>
      <c r="D44" s="28" t="s">
        <v>110</v>
      </c>
      <c r="E44" s="30" t="s">
        <v>1119</v>
      </c>
      <c r="F44" s="31" t="s">
        <v>167</v>
      </c>
      <c r="G44" s="32">
        <v>0.53</v>
      </c>
      <c r="H44" s="33">
        <v>0</v>
      </c>
      <c r="I44" s="33">
        <f>ROUND(G44*H44,P4)</f>
        <v>0</v>
      </c>
      <c r="J44" s="31" t="s">
        <v>190</v>
      </c>
      <c r="O44" s="34">
        <f>I44*0.21</f>
        <v>0</v>
      </c>
      <c r="P44">
        <v>3</v>
      </c>
    </row>
    <row r="45" spans="1:16" x14ac:dyDescent="0.25">
      <c r="A45" s="28" t="s">
        <v>113</v>
      </c>
      <c r="B45" s="35"/>
      <c r="E45" s="30" t="s">
        <v>2241</v>
      </c>
      <c r="J45" s="36"/>
    </row>
    <row r="46" spans="1:16" x14ac:dyDescent="0.25">
      <c r="A46" s="28" t="s">
        <v>115</v>
      </c>
      <c r="B46" s="35"/>
      <c r="E46" s="37" t="s">
        <v>2504</v>
      </c>
      <c r="J46" s="36"/>
    </row>
    <row r="47" spans="1:16" ht="409.5" x14ac:dyDescent="0.25">
      <c r="A47" s="28" t="s">
        <v>117</v>
      </c>
      <c r="B47" s="35"/>
      <c r="E47" s="30" t="s">
        <v>923</v>
      </c>
      <c r="J47" s="36"/>
    </row>
    <row r="48" spans="1:16" x14ac:dyDescent="0.25">
      <c r="A48" s="22" t="s">
        <v>105</v>
      </c>
      <c r="B48" s="23"/>
      <c r="C48" s="24" t="s">
        <v>343</v>
      </c>
      <c r="D48" s="25"/>
      <c r="E48" s="22" t="s">
        <v>344</v>
      </c>
      <c r="F48" s="25"/>
      <c r="G48" s="25"/>
      <c r="H48" s="25"/>
      <c r="I48" s="26">
        <f>SUMIFS(I49:I52,A49:A52,"P")</f>
        <v>0</v>
      </c>
      <c r="J48" s="27"/>
    </row>
    <row r="49" spans="1:16" x14ac:dyDescent="0.25">
      <c r="A49" s="28" t="s">
        <v>108</v>
      </c>
      <c r="B49" s="28">
        <v>10</v>
      </c>
      <c r="C49" s="29" t="s">
        <v>1162</v>
      </c>
      <c r="D49" s="28" t="s">
        <v>110</v>
      </c>
      <c r="E49" s="30" t="s">
        <v>1163</v>
      </c>
      <c r="F49" s="31" t="s">
        <v>167</v>
      </c>
      <c r="G49" s="32">
        <v>0.2</v>
      </c>
      <c r="H49" s="33">
        <v>0</v>
      </c>
      <c r="I49" s="33">
        <f>ROUND(G49*H49,P4)</f>
        <v>0</v>
      </c>
      <c r="J49" s="31" t="s">
        <v>190</v>
      </c>
      <c r="O49" s="34">
        <f>I49*0.21</f>
        <v>0</v>
      </c>
      <c r="P49">
        <v>3</v>
      </c>
    </row>
    <row r="50" spans="1:16" x14ac:dyDescent="0.25">
      <c r="A50" s="28" t="s">
        <v>113</v>
      </c>
      <c r="B50" s="35"/>
      <c r="E50" s="30" t="s">
        <v>2249</v>
      </c>
      <c r="J50" s="36"/>
    </row>
    <row r="51" spans="1:16" x14ac:dyDescent="0.25">
      <c r="A51" s="28" t="s">
        <v>115</v>
      </c>
      <c r="B51" s="35"/>
      <c r="E51" s="37" t="s">
        <v>2505</v>
      </c>
      <c r="J51" s="36"/>
    </row>
    <row r="52" spans="1:16" ht="409.5" x14ac:dyDescent="0.25">
      <c r="A52" s="28" t="s">
        <v>117</v>
      </c>
      <c r="B52" s="35"/>
      <c r="E52" s="30" t="s">
        <v>348</v>
      </c>
      <c r="J52" s="36"/>
    </row>
    <row r="53" spans="1:16" x14ac:dyDescent="0.25">
      <c r="A53" s="22" t="s">
        <v>105</v>
      </c>
      <c r="B53" s="23"/>
      <c r="C53" s="24" t="s">
        <v>413</v>
      </c>
      <c r="D53" s="25"/>
      <c r="E53" s="22" t="s">
        <v>414</v>
      </c>
      <c r="F53" s="25"/>
      <c r="G53" s="25"/>
      <c r="H53" s="25"/>
      <c r="I53" s="26">
        <f>SUMIFS(I54:I131,A54:A131,"P")</f>
        <v>0</v>
      </c>
      <c r="J53" s="27"/>
    </row>
    <row r="54" spans="1:16" x14ac:dyDescent="0.25">
      <c r="A54" s="28" t="s">
        <v>108</v>
      </c>
      <c r="B54" s="28">
        <v>11</v>
      </c>
      <c r="C54" s="29" t="s">
        <v>2261</v>
      </c>
      <c r="D54" s="28" t="s">
        <v>110</v>
      </c>
      <c r="E54" s="30" t="s">
        <v>2262</v>
      </c>
      <c r="F54" s="31" t="s">
        <v>231</v>
      </c>
      <c r="G54" s="32">
        <v>8</v>
      </c>
      <c r="H54" s="33">
        <v>0</v>
      </c>
      <c r="I54" s="33">
        <f>ROUND(G54*H54,P4)</f>
        <v>0</v>
      </c>
      <c r="J54" s="31" t="s">
        <v>190</v>
      </c>
      <c r="O54" s="34">
        <f>I54*0.21</f>
        <v>0</v>
      </c>
      <c r="P54">
        <v>3</v>
      </c>
    </row>
    <row r="55" spans="1:16" ht="30" x14ac:dyDescent="0.25">
      <c r="A55" s="28" t="s">
        <v>113</v>
      </c>
      <c r="B55" s="35"/>
      <c r="E55" s="30" t="s">
        <v>2263</v>
      </c>
      <c r="J55" s="36"/>
    </row>
    <row r="56" spans="1:16" x14ac:dyDescent="0.25">
      <c r="A56" s="28" t="s">
        <v>115</v>
      </c>
      <c r="B56" s="35"/>
      <c r="E56" s="37" t="s">
        <v>2506</v>
      </c>
      <c r="J56" s="36"/>
    </row>
    <row r="57" spans="1:16" ht="120" x14ac:dyDescent="0.25">
      <c r="A57" s="28" t="s">
        <v>117</v>
      </c>
      <c r="B57" s="35"/>
      <c r="E57" s="30" t="s">
        <v>2265</v>
      </c>
      <c r="J57" s="36"/>
    </row>
    <row r="58" spans="1:16" x14ac:dyDescent="0.25">
      <c r="A58" s="28" t="s">
        <v>108</v>
      </c>
      <c r="B58" s="28">
        <v>12</v>
      </c>
      <c r="C58" s="29" t="s">
        <v>2261</v>
      </c>
      <c r="D58" s="28" t="s">
        <v>145</v>
      </c>
      <c r="E58" s="30" t="s">
        <v>2262</v>
      </c>
      <c r="F58" s="31" t="s">
        <v>231</v>
      </c>
      <c r="G58" s="32">
        <v>8</v>
      </c>
      <c r="H58" s="33">
        <v>0</v>
      </c>
      <c r="I58" s="33">
        <f>ROUND(G58*H58,P4)</f>
        <v>0</v>
      </c>
      <c r="J58" s="31" t="s">
        <v>190</v>
      </c>
      <c r="O58" s="34">
        <f>I58*0.21</f>
        <v>0</v>
      </c>
      <c r="P58">
        <v>3</v>
      </c>
    </row>
    <row r="59" spans="1:16" ht="30" x14ac:dyDescent="0.25">
      <c r="A59" s="28" t="s">
        <v>113</v>
      </c>
      <c r="B59" s="35"/>
      <c r="E59" s="30" t="s">
        <v>2266</v>
      </c>
      <c r="J59" s="36"/>
    </row>
    <row r="60" spans="1:16" x14ac:dyDescent="0.25">
      <c r="A60" s="28" t="s">
        <v>115</v>
      </c>
      <c r="B60" s="35"/>
      <c r="E60" s="37" t="s">
        <v>2507</v>
      </c>
      <c r="J60" s="36"/>
    </row>
    <row r="61" spans="1:16" ht="90" x14ac:dyDescent="0.25">
      <c r="A61" s="28" t="s">
        <v>117</v>
      </c>
      <c r="B61" s="35"/>
      <c r="E61" s="30" t="s">
        <v>2260</v>
      </c>
      <c r="J61" s="36"/>
    </row>
    <row r="62" spans="1:16" x14ac:dyDescent="0.25">
      <c r="A62" s="28" t="s">
        <v>108</v>
      </c>
      <c r="B62" s="28">
        <v>13</v>
      </c>
      <c r="C62" s="29" t="s">
        <v>2268</v>
      </c>
      <c r="D62" s="28" t="s">
        <v>110</v>
      </c>
      <c r="E62" s="30" t="s">
        <v>2269</v>
      </c>
      <c r="F62" s="31" t="s">
        <v>231</v>
      </c>
      <c r="G62" s="32">
        <v>7</v>
      </c>
      <c r="H62" s="33">
        <v>0</v>
      </c>
      <c r="I62" s="33">
        <f>ROUND(G62*H62,P4)</f>
        <v>0</v>
      </c>
      <c r="J62" s="31" t="s">
        <v>190</v>
      </c>
      <c r="O62" s="34">
        <f>I62*0.21</f>
        <v>0</v>
      </c>
      <c r="P62">
        <v>3</v>
      </c>
    </row>
    <row r="63" spans="1:16" x14ac:dyDescent="0.25">
      <c r="A63" s="28" t="s">
        <v>113</v>
      </c>
      <c r="B63" s="35"/>
      <c r="E63" s="30" t="s">
        <v>2270</v>
      </c>
      <c r="J63" s="36"/>
    </row>
    <row r="64" spans="1:16" x14ac:dyDescent="0.25">
      <c r="A64" s="28" t="s">
        <v>115</v>
      </c>
      <c r="B64" s="35"/>
      <c r="E64" s="37" t="s">
        <v>2508</v>
      </c>
      <c r="J64" s="36"/>
    </row>
    <row r="65" spans="1:16" ht="165" x14ac:dyDescent="0.25">
      <c r="A65" s="28" t="s">
        <v>117</v>
      </c>
      <c r="B65" s="35"/>
      <c r="E65" s="30" t="s">
        <v>2272</v>
      </c>
      <c r="J65" s="36"/>
    </row>
    <row r="66" spans="1:16" x14ac:dyDescent="0.25">
      <c r="A66" s="28" t="s">
        <v>108</v>
      </c>
      <c r="B66" s="28">
        <v>14</v>
      </c>
      <c r="C66" s="29" t="s">
        <v>2273</v>
      </c>
      <c r="D66" s="28" t="s">
        <v>110</v>
      </c>
      <c r="E66" s="30" t="s">
        <v>2274</v>
      </c>
      <c r="F66" s="31" t="s">
        <v>231</v>
      </c>
      <c r="G66" s="32">
        <v>15</v>
      </c>
      <c r="H66" s="33">
        <v>0</v>
      </c>
      <c r="I66" s="33">
        <f>ROUND(G66*H66,P4)</f>
        <v>0</v>
      </c>
      <c r="J66" s="31" t="s">
        <v>190</v>
      </c>
      <c r="O66" s="34">
        <f>I66*0.21</f>
        <v>0</v>
      </c>
      <c r="P66">
        <v>3</v>
      </c>
    </row>
    <row r="67" spans="1:16" x14ac:dyDescent="0.25">
      <c r="A67" s="28" t="s">
        <v>113</v>
      </c>
      <c r="B67" s="35"/>
      <c r="E67" s="30" t="s">
        <v>2275</v>
      </c>
      <c r="J67" s="36"/>
    </row>
    <row r="68" spans="1:16" x14ac:dyDescent="0.25">
      <c r="A68" s="28" t="s">
        <v>115</v>
      </c>
      <c r="B68" s="35"/>
      <c r="E68" s="37" t="s">
        <v>1211</v>
      </c>
      <c r="J68" s="36"/>
    </row>
    <row r="69" spans="1:16" ht="150" x14ac:dyDescent="0.25">
      <c r="A69" s="28" t="s">
        <v>117</v>
      </c>
      <c r="B69" s="35"/>
      <c r="E69" s="30" t="s">
        <v>2277</v>
      </c>
      <c r="J69" s="36"/>
    </row>
    <row r="70" spans="1:16" x14ac:dyDescent="0.25">
      <c r="A70" s="28" t="s">
        <v>108</v>
      </c>
      <c r="B70" s="28">
        <v>15</v>
      </c>
      <c r="C70" s="29" t="s">
        <v>2278</v>
      </c>
      <c r="D70" s="28" t="s">
        <v>110</v>
      </c>
      <c r="E70" s="30" t="s">
        <v>2279</v>
      </c>
      <c r="F70" s="31" t="s">
        <v>231</v>
      </c>
      <c r="G70" s="32">
        <v>6</v>
      </c>
      <c r="H70" s="33">
        <v>0</v>
      </c>
      <c r="I70" s="33">
        <f>ROUND(G70*H70,P4)</f>
        <v>0</v>
      </c>
      <c r="J70" s="31" t="s">
        <v>190</v>
      </c>
      <c r="O70" s="34">
        <f>I70*0.21</f>
        <v>0</v>
      </c>
      <c r="P70">
        <v>3</v>
      </c>
    </row>
    <row r="71" spans="1:16" ht="30" x14ac:dyDescent="0.25">
      <c r="A71" s="28" t="s">
        <v>113</v>
      </c>
      <c r="B71" s="35"/>
      <c r="E71" s="30" t="s">
        <v>2280</v>
      </c>
      <c r="J71" s="36"/>
    </row>
    <row r="72" spans="1:16" x14ac:dyDescent="0.25">
      <c r="A72" s="28" t="s">
        <v>115</v>
      </c>
      <c r="B72" s="35"/>
      <c r="E72" s="37" t="s">
        <v>2509</v>
      </c>
      <c r="J72" s="36"/>
    </row>
    <row r="73" spans="1:16" ht="150" x14ac:dyDescent="0.25">
      <c r="A73" s="28" t="s">
        <v>117</v>
      </c>
      <c r="B73" s="35"/>
      <c r="E73" s="30" t="s">
        <v>2282</v>
      </c>
      <c r="J73" s="36"/>
    </row>
    <row r="74" spans="1:16" x14ac:dyDescent="0.25">
      <c r="A74" s="28" t="s">
        <v>108</v>
      </c>
      <c r="B74" s="28">
        <v>16</v>
      </c>
      <c r="C74" s="29" t="s">
        <v>2510</v>
      </c>
      <c r="D74" s="28" t="s">
        <v>110</v>
      </c>
      <c r="E74" s="30" t="s">
        <v>2511</v>
      </c>
      <c r="F74" s="31" t="s">
        <v>231</v>
      </c>
      <c r="G74" s="32">
        <v>90</v>
      </c>
      <c r="H74" s="33">
        <v>0</v>
      </c>
      <c r="I74" s="33">
        <f>ROUND(G74*H74,P4)</f>
        <v>0</v>
      </c>
      <c r="J74" s="31" t="s">
        <v>190</v>
      </c>
      <c r="O74" s="34">
        <f>I74*0.21</f>
        <v>0</v>
      </c>
      <c r="P74">
        <v>3</v>
      </c>
    </row>
    <row r="75" spans="1:16" ht="30" x14ac:dyDescent="0.25">
      <c r="A75" s="28" t="s">
        <v>113</v>
      </c>
      <c r="B75" s="35"/>
      <c r="E75" s="30" t="s">
        <v>2512</v>
      </c>
      <c r="J75" s="36"/>
    </row>
    <row r="76" spans="1:16" x14ac:dyDescent="0.25">
      <c r="A76" s="28" t="s">
        <v>115</v>
      </c>
      <c r="B76" s="35"/>
      <c r="E76" s="37" t="s">
        <v>2513</v>
      </c>
      <c r="J76" s="36"/>
    </row>
    <row r="77" spans="1:16" ht="105" x14ac:dyDescent="0.25">
      <c r="A77" s="28" t="s">
        <v>117</v>
      </c>
      <c r="B77" s="35"/>
      <c r="E77" s="30" t="s">
        <v>2291</v>
      </c>
      <c r="J77" s="36"/>
    </row>
    <row r="78" spans="1:16" ht="30" x14ac:dyDescent="0.25">
      <c r="A78" s="28" t="s">
        <v>108</v>
      </c>
      <c r="B78" s="28">
        <v>17</v>
      </c>
      <c r="C78" s="29" t="s">
        <v>2514</v>
      </c>
      <c r="D78" s="28" t="s">
        <v>110</v>
      </c>
      <c r="E78" s="30" t="s">
        <v>2515</v>
      </c>
      <c r="F78" s="31" t="s">
        <v>428</v>
      </c>
      <c r="G78" s="32">
        <v>6</v>
      </c>
      <c r="H78" s="33">
        <v>0</v>
      </c>
      <c r="I78" s="33">
        <f>ROUND(G78*H78,P4)</f>
        <v>0</v>
      </c>
      <c r="J78" s="31" t="s">
        <v>190</v>
      </c>
      <c r="O78" s="34">
        <f>I78*0.21</f>
        <v>0</v>
      </c>
      <c r="P78">
        <v>3</v>
      </c>
    </row>
    <row r="79" spans="1:16" x14ac:dyDescent="0.25">
      <c r="A79" s="28" t="s">
        <v>113</v>
      </c>
      <c r="B79" s="35"/>
      <c r="E79" s="38" t="s">
        <v>110</v>
      </c>
      <c r="J79" s="36"/>
    </row>
    <row r="80" spans="1:16" x14ac:dyDescent="0.25">
      <c r="A80" s="28" t="s">
        <v>115</v>
      </c>
      <c r="B80" s="35"/>
      <c r="E80" s="37" t="s">
        <v>1206</v>
      </c>
      <c r="J80" s="36"/>
    </row>
    <row r="81" spans="1:16" ht="120" x14ac:dyDescent="0.25">
      <c r="A81" s="28" t="s">
        <v>117</v>
      </c>
      <c r="B81" s="35"/>
      <c r="E81" s="30" t="s">
        <v>2300</v>
      </c>
      <c r="J81" s="36"/>
    </row>
    <row r="82" spans="1:16" x14ac:dyDescent="0.25">
      <c r="A82" s="28" t="s">
        <v>108</v>
      </c>
      <c r="B82" s="28">
        <v>18</v>
      </c>
      <c r="C82" s="29" t="s">
        <v>2301</v>
      </c>
      <c r="D82" s="28" t="s">
        <v>110</v>
      </c>
      <c r="E82" s="30" t="s">
        <v>2302</v>
      </c>
      <c r="F82" s="31" t="s">
        <v>231</v>
      </c>
      <c r="G82" s="32">
        <v>45</v>
      </c>
      <c r="H82" s="33">
        <v>0</v>
      </c>
      <c r="I82" s="33">
        <f>ROUND(G82*H82,P4)</f>
        <v>0</v>
      </c>
      <c r="J82" s="31" t="s">
        <v>190</v>
      </c>
      <c r="O82" s="34">
        <f>I82*0.21</f>
        <v>0</v>
      </c>
      <c r="P82">
        <v>3</v>
      </c>
    </row>
    <row r="83" spans="1:16" x14ac:dyDescent="0.25">
      <c r="A83" s="28" t="s">
        <v>113</v>
      </c>
      <c r="B83" s="35"/>
      <c r="E83" s="30" t="s">
        <v>2303</v>
      </c>
      <c r="J83" s="36"/>
    </row>
    <row r="84" spans="1:16" x14ac:dyDescent="0.25">
      <c r="A84" s="28" t="s">
        <v>115</v>
      </c>
      <c r="B84" s="35"/>
      <c r="E84" s="37" t="s">
        <v>2516</v>
      </c>
      <c r="J84" s="36"/>
    </row>
    <row r="85" spans="1:16" ht="135" x14ac:dyDescent="0.25">
      <c r="A85" s="28" t="s">
        <v>117</v>
      </c>
      <c r="B85" s="35"/>
      <c r="E85" s="30" t="s">
        <v>2305</v>
      </c>
      <c r="J85" s="36"/>
    </row>
    <row r="86" spans="1:16" x14ac:dyDescent="0.25">
      <c r="A86" s="28" t="s">
        <v>108</v>
      </c>
      <c r="B86" s="28">
        <v>19</v>
      </c>
      <c r="C86" s="29" t="s">
        <v>2306</v>
      </c>
      <c r="D86" s="28" t="s">
        <v>110</v>
      </c>
      <c r="E86" s="30" t="s">
        <v>2307</v>
      </c>
      <c r="F86" s="31" t="s">
        <v>428</v>
      </c>
      <c r="G86" s="32">
        <v>3</v>
      </c>
      <c r="H86" s="33">
        <v>0</v>
      </c>
      <c r="I86" s="33">
        <f>ROUND(G86*H86,P4)</f>
        <v>0</v>
      </c>
      <c r="J86" s="31" t="s">
        <v>190</v>
      </c>
      <c r="O86" s="34">
        <f>I86*0.21</f>
        <v>0</v>
      </c>
      <c r="P86">
        <v>3</v>
      </c>
    </row>
    <row r="87" spans="1:16" ht="45" x14ac:dyDescent="0.25">
      <c r="A87" s="28" t="s">
        <v>113</v>
      </c>
      <c r="B87" s="35"/>
      <c r="E87" s="30" t="s">
        <v>2517</v>
      </c>
      <c r="J87" s="36"/>
    </row>
    <row r="88" spans="1:16" x14ac:dyDescent="0.25">
      <c r="A88" s="28" t="s">
        <v>115</v>
      </c>
      <c r="B88" s="35"/>
      <c r="E88" s="37" t="s">
        <v>159</v>
      </c>
      <c r="J88" s="36"/>
    </row>
    <row r="89" spans="1:16" ht="135" x14ac:dyDescent="0.25">
      <c r="A89" s="28" t="s">
        <v>117</v>
      </c>
      <c r="B89" s="35"/>
      <c r="E89" s="30" t="s">
        <v>2309</v>
      </c>
      <c r="J89" s="36"/>
    </row>
    <row r="90" spans="1:16" x14ac:dyDescent="0.25">
      <c r="A90" s="28" t="s">
        <v>108</v>
      </c>
      <c r="B90" s="28">
        <v>20</v>
      </c>
      <c r="C90" s="29" t="s">
        <v>2306</v>
      </c>
      <c r="D90" s="28" t="s">
        <v>145</v>
      </c>
      <c r="E90" s="30" t="s">
        <v>2307</v>
      </c>
      <c r="F90" s="31" t="s">
        <v>428</v>
      </c>
      <c r="G90" s="32">
        <v>1</v>
      </c>
      <c r="H90" s="33">
        <v>0</v>
      </c>
      <c r="I90" s="33">
        <f>ROUND(G90*H90,P4)</f>
        <v>0</v>
      </c>
      <c r="J90" s="31" t="s">
        <v>190</v>
      </c>
      <c r="O90" s="34">
        <f>I90*0.21</f>
        <v>0</v>
      </c>
      <c r="P90">
        <v>3</v>
      </c>
    </row>
    <row r="91" spans="1:16" ht="45" x14ac:dyDescent="0.25">
      <c r="A91" s="28" t="s">
        <v>113</v>
      </c>
      <c r="B91" s="35"/>
      <c r="E91" s="30" t="s">
        <v>2518</v>
      </c>
      <c r="J91" s="36"/>
    </row>
    <row r="92" spans="1:16" x14ac:dyDescent="0.25">
      <c r="A92" s="28" t="s">
        <v>115</v>
      </c>
      <c r="B92" s="35"/>
      <c r="E92" s="37" t="s">
        <v>116</v>
      </c>
      <c r="J92" s="36"/>
    </row>
    <row r="93" spans="1:16" ht="135" x14ac:dyDescent="0.25">
      <c r="A93" s="28" t="s">
        <v>117</v>
      </c>
      <c r="B93" s="35"/>
      <c r="E93" s="30" t="s">
        <v>2309</v>
      </c>
      <c r="J93" s="36"/>
    </row>
    <row r="94" spans="1:16" ht="30" x14ac:dyDescent="0.25">
      <c r="A94" s="28" t="s">
        <v>108</v>
      </c>
      <c r="B94" s="28">
        <v>21</v>
      </c>
      <c r="C94" s="29" t="s">
        <v>2319</v>
      </c>
      <c r="D94" s="28" t="s">
        <v>110</v>
      </c>
      <c r="E94" s="30" t="s">
        <v>2320</v>
      </c>
      <c r="F94" s="31" t="s">
        <v>428</v>
      </c>
      <c r="G94" s="32">
        <v>2</v>
      </c>
      <c r="H94" s="33">
        <v>0</v>
      </c>
      <c r="I94" s="33">
        <f>ROUND(G94*H94,P4)</f>
        <v>0</v>
      </c>
      <c r="J94" s="31" t="s">
        <v>190</v>
      </c>
      <c r="O94" s="34">
        <f>I94*0.21</f>
        <v>0</v>
      </c>
      <c r="P94">
        <v>3</v>
      </c>
    </row>
    <row r="95" spans="1:16" x14ac:dyDescent="0.25">
      <c r="A95" s="28" t="s">
        <v>113</v>
      </c>
      <c r="B95" s="35"/>
      <c r="E95" s="38" t="s">
        <v>110</v>
      </c>
      <c r="J95" s="36"/>
    </row>
    <row r="96" spans="1:16" x14ac:dyDescent="0.25">
      <c r="A96" s="28" t="s">
        <v>115</v>
      </c>
      <c r="B96" s="35"/>
      <c r="E96" s="37" t="s">
        <v>795</v>
      </c>
      <c r="J96" s="36"/>
    </row>
    <row r="97" spans="1:16" ht="105" x14ac:dyDescent="0.25">
      <c r="A97" s="28" t="s">
        <v>117</v>
      </c>
      <c r="B97" s="35"/>
      <c r="E97" s="30" t="s">
        <v>2321</v>
      </c>
      <c r="J97" s="36"/>
    </row>
    <row r="98" spans="1:16" x14ac:dyDescent="0.25">
      <c r="A98" s="28" t="s">
        <v>108</v>
      </c>
      <c r="B98" s="28">
        <v>22</v>
      </c>
      <c r="C98" s="29" t="s">
        <v>2336</v>
      </c>
      <c r="D98" s="28" t="s">
        <v>110</v>
      </c>
      <c r="E98" s="30" t="s">
        <v>2337</v>
      </c>
      <c r="F98" s="31" t="s">
        <v>428</v>
      </c>
      <c r="G98" s="32">
        <v>1</v>
      </c>
      <c r="H98" s="33">
        <v>0</v>
      </c>
      <c r="I98" s="33">
        <f>ROUND(G98*H98,P4)</f>
        <v>0</v>
      </c>
      <c r="J98" s="31" t="s">
        <v>190</v>
      </c>
      <c r="O98" s="34">
        <f>I98*0.21</f>
        <v>0</v>
      </c>
      <c r="P98">
        <v>3</v>
      </c>
    </row>
    <row r="99" spans="1:16" x14ac:dyDescent="0.25">
      <c r="A99" s="28" t="s">
        <v>113</v>
      </c>
      <c r="B99" s="35"/>
      <c r="E99" s="30" t="s">
        <v>2519</v>
      </c>
      <c r="J99" s="36"/>
    </row>
    <row r="100" spans="1:16" ht="135" x14ac:dyDescent="0.25">
      <c r="A100" s="28" t="s">
        <v>117</v>
      </c>
      <c r="B100" s="35"/>
      <c r="E100" s="30" t="s">
        <v>2339</v>
      </c>
      <c r="J100" s="36"/>
    </row>
    <row r="101" spans="1:16" ht="30" x14ac:dyDescent="0.25">
      <c r="A101" s="28" t="s">
        <v>108</v>
      </c>
      <c r="B101" s="28">
        <v>23</v>
      </c>
      <c r="C101" s="29" t="s">
        <v>2520</v>
      </c>
      <c r="D101" s="28" t="s">
        <v>110</v>
      </c>
      <c r="E101" s="30" t="s">
        <v>2521</v>
      </c>
      <c r="F101" s="31" t="s">
        <v>428</v>
      </c>
      <c r="G101" s="32">
        <v>1</v>
      </c>
      <c r="H101" s="33">
        <v>0</v>
      </c>
      <c r="I101" s="33">
        <f>ROUND(G101*H101,P4)</f>
        <v>0</v>
      </c>
      <c r="J101" s="31" t="s">
        <v>190</v>
      </c>
      <c r="O101" s="34">
        <f>I101*0.21</f>
        <v>0</v>
      </c>
      <c r="P101">
        <v>3</v>
      </c>
    </row>
    <row r="102" spans="1:16" x14ac:dyDescent="0.25">
      <c r="A102" s="28" t="s">
        <v>113</v>
      </c>
      <c r="B102" s="35"/>
      <c r="E102" s="38" t="s">
        <v>110</v>
      </c>
      <c r="J102" s="36"/>
    </row>
    <row r="103" spans="1:16" ht="135" x14ac:dyDescent="0.25">
      <c r="A103" s="28" t="s">
        <v>117</v>
      </c>
      <c r="B103" s="35"/>
      <c r="E103" s="30" t="s">
        <v>2345</v>
      </c>
      <c r="J103" s="36"/>
    </row>
    <row r="104" spans="1:16" ht="30" x14ac:dyDescent="0.25">
      <c r="A104" s="28" t="s">
        <v>108</v>
      </c>
      <c r="B104" s="28">
        <v>24</v>
      </c>
      <c r="C104" s="29" t="s">
        <v>2346</v>
      </c>
      <c r="D104" s="28" t="s">
        <v>110</v>
      </c>
      <c r="E104" s="30" t="s">
        <v>2347</v>
      </c>
      <c r="F104" s="31" t="s">
        <v>428</v>
      </c>
      <c r="G104" s="32">
        <v>1</v>
      </c>
      <c r="H104" s="33">
        <v>0</v>
      </c>
      <c r="I104" s="33">
        <f>ROUND(G104*H104,P4)</f>
        <v>0</v>
      </c>
      <c r="J104" s="31" t="s">
        <v>190</v>
      </c>
      <c r="O104" s="34">
        <f>I104*0.21</f>
        <v>0</v>
      </c>
      <c r="P104">
        <v>3</v>
      </c>
    </row>
    <row r="105" spans="1:16" x14ac:dyDescent="0.25">
      <c r="A105" s="28" t="s">
        <v>113</v>
      </c>
      <c r="B105" s="35"/>
      <c r="E105" s="38" t="s">
        <v>110</v>
      </c>
      <c r="J105" s="36"/>
    </row>
    <row r="106" spans="1:16" x14ac:dyDescent="0.25">
      <c r="A106" s="28" t="s">
        <v>115</v>
      </c>
      <c r="B106" s="35"/>
      <c r="E106" s="37" t="s">
        <v>2409</v>
      </c>
      <c r="J106" s="36"/>
    </row>
    <row r="107" spans="1:16" ht="105" x14ac:dyDescent="0.25">
      <c r="A107" s="28" t="s">
        <v>117</v>
      </c>
      <c r="B107" s="35"/>
      <c r="E107" s="30" t="s">
        <v>2349</v>
      </c>
      <c r="J107" s="36"/>
    </row>
    <row r="108" spans="1:16" ht="30" x14ac:dyDescent="0.25">
      <c r="A108" s="28" t="s">
        <v>108</v>
      </c>
      <c r="B108" s="28">
        <v>25</v>
      </c>
      <c r="C108" s="29" t="s">
        <v>2350</v>
      </c>
      <c r="D108" s="28" t="s">
        <v>110</v>
      </c>
      <c r="E108" s="30" t="s">
        <v>2351</v>
      </c>
      <c r="F108" s="31" t="s">
        <v>428</v>
      </c>
      <c r="G108" s="32">
        <v>3</v>
      </c>
      <c r="H108" s="33">
        <v>0</v>
      </c>
      <c r="I108" s="33">
        <f>ROUND(G108*H108,P4)</f>
        <v>0</v>
      </c>
      <c r="J108" s="31" t="s">
        <v>190</v>
      </c>
      <c r="O108" s="34">
        <f>I108*0.21</f>
        <v>0</v>
      </c>
      <c r="P108">
        <v>3</v>
      </c>
    </row>
    <row r="109" spans="1:16" x14ac:dyDescent="0.25">
      <c r="A109" s="28" t="s">
        <v>113</v>
      </c>
      <c r="B109" s="35"/>
      <c r="E109" s="38" t="s">
        <v>110</v>
      </c>
      <c r="J109" s="36"/>
    </row>
    <row r="110" spans="1:16" x14ac:dyDescent="0.25">
      <c r="A110" s="28" t="s">
        <v>115</v>
      </c>
      <c r="B110" s="35"/>
      <c r="E110" s="37" t="s">
        <v>159</v>
      </c>
      <c r="J110" s="36"/>
    </row>
    <row r="111" spans="1:16" ht="105" x14ac:dyDescent="0.25">
      <c r="A111" s="28" t="s">
        <v>117</v>
      </c>
      <c r="B111" s="35"/>
      <c r="E111" s="30" t="s">
        <v>2349</v>
      </c>
      <c r="J111" s="36"/>
    </row>
    <row r="112" spans="1:16" x14ac:dyDescent="0.25">
      <c r="A112" s="28" t="s">
        <v>108</v>
      </c>
      <c r="B112" s="28">
        <v>26</v>
      </c>
      <c r="C112" s="29" t="s">
        <v>2352</v>
      </c>
      <c r="D112" s="28" t="s">
        <v>110</v>
      </c>
      <c r="E112" s="30" t="s">
        <v>2353</v>
      </c>
      <c r="F112" s="31" t="s">
        <v>428</v>
      </c>
      <c r="G112" s="32">
        <v>1</v>
      </c>
      <c r="H112" s="33">
        <v>0</v>
      </c>
      <c r="I112" s="33">
        <f>ROUND(G112*H112,P4)</f>
        <v>0</v>
      </c>
      <c r="J112" s="31" t="s">
        <v>190</v>
      </c>
      <c r="O112" s="34">
        <f>I112*0.21</f>
        <v>0</v>
      </c>
      <c r="P112">
        <v>3</v>
      </c>
    </row>
    <row r="113" spans="1:16" x14ac:dyDescent="0.25">
      <c r="A113" s="28" t="s">
        <v>113</v>
      </c>
      <c r="B113" s="35"/>
      <c r="E113" s="30" t="s">
        <v>2522</v>
      </c>
      <c r="J113" s="36"/>
    </row>
    <row r="114" spans="1:16" x14ac:dyDescent="0.25">
      <c r="A114" s="28" t="s">
        <v>115</v>
      </c>
      <c r="B114" s="35"/>
      <c r="E114" s="37" t="s">
        <v>116</v>
      </c>
      <c r="J114" s="36"/>
    </row>
    <row r="115" spans="1:16" ht="120" x14ac:dyDescent="0.25">
      <c r="A115" s="28" t="s">
        <v>117</v>
      </c>
      <c r="B115" s="35"/>
      <c r="E115" s="30" t="s">
        <v>2355</v>
      </c>
      <c r="J115" s="36"/>
    </row>
    <row r="116" spans="1:16" x14ac:dyDescent="0.25">
      <c r="A116" s="28" t="s">
        <v>108</v>
      </c>
      <c r="B116" s="28">
        <v>27</v>
      </c>
      <c r="C116" s="29" t="s">
        <v>2523</v>
      </c>
      <c r="D116" s="28" t="s">
        <v>110</v>
      </c>
      <c r="E116" s="30" t="s">
        <v>2524</v>
      </c>
      <c r="F116" s="31" t="s">
        <v>428</v>
      </c>
      <c r="G116" s="32">
        <v>2</v>
      </c>
      <c r="H116" s="33">
        <v>0</v>
      </c>
      <c r="I116" s="33">
        <f>ROUND(G116*H116,P4)</f>
        <v>0</v>
      </c>
      <c r="J116" s="31" t="s">
        <v>190</v>
      </c>
      <c r="O116" s="34">
        <f>I116*0.21</f>
        <v>0</v>
      </c>
      <c r="P116">
        <v>3</v>
      </c>
    </row>
    <row r="117" spans="1:16" x14ac:dyDescent="0.25">
      <c r="A117" s="28" t="s">
        <v>113</v>
      </c>
      <c r="B117" s="35"/>
      <c r="E117" s="38" t="s">
        <v>110</v>
      </c>
      <c r="J117" s="36"/>
    </row>
    <row r="118" spans="1:16" ht="30" x14ac:dyDescent="0.25">
      <c r="A118" s="28" t="s">
        <v>115</v>
      </c>
      <c r="B118" s="35"/>
      <c r="E118" s="37" t="s">
        <v>2525</v>
      </c>
      <c r="J118" s="36"/>
    </row>
    <row r="119" spans="1:16" ht="135" x14ac:dyDescent="0.25">
      <c r="A119" s="28" t="s">
        <v>117</v>
      </c>
      <c r="B119" s="35"/>
      <c r="E119" s="30" t="s">
        <v>2526</v>
      </c>
      <c r="J119" s="36"/>
    </row>
    <row r="120" spans="1:16" x14ac:dyDescent="0.25">
      <c r="A120" s="28" t="s">
        <v>108</v>
      </c>
      <c r="B120" s="28">
        <v>28</v>
      </c>
      <c r="C120" s="29" t="s">
        <v>2523</v>
      </c>
      <c r="D120" s="28" t="s">
        <v>145</v>
      </c>
      <c r="E120" s="30" t="s">
        <v>2524</v>
      </c>
      <c r="F120" s="31" t="s">
        <v>428</v>
      </c>
      <c r="G120" s="32">
        <v>3</v>
      </c>
      <c r="H120" s="33">
        <v>0</v>
      </c>
      <c r="I120" s="33">
        <f>ROUND(G120*H120,P4)</f>
        <v>0</v>
      </c>
      <c r="J120" s="31" t="s">
        <v>190</v>
      </c>
      <c r="O120" s="34">
        <f>I120*0.21</f>
        <v>0</v>
      </c>
      <c r="P120">
        <v>3</v>
      </c>
    </row>
    <row r="121" spans="1:16" x14ac:dyDescent="0.25">
      <c r="A121" s="28" t="s">
        <v>113</v>
      </c>
      <c r="B121" s="35"/>
      <c r="E121" s="38" t="s">
        <v>110</v>
      </c>
      <c r="J121" s="36"/>
    </row>
    <row r="122" spans="1:16" ht="75" x14ac:dyDescent="0.25">
      <c r="A122" s="28" t="s">
        <v>115</v>
      </c>
      <c r="B122" s="35"/>
      <c r="E122" s="37" t="s">
        <v>2527</v>
      </c>
      <c r="J122" s="36"/>
    </row>
    <row r="123" spans="1:16" ht="135" x14ac:dyDescent="0.25">
      <c r="A123" s="28" t="s">
        <v>117</v>
      </c>
      <c r="B123" s="35"/>
      <c r="E123" s="30" t="s">
        <v>2526</v>
      </c>
      <c r="J123" s="36"/>
    </row>
    <row r="124" spans="1:16" x14ac:dyDescent="0.25">
      <c r="A124" s="28" t="s">
        <v>108</v>
      </c>
      <c r="B124" s="28">
        <v>29</v>
      </c>
      <c r="C124" s="29" t="s">
        <v>2528</v>
      </c>
      <c r="D124" s="28" t="s">
        <v>110</v>
      </c>
      <c r="E124" s="30" t="s">
        <v>2529</v>
      </c>
      <c r="F124" s="31" t="s">
        <v>428</v>
      </c>
      <c r="G124" s="32">
        <v>5</v>
      </c>
      <c r="H124" s="33">
        <v>0</v>
      </c>
      <c r="I124" s="33">
        <f>ROUND(G124*H124,P4)</f>
        <v>0</v>
      </c>
      <c r="J124" s="31" t="s">
        <v>190</v>
      </c>
      <c r="O124" s="34">
        <f>I124*0.21</f>
        <v>0</v>
      </c>
      <c r="P124">
        <v>3</v>
      </c>
    </row>
    <row r="125" spans="1:16" x14ac:dyDescent="0.25">
      <c r="A125" s="28" t="s">
        <v>113</v>
      </c>
      <c r="B125" s="35"/>
      <c r="E125" s="38" t="s">
        <v>110</v>
      </c>
      <c r="J125" s="36"/>
    </row>
    <row r="126" spans="1:16" ht="105" x14ac:dyDescent="0.25">
      <c r="A126" s="28" t="s">
        <v>115</v>
      </c>
      <c r="B126" s="35"/>
      <c r="E126" s="37" t="s">
        <v>2530</v>
      </c>
      <c r="J126" s="36"/>
    </row>
    <row r="127" spans="1:16" ht="210" x14ac:dyDescent="0.25">
      <c r="A127" s="28" t="s">
        <v>117</v>
      </c>
      <c r="B127" s="35"/>
      <c r="E127" s="30" t="s">
        <v>2531</v>
      </c>
      <c r="J127" s="36"/>
    </row>
    <row r="128" spans="1:16" x14ac:dyDescent="0.25">
      <c r="A128" s="28" t="s">
        <v>108</v>
      </c>
      <c r="B128" s="28">
        <v>30</v>
      </c>
      <c r="C128" s="29" t="s">
        <v>2532</v>
      </c>
      <c r="D128" s="28" t="s">
        <v>123</v>
      </c>
      <c r="E128" s="30" t="s">
        <v>2533</v>
      </c>
      <c r="F128" s="31" t="s">
        <v>428</v>
      </c>
      <c r="G128" s="32">
        <v>3</v>
      </c>
      <c r="H128" s="33">
        <v>0</v>
      </c>
      <c r="I128" s="33">
        <f>ROUND(G128*H128,P4)</f>
        <v>0</v>
      </c>
      <c r="J128" s="28"/>
      <c r="O128" s="34">
        <f>I128*0.21</f>
        <v>0</v>
      </c>
      <c r="P128">
        <v>3</v>
      </c>
    </row>
    <row r="129" spans="1:16" x14ac:dyDescent="0.25">
      <c r="A129" s="28" t="s">
        <v>113</v>
      </c>
      <c r="B129" s="35"/>
      <c r="E129" s="30" t="s">
        <v>2534</v>
      </c>
      <c r="J129" s="36"/>
    </row>
    <row r="130" spans="1:16" x14ac:dyDescent="0.25">
      <c r="A130" s="28" t="s">
        <v>115</v>
      </c>
      <c r="B130" s="35"/>
      <c r="E130" s="37" t="s">
        <v>159</v>
      </c>
      <c r="J130" s="36"/>
    </row>
    <row r="131" spans="1:16" ht="180" x14ac:dyDescent="0.25">
      <c r="A131" s="28" t="s">
        <v>117</v>
      </c>
      <c r="B131" s="35"/>
      <c r="E131" s="30" t="s">
        <v>2535</v>
      </c>
      <c r="J131" s="36"/>
    </row>
    <row r="132" spans="1:16" x14ac:dyDescent="0.25">
      <c r="A132" s="22" t="s">
        <v>105</v>
      </c>
      <c r="B132" s="23"/>
      <c r="C132" s="24" t="s">
        <v>419</v>
      </c>
      <c r="D132" s="25"/>
      <c r="E132" s="22" t="s">
        <v>420</v>
      </c>
      <c r="F132" s="25"/>
      <c r="G132" s="25"/>
      <c r="H132" s="25"/>
      <c r="I132" s="26">
        <f>SUMIFS(I133:I144,A133:A144,"P")</f>
        <v>0</v>
      </c>
      <c r="J132" s="27"/>
    </row>
    <row r="133" spans="1:16" x14ac:dyDescent="0.25">
      <c r="A133" s="28" t="s">
        <v>108</v>
      </c>
      <c r="B133" s="28">
        <v>31</v>
      </c>
      <c r="C133" s="29" t="s">
        <v>2356</v>
      </c>
      <c r="D133" s="28" t="s">
        <v>110</v>
      </c>
      <c r="E133" s="30" t="s">
        <v>2357</v>
      </c>
      <c r="F133" s="31" t="s">
        <v>231</v>
      </c>
      <c r="G133" s="32">
        <v>3.2</v>
      </c>
      <c r="H133" s="33">
        <v>0</v>
      </c>
      <c r="I133" s="33">
        <f>ROUND(G133*H133,P4)</f>
        <v>0</v>
      </c>
      <c r="J133" s="31" t="s">
        <v>190</v>
      </c>
      <c r="O133" s="34">
        <f>I133*0.21</f>
        <v>0</v>
      </c>
      <c r="P133">
        <v>3</v>
      </c>
    </row>
    <row r="134" spans="1:16" ht="30" x14ac:dyDescent="0.25">
      <c r="A134" s="28" t="s">
        <v>113</v>
      </c>
      <c r="B134" s="35"/>
      <c r="E134" s="30" t="s">
        <v>2358</v>
      </c>
      <c r="J134" s="36"/>
    </row>
    <row r="135" spans="1:16" x14ac:dyDescent="0.25">
      <c r="A135" s="28" t="s">
        <v>115</v>
      </c>
      <c r="B135" s="35"/>
      <c r="E135" s="37" t="s">
        <v>2536</v>
      </c>
      <c r="J135" s="36"/>
    </row>
    <row r="136" spans="1:16" ht="300" x14ac:dyDescent="0.25">
      <c r="A136" s="28" t="s">
        <v>117</v>
      </c>
      <c r="B136" s="35"/>
      <c r="E136" s="30" t="s">
        <v>1212</v>
      </c>
      <c r="J136" s="36"/>
    </row>
    <row r="137" spans="1:16" x14ac:dyDescent="0.25">
      <c r="A137" s="28" t="s">
        <v>108</v>
      </c>
      <c r="B137" s="28">
        <v>32</v>
      </c>
      <c r="C137" s="29" t="s">
        <v>1824</v>
      </c>
      <c r="D137" s="28" t="s">
        <v>110</v>
      </c>
      <c r="E137" s="30" t="s">
        <v>1825</v>
      </c>
      <c r="F137" s="31" t="s">
        <v>167</v>
      </c>
      <c r="G137" s="32">
        <v>0.33</v>
      </c>
      <c r="H137" s="33">
        <v>0</v>
      </c>
      <c r="I137" s="33">
        <f>ROUND(G137*H137,P4)</f>
        <v>0</v>
      </c>
      <c r="J137" s="31" t="s">
        <v>190</v>
      </c>
      <c r="O137" s="34">
        <f>I137*0.21</f>
        <v>0</v>
      </c>
      <c r="P137">
        <v>3</v>
      </c>
    </row>
    <row r="138" spans="1:16" x14ac:dyDescent="0.25">
      <c r="A138" s="28" t="s">
        <v>113</v>
      </c>
      <c r="B138" s="35"/>
      <c r="E138" s="30" t="s">
        <v>2360</v>
      </c>
      <c r="J138" s="36"/>
    </row>
    <row r="139" spans="1:16" x14ac:dyDescent="0.25">
      <c r="A139" s="28" t="s">
        <v>115</v>
      </c>
      <c r="B139" s="35"/>
      <c r="E139" s="37" t="s">
        <v>2537</v>
      </c>
      <c r="J139" s="36"/>
    </row>
    <row r="140" spans="1:16" ht="409.5" x14ac:dyDescent="0.25">
      <c r="A140" s="28" t="s">
        <v>117</v>
      </c>
      <c r="B140" s="35"/>
      <c r="E140" s="30" t="s">
        <v>348</v>
      </c>
      <c r="J140" s="36"/>
    </row>
    <row r="141" spans="1:16" x14ac:dyDescent="0.25">
      <c r="A141" s="28" t="s">
        <v>108</v>
      </c>
      <c r="B141" s="28">
        <v>33</v>
      </c>
      <c r="C141" s="29" t="s">
        <v>2362</v>
      </c>
      <c r="D141" s="28" t="s">
        <v>110</v>
      </c>
      <c r="E141" s="30" t="s">
        <v>2363</v>
      </c>
      <c r="F141" s="31" t="s">
        <v>231</v>
      </c>
      <c r="G141" s="32">
        <v>8</v>
      </c>
      <c r="H141" s="33">
        <v>0</v>
      </c>
      <c r="I141" s="33">
        <f>ROUND(G141*H141,P4)</f>
        <v>0</v>
      </c>
      <c r="J141" s="31" t="s">
        <v>190</v>
      </c>
      <c r="O141" s="34">
        <f>I141*0.21</f>
        <v>0</v>
      </c>
      <c r="P141">
        <v>3</v>
      </c>
    </row>
    <row r="142" spans="1:16" x14ac:dyDescent="0.25">
      <c r="A142" s="28" t="s">
        <v>113</v>
      </c>
      <c r="B142" s="35"/>
      <c r="E142" s="30" t="s">
        <v>2364</v>
      </c>
      <c r="J142" s="36"/>
    </row>
    <row r="143" spans="1:16" x14ac:dyDescent="0.25">
      <c r="A143" s="28" t="s">
        <v>115</v>
      </c>
      <c r="B143" s="35"/>
      <c r="E143" s="37" t="s">
        <v>2507</v>
      </c>
      <c r="J143" s="36"/>
    </row>
    <row r="144" spans="1:16" ht="30" x14ac:dyDescent="0.25">
      <c r="A144" s="28" t="s">
        <v>117</v>
      </c>
      <c r="B144" s="35"/>
      <c r="E144" s="30" t="s">
        <v>2365</v>
      </c>
      <c r="J144" s="36"/>
    </row>
    <row r="145" spans="1:16" x14ac:dyDescent="0.25">
      <c r="A145" s="22" t="s">
        <v>105</v>
      </c>
      <c r="B145" s="23"/>
      <c r="C145" s="24" t="s">
        <v>455</v>
      </c>
      <c r="D145" s="25"/>
      <c r="E145" s="22" t="s">
        <v>456</v>
      </c>
      <c r="F145" s="25"/>
      <c r="G145" s="25"/>
      <c r="H145" s="25"/>
      <c r="I145" s="26">
        <f>SUMIFS(I146:I149,A146:A149,"P")</f>
        <v>0</v>
      </c>
      <c r="J145" s="27"/>
    </row>
    <row r="146" spans="1:16" x14ac:dyDescent="0.25">
      <c r="A146" s="28" t="s">
        <v>108</v>
      </c>
      <c r="B146" s="28">
        <v>34</v>
      </c>
      <c r="C146" s="29" t="s">
        <v>2376</v>
      </c>
      <c r="D146" s="28" t="s">
        <v>110</v>
      </c>
      <c r="E146" s="30" t="s">
        <v>2377</v>
      </c>
      <c r="F146" s="31" t="s">
        <v>2378</v>
      </c>
      <c r="G146" s="32">
        <v>0.34</v>
      </c>
      <c r="H146" s="33">
        <v>0</v>
      </c>
      <c r="I146" s="33">
        <f>ROUND(G146*H146,P4)</f>
        <v>0</v>
      </c>
      <c r="J146" s="31" t="s">
        <v>190</v>
      </c>
      <c r="O146" s="34">
        <f>I146*0.21</f>
        <v>0</v>
      </c>
      <c r="P146">
        <v>3</v>
      </c>
    </row>
    <row r="147" spans="1:16" x14ac:dyDescent="0.25">
      <c r="A147" s="28" t="s">
        <v>113</v>
      </c>
      <c r="B147" s="35"/>
      <c r="E147" s="30" t="s">
        <v>2379</v>
      </c>
      <c r="J147" s="36"/>
    </row>
    <row r="148" spans="1:16" x14ac:dyDescent="0.25">
      <c r="A148" s="28" t="s">
        <v>115</v>
      </c>
      <c r="B148" s="35"/>
      <c r="E148" s="37" t="s">
        <v>2498</v>
      </c>
      <c r="J148" s="36"/>
    </row>
    <row r="149" spans="1:16" ht="45" x14ac:dyDescent="0.25">
      <c r="A149" s="28" t="s">
        <v>117</v>
      </c>
      <c r="B149" s="39"/>
      <c r="C149" s="40"/>
      <c r="D149" s="40"/>
      <c r="E149" s="30" t="s">
        <v>2380</v>
      </c>
      <c r="F149" s="40"/>
      <c r="G149" s="40"/>
      <c r="H149" s="40"/>
      <c r="I149" s="40"/>
      <c r="J149" s="41"/>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P8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85</v>
      </c>
      <c r="I3" s="16">
        <f>SUMIFS(I8:I88,A8:A88,"SD")</f>
        <v>0</v>
      </c>
      <c r="J3" s="12"/>
      <c r="O3">
        <v>0</v>
      </c>
      <c r="P3">
        <v>2</v>
      </c>
    </row>
    <row r="4" spans="1:16" x14ac:dyDescent="0.25">
      <c r="A4" s="2" t="s">
        <v>92</v>
      </c>
      <c r="B4" s="13" t="s">
        <v>93</v>
      </c>
      <c r="C4" s="47" t="s">
        <v>85</v>
      </c>
      <c r="D4" s="48"/>
      <c r="E4" s="14" t="s">
        <v>86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165</v>
      </c>
      <c r="D9" s="28" t="s">
        <v>110</v>
      </c>
      <c r="E9" s="30" t="s">
        <v>166</v>
      </c>
      <c r="F9" s="31" t="s">
        <v>167</v>
      </c>
      <c r="G9" s="32">
        <v>51.15</v>
      </c>
      <c r="H9" s="33">
        <v>0</v>
      </c>
      <c r="I9" s="33">
        <f>ROUND(G9*H9,P4)</f>
        <v>0</v>
      </c>
      <c r="J9" s="31" t="s">
        <v>190</v>
      </c>
      <c r="O9" s="34">
        <f>I9*0.21</f>
        <v>0</v>
      </c>
      <c r="P9">
        <v>3</v>
      </c>
    </row>
    <row r="10" spans="1:16" x14ac:dyDescent="0.25">
      <c r="A10" s="28" t="s">
        <v>113</v>
      </c>
      <c r="B10" s="35"/>
      <c r="E10" s="30" t="s">
        <v>2538</v>
      </c>
      <c r="J10" s="36"/>
    </row>
    <row r="11" spans="1:16" ht="60" x14ac:dyDescent="0.25">
      <c r="A11" s="28" t="s">
        <v>115</v>
      </c>
      <c r="B11" s="35"/>
      <c r="E11" s="37" t="s">
        <v>2539</v>
      </c>
      <c r="J11" s="36"/>
    </row>
    <row r="12" spans="1:16" ht="30" x14ac:dyDescent="0.25">
      <c r="A12" s="28" t="s">
        <v>117</v>
      </c>
      <c r="B12" s="35"/>
      <c r="E12" s="30" t="s">
        <v>170</v>
      </c>
      <c r="J12" s="36"/>
    </row>
    <row r="13" spans="1:16" x14ac:dyDescent="0.25">
      <c r="A13" s="22" t="s">
        <v>105</v>
      </c>
      <c r="B13" s="23"/>
      <c r="C13" s="24" t="s">
        <v>185</v>
      </c>
      <c r="D13" s="25"/>
      <c r="E13" s="22" t="s">
        <v>186</v>
      </c>
      <c r="F13" s="25"/>
      <c r="G13" s="25"/>
      <c r="H13" s="25"/>
      <c r="I13" s="26">
        <f>SUMIFS(I14:I53,A14:A53,"P")</f>
        <v>0</v>
      </c>
      <c r="J13" s="27"/>
    </row>
    <row r="14" spans="1:16" x14ac:dyDescent="0.25">
      <c r="A14" s="28" t="s">
        <v>108</v>
      </c>
      <c r="B14" s="28">
        <v>2</v>
      </c>
      <c r="C14" s="29" t="s">
        <v>1109</v>
      </c>
      <c r="D14" s="28" t="s">
        <v>110</v>
      </c>
      <c r="E14" s="30" t="s">
        <v>1110</v>
      </c>
      <c r="F14" s="31" t="s">
        <v>167</v>
      </c>
      <c r="G14" s="32">
        <v>11.95</v>
      </c>
      <c r="H14" s="33">
        <v>0</v>
      </c>
      <c r="I14" s="33">
        <f>ROUND(G14*H14,P4)</f>
        <v>0</v>
      </c>
      <c r="J14" s="31" t="s">
        <v>190</v>
      </c>
      <c r="O14" s="34">
        <f>I14*0.21</f>
        <v>0</v>
      </c>
      <c r="P14">
        <v>3</v>
      </c>
    </row>
    <row r="15" spans="1:16" x14ac:dyDescent="0.25">
      <c r="A15" s="28" t="s">
        <v>113</v>
      </c>
      <c r="B15" s="35"/>
      <c r="E15" s="30" t="s">
        <v>2540</v>
      </c>
      <c r="J15" s="36"/>
    </row>
    <row r="16" spans="1:16" ht="30" x14ac:dyDescent="0.25">
      <c r="A16" s="28" t="s">
        <v>115</v>
      </c>
      <c r="B16" s="35"/>
      <c r="E16" s="37" t="s">
        <v>2541</v>
      </c>
      <c r="J16" s="36"/>
    </row>
    <row r="17" spans="1:16" ht="409.5" x14ac:dyDescent="0.25">
      <c r="A17" s="28" t="s">
        <v>117</v>
      </c>
      <c r="B17" s="35"/>
      <c r="E17" s="30" t="s">
        <v>278</v>
      </c>
      <c r="J17" s="36"/>
    </row>
    <row r="18" spans="1:16" x14ac:dyDescent="0.25">
      <c r="A18" s="28" t="s">
        <v>108</v>
      </c>
      <c r="B18" s="28">
        <v>3</v>
      </c>
      <c r="C18" s="29" t="s">
        <v>274</v>
      </c>
      <c r="D18" s="28" t="s">
        <v>110</v>
      </c>
      <c r="E18" s="30" t="s">
        <v>275</v>
      </c>
      <c r="F18" s="31" t="s">
        <v>167</v>
      </c>
      <c r="G18" s="32">
        <v>39.200000000000003</v>
      </c>
      <c r="H18" s="33">
        <v>0</v>
      </c>
      <c r="I18" s="33">
        <f>ROUND(G18*H18,P4)</f>
        <v>0</v>
      </c>
      <c r="J18" s="31" t="s">
        <v>190</v>
      </c>
      <c r="O18" s="34">
        <f>I18*0.21</f>
        <v>0</v>
      </c>
      <c r="P18">
        <v>3</v>
      </c>
    </row>
    <row r="19" spans="1:16" x14ac:dyDescent="0.25">
      <c r="A19" s="28" t="s">
        <v>113</v>
      </c>
      <c r="B19" s="35"/>
      <c r="E19" s="30" t="s">
        <v>2542</v>
      </c>
      <c r="J19" s="36"/>
    </row>
    <row r="20" spans="1:16" ht="30" x14ac:dyDescent="0.25">
      <c r="A20" s="28" t="s">
        <v>115</v>
      </c>
      <c r="B20" s="35"/>
      <c r="E20" s="37" t="s">
        <v>2543</v>
      </c>
      <c r="J20" s="36"/>
    </row>
    <row r="21" spans="1:16" ht="409.5" x14ac:dyDescent="0.25">
      <c r="A21" s="28" t="s">
        <v>117</v>
      </c>
      <c r="B21" s="35"/>
      <c r="E21" s="30" t="s">
        <v>278</v>
      </c>
      <c r="J21" s="36"/>
    </row>
    <row r="22" spans="1:16" x14ac:dyDescent="0.25">
      <c r="A22" s="28" t="s">
        <v>108</v>
      </c>
      <c r="B22" s="28">
        <v>4</v>
      </c>
      <c r="C22" s="29" t="s">
        <v>896</v>
      </c>
      <c r="D22" s="28" t="s">
        <v>1099</v>
      </c>
      <c r="E22" s="30" t="s">
        <v>897</v>
      </c>
      <c r="F22" s="31" t="s">
        <v>167</v>
      </c>
      <c r="G22" s="32">
        <v>34.729999999999997</v>
      </c>
      <c r="H22" s="33">
        <v>0</v>
      </c>
      <c r="I22" s="33">
        <f>ROUND(G22*H22,P4)</f>
        <v>0</v>
      </c>
      <c r="J22" s="31" t="s">
        <v>190</v>
      </c>
      <c r="O22" s="34">
        <f>I22*0.21</f>
        <v>0</v>
      </c>
      <c r="P22">
        <v>3</v>
      </c>
    </row>
    <row r="23" spans="1:16" ht="30" x14ac:dyDescent="0.25">
      <c r="A23" s="28" t="s">
        <v>113</v>
      </c>
      <c r="B23" s="35"/>
      <c r="E23" s="30" t="s">
        <v>2544</v>
      </c>
      <c r="J23" s="36"/>
    </row>
    <row r="24" spans="1:16" ht="60" x14ac:dyDescent="0.25">
      <c r="A24" s="28" t="s">
        <v>115</v>
      </c>
      <c r="B24" s="35"/>
      <c r="E24" s="37" t="s">
        <v>2545</v>
      </c>
      <c r="J24" s="36"/>
    </row>
    <row r="25" spans="1:16" ht="330" x14ac:dyDescent="0.25">
      <c r="A25" s="28" t="s">
        <v>117</v>
      </c>
      <c r="B25" s="35"/>
      <c r="E25" s="30" t="s">
        <v>900</v>
      </c>
      <c r="J25" s="36"/>
    </row>
    <row r="26" spans="1:16" x14ac:dyDescent="0.25">
      <c r="A26" s="28" t="s">
        <v>108</v>
      </c>
      <c r="B26" s="28">
        <v>5</v>
      </c>
      <c r="C26" s="29" t="s">
        <v>896</v>
      </c>
      <c r="D26" s="28" t="s">
        <v>1102</v>
      </c>
      <c r="E26" s="30" t="s">
        <v>897</v>
      </c>
      <c r="F26" s="31" t="s">
        <v>167</v>
      </c>
      <c r="G26" s="32">
        <v>5.76</v>
      </c>
      <c r="H26" s="33">
        <v>0</v>
      </c>
      <c r="I26" s="33">
        <f>ROUND(G26*H26,P4)</f>
        <v>0</v>
      </c>
      <c r="J26" s="31" t="s">
        <v>190</v>
      </c>
      <c r="O26" s="34">
        <f>I26*0.21</f>
        <v>0</v>
      </c>
      <c r="P26">
        <v>3</v>
      </c>
    </row>
    <row r="27" spans="1:16" ht="30" x14ac:dyDescent="0.25">
      <c r="A27" s="28" t="s">
        <v>113</v>
      </c>
      <c r="B27" s="35"/>
      <c r="E27" s="30" t="s">
        <v>2546</v>
      </c>
      <c r="J27" s="36"/>
    </row>
    <row r="28" spans="1:16" ht="75" x14ac:dyDescent="0.25">
      <c r="A28" s="28" t="s">
        <v>115</v>
      </c>
      <c r="B28" s="35"/>
      <c r="E28" s="37" t="s">
        <v>2547</v>
      </c>
      <c r="J28" s="36"/>
    </row>
    <row r="29" spans="1:16" ht="330" x14ac:dyDescent="0.25">
      <c r="A29" s="28" t="s">
        <v>117</v>
      </c>
      <c r="B29" s="35"/>
      <c r="E29" s="30" t="s">
        <v>900</v>
      </c>
      <c r="J29" s="36"/>
    </row>
    <row r="30" spans="1:16" x14ac:dyDescent="0.25">
      <c r="A30" s="28" t="s">
        <v>108</v>
      </c>
      <c r="B30" s="28">
        <v>6</v>
      </c>
      <c r="C30" s="29" t="s">
        <v>896</v>
      </c>
      <c r="D30" s="28" t="s">
        <v>2548</v>
      </c>
      <c r="E30" s="30" t="s">
        <v>897</v>
      </c>
      <c r="F30" s="31" t="s">
        <v>167</v>
      </c>
      <c r="G30" s="32">
        <v>1.44</v>
      </c>
      <c r="H30" s="33">
        <v>0</v>
      </c>
      <c r="I30" s="33">
        <f>ROUND(G30*H30,P4)</f>
        <v>0</v>
      </c>
      <c r="J30" s="31" t="s">
        <v>190</v>
      </c>
      <c r="O30" s="34">
        <f>I30*0.21</f>
        <v>0</v>
      </c>
      <c r="P30">
        <v>3</v>
      </c>
    </row>
    <row r="31" spans="1:16" x14ac:dyDescent="0.25">
      <c r="A31" s="28" t="s">
        <v>113</v>
      </c>
      <c r="B31" s="35"/>
      <c r="E31" s="30" t="s">
        <v>2549</v>
      </c>
      <c r="J31" s="36"/>
    </row>
    <row r="32" spans="1:16" ht="30" x14ac:dyDescent="0.25">
      <c r="A32" s="28" t="s">
        <v>115</v>
      </c>
      <c r="B32" s="35"/>
      <c r="E32" s="37" t="s">
        <v>2550</v>
      </c>
      <c r="J32" s="36"/>
    </row>
    <row r="33" spans="1:16" ht="330" x14ac:dyDescent="0.25">
      <c r="A33" s="28" t="s">
        <v>117</v>
      </c>
      <c r="B33" s="35"/>
      <c r="E33" s="30" t="s">
        <v>900</v>
      </c>
      <c r="J33" s="36"/>
    </row>
    <row r="34" spans="1:16" x14ac:dyDescent="0.25">
      <c r="A34" s="28" t="s">
        <v>108</v>
      </c>
      <c r="B34" s="28">
        <v>7</v>
      </c>
      <c r="C34" s="29" t="s">
        <v>2551</v>
      </c>
      <c r="D34" s="28" t="s">
        <v>110</v>
      </c>
      <c r="E34" s="30" t="s">
        <v>2552</v>
      </c>
      <c r="F34" s="31" t="s">
        <v>167</v>
      </c>
      <c r="G34" s="32">
        <v>10.15</v>
      </c>
      <c r="H34" s="33">
        <v>0</v>
      </c>
      <c r="I34" s="33">
        <f>ROUND(G34*H34,P4)</f>
        <v>0</v>
      </c>
      <c r="J34" s="31" t="s">
        <v>190</v>
      </c>
      <c r="O34" s="34">
        <f>I34*0.21</f>
        <v>0</v>
      </c>
      <c r="P34">
        <v>3</v>
      </c>
    </row>
    <row r="35" spans="1:16" x14ac:dyDescent="0.25">
      <c r="A35" s="28" t="s">
        <v>113</v>
      </c>
      <c r="B35" s="35"/>
      <c r="E35" s="30" t="s">
        <v>2553</v>
      </c>
      <c r="J35" s="36"/>
    </row>
    <row r="36" spans="1:16" ht="60" x14ac:dyDescent="0.25">
      <c r="A36" s="28" t="s">
        <v>115</v>
      </c>
      <c r="B36" s="35"/>
      <c r="E36" s="37" t="s">
        <v>2554</v>
      </c>
      <c r="J36" s="36"/>
    </row>
    <row r="37" spans="1:16" ht="405" x14ac:dyDescent="0.25">
      <c r="A37" s="28" t="s">
        <v>117</v>
      </c>
      <c r="B37" s="35"/>
      <c r="E37" s="30" t="s">
        <v>2555</v>
      </c>
      <c r="J37" s="36"/>
    </row>
    <row r="38" spans="1:16" x14ac:dyDescent="0.25">
      <c r="A38" s="28" t="s">
        <v>108</v>
      </c>
      <c r="B38" s="28">
        <v>8</v>
      </c>
      <c r="C38" s="29" t="s">
        <v>2556</v>
      </c>
      <c r="D38" s="28" t="s">
        <v>110</v>
      </c>
      <c r="E38" s="30" t="s">
        <v>2557</v>
      </c>
      <c r="F38" s="31" t="s">
        <v>189</v>
      </c>
      <c r="G38" s="32">
        <v>53.57</v>
      </c>
      <c r="H38" s="33">
        <v>0</v>
      </c>
      <c r="I38" s="33">
        <f>ROUND(G38*H38,P4)</f>
        <v>0</v>
      </c>
      <c r="J38" s="31" t="s">
        <v>190</v>
      </c>
      <c r="O38" s="34">
        <f>I38*0.21</f>
        <v>0</v>
      </c>
      <c r="P38">
        <v>3</v>
      </c>
    </row>
    <row r="39" spans="1:16" x14ac:dyDescent="0.25">
      <c r="A39" s="28" t="s">
        <v>113</v>
      </c>
      <c r="B39" s="35"/>
      <c r="E39" s="30" t="s">
        <v>2558</v>
      </c>
      <c r="J39" s="36"/>
    </row>
    <row r="40" spans="1:16" ht="60" x14ac:dyDescent="0.25">
      <c r="A40" s="28" t="s">
        <v>115</v>
      </c>
      <c r="B40" s="35"/>
      <c r="E40" s="37" t="s">
        <v>2559</v>
      </c>
      <c r="J40" s="36"/>
    </row>
    <row r="41" spans="1:16" ht="30" x14ac:dyDescent="0.25">
      <c r="A41" s="28" t="s">
        <v>117</v>
      </c>
      <c r="B41" s="35"/>
      <c r="E41" s="30" t="s">
        <v>307</v>
      </c>
      <c r="J41" s="36"/>
    </row>
    <row r="42" spans="1:16" x14ac:dyDescent="0.25">
      <c r="A42" s="28" t="s">
        <v>108</v>
      </c>
      <c r="B42" s="28">
        <v>9</v>
      </c>
      <c r="C42" s="29" t="s">
        <v>2560</v>
      </c>
      <c r="D42" s="28" t="s">
        <v>110</v>
      </c>
      <c r="E42" s="30" t="s">
        <v>2561</v>
      </c>
      <c r="F42" s="31" t="s">
        <v>428</v>
      </c>
      <c r="G42" s="32">
        <v>5</v>
      </c>
      <c r="H42" s="33">
        <v>0</v>
      </c>
      <c r="I42" s="33">
        <f>ROUND(G42*H42,P4)</f>
        <v>0</v>
      </c>
      <c r="J42" s="31" t="s">
        <v>190</v>
      </c>
      <c r="O42" s="34">
        <f>I42*0.21</f>
        <v>0</v>
      </c>
      <c r="P42">
        <v>3</v>
      </c>
    </row>
    <row r="43" spans="1:16" x14ac:dyDescent="0.25">
      <c r="A43" s="28" t="s">
        <v>113</v>
      </c>
      <c r="B43" s="35"/>
      <c r="E43" s="30" t="s">
        <v>2562</v>
      </c>
      <c r="J43" s="36"/>
    </row>
    <row r="44" spans="1:16" ht="30" x14ac:dyDescent="0.25">
      <c r="A44" s="28" t="s">
        <v>115</v>
      </c>
      <c r="B44" s="35"/>
      <c r="E44" s="37" t="s">
        <v>2563</v>
      </c>
      <c r="J44" s="36"/>
    </row>
    <row r="45" spans="1:16" ht="45" x14ac:dyDescent="0.25">
      <c r="A45" s="28" t="s">
        <v>117</v>
      </c>
      <c r="B45" s="35"/>
      <c r="E45" s="30" t="s">
        <v>2564</v>
      </c>
      <c r="J45" s="36"/>
    </row>
    <row r="46" spans="1:16" x14ac:dyDescent="0.25">
      <c r="A46" s="28" t="s">
        <v>108</v>
      </c>
      <c r="B46" s="28">
        <v>10</v>
      </c>
      <c r="C46" s="29" t="s">
        <v>2565</v>
      </c>
      <c r="D46" s="28" t="s">
        <v>110</v>
      </c>
      <c r="E46" s="30" t="s">
        <v>2566</v>
      </c>
      <c r="F46" s="31" t="s">
        <v>189</v>
      </c>
      <c r="G46" s="32">
        <v>336</v>
      </c>
      <c r="H46" s="33">
        <v>0</v>
      </c>
      <c r="I46" s="33">
        <f>ROUND(G46*H46,P4)</f>
        <v>0</v>
      </c>
      <c r="J46" s="31" t="s">
        <v>190</v>
      </c>
      <c r="O46" s="34">
        <f>I46*0.21</f>
        <v>0</v>
      </c>
      <c r="P46">
        <v>3</v>
      </c>
    </row>
    <row r="47" spans="1:16" ht="30" x14ac:dyDescent="0.25">
      <c r="A47" s="28" t="s">
        <v>113</v>
      </c>
      <c r="B47" s="35"/>
      <c r="E47" s="30" t="s">
        <v>2567</v>
      </c>
      <c r="J47" s="36"/>
    </row>
    <row r="48" spans="1:16" x14ac:dyDescent="0.25">
      <c r="A48" s="28" t="s">
        <v>115</v>
      </c>
      <c r="B48" s="35"/>
      <c r="E48" s="37" t="s">
        <v>2568</v>
      </c>
      <c r="J48" s="36"/>
    </row>
    <row r="49" spans="1:16" ht="45" x14ac:dyDescent="0.25">
      <c r="A49" s="28" t="s">
        <v>117</v>
      </c>
      <c r="B49" s="35"/>
      <c r="E49" s="30" t="s">
        <v>2569</v>
      </c>
      <c r="J49" s="36"/>
    </row>
    <row r="50" spans="1:16" ht="30" x14ac:dyDescent="0.25">
      <c r="A50" s="28" t="s">
        <v>108</v>
      </c>
      <c r="B50" s="28">
        <v>11</v>
      </c>
      <c r="C50" s="29" t="s">
        <v>2570</v>
      </c>
      <c r="D50" s="28" t="s">
        <v>110</v>
      </c>
      <c r="E50" s="30" t="s">
        <v>2571</v>
      </c>
      <c r="F50" s="31" t="s">
        <v>428</v>
      </c>
      <c r="G50" s="32">
        <v>5</v>
      </c>
      <c r="H50" s="33">
        <v>0</v>
      </c>
      <c r="I50" s="33">
        <f>ROUND(G50*H50,P4)</f>
        <v>0</v>
      </c>
      <c r="J50" s="31" t="s">
        <v>190</v>
      </c>
      <c r="O50" s="34">
        <f>I50*0.21</f>
        <v>0</v>
      </c>
      <c r="P50">
        <v>3</v>
      </c>
    </row>
    <row r="51" spans="1:16" ht="45" x14ac:dyDescent="0.25">
      <c r="A51" s="28" t="s">
        <v>113</v>
      </c>
      <c r="B51" s="35"/>
      <c r="E51" s="30" t="s">
        <v>2572</v>
      </c>
      <c r="J51" s="36"/>
    </row>
    <row r="52" spans="1:16" ht="30" x14ac:dyDescent="0.25">
      <c r="A52" s="28" t="s">
        <v>115</v>
      </c>
      <c r="B52" s="35"/>
      <c r="E52" s="37" t="s">
        <v>2563</v>
      </c>
      <c r="J52" s="36"/>
    </row>
    <row r="53" spans="1:16" ht="135" x14ac:dyDescent="0.25">
      <c r="A53" s="28" t="s">
        <v>117</v>
      </c>
      <c r="B53" s="35"/>
      <c r="E53" s="30" t="s">
        <v>2573</v>
      </c>
      <c r="J53" s="36"/>
    </row>
    <row r="54" spans="1:16" x14ac:dyDescent="0.25">
      <c r="A54" s="22" t="s">
        <v>105</v>
      </c>
      <c r="B54" s="23"/>
      <c r="C54" s="24" t="s">
        <v>322</v>
      </c>
      <c r="D54" s="25"/>
      <c r="E54" s="22" t="s">
        <v>323</v>
      </c>
      <c r="F54" s="25"/>
      <c r="G54" s="25"/>
      <c r="H54" s="25"/>
      <c r="I54" s="26">
        <f>SUMIFS(I55:I74,A55:A74,"P")</f>
        <v>0</v>
      </c>
      <c r="J54" s="27"/>
    </row>
    <row r="55" spans="1:16" x14ac:dyDescent="0.25">
      <c r="A55" s="28" t="s">
        <v>108</v>
      </c>
      <c r="B55" s="28">
        <v>12</v>
      </c>
      <c r="C55" s="29" t="s">
        <v>2574</v>
      </c>
      <c r="D55" s="28" t="s">
        <v>110</v>
      </c>
      <c r="E55" s="30" t="s">
        <v>2575</v>
      </c>
      <c r="F55" s="31" t="s">
        <v>189</v>
      </c>
      <c r="G55" s="32">
        <v>54.3</v>
      </c>
      <c r="H55" s="33">
        <v>0</v>
      </c>
      <c r="I55" s="33">
        <f>ROUND(G55*H55,P4)</f>
        <v>0</v>
      </c>
      <c r="J55" s="31" t="s">
        <v>190</v>
      </c>
      <c r="O55" s="34">
        <f>I55*0.21</f>
        <v>0</v>
      </c>
      <c r="P55">
        <v>3</v>
      </c>
    </row>
    <row r="56" spans="1:16" ht="30" x14ac:dyDescent="0.25">
      <c r="A56" s="28" t="s">
        <v>113</v>
      </c>
      <c r="B56" s="35"/>
      <c r="E56" s="30" t="s">
        <v>2576</v>
      </c>
      <c r="J56" s="36"/>
    </row>
    <row r="57" spans="1:16" ht="30" x14ac:dyDescent="0.25">
      <c r="A57" s="28" t="s">
        <v>115</v>
      </c>
      <c r="B57" s="35"/>
      <c r="E57" s="37" t="s">
        <v>2577</v>
      </c>
      <c r="J57" s="36"/>
    </row>
    <row r="58" spans="1:16" ht="120" x14ac:dyDescent="0.25">
      <c r="A58" s="28" t="s">
        <v>117</v>
      </c>
      <c r="B58" s="35"/>
      <c r="E58" s="30" t="s">
        <v>342</v>
      </c>
      <c r="J58" s="36"/>
    </row>
    <row r="59" spans="1:16" x14ac:dyDescent="0.25">
      <c r="A59" s="28" t="s">
        <v>108</v>
      </c>
      <c r="B59" s="28">
        <v>13</v>
      </c>
      <c r="C59" s="29" t="s">
        <v>2578</v>
      </c>
      <c r="D59" s="28" t="s">
        <v>110</v>
      </c>
      <c r="E59" s="30" t="s">
        <v>2579</v>
      </c>
      <c r="F59" s="31" t="s">
        <v>189</v>
      </c>
      <c r="G59" s="32">
        <v>8.4499999999999993</v>
      </c>
      <c r="H59" s="33">
        <v>0</v>
      </c>
      <c r="I59" s="33">
        <f>ROUND(G59*H59,P4)</f>
        <v>0</v>
      </c>
      <c r="J59" s="31" t="s">
        <v>190</v>
      </c>
      <c r="O59" s="34">
        <f>I59*0.21</f>
        <v>0</v>
      </c>
      <c r="P59">
        <v>3</v>
      </c>
    </row>
    <row r="60" spans="1:16" ht="45" x14ac:dyDescent="0.25">
      <c r="A60" s="28" t="s">
        <v>113</v>
      </c>
      <c r="B60" s="35"/>
      <c r="E60" s="30" t="s">
        <v>2580</v>
      </c>
      <c r="J60" s="36"/>
    </row>
    <row r="61" spans="1:16" ht="30" x14ac:dyDescent="0.25">
      <c r="A61" s="28" t="s">
        <v>115</v>
      </c>
      <c r="B61" s="35"/>
      <c r="E61" s="37" t="s">
        <v>2581</v>
      </c>
      <c r="J61" s="36"/>
    </row>
    <row r="62" spans="1:16" ht="120" x14ac:dyDescent="0.25">
      <c r="A62" s="28" t="s">
        <v>117</v>
      </c>
      <c r="B62" s="35"/>
      <c r="E62" s="30" t="s">
        <v>2582</v>
      </c>
      <c r="J62" s="36"/>
    </row>
    <row r="63" spans="1:16" x14ac:dyDescent="0.25">
      <c r="A63" s="28" t="s">
        <v>108</v>
      </c>
      <c r="B63" s="28">
        <v>14</v>
      </c>
      <c r="C63" s="29" t="s">
        <v>338</v>
      </c>
      <c r="D63" s="28" t="s">
        <v>110</v>
      </c>
      <c r="E63" s="30" t="s">
        <v>339</v>
      </c>
      <c r="F63" s="31" t="s">
        <v>189</v>
      </c>
      <c r="G63" s="32">
        <v>11.2</v>
      </c>
      <c r="H63" s="33">
        <v>0</v>
      </c>
      <c r="I63" s="33">
        <f>ROUND(G63*H63,P4)</f>
        <v>0</v>
      </c>
      <c r="J63" s="31" t="s">
        <v>190</v>
      </c>
      <c r="O63" s="34">
        <f>I63*0.21</f>
        <v>0</v>
      </c>
      <c r="P63">
        <v>3</v>
      </c>
    </row>
    <row r="64" spans="1:16" ht="30" x14ac:dyDescent="0.25">
      <c r="A64" s="28" t="s">
        <v>113</v>
      </c>
      <c r="B64" s="35"/>
      <c r="E64" s="30" t="s">
        <v>2583</v>
      </c>
      <c r="J64" s="36"/>
    </row>
    <row r="65" spans="1:16" ht="30" x14ac:dyDescent="0.25">
      <c r="A65" s="28" t="s">
        <v>115</v>
      </c>
      <c r="B65" s="35"/>
      <c r="E65" s="37" t="s">
        <v>2584</v>
      </c>
      <c r="J65" s="36"/>
    </row>
    <row r="66" spans="1:16" ht="120" x14ac:dyDescent="0.25">
      <c r="A66" s="28" t="s">
        <v>117</v>
      </c>
      <c r="B66" s="35"/>
      <c r="E66" s="30" t="s">
        <v>342</v>
      </c>
      <c r="J66" s="36"/>
    </row>
    <row r="67" spans="1:16" x14ac:dyDescent="0.25">
      <c r="A67" s="28" t="s">
        <v>108</v>
      </c>
      <c r="B67" s="28">
        <v>15</v>
      </c>
      <c r="C67" s="29" t="s">
        <v>924</v>
      </c>
      <c r="D67" s="28" t="s">
        <v>1099</v>
      </c>
      <c r="E67" s="30" t="s">
        <v>925</v>
      </c>
      <c r="F67" s="31" t="s">
        <v>189</v>
      </c>
      <c r="G67" s="32">
        <v>1.28</v>
      </c>
      <c r="H67" s="33">
        <v>0</v>
      </c>
      <c r="I67" s="33">
        <f>ROUND(G67*H67,P4)</f>
        <v>0</v>
      </c>
      <c r="J67" s="31" t="s">
        <v>2487</v>
      </c>
      <c r="O67" s="34">
        <f>I67*0.21</f>
        <v>0</v>
      </c>
      <c r="P67">
        <v>3</v>
      </c>
    </row>
    <row r="68" spans="1:16" x14ac:dyDescent="0.25">
      <c r="A68" s="28" t="s">
        <v>113</v>
      </c>
      <c r="B68" s="35"/>
      <c r="E68" s="30" t="s">
        <v>2585</v>
      </c>
      <c r="J68" s="36"/>
    </row>
    <row r="69" spans="1:16" ht="30" x14ac:dyDescent="0.25">
      <c r="A69" s="28" t="s">
        <v>115</v>
      </c>
      <c r="B69" s="35"/>
      <c r="E69" s="37" t="s">
        <v>2586</v>
      </c>
      <c r="J69" s="36"/>
    </row>
    <row r="70" spans="1:16" ht="120" x14ac:dyDescent="0.25">
      <c r="A70" s="28" t="s">
        <v>117</v>
      </c>
      <c r="B70" s="35"/>
      <c r="E70" s="30" t="s">
        <v>928</v>
      </c>
      <c r="J70" s="36"/>
    </row>
    <row r="71" spans="1:16" x14ac:dyDescent="0.25">
      <c r="A71" s="28" t="s">
        <v>108</v>
      </c>
      <c r="B71" s="28">
        <v>16</v>
      </c>
      <c r="C71" s="29" t="s">
        <v>924</v>
      </c>
      <c r="D71" s="28" t="s">
        <v>1102</v>
      </c>
      <c r="E71" s="30" t="s">
        <v>925</v>
      </c>
      <c r="F71" s="31" t="s">
        <v>189</v>
      </c>
      <c r="G71" s="32">
        <v>18.059999999999999</v>
      </c>
      <c r="H71" s="33">
        <v>0</v>
      </c>
      <c r="I71" s="33">
        <f>ROUND(G71*H71,P4)</f>
        <v>0</v>
      </c>
      <c r="J71" s="31" t="s">
        <v>190</v>
      </c>
      <c r="O71" s="34">
        <f>I71*0.21</f>
        <v>0</v>
      </c>
      <c r="P71">
        <v>3</v>
      </c>
    </row>
    <row r="72" spans="1:16" x14ac:dyDescent="0.25">
      <c r="A72" s="28" t="s">
        <v>113</v>
      </c>
      <c r="B72" s="35"/>
      <c r="E72" s="30" t="s">
        <v>2587</v>
      </c>
      <c r="J72" s="36"/>
    </row>
    <row r="73" spans="1:16" ht="30" x14ac:dyDescent="0.25">
      <c r="A73" s="28" t="s">
        <v>115</v>
      </c>
      <c r="B73" s="35"/>
      <c r="E73" s="37" t="s">
        <v>2588</v>
      </c>
      <c r="J73" s="36"/>
    </row>
    <row r="74" spans="1:16" ht="120" x14ac:dyDescent="0.25">
      <c r="A74" s="28" t="s">
        <v>117</v>
      </c>
      <c r="B74" s="35"/>
      <c r="E74" s="30" t="s">
        <v>928</v>
      </c>
      <c r="J74" s="36"/>
    </row>
    <row r="75" spans="1:16" x14ac:dyDescent="0.25">
      <c r="A75" s="22" t="s">
        <v>105</v>
      </c>
      <c r="B75" s="23"/>
      <c r="C75" s="24" t="s">
        <v>419</v>
      </c>
      <c r="D75" s="25"/>
      <c r="E75" s="22" t="s">
        <v>420</v>
      </c>
      <c r="F75" s="25"/>
      <c r="G75" s="25"/>
      <c r="H75" s="25"/>
      <c r="I75" s="26">
        <f>SUMIFS(I76:I83,A76:A83,"P")</f>
        <v>0</v>
      </c>
      <c r="J75" s="27"/>
    </row>
    <row r="76" spans="1:16" x14ac:dyDescent="0.25">
      <c r="A76" s="28" t="s">
        <v>108</v>
      </c>
      <c r="B76" s="28">
        <v>17</v>
      </c>
      <c r="C76" s="29" t="s">
        <v>1203</v>
      </c>
      <c r="D76" s="28" t="s">
        <v>110</v>
      </c>
      <c r="E76" s="30" t="s">
        <v>1204</v>
      </c>
      <c r="F76" s="31" t="s">
        <v>231</v>
      </c>
      <c r="G76" s="32">
        <v>34</v>
      </c>
      <c r="H76" s="33">
        <v>0</v>
      </c>
      <c r="I76" s="33">
        <f>ROUND(G76*H76,P4)</f>
        <v>0</v>
      </c>
      <c r="J76" s="31" t="s">
        <v>190</v>
      </c>
      <c r="O76" s="34">
        <f>I76*0.21</f>
        <v>0</v>
      </c>
      <c r="P76">
        <v>3</v>
      </c>
    </row>
    <row r="77" spans="1:16" x14ac:dyDescent="0.25">
      <c r="A77" s="28" t="s">
        <v>113</v>
      </c>
      <c r="B77" s="35"/>
      <c r="E77" s="30" t="s">
        <v>2589</v>
      </c>
      <c r="J77" s="36"/>
    </row>
    <row r="78" spans="1:16" ht="30" x14ac:dyDescent="0.25">
      <c r="A78" s="28" t="s">
        <v>115</v>
      </c>
      <c r="B78" s="35"/>
      <c r="E78" s="37" t="s">
        <v>2590</v>
      </c>
      <c r="J78" s="36"/>
    </row>
    <row r="79" spans="1:16" ht="315" x14ac:dyDescent="0.25">
      <c r="A79" s="28" t="s">
        <v>117</v>
      </c>
      <c r="B79" s="35"/>
      <c r="E79" s="30" t="s">
        <v>1207</v>
      </c>
      <c r="J79" s="36"/>
    </row>
    <row r="80" spans="1:16" x14ac:dyDescent="0.25">
      <c r="A80" s="28" t="s">
        <v>108</v>
      </c>
      <c r="B80" s="28">
        <v>18</v>
      </c>
      <c r="C80" s="29" t="s">
        <v>2591</v>
      </c>
      <c r="D80" s="28" t="s">
        <v>110</v>
      </c>
      <c r="E80" s="30" t="s">
        <v>2592</v>
      </c>
      <c r="F80" s="31" t="s">
        <v>428</v>
      </c>
      <c r="G80" s="32">
        <v>1</v>
      </c>
      <c r="H80" s="33">
        <v>0</v>
      </c>
      <c r="I80" s="33">
        <f>ROUND(G80*H80,P4)</f>
        <v>0</v>
      </c>
      <c r="J80" s="31" t="s">
        <v>190</v>
      </c>
      <c r="O80" s="34">
        <f>I80*0.21</f>
        <v>0</v>
      </c>
      <c r="P80">
        <v>3</v>
      </c>
    </row>
    <row r="81" spans="1:16" ht="45" x14ac:dyDescent="0.25">
      <c r="A81" s="28" t="s">
        <v>113</v>
      </c>
      <c r="B81" s="35"/>
      <c r="E81" s="30" t="s">
        <v>2593</v>
      </c>
      <c r="J81" s="36"/>
    </row>
    <row r="82" spans="1:16" ht="30" x14ac:dyDescent="0.25">
      <c r="A82" s="28" t="s">
        <v>115</v>
      </c>
      <c r="B82" s="35"/>
      <c r="E82" s="37" t="s">
        <v>2594</v>
      </c>
      <c r="J82" s="36"/>
    </row>
    <row r="83" spans="1:16" ht="105" x14ac:dyDescent="0.25">
      <c r="A83" s="28" t="s">
        <v>117</v>
      </c>
      <c r="B83" s="35"/>
      <c r="E83" s="30" t="s">
        <v>1571</v>
      </c>
      <c r="J83" s="36"/>
    </row>
    <row r="84" spans="1:16" x14ac:dyDescent="0.25">
      <c r="A84" s="22" t="s">
        <v>105</v>
      </c>
      <c r="B84" s="23"/>
      <c r="C84" s="24" t="s">
        <v>455</v>
      </c>
      <c r="D84" s="25"/>
      <c r="E84" s="22" t="s">
        <v>456</v>
      </c>
      <c r="F84" s="25"/>
      <c r="G84" s="25"/>
      <c r="H84" s="25"/>
      <c r="I84" s="26">
        <f>SUMIFS(I85:I88,A85:A88,"P")</f>
        <v>0</v>
      </c>
      <c r="J84" s="27"/>
    </row>
    <row r="85" spans="1:16" x14ac:dyDescent="0.25">
      <c r="A85" s="28" t="s">
        <v>108</v>
      </c>
      <c r="B85" s="28">
        <v>19</v>
      </c>
      <c r="C85" s="29" t="s">
        <v>2595</v>
      </c>
      <c r="D85" s="28" t="s">
        <v>110</v>
      </c>
      <c r="E85" s="30" t="s">
        <v>2596</v>
      </c>
      <c r="F85" s="31" t="s">
        <v>428</v>
      </c>
      <c r="G85" s="32">
        <v>4</v>
      </c>
      <c r="H85" s="33">
        <v>0</v>
      </c>
      <c r="I85" s="33">
        <f>ROUND(G85*H85,P4)</f>
        <v>0</v>
      </c>
      <c r="J85" s="31" t="s">
        <v>190</v>
      </c>
      <c r="O85" s="34">
        <f>I85*0.21</f>
        <v>0</v>
      </c>
      <c r="P85">
        <v>3</v>
      </c>
    </row>
    <row r="86" spans="1:16" ht="30" x14ac:dyDescent="0.25">
      <c r="A86" s="28" t="s">
        <v>113</v>
      </c>
      <c r="B86" s="35"/>
      <c r="E86" s="30" t="s">
        <v>2597</v>
      </c>
      <c r="J86" s="36"/>
    </row>
    <row r="87" spans="1:16" ht="30" x14ac:dyDescent="0.25">
      <c r="A87" s="28" t="s">
        <v>115</v>
      </c>
      <c r="B87" s="35"/>
      <c r="E87" s="37" t="s">
        <v>2598</v>
      </c>
      <c r="J87" s="36"/>
    </row>
    <row r="88" spans="1:16" ht="120" x14ac:dyDescent="0.25">
      <c r="A88" s="28" t="s">
        <v>117</v>
      </c>
      <c r="B88" s="39"/>
      <c r="C88" s="40"/>
      <c r="D88" s="40"/>
      <c r="E88" s="30" t="s">
        <v>1035</v>
      </c>
      <c r="F88" s="40"/>
      <c r="G88" s="40"/>
      <c r="H88" s="40"/>
      <c r="I88" s="40"/>
      <c r="J88"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3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15</v>
      </c>
      <c r="I3" s="16">
        <f>SUMIFS(I8:I236,A8:A236,"SD")</f>
        <v>0</v>
      </c>
      <c r="J3" s="12"/>
      <c r="O3">
        <v>0</v>
      </c>
      <c r="P3">
        <v>2</v>
      </c>
    </row>
    <row r="4" spans="1:16" x14ac:dyDescent="0.25">
      <c r="A4" s="2" t="s">
        <v>92</v>
      </c>
      <c r="B4" s="13" t="s">
        <v>93</v>
      </c>
      <c r="C4" s="47" t="s">
        <v>15</v>
      </c>
      <c r="D4" s="48"/>
      <c r="E4" s="14" t="s">
        <v>16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SUMIFS(I9:I24,A9:A24,"P")</f>
        <v>0</v>
      </c>
      <c r="J8" s="27"/>
    </row>
    <row r="9" spans="1:16" x14ac:dyDescent="0.25">
      <c r="A9" s="28" t="s">
        <v>108</v>
      </c>
      <c r="B9" s="28">
        <v>1</v>
      </c>
      <c r="C9" s="29" t="s">
        <v>165</v>
      </c>
      <c r="D9" s="28" t="s">
        <v>145</v>
      </c>
      <c r="E9" s="30" t="s">
        <v>166</v>
      </c>
      <c r="F9" s="31" t="s">
        <v>167</v>
      </c>
      <c r="G9" s="32">
        <v>48.64</v>
      </c>
      <c r="H9" s="33">
        <v>0</v>
      </c>
      <c r="I9" s="33">
        <f>ROUND(G9*H9,P4)</f>
        <v>0</v>
      </c>
      <c r="J9" s="28"/>
      <c r="O9" s="34">
        <f>I9*0.21</f>
        <v>0</v>
      </c>
      <c r="P9">
        <v>3</v>
      </c>
    </row>
    <row r="10" spans="1:16" x14ac:dyDescent="0.25">
      <c r="A10" s="28" t="s">
        <v>113</v>
      </c>
      <c r="B10" s="35"/>
      <c r="E10" s="30" t="s">
        <v>542</v>
      </c>
      <c r="J10" s="36"/>
    </row>
    <row r="11" spans="1:16" x14ac:dyDescent="0.25">
      <c r="A11" s="28" t="s">
        <v>115</v>
      </c>
      <c r="B11" s="35"/>
      <c r="E11" s="37" t="s">
        <v>543</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107.98</v>
      </c>
      <c r="H13" s="33">
        <v>0</v>
      </c>
      <c r="I13" s="33">
        <f>ROUND(G13*H13,P4)</f>
        <v>0</v>
      </c>
      <c r="J13" s="28"/>
      <c r="O13" s="34">
        <f>I13*0.21</f>
        <v>0</v>
      </c>
      <c r="P13">
        <v>3</v>
      </c>
    </row>
    <row r="14" spans="1:16" x14ac:dyDescent="0.25">
      <c r="A14" s="28" t="s">
        <v>113</v>
      </c>
      <c r="B14" s="35"/>
      <c r="E14" s="30" t="s">
        <v>171</v>
      </c>
      <c r="J14" s="36"/>
    </row>
    <row r="15" spans="1:16" x14ac:dyDescent="0.25">
      <c r="A15" s="28" t="s">
        <v>115</v>
      </c>
      <c r="B15" s="35"/>
      <c r="E15" s="37" t="s">
        <v>544</v>
      </c>
      <c r="J15" s="36"/>
    </row>
    <row r="16" spans="1:16" ht="30" x14ac:dyDescent="0.25">
      <c r="A16" s="28" t="s">
        <v>117</v>
      </c>
      <c r="B16" s="35"/>
      <c r="E16" s="30" t="s">
        <v>170</v>
      </c>
      <c r="J16" s="36"/>
    </row>
    <row r="17" spans="1:16" x14ac:dyDescent="0.25">
      <c r="A17" s="28" t="s">
        <v>108</v>
      </c>
      <c r="B17" s="28">
        <v>3</v>
      </c>
      <c r="C17" s="29" t="s">
        <v>165</v>
      </c>
      <c r="D17" s="28" t="s">
        <v>173</v>
      </c>
      <c r="E17" s="30" t="s">
        <v>166</v>
      </c>
      <c r="F17" s="31" t="s">
        <v>167</v>
      </c>
      <c r="G17" s="32">
        <v>151</v>
      </c>
      <c r="H17" s="33">
        <v>0</v>
      </c>
      <c r="I17" s="33">
        <f>ROUND(G17*H17,P4)</f>
        <v>0</v>
      </c>
      <c r="J17" s="28"/>
      <c r="O17" s="34">
        <f>I17*0.21</f>
        <v>0</v>
      </c>
      <c r="P17">
        <v>3</v>
      </c>
    </row>
    <row r="18" spans="1:16" x14ac:dyDescent="0.25">
      <c r="A18" s="28" t="s">
        <v>113</v>
      </c>
      <c r="B18" s="35"/>
      <c r="E18" s="30" t="s">
        <v>545</v>
      </c>
      <c r="J18" s="36"/>
    </row>
    <row r="19" spans="1:16" x14ac:dyDescent="0.25">
      <c r="A19" s="28" t="s">
        <v>115</v>
      </c>
      <c r="B19" s="35"/>
      <c r="E19" s="37" t="s">
        <v>546</v>
      </c>
      <c r="J19" s="36"/>
    </row>
    <row r="20" spans="1:16" ht="30" x14ac:dyDescent="0.25">
      <c r="A20" s="28" t="s">
        <v>117</v>
      </c>
      <c r="B20" s="35"/>
      <c r="E20" s="30" t="s">
        <v>170</v>
      </c>
      <c r="J20" s="36"/>
    </row>
    <row r="21" spans="1:16" x14ac:dyDescent="0.25">
      <c r="A21" s="28" t="s">
        <v>108</v>
      </c>
      <c r="B21" s="28">
        <v>4</v>
      </c>
      <c r="C21" s="29" t="s">
        <v>176</v>
      </c>
      <c r="D21" s="28" t="s">
        <v>110</v>
      </c>
      <c r="E21" s="30" t="s">
        <v>166</v>
      </c>
      <c r="F21" s="31" t="s">
        <v>177</v>
      </c>
      <c r="G21" s="32">
        <v>4.96</v>
      </c>
      <c r="H21" s="33">
        <v>0</v>
      </c>
      <c r="I21" s="33">
        <f>ROUND(G21*H21,P4)</f>
        <v>0</v>
      </c>
      <c r="J21" s="28"/>
      <c r="O21" s="34">
        <f>I21*0.21</f>
        <v>0</v>
      </c>
      <c r="P21">
        <v>3</v>
      </c>
    </row>
    <row r="22" spans="1:16" ht="30" x14ac:dyDescent="0.25">
      <c r="A22" s="28" t="s">
        <v>113</v>
      </c>
      <c r="B22" s="35"/>
      <c r="E22" s="30" t="s">
        <v>547</v>
      </c>
      <c r="J22" s="36"/>
    </row>
    <row r="23" spans="1:16" x14ac:dyDescent="0.25">
      <c r="A23" s="28" t="s">
        <v>115</v>
      </c>
      <c r="B23" s="35"/>
      <c r="E23" s="37" t="s">
        <v>548</v>
      </c>
      <c r="J23" s="36"/>
    </row>
    <row r="24" spans="1:16" ht="30" x14ac:dyDescent="0.25">
      <c r="A24" s="28" t="s">
        <v>117</v>
      </c>
      <c r="B24" s="35"/>
      <c r="E24" s="30" t="s">
        <v>170</v>
      </c>
      <c r="J24" s="36"/>
    </row>
    <row r="25" spans="1:16" x14ac:dyDescent="0.25">
      <c r="A25" s="22" t="s">
        <v>105</v>
      </c>
      <c r="B25" s="23"/>
      <c r="C25" s="24" t="s">
        <v>185</v>
      </c>
      <c r="D25" s="25"/>
      <c r="E25" s="22" t="s">
        <v>186</v>
      </c>
      <c r="F25" s="25"/>
      <c r="G25" s="25"/>
      <c r="H25" s="25"/>
      <c r="I25" s="26">
        <f>SUMIFS(I26:I85,A26:A85,"P")</f>
        <v>0</v>
      </c>
      <c r="J25" s="27"/>
    </row>
    <row r="26" spans="1:16" x14ac:dyDescent="0.25">
      <c r="A26" s="28" t="s">
        <v>108</v>
      </c>
      <c r="B26" s="28">
        <v>5</v>
      </c>
      <c r="C26" s="29" t="s">
        <v>194</v>
      </c>
      <c r="D26" s="28" t="s">
        <v>110</v>
      </c>
      <c r="E26" s="30" t="s">
        <v>195</v>
      </c>
      <c r="F26" s="31" t="s">
        <v>189</v>
      </c>
      <c r="G26" s="32">
        <v>18.2</v>
      </c>
      <c r="H26" s="33">
        <v>0</v>
      </c>
      <c r="I26" s="33">
        <f>ROUND(G26*H26,P4)</f>
        <v>0</v>
      </c>
      <c r="J26" s="31" t="s">
        <v>190</v>
      </c>
      <c r="O26" s="34">
        <f>I26*0.21</f>
        <v>0</v>
      </c>
      <c r="P26">
        <v>3</v>
      </c>
    </row>
    <row r="27" spans="1:16" ht="30" x14ac:dyDescent="0.25">
      <c r="A27" s="28" t="s">
        <v>113</v>
      </c>
      <c r="B27" s="35"/>
      <c r="E27" s="30" t="s">
        <v>549</v>
      </c>
      <c r="J27" s="36"/>
    </row>
    <row r="28" spans="1:16" x14ac:dyDescent="0.25">
      <c r="A28" s="28" t="s">
        <v>115</v>
      </c>
      <c r="B28" s="35"/>
      <c r="E28" s="37" t="s">
        <v>550</v>
      </c>
      <c r="J28" s="36"/>
    </row>
    <row r="29" spans="1:16" x14ac:dyDescent="0.25">
      <c r="A29" s="28" t="s">
        <v>117</v>
      </c>
      <c r="B29" s="35"/>
      <c r="E29" s="30" t="s">
        <v>198</v>
      </c>
      <c r="J29" s="36"/>
    </row>
    <row r="30" spans="1:16" ht="30" x14ac:dyDescent="0.25">
      <c r="A30" s="28" t="s">
        <v>108</v>
      </c>
      <c r="B30" s="28">
        <v>6</v>
      </c>
      <c r="C30" s="29" t="s">
        <v>199</v>
      </c>
      <c r="D30" s="28" t="s">
        <v>110</v>
      </c>
      <c r="E30" s="30" t="s">
        <v>200</v>
      </c>
      <c r="F30" s="31" t="s">
        <v>167</v>
      </c>
      <c r="G30" s="32">
        <v>4.0999999999999996</v>
      </c>
      <c r="H30" s="33">
        <v>0</v>
      </c>
      <c r="I30" s="33">
        <f>ROUND(G30*H30,P4)</f>
        <v>0</v>
      </c>
      <c r="J30" s="31" t="s">
        <v>190</v>
      </c>
      <c r="O30" s="34">
        <f>I30*0.21</f>
        <v>0</v>
      </c>
      <c r="P30">
        <v>3</v>
      </c>
    </row>
    <row r="31" spans="1:16" ht="30" x14ac:dyDescent="0.25">
      <c r="A31" s="28" t="s">
        <v>113</v>
      </c>
      <c r="B31" s="35"/>
      <c r="E31" s="30" t="s">
        <v>551</v>
      </c>
      <c r="J31" s="36"/>
    </row>
    <row r="32" spans="1:16" x14ac:dyDescent="0.25">
      <c r="A32" s="28" t="s">
        <v>115</v>
      </c>
      <c r="B32" s="35"/>
      <c r="E32" s="37" t="s">
        <v>552</v>
      </c>
      <c r="J32" s="36"/>
    </row>
    <row r="33" spans="1:16" ht="90" x14ac:dyDescent="0.25">
      <c r="A33" s="28" t="s">
        <v>117</v>
      </c>
      <c r="B33" s="35"/>
      <c r="E33" s="30" t="s">
        <v>203</v>
      </c>
      <c r="J33" s="36"/>
    </row>
    <row r="34" spans="1:16" ht="30" x14ac:dyDescent="0.25">
      <c r="A34" s="28" t="s">
        <v>108</v>
      </c>
      <c r="B34" s="28">
        <v>7</v>
      </c>
      <c r="C34" s="29" t="s">
        <v>553</v>
      </c>
      <c r="D34" s="28" t="s">
        <v>110</v>
      </c>
      <c r="E34" s="30" t="s">
        <v>554</v>
      </c>
      <c r="F34" s="31" t="s">
        <v>167</v>
      </c>
      <c r="G34" s="32">
        <v>1.8</v>
      </c>
      <c r="H34" s="33">
        <v>0</v>
      </c>
      <c r="I34" s="33">
        <f>ROUND(G34*H34,P4)</f>
        <v>0</v>
      </c>
      <c r="J34" s="31" t="s">
        <v>190</v>
      </c>
      <c r="O34" s="34">
        <f>I34*0.21</f>
        <v>0</v>
      </c>
      <c r="P34">
        <v>3</v>
      </c>
    </row>
    <row r="35" spans="1:16" ht="45" x14ac:dyDescent="0.25">
      <c r="A35" s="28" t="s">
        <v>113</v>
      </c>
      <c r="B35" s="35"/>
      <c r="E35" s="30" t="s">
        <v>555</v>
      </c>
      <c r="J35" s="36"/>
    </row>
    <row r="36" spans="1:16" x14ac:dyDescent="0.25">
      <c r="A36" s="28" t="s">
        <v>115</v>
      </c>
      <c r="B36" s="35"/>
      <c r="E36" s="37" t="s">
        <v>556</v>
      </c>
      <c r="J36" s="36"/>
    </row>
    <row r="37" spans="1:16" ht="90" x14ac:dyDescent="0.25">
      <c r="A37" s="28" t="s">
        <v>117</v>
      </c>
      <c r="B37" s="35"/>
      <c r="E37" s="30" t="s">
        <v>203</v>
      </c>
      <c r="J37" s="36"/>
    </row>
    <row r="38" spans="1:16" x14ac:dyDescent="0.25">
      <c r="A38" s="28" t="s">
        <v>108</v>
      </c>
      <c r="B38" s="28">
        <v>8</v>
      </c>
      <c r="C38" s="29" t="s">
        <v>204</v>
      </c>
      <c r="D38" s="28" t="s">
        <v>110</v>
      </c>
      <c r="E38" s="30" t="s">
        <v>205</v>
      </c>
      <c r="F38" s="31" t="s">
        <v>167</v>
      </c>
      <c r="G38" s="32">
        <v>0.12</v>
      </c>
      <c r="H38" s="33">
        <v>0</v>
      </c>
      <c r="I38" s="33">
        <f>ROUND(G38*H38,P4)</f>
        <v>0</v>
      </c>
      <c r="J38" s="31" t="s">
        <v>190</v>
      </c>
      <c r="O38" s="34">
        <f>I38*0.21</f>
        <v>0</v>
      </c>
      <c r="P38">
        <v>3</v>
      </c>
    </row>
    <row r="39" spans="1:16" ht="60" x14ac:dyDescent="0.25">
      <c r="A39" s="28" t="s">
        <v>113</v>
      </c>
      <c r="B39" s="35"/>
      <c r="E39" s="30" t="s">
        <v>557</v>
      </c>
      <c r="J39" s="36"/>
    </row>
    <row r="40" spans="1:16" x14ac:dyDescent="0.25">
      <c r="A40" s="28" t="s">
        <v>115</v>
      </c>
      <c r="B40" s="35"/>
      <c r="E40" s="37" t="s">
        <v>558</v>
      </c>
      <c r="J40" s="36"/>
    </row>
    <row r="41" spans="1:16" ht="90" x14ac:dyDescent="0.25">
      <c r="A41" s="28" t="s">
        <v>117</v>
      </c>
      <c r="B41" s="35"/>
      <c r="E41" s="30" t="s">
        <v>203</v>
      </c>
      <c r="J41" s="36"/>
    </row>
    <row r="42" spans="1:16" ht="30" x14ac:dyDescent="0.25">
      <c r="A42" s="28" t="s">
        <v>108</v>
      </c>
      <c r="B42" s="28">
        <v>9</v>
      </c>
      <c r="C42" s="29" t="s">
        <v>208</v>
      </c>
      <c r="D42" s="28" t="s">
        <v>110</v>
      </c>
      <c r="E42" s="30" t="s">
        <v>209</v>
      </c>
      <c r="F42" s="31" t="s">
        <v>167</v>
      </c>
      <c r="G42" s="32">
        <v>151</v>
      </c>
      <c r="H42" s="33">
        <v>0</v>
      </c>
      <c r="I42" s="33">
        <f>ROUND(G42*H42,P4)</f>
        <v>0</v>
      </c>
      <c r="J42" s="31" t="s">
        <v>190</v>
      </c>
      <c r="O42" s="34">
        <f>I42*0.21</f>
        <v>0</v>
      </c>
      <c r="P42">
        <v>3</v>
      </c>
    </row>
    <row r="43" spans="1:16" ht="60" x14ac:dyDescent="0.25">
      <c r="A43" s="28" t="s">
        <v>113</v>
      </c>
      <c r="B43" s="35"/>
      <c r="E43" s="30" t="s">
        <v>559</v>
      </c>
      <c r="J43" s="36"/>
    </row>
    <row r="44" spans="1:16" x14ac:dyDescent="0.25">
      <c r="A44" s="28" t="s">
        <v>115</v>
      </c>
      <c r="B44" s="35"/>
      <c r="E44" s="37" t="s">
        <v>546</v>
      </c>
      <c r="J44" s="36"/>
    </row>
    <row r="45" spans="1:16" ht="90" x14ac:dyDescent="0.25">
      <c r="A45" s="28" t="s">
        <v>117</v>
      </c>
      <c r="B45" s="35"/>
      <c r="E45" s="30" t="s">
        <v>203</v>
      </c>
      <c r="J45" s="36"/>
    </row>
    <row r="46" spans="1:16" ht="30" x14ac:dyDescent="0.25">
      <c r="A46" s="28" t="s">
        <v>108</v>
      </c>
      <c r="B46" s="28">
        <v>10</v>
      </c>
      <c r="C46" s="29" t="s">
        <v>215</v>
      </c>
      <c r="D46" s="28" t="s">
        <v>110</v>
      </c>
      <c r="E46" s="30" t="s">
        <v>216</v>
      </c>
      <c r="F46" s="31" t="s">
        <v>167</v>
      </c>
      <c r="G46" s="32">
        <v>107.98</v>
      </c>
      <c r="H46" s="33">
        <v>0</v>
      </c>
      <c r="I46" s="33">
        <f>ROUND(G46*H46,P4)</f>
        <v>0</v>
      </c>
      <c r="J46" s="31" t="s">
        <v>190</v>
      </c>
      <c r="O46" s="34">
        <f>I46*0.21</f>
        <v>0</v>
      </c>
      <c r="P46">
        <v>3</v>
      </c>
    </row>
    <row r="47" spans="1:16" ht="60" x14ac:dyDescent="0.25">
      <c r="A47" s="28" t="s">
        <v>113</v>
      </c>
      <c r="B47" s="35"/>
      <c r="E47" s="30" t="s">
        <v>560</v>
      </c>
      <c r="J47" s="36"/>
    </row>
    <row r="48" spans="1:16" x14ac:dyDescent="0.25">
      <c r="A48" s="28" t="s">
        <v>115</v>
      </c>
      <c r="B48" s="35"/>
      <c r="E48" s="37" t="s">
        <v>544</v>
      </c>
      <c r="J48" s="36"/>
    </row>
    <row r="49" spans="1:16" ht="90" x14ac:dyDescent="0.25">
      <c r="A49" s="28" t="s">
        <v>117</v>
      </c>
      <c r="B49" s="35"/>
      <c r="E49" s="30" t="s">
        <v>203</v>
      </c>
      <c r="J49" s="36"/>
    </row>
    <row r="50" spans="1:16" ht="30" x14ac:dyDescent="0.25">
      <c r="A50" s="28" t="s">
        <v>108</v>
      </c>
      <c r="B50" s="28">
        <v>11</v>
      </c>
      <c r="C50" s="29" t="s">
        <v>229</v>
      </c>
      <c r="D50" s="28" t="s">
        <v>110</v>
      </c>
      <c r="E50" s="30" t="s">
        <v>230</v>
      </c>
      <c r="F50" s="31" t="s">
        <v>231</v>
      </c>
      <c r="G50" s="32">
        <v>57.5</v>
      </c>
      <c r="H50" s="33">
        <v>0</v>
      </c>
      <c r="I50" s="33">
        <f>ROUND(G50*H50,P4)</f>
        <v>0</v>
      </c>
      <c r="J50" s="31" t="s">
        <v>190</v>
      </c>
      <c r="O50" s="34">
        <f>I50*0.21</f>
        <v>0</v>
      </c>
      <c r="P50">
        <v>3</v>
      </c>
    </row>
    <row r="51" spans="1:16" ht="30" x14ac:dyDescent="0.25">
      <c r="A51" s="28" t="s">
        <v>113</v>
      </c>
      <c r="B51" s="35"/>
      <c r="E51" s="30" t="s">
        <v>561</v>
      </c>
      <c r="J51" s="36"/>
    </row>
    <row r="52" spans="1:16" x14ac:dyDescent="0.25">
      <c r="A52" s="28" t="s">
        <v>115</v>
      </c>
      <c r="B52" s="35"/>
      <c r="E52" s="37" t="s">
        <v>562</v>
      </c>
      <c r="J52" s="36"/>
    </row>
    <row r="53" spans="1:16" ht="90" x14ac:dyDescent="0.25">
      <c r="A53" s="28" t="s">
        <v>117</v>
      </c>
      <c r="B53" s="35"/>
      <c r="E53" s="30" t="s">
        <v>203</v>
      </c>
      <c r="J53" s="36"/>
    </row>
    <row r="54" spans="1:16" ht="30" x14ac:dyDescent="0.25">
      <c r="A54" s="28" t="s">
        <v>108</v>
      </c>
      <c r="B54" s="28">
        <v>12</v>
      </c>
      <c r="C54" s="29" t="s">
        <v>234</v>
      </c>
      <c r="D54" s="28" t="s">
        <v>110</v>
      </c>
      <c r="E54" s="30" t="s">
        <v>235</v>
      </c>
      <c r="F54" s="31" t="s">
        <v>231</v>
      </c>
      <c r="G54" s="32">
        <v>40.6</v>
      </c>
      <c r="H54" s="33">
        <v>0</v>
      </c>
      <c r="I54" s="33">
        <f>ROUND(G54*H54,P4)</f>
        <v>0</v>
      </c>
      <c r="J54" s="31" t="s">
        <v>190</v>
      </c>
      <c r="O54" s="34">
        <f>I54*0.21</f>
        <v>0</v>
      </c>
      <c r="P54">
        <v>3</v>
      </c>
    </row>
    <row r="55" spans="1:16" ht="30" x14ac:dyDescent="0.25">
      <c r="A55" s="28" t="s">
        <v>113</v>
      </c>
      <c r="B55" s="35"/>
      <c r="E55" s="30" t="s">
        <v>563</v>
      </c>
      <c r="J55" s="36"/>
    </row>
    <row r="56" spans="1:16" x14ac:dyDescent="0.25">
      <c r="A56" s="28" t="s">
        <v>115</v>
      </c>
      <c r="B56" s="35"/>
      <c r="E56" s="37" t="s">
        <v>564</v>
      </c>
      <c r="J56" s="36"/>
    </row>
    <row r="57" spans="1:16" ht="90" x14ac:dyDescent="0.25">
      <c r="A57" s="28" t="s">
        <v>117</v>
      </c>
      <c r="B57" s="35"/>
      <c r="E57" s="30" t="s">
        <v>203</v>
      </c>
      <c r="J57" s="36"/>
    </row>
    <row r="58" spans="1:16" x14ac:dyDescent="0.25">
      <c r="A58" s="28" t="s">
        <v>108</v>
      </c>
      <c r="B58" s="28">
        <v>13</v>
      </c>
      <c r="C58" s="29" t="s">
        <v>238</v>
      </c>
      <c r="D58" s="28" t="s">
        <v>110</v>
      </c>
      <c r="E58" s="30" t="s">
        <v>239</v>
      </c>
      <c r="F58" s="31" t="s">
        <v>167</v>
      </c>
      <c r="G58" s="32">
        <v>48.15</v>
      </c>
      <c r="H58" s="33">
        <v>0</v>
      </c>
      <c r="I58" s="33">
        <f>ROUND(G58*H58,P4)</f>
        <v>0</v>
      </c>
      <c r="J58" s="31" t="s">
        <v>190</v>
      </c>
      <c r="O58" s="34">
        <f>I58*0.21</f>
        <v>0</v>
      </c>
      <c r="P58">
        <v>3</v>
      </c>
    </row>
    <row r="59" spans="1:16" ht="45" x14ac:dyDescent="0.25">
      <c r="A59" s="28" t="s">
        <v>113</v>
      </c>
      <c r="B59" s="35"/>
      <c r="E59" s="30" t="s">
        <v>565</v>
      </c>
      <c r="J59" s="36"/>
    </row>
    <row r="60" spans="1:16" x14ac:dyDescent="0.25">
      <c r="A60" s="28" t="s">
        <v>115</v>
      </c>
      <c r="B60" s="35"/>
      <c r="E60" s="37" t="s">
        <v>566</v>
      </c>
      <c r="J60" s="36"/>
    </row>
    <row r="61" spans="1:16" ht="90" x14ac:dyDescent="0.25">
      <c r="A61" s="28" t="s">
        <v>117</v>
      </c>
      <c r="B61" s="35"/>
      <c r="E61" s="30" t="s">
        <v>203</v>
      </c>
      <c r="J61" s="36"/>
    </row>
    <row r="62" spans="1:16" x14ac:dyDescent="0.25">
      <c r="A62" s="28" t="s">
        <v>108</v>
      </c>
      <c r="B62" s="28">
        <v>14</v>
      </c>
      <c r="C62" s="29" t="s">
        <v>567</v>
      </c>
      <c r="D62" s="28" t="s">
        <v>110</v>
      </c>
      <c r="E62" s="30" t="s">
        <v>568</v>
      </c>
      <c r="F62" s="31" t="s">
        <v>167</v>
      </c>
      <c r="G62" s="32">
        <v>86.45</v>
      </c>
      <c r="H62" s="33">
        <v>0</v>
      </c>
      <c r="I62" s="33">
        <f>ROUND(G62*H62,P4)</f>
        <v>0</v>
      </c>
      <c r="J62" s="31" t="s">
        <v>190</v>
      </c>
      <c r="O62" s="34">
        <f>I62*0.21</f>
        <v>0</v>
      </c>
      <c r="P62">
        <v>3</v>
      </c>
    </row>
    <row r="63" spans="1:16" ht="75" x14ac:dyDescent="0.25">
      <c r="A63" s="28" t="s">
        <v>113</v>
      </c>
      <c r="B63" s="35"/>
      <c r="E63" s="30" t="s">
        <v>569</v>
      </c>
      <c r="J63" s="36"/>
    </row>
    <row r="64" spans="1:16" x14ac:dyDescent="0.25">
      <c r="A64" s="28" t="s">
        <v>115</v>
      </c>
      <c r="B64" s="35"/>
      <c r="E64" s="37" t="s">
        <v>570</v>
      </c>
      <c r="J64" s="36"/>
    </row>
    <row r="65" spans="1:16" ht="409.5" x14ac:dyDescent="0.25">
      <c r="A65" s="28" t="s">
        <v>117</v>
      </c>
      <c r="B65" s="35"/>
      <c r="E65" s="30" t="s">
        <v>246</v>
      </c>
      <c r="J65" s="36"/>
    </row>
    <row r="66" spans="1:16" x14ac:dyDescent="0.25">
      <c r="A66" s="28" t="s">
        <v>108</v>
      </c>
      <c r="B66" s="28">
        <v>15</v>
      </c>
      <c r="C66" s="29" t="s">
        <v>254</v>
      </c>
      <c r="D66" s="28" t="s">
        <v>110</v>
      </c>
      <c r="E66" s="30" t="s">
        <v>255</v>
      </c>
      <c r="F66" s="31" t="s">
        <v>167</v>
      </c>
      <c r="G66" s="32">
        <v>39.64</v>
      </c>
      <c r="H66" s="33">
        <v>0</v>
      </c>
      <c r="I66" s="33">
        <f>ROUND(G66*H66,P4)</f>
        <v>0</v>
      </c>
      <c r="J66" s="31" t="s">
        <v>190</v>
      </c>
      <c r="O66" s="34">
        <f>I66*0.21</f>
        <v>0</v>
      </c>
      <c r="P66">
        <v>3</v>
      </c>
    </row>
    <row r="67" spans="1:16" x14ac:dyDescent="0.25">
      <c r="A67" s="28" t="s">
        <v>113</v>
      </c>
      <c r="B67" s="35"/>
      <c r="E67" s="30" t="s">
        <v>571</v>
      </c>
      <c r="J67" s="36"/>
    </row>
    <row r="68" spans="1:16" x14ac:dyDescent="0.25">
      <c r="A68" s="28" t="s">
        <v>115</v>
      </c>
      <c r="B68" s="35"/>
      <c r="E68" s="37" t="s">
        <v>572</v>
      </c>
      <c r="J68" s="36"/>
    </row>
    <row r="69" spans="1:16" ht="405" x14ac:dyDescent="0.25">
      <c r="A69" s="28" t="s">
        <v>117</v>
      </c>
      <c r="B69" s="35"/>
      <c r="E69" s="30" t="s">
        <v>258</v>
      </c>
      <c r="J69" s="36"/>
    </row>
    <row r="70" spans="1:16" x14ac:dyDescent="0.25">
      <c r="A70" s="28" t="s">
        <v>108</v>
      </c>
      <c r="B70" s="28">
        <v>16</v>
      </c>
      <c r="C70" s="29" t="s">
        <v>279</v>
      </c>
      <c r="D70" s="28" t="s">
        <v>110</v>
      </c>
      <c r="E70" s="30" t="s">
        <v>280</v>
      </c>
      <c r="F70" s="31" t="s">
        <v>167</v>
      </c>
      <c r="G70" s="32">
        <v>39.64</v>
      </c>
      <c r="H70" s="33">
        <v>0</v>
      </c>
      <c r="I70" s="33">
        <f>ROUND(G70*H70,P4)</f>
        <v>0</v>
      </c>
      <c r="J70" s="31" t="s">
        <v>190</v>
      </c>
      <c r="O70" s="34">
        <f>I70*0.21</f>
        <v>0</v>
      </c>
      <c r="P70">
        <v>3</v>
      </c>
    </row>
    <row r="71" spans="1:16" ht="45" x14ac:dyDescent="0.25">
      <c r="A71" s="28" t="s">
        <v>113</v>
      </c>
      <c r="B71" s="35"/>
      <c r="E71" s="30" t="s">
        <v>573</v>
      </c>
      <c r="J71" s="36"/>
    </row>
    <row r="72" spans="1:16" x14ac:dyDescent="0.25">
      <c r="A72" s="28" t="s">
        <v>115</v>
      </c>
      <c r="B72" s="35"/>
      <c r="E72" s="37" t="s">
        <v>572</v>
      </c>
      <c r="J72" s="36"/>
    </row>
    <row r="73" spans="1:16" ht="390" x14ac:dyDescent="0.25">
      <c r="A73" s="28" t="s">
        <v>117</v>
      </c>
      <c r="B73" s="35"/>
      <c r="E73" s="30" t="s">
        <v>283</v>
      </c>
      <c r="J73" s="36"/>
    </row>
    <row r="74" spans="1:16" x14ac:dyDescent="0.25">
      <c r="A74" s="28" t="s">
        <v>108</v>
      </c>
      <c r="B74" s="28">
        <v>17</v>
      </c>
      <c r="C74" s="29" t="s">
        <v>284</v>
      </c>
      <c r="D74" s="28" t="s">
        <v>145</v>
      </c>
      <c r="E74" s="30" t="s">
        <v>285</v>
      </c>
      <c r="F74" s="31" t="s">
        <v>167</v>
      </c>
      <c r="G74" s="32">
        <v>39.64</v>
      </c>
      <c r="H74" s="33">
        <v>0</v>
      </c>
      <c r="I74" s="33">
        <f>ROUND(G74*H74,P4)</f>
        <v>0</v>
      </c>
      <c r="J74" s="31" t="s">
        <v>190</v>
      </c>
      <c r="O74" s="34">
        <f>I74*0.21</f>
        <v>0</v>
      </c>
      <c r="P74">
        <v>3</v>
      </c>
    </row>
    <row r="75" spans="1:16" x14ac:dyDescent="0.25">
      <c r="A75" s="28" t="s">
        <v>113</v>
      </c>
      <c r="B75" s="35"/>
      <c r="E75" s="30" t="s">
        <v>574</v>
      </c>
      <c r="J75" s="36"/>
    </row>
    <row r="76" spans="1:16" x14ac:dyDescent="0.25">
      <c r="A76" s="28" t="s">
        <v>115</v>
      </c>
      <c r="B76" s="35"/>
      <c r="E76" s="37" t="s">
        <v>572</v>
      </c>
      <c r="J76" s="36"/>
    </row>
    <row r="77" spans="1:16" ht="255" x14ac:dyDescent="0.25">
      <c r="A77" s="28" t="s">
        <v>117</v>
      </c>
      <c r="B77" s="35"/>
      <c r="E77" s="30" t="s">
        <v>288</v>
      </c>
      <c r="J77" s="36"/>
    </row>
    <row r="78" spans="1:16" x14ac:dyDescent="0.25">
      <c r="A78" s="28" t="s">
        <v>108</v>
      </c>
      <c r="B78" s="28">
        <v>18</v>
      </c>
      <c r="C78" s="29" t="s">
        <v>284</v>
      </c>
      <c r="D78" s="28" t="s">
        <v>148</v>
      </c>
      <c r="E78" s="30" t="s">
        <v>285</v>
      </c>
      <c r="F78" s="31" t="s">
        <v>167</v>
      </c>
      <c r="G78" s="32">
        <v>46.82</v>
      </c>
      <c r="H78" s="33">
        <v>0</v>
      </c>
      <c r="I78" s="33">
        <f>ROUND(G78*H78,P4)</f>
        <v>0</v>
      </c>
      <c r="J78" s="31" t="s">
        <v>190</v>
      </c>
      <c r="O78" s="34">
        <f>I78*0.21</f>
        <v>0</v>
      </c>
      <c r="P78">
        <v>3</v>
      </c>
    </row>
    <row r="79" spans="1:16" x14ac:dyDescent="0.25">
      <c r="A79" s="28" t="s">
        <v>113</v>
      </c>
      <c r="B79" s="35"/>
      <c r="E79" s="30" t="s">
        <v>575</v>
      </c>
      <c r="J79" s="36"/>
    </row>
    <row r="80" spans="1:16" x14ac:dyDescent="0.25">
      <c r="A80" s="28" t="s">
        <v>115</v>
      </c>
      <c r="B80" s="35"/>
      <c r="E80" s="37" t="s">
        <v>576</v>
      </c>
      <c r="J80" s="36"/>
    </row>
    <row r="81" spans="1:16" ht="255" x14ac:dyDescent="0.25">
      <c r="A81" s="28" t="s">
        <v>117</v>
      </c>
      <c r="B81" s="35"/>
      <c r="E81" s="30" t="s">
        <v>288</v>
      </c>
      <c r="J81" s="36"/>
    </row>
    <row r="82" spans="1:16" x14ac:dyDescent="0.25">
      <c r="A82" s="28" t="s">
        <v>108</v>
      </c>
      <c r="B82" s="28">
        <v>19</v>
      </c>
      <c r="C82" s="29" t="s">
        <v>303</v>
      </c>
      <c r="D82" s="28" t="s">
        <v>110</v>
      </c>
      <c r="E82" s="30" t="s">
        <v>304</v>
      </c>
      <c r="F82" s="31" t="s">
        <v>189</v>
      </c>
      <c r="G82" s="32">
        <v>792.72</v>
      </c>
      <c r="H82" s="33">
        <v>0</v>
      </c>
      <c r="I82" s="33">
        <f>ROUND(G82*H82,P4)</f>
        <v>0</v>
      </c>
      <c r="J82" s="31" t="s">
        <v>190</v>
      </c>
      <c r="O82" s="34">
        <f>I82*0.21</f>
        <v>0</v>
      </c>
      <c r="P82">
        <v>3</v>
      </c>
    </row>
    <row r="83" spans="1:16" ht="75" x14ac:dyDescent="0.25">
      <c r="A83" s="28" t="s">
        <v>113</v>
      </c>
      <c r="B83" s="35"/>
      <c r="E83" s="30" t="s">
        <v>577</v>
      </c>
      <c r="J83" s="36"/>
    </row>
    <row r="84" spans="1:16" x14ac:dyDescent="0.25">
      <c r="A84" s="28" t="s">
        <v>115</v>
      </c>
      <c r="B84" s="35"/>
      <c r="E84" s="37" t="s">
        <v>578</v>
      </c>
      <c r="J84" s="36"/>
    </row>
    <row r="85" spans="1:16" ht="30" x14ac:dyDescent="0.25">
      <c r="A85" s="28" t="s">
        <v>117</v>
      </c>
      <c r="B85" s="35"/>
      <c r="E85" s="30" t="s">
        <v>307</v>
      </c>
      <c r="J85" s="36"/>
    </row>
    <row r="86" spans="1:16" x14ac:dyDescent="0.25">
      <c r="A86" s="22" t="s">
        <v>105</v>
      </c>
      <c r="B86" s="23"/>
      <c r="C86" s="24" t="s">
        <v>357</v>
      </c>
      <c r="D86" s="25"/>
      <c r="E86" s="22" t="s">
        <v>358</v>
      </c>
      <c r="F86" s="25"/>
      <c r="G86" s="25"/>
      <c r="H86" s="25"/>
      <c r="I86" s="26">
        <f>SUMIFS(I87:I134,A87:A134,"P")</f>
        <v>0</v>
      </c>
      <c r="J86" s="27"/>
    </row>
    <row r="87" spans="1:16" ht="30" x14ac:dyDescent="0.25">
      <c r="A87" s="28" t="s">
        <v>108</v>
      </c>
      <c r="B87" s="28">
        <v>20</v>
      </c>
      <c r="C87" s="29" t="s">
        <v>579</v>
      </c>
      <c r="D87" s="28" t="s">
        <v>110</v>
      </c>
      <c r="E87" s="30" t="s">
        <v>580</v>
      </c>
      <c r="F87" s="31" t="s">
        <v>189</v>
      </c>
      <c r="G87" s="32">
        <v>671.42</v>
      </c>
      <c r="H87" s="33">
        <v>0</v>
      </c>
      <c r="I87" s="33">
        <f>ROUND(G87*H87,P4)</f>
        <v>0</v>
      </c>
      <c r="J87" s="31" t="s">
        <v>190</v>
      </c>
      <c r="O87" s="34">
        <f>I87*0.21</f>
        <v>0</v>
      </c>
      <c r="P87">
        <v>3</v>
      </c>
    </row>
    <row r="88" spans="1:16" ht="30" x14ac:dyDescent="0.25">
      <c r="A88" s="28" t="s">
        <v>113</v>
      </c>
      <c r="B88" s="35"/>
      <c r="E88" s="30" t="s">
        <v>581</v>
      </c>
      <c r="J88" s="36"/>
    </row>
    <row r="89" spans="1:16" x14ac:dyDescent="0.25">
      <c r="A89" s="28" t="s">
        <v>115</v>
      </c>
      <c r="B89" s="35"/>
      <c r="E89" s="37" t="s">
        <v>582</v>
      </c>
      <c r="J89" s="36"/>
    </row>
    <row r="90" spans="1:16" ht="60" x14ac:dyDescent="0.25">
      <c r="A90" s="28" t="s">
        <v>117</v>
      </c>
      <c r="B90" s="35"/>
      <c r="E90" s="30" t="s">
        <v>363</v>
      </c>
      <c r="J90" s="36"/>
    </row>
    <row r="91" spans="1:16" x14ac:dyDescent="0.25">
      <c r="A91" s="28" t="s">
        <v>108</v>
      </c>
      <c r="B91" s="28">
        <v>21</v>
      </c>
      <c r="C91" s="29" t="s">
        <v>359</v>
      </c>
      <c r="D91" s="28" t="s">
        <v>110</v>
      </c>
      <c r="E91" s="30" t="s">
        <v>360</v>
      </c>
      <c r="F91" s="31" t="s">
        <v>167</v>
      </c>
      <c r="G91" s="32">
        <v>12.8</v>
      </c>
      <c r="H91" s="33">
        <v>0</v>
      </c>
      <c r="I91" s="33">
        <f>ROUND(G91*H91,P4)</f>
        <v>0</v>
      </c>
      <c r="J91" s="31" t="s">
        <v>190</v>
      </c>
      <c r="O91" s="34">
        <f>I91*0.21</f>
        <v>0</v>
      </c>
      <c r="P91">
        <v>3</v>
      </c>
    </row>
    <row r="92" spans="1:16" ht="45" x14ac:dyDescent="0.25">
      <c r="A92" s="28" t="s">
        <v>113</v>
      </c>
      <c r="B92" s="35"/>
      <c r="E92" s="30" t="s">
        <v>583</v>
      </c>
      <c r="J92" s="36"/>
    </row>
    <row r="93" spans="1:16" x14ac:dyDescent="0.25">
      <c r="A93" s="28" t="s">
        <v>115</v>
      </c>
      <c r="B93" s="35"/>
      <c r="E93" s="37" t="s">
        <v>584</v>
      </c>
      <c r="J93" s="36"/>
    </row>
    <row r="94" spans="1:16" ht="60" x14ac:dyDescent="0.25">
      <c r="A94" s="28" t="s">
        <v>117</v>
      </c>
      <c r="B94" s="35"/>
      <c r="E94" s="30" t="s">
        <v>363</v>
      </c>
      <c r="J94" s="36"/>
    </row>
    <row r="95" spans="1:16" x14ac:dyDescent="0.25">
      <c r="A95" s="28" t="s">
        <v>108</v>
      </c>
      <c r="B95" s="28">
        <v>22</v>
      </c>
      <c r="C95" s="29" t="s">
        <v>365</v>
      </c>
      <c r="D95" s="28" t="s">
        <v>110</v>
      </c>
      <c r="E95" s="30" t="s">
        <v>366</v>
      </c>
      <c r="F95" s="31" t="s">
        <v>189</v>
      </c>
      <c r="G95" s="32">
        <v>792.72</v>
      </c>
      <c r="H95" s="33">
        <v>0</v>
      </c>
      <c r="I95" s="33">
        <f>ROUND(G95*H95,P4)</f>
        <v>0</v>
      </c>
      <c r="J95" s="31" t="s">
        <v>190</v>
      </c>
      <c r="O95" s="34">
        <f>I95*0.21</f>
        <v>0</v>
      </c>
      <c r="P95">
        <v>3</v>
      </c>
    </row>
    <row r="96" spans="1:16" ht="75" x14ac:dyDescent="0.25">
      <c r="A96" s="28" t="s">
        <v>113</v>
      </c>
      <c r="B96" s="35"/>
      <c r="E96" s="30" t="s">
        <v>585</v>
      </c>
      <c r="J96" s="36"/>
    </row>
    <row r="97" spans="1:16" x14ac:dyDescent="0.25">
      <c r="A97" s="28" t="s">
        <v>115</v>
      </c>
      <c r="B97" s="35"/>
      <c r="E97" s="37" t="s">
        <v>578</v>
      </c>
      <c r="J97" s="36"/>
    </row>
    <row r="98" spans="1:16" ht="60" x14ac:dyDescent="0.25">
      <c r="A98" s="28" t="s">
        <v>117</v>
      </c>
      <c r="B98" s="35"/>
      <c r="E98" s="30" t="s">
        <v>363</v>
      </c>
      <c r="J98" s="36"/>
    </row>
    <row r="99" spans="1:16" x14ac:dyDescent="0.25">
      <c r="A99" s="28" t="s">
        <v>108</v>
      </c>
      <c r="B99" s="28">
        <v>23</v>
      </c>
      <c r="C99" s="29" t="s">
        <v>586</v>
      </c>
      <c r="D99" s="28" t="s">
        <v>110</v>
      </c>
      <c r="E99" s="30" t="s">
        <v>587</v>
      </c>
      <c r="F99" s="31" t="s">
        <v>189</v>
      </c>
      <c r="G99" s="32">
        <v>46</v>
      </c>
      <c r="H99" s="33">
        <v>0</v>
      </c>
      <c r="I99" s="33">
        <f>ROUND(G99*H99,P4)</f>
        <v>0</v>
      </c>
      <c r="J99" s="31" t="s">
        <v>190</v>
      </c>
      <c r="O99" s="34">
        <f>I99*0.21</f>
        <v>0</v>
      </c>
      <c r="P99">
        <v>3</v>
      </c>
    </row>
    <row r="100" spans="1:16" ht="45" x14ac:dyDescent="0.25">
      <c r="A100" s="28" t="s">
        <v>113</v>
      </c>
      <c r="B100" s="35"/>
      <c r="E100" s="30" t="s">
        <v>588</v>
      </c>
      <c r="J100" s="36"/>
    </row>
    <row r="101" spans="1:16" x14ac:dyDescent="0.25">
      <c r="A101" s="28" t="s">
        <v>115</v>
      </c>
      <c r="B101" s="35"/>
      <c r="E101" s="37" t="s">
        <v>589</v>
      </c>
      <c r="J101" s="36"/>
    </row>
    <row r="102" spans="1:16" ht="60" x14ac:dyDescent="0.25">
      <c r="A102" s="28" t="s">
        <v>117</v>
      </c>
      <c r="B102" s="35"/>
      <c r="E102" s="30" t="s">
        <v>363</v>
      </c>
      <c r="J102" s="36"/>
    </row>
    <row r="103" spans="1:16" x14ac:dyDescent="0.25">
      <c r="A103" s="28" t="s">
        <v>108</v>
      </c>
      <c r="B103" s="28">
        <v>24</v>
      </c>
      <c r="C103" s="29" t="s">
        <v>378</v>
      </c>
      <c r="D103" s="28" t="s">
        <v>110</v>
      </c>
      <c r="E103" s="30" t="s">
        <v>379</v>
      </c>
      <c r="F103" s="31" t="s">
        <v>189</v>
      </c>
      <c r="G103" s="32">
        <v>75.3</v>
      </c>
      <c r="H103" s="33">
        <v>0</v>
      </c>
      <c r="I103" s="33">
        <f>ROUND(G103*H103,P4)</f>
        <v>0</v>
      </c>
      <c r="J103" s="31" t="s">
        <v>190</v>
      </c>
      <c r="O103" s="34">
        <f>I103*0.21</f>
        <v>0</v>
      </c>
      <c r="P103">
        <v>3</v>
      </c>
    </row>
    <row r="104" spans="1:16" ht="45" x14ac:dyDescent="0.25">
      <c r="A104" s="28" t="s">
        <v>113</v>
      </c>
      <c r="B104" s="35"/>
      <c r="E104" s="30" t="s">
        <v>590</v>
      </c>
      <c r="J104" s="36"/>
    </row>
    <row r="105" spans="1:16" x14ac:dyDescent="0.25">
      <c r="A105" s="28" t="s">
        <v>115</v>
      </c>
      <c r="B105" s="35"/>
      <c r="E105" s="37" t="s">
        <v>591</v>
      </c>
      <c r="J105" s="36"/>
    </row>
    <row r="106" spans="1:16" ht="75" x14ac:dyDescent="0.25">
      <c r="A106" s="28" t="s">
        <v>117</v>
      </c>
      <c r="B106" s="35"/>
      <c r="E106" s="30" t="s">
        <v>381</v>
      </c>
      <c r="J106" s="36"/>
    </row>
    <row r="107" spans="1:16" x14ac:dyDescent="0.25">
      <c r="A107" s="28" t="s">
        <v>108</v>
      </c>
      <c r="B107" s="28">
        <v>25</v>
      </c>
      <c r="C107" s="29" t="s">
        <v>382</v>
      </c>
      <c r="D107" s="28" t="s">
        <v>110</v>
      </c>
      <c r="E107" s="30" t="s">
        <v>383</v>
      </c>
      <c r="F107" s="31" t="s">
        <v>189</v>
      </c>
      <c r="G107" s="32">
        <v>1997.54</v>
      </c>
      <c r="H107" s="33">
        <v>0</v>
      </c>
      <c r="I107" s="33">
        <f>ROUND(G107*H107,P4)</f>
        <v>0</v>
      </c>
      <c r="J107" s="31" t="s">
        <v>190</v>
      </c>
      <c r="O107" s="34">
        <f>I107*0.21</f>
        <v>0</v>
      </c>
      <c r="P107">
        <v>3</v>
      </c>
    </row>
    <row r="108" spans="1:16" ht="60" x14ac:dyDescent="0.25">
      <c r="A108" s="28" t="s">
        <v>113</v>
      </c>
      <c r="B108" s="35"/>
      <c r="E108" s="30" t="s">
        <v>592</v>
      </c>
      <c r="J108" s="36"/>
    </row>
    <row r="109" spans="1:16" x14ac:dyDescent="0.25">
      <c r="A109" s="28" t="s">
        <v>115</v>
      </c>
      <c r="B109" s="35"/>
      <c r="E109" s="37" t="s">
        <v>593</v>
      </c>
      <c r="J109" s="36"/>
    </row>
    <row r="110" spans="1:16" ht="75" x14ac:dyDescent="0.25">
      <c r="A110" s="28" t="s">
        <v>117</v>
      </c>
      <c r="B110" s="35"/>
      <c r="E110" s="30" t="s">
        <v>381</v>
      </c>
      <c r="J110" s="36"/>
    </row>
    <row r="111" spans="1:16" ht="30" x14ac:dyDescent="0.25">
      <c r="A111" s="28" t="s">
        <v>108</v>
      </c>
      <c r="B111" s="28">
        <v>26</v>
      </c>
      <c r="C111" s="29" t="s">
        <v>391</v>
      </c>
      <c r="D111" s="28" t="s">
        <v>110</v>
      </c>
      <c r="E111" s="30" t="s">
        <v>392</v>
      </c>
      <c r="F111" s="31" t="s">
        <v>189</v>
      </c>
      <c r="G111" s="32">
        <v>998.77</v>
      </c>
      <c r="H111" s="33">
        <v>0</v>
      </c>
      <c r="I111" s="33">
        <f>ROUND(G111*H111,P4)</f>
        <v>0</v>
      </c>
      <c r="J111" s="31" t="s">
        <v>190</v>
      </c>
      <c r="O111" s="34">
        <f>I111*0.21</f>
        <v>0</v>
      </c>
      <c r="P111">
        <v>3</v>
      </c>
    </row>
    <row r="112" spans="1:16" ht="90" x14ac:dyDescent="0.25">
      <c r="A112" s="28" t="s">
        <v>113</v>
      </c>
      <c r="B112" s="35"/>
      <c r="E112" s="30" t="s">
        <v>594</v>
      </c>
      <c r="J112" s="36"/>
    </row>
    <row r="113" spans="1:16" x14ac:dyDescent="0.25">
      <c r="A113" s="28" t="s">
        <v>115</v>
      </c>
      <c r="B113" s="35"/>
      <c r="E113" s="37" t="s">
        <v>595</v>
      </c>
      <c r="J113" s="36"/>
    </row>
    <row r="114" spans="1:16" ht="165" x14ac:dyDescent="0.25">
      <c r="A114" s="28" t="s">
        <v>117</v>
      </c>
      <c r="B114" s="35"/>
      <c r="E114" s="30" t="s">
        <v>395</v>
      </c>
      <c r="J114" s="36"/>
    </row>
    <row r="115" spans="1:16" x14ac:dyDescent="0.25">
      <c r="A115" s="28" t="s">
        <v>108</v>
      </c>
      <c r="B115" s="28">
        <v>27</v>
      </c>
      <c r="C115" s="29" t="s">
        <v>396</v>
      </c>
      <c r="D115" s="28" t="s">
        <v>110</v>
      </c>
      <c r="E115" s="30" t="s">
        <v>397</v>
      </c>
      <c r="F115" s="31" t="s">
        <v>189</v>
      </c>
      <c r="G115" s="32">
        <v>998.77</v>
      </c>
      <c r="H115" s="33">
        <v>0</v>
      </c>
      <c r="I115" s="33">
        <f>ROUND(G115*H115,P4)</f>
        <v>0</v>
      </c>
      <c r="J115" s="31" t="s">
        <v>190</v>
      </c>
      <c r="O115" s="34">
        <f>I115*0.21</f>
        <v>0</v>
      </c>
      <c r="P115">
        <v>3</v>
      </c>
    </row>
    <row r="116" spans="1:16" ht="90" x14ac:dyDescent="0.25">
      <c r="A116" s="28" t="s">
        <v>113</v>
      </c>
      <c r="B116" s="35"/>
      <c r="E116" s="30" t="s">
        <v>596</v>
      </c>
      <c r="J116" s="36"/>
    </row>
    <row r="117" spans="1:16" x14ac:dyDescent="0.25">
      <c r="A117" s="28" t="s">
        <v>115</v>
      </c>
      <c r="B117" s="35"/>
      <c r="E117" s="37" t="s">
        <v>595</v>
      </c>
      <c r="J117" s="36"/>
    </row>
    <row r="118" spans="1:16" ht="165" x14ac:dyDescent="0.25">
      <c r="A118" s="28" t="s">
        <v>117</v>
      </c>
      <c r="B118" s="35"/>
      <c r="E118" s="30" t="s">
        <v>395</v>
      </c>
      <c r="J118" s="36"/>
    </row>
    <row r="119" spans="1:16" x14ac:dyDescent="0.25">
      <c r="A119" s="28" t="s">
        <v>108</v>
      </c>
      <c r="B119" s="28">
        <v>28</v>
      </c>
      <c r="C119" s="29" t="s">
        <v>400</v>
      </c>
      <c r="D119" s="28" t="s">
        <v>110</v>
      </c>
      <c r="E119" s="30" t="s">
        <v>401</v>
      </c>
      <c r="F119" s="31" t="s">
        <v>189</v>
      </c>
      <c r="G119" s="32">
        <v>75.3</v>
      </c>
      <c r="H119" s="33">
        <v>0</v>
      </c>
      <c r="I119" s="33">
        <f>ROUND(G119*H119,P4)</f>
        <v>0</v>
      </c>
      <c r="J119" s="31" t="s">
        <v>190</v>
      </c>
      <c r="O119" s="34">
        <f>I119*0.21</f>
        <v>0</v>
      </c>
      <c r="P119">
        <v>3</v>
      </c>
    </row>
    <row r="120" spans="1:16" ht="75" x14ac:dyDescent="0.25">
      <c r="A120" s="28" t="s">
        <v>113</v>
      </c>
      <c r="B120" s="35"/>
      <c r="E120" s="30" t="s">
        <v>597</v>
      </c>
      <c r="J120" s="36"/>
    </row>
    <row r="121" spans="1:16" x14ac:dyDescent="0.25">
      <c r="A121" s="28" t="s">
        <v>115</v>
      </c>
      <c r="B121" s="35"/>
      <c r="E121" s="37" t="s">
        <v>591</v>
      </c>
      <c r="J121" s="36"/>
    </row>
    <row r="122" spans="1:16" ht="165" x14ac:dyDescent="0.25">
      <c r="A122" s="28" t="s">
        <v>117</v>
      </c>
      <c r="B122" s="35"/>
      <c r="E122" s="30" t="s">
        <v>395</v>
      </c>
      <c r="J122" s="36"/>
    </row>
    <row r="123" spans="1:16" x14ac:dyDescent="0.25">
      <c r="A123" s="28" t="s">
        <v>108</v>
      </c>
      <c r="B123" s="28">
        <v>29</v>
      </c>
      <c r="C123" s="29" t="s">
        <v>404</v>
      </c>
      <c r="D123" s="28" t="s">
        <v>110</v>
      </c>
      <c r="E123" s="30" t="s">
        <v>405</v>
      </c>
      <c r="F123" s="31" t="s">
        <v>189</v>
      </c>
      <c r="G123" s="32">
        <v>75.3</v>
      </c>
      <c r="H123" s="33">
        <v>0</v>
      </c>
      <c r="I123" s="33">
        <f>ROUND(G123*H123,P4)</f>
        <v>0</v>
      </c>
      <c r="J123" s="31" t="s">
        <v>190</v>
      </c>
      <c r="O123" s="34">
        <f>I123*0.21</f>
        <v>0</v>
      </c>
      <c r="P123">
        <v>3</v>
      </c>
    </row>
    <row r="124" spans="1:16" ht="30" x14ac:dyDescent="0.25">
      <c r="A124" s="28" t="s">
        <v>113</v>
      </c>
      <c r="B124" s="35"/>
      <c r="E124" s="30" t="s">
        <v>406</v>
      </c>
      <c r="J124" s="36"/>
    </row>
    <row r="125" spans="1:16" x14ac:dyDescent="0.25">
      <c r="A125" s="28" t="s">
        <v>115</v>
      </c>
      <c r="B125" s="35"/>
      <c r="E125" s="37" t="s">
        <v>591</v>
      </c>
      <c r="J125" s="36"/>
    </row>
    <row r="126" spans="1:16" ht="30" x14ac:dyDescent="0.25">
      <c r="A126" s="28" t="s">
        <v>117</v>
      </c>
      <c r="B126" s="35"/>
      <c r="E126" s="30" t="s">
        <v>408</v>
      </c>
      <c r="J126" s="36"/>
    </row>
    <row r="127" spans="1:16" x14ac:dyDescent="0.25">
      <c r="A127" s="28" t="s">
        <v>108</v>
      </c>
      <c r="B127" s="28">
        <v>30</v>
      </c>
      <c r="C127" s="29" t="s">
        <v>598</v>
      </c>
      <c r="D127" s="28" t="s">
        <v>145</v>
      </c>
      <c r="E127" s="30" t="s">
        <v>599</v>
      </c>
      <c r="F127" s="31" t="s">
        <v>189</v>
      </c>
      <c r="G127" s="32">
        <v>46</v>
      </c>
      <c r="H127" s="33">
        <v>0</v>
      </c>
      <c r="I127" s="33">
        <f>ROUND(G127*H127,P4)</f>
        <v>0</v>
      </c>
      <c r="J127" s="31" t="s">
        <v>190</v>
      </c>
      <c r="O127" s="34">
        <f>I127*0.21</f>
        <v>0</v>
      </c>
      <c r="P127">
        <v>3</v>
      </c>
    </row>
    <row r="128" spans="1:16" ht="60" x14ac:dyDescent="0.25">
      <c r="A128" s="28" t="s">
        <v>113</v>
      </c>
      <c r="B128" s="35"/>
      <c r="E128" s="30" t="s">
        <v>600</v>
      </c>
      <c r="J128" s="36"/>
    </row>
    <row r="129" spans="1:16" x14ac:dyDescent="0.25">
      <c r="A129" s="28" t="s">
        <v>115</v>
      </c>
      <c r="B129" s="35"/>
      <c r="E129" s="37" t="s">
        <v>589</v>
      </c>
      <c r="J129" s="36"/>
    </row>
    <row r="130" spans="1:16" ht="195" x14ac:dyDescent="0.25">
      <c r="A130" s="28" t="s">
        <v>117</v>
      </c>
      <c r="B130" s="35"/>
      <c r="E130" s="30" t="s">
        <v>601</v>
      </c>
      <c r="J130" s="36"/>
    </row>
    <row r="131" spans="1:16" x14ac:dyDescent="0.25">
      <c r="A131" s="28" t="s">
        <v>108</v>
      </c>
      <c r="B131" s="28">
        <v>31</v>
      </c>
      <c r="C131" s="29" t="s">
        <v>598</v>
      </c>
      <c r="D131" s="28" t="s">
        <v>148</v>
      </c>
      <c r="E131" s="30" t="s">
        <v>599</v>
      </c>
      <c r="F131" s="31" t="s">
        <v>189</v>
      </c>
      <c r="G131" s="32">
        <v>671.42</v>
      </c>
      <c r="H131" s="33">
        <v>0</v>
      </c>
      <c r="I131" s="33">
        <f>ROUND(G131*H131,P4)</f>
        <v>0</v>
      </c>
      <c r="J131" s="31" t="s">
        <v>190</v>
      </c>
      <c r="O131" s="34">
        <f>I131*0.21</f>
        <v>0</v>
      </c>
      <c r="P131">
        <v>3</v>
      </c>
    </row>
    <row r="132" spans="1:16" ht="60" x14ac:dyDescent="0.25">
      <c r="A132" s="28" t="s">
        <v>113</v>
      </c>
      <c r="B132" s="35"/>
      <c r="E132" s="30" t="s">
        <v>602</v>
      </c>
      <c r="J132" s="36"/>
    </row>
    <row r="133" spans="1:16" x14ac:dyDescent="0.25">
      <c r="A133" s="28" t="s">
        <v>115</v>
      </c>
      <c r="B133" s="35"/>
      <c r="E133" s="37" t="s">
        <v>582</v>
      </c>
      <c r="J133" s="36"/>
    </row>
    <row r="134" spans="1:16" ht="195" x14ac:dyDescent="0.25">
      <c r="A134" s="28" t="s">
        <v>117</v>
      </c>
      <c r="B134" s="35"/>
      <c r="E134" s="30" t="s">
        <v>601</v>
      </c>
      <c r="J134" s="36"/>
    </row>
    <row r="135" spans="1:16" x14ac:dyDescent="0.25">
      <c r="A135" s="22" t="s">
        <v>105</v>
      </c>
      <c r="B135" s="23"/>
      <c r="C135" s="24" t="s">
        <v>419</v>
      </c>
      <c r="D135" s="25"/>
      <c r="E135" s="22" t="s">
        <v>420</v>
      </c>
      <c r="F135" s="25"/>
      <c r="G135" s="25"/>
      <c r="H135" s="25"/>
      <c r="I135" s="26">
        <f>SUMIFS(I136:I147,A136:A147,"P")</f>
        <v>0</v>
      </c>
      <c r="J135" s="27"/>
    </row>
    <row r="136" spans="1:16" x14ac:dyDescent="0.25">
      <c r="A136" s="28" t="s">
        <v>108</v>
      </c>
      <c r="B136" s="28">
        <v>32</v>
      </c>
      <c r="C136" s="29" t="s">
        <v>603</v>
      </c>
      <c r="D136" s="28" t="s">
        <v>110</v>
      </c>
      <c r="E136" s="30" t="s">
        <v>604</v>
      </c>
      <c r="F136" s="31" t="s">
        <v>428</v>
      </c>
      <c r="G136" s="32">
        <v>2</v>
      </c>
      <c r="H136" s="33">
        <v>0</v>
      </c>
      <c r="I136" s="33">
        <f>ROUND(G136*H136,P4)</f>
        <v>0</v>
      </c>
      <c r="J136" s="31" t="s">
        <v>190</v>
      </c>
      <c r="O136" s="34">
        <f>I136*0.21</f>
        <v>0</v>
      </c>
      <c r="P136">
        <v>3</v>
      </c>
    </row>
    <row r="137" spans="1:16" ht="45" x14ac:dyDescent="0.25">
      <c r="A137" s="28" t="s">
        <v>113</v>
      </c>
      <c r="B137" s="35"/>
      <c r="E137" s="30" t="s">
        <v>605</v>
      </c>
      <c r="J137" s="36"/>
    </row>
    <row r="138" spans="1:16" x14ac:dyDescent="0.25">
      <c r="A138" s="28" t="s">
        <v>115</v>
      </c>
      <c r="B138" s="35"/>
      <c r="E138" s="37" t="s">
        <v>606</v>
      </c>
      <c r="J138" s="36"/>
    </row>
    <row r="139" spans="1:16" x14ac:dyDescent="0.25">
      <c r="A139" s="28" t="s">
        <v>117</v>
      </c>
      <c r="B139" s="35"/>
      <c r="E139" s="30" t="s">
        <v>607</v>
      </c>
      <c r="J139" s="36"/>
    </row>
    <row r="140" spans="1:16" x14ac:dyDescent="0.25">
      <c r="A140" s="28" t="s">
        <v>108</v>
      </c>
      <c r="B140" s="28">
        <v>33</v>
      </c>
      <c r="C140" s="29" t="s">
        <v>608</v>
      </c>
      <c r="D140" s="28" t="s">
        <v>110</v>
      </c>
      <c r="E140" s="30" t="s">
        <v>609</v>
      </c>
      <c r="F140" s="31" t="s">
        <v>428</v>
      </c>
      <c r="G140" s="32">
        <v>3</v>
      </c>
      <c r="H140" s="33">
        <v>0</v>
      </c>
      <c r="I140" s="33">
        <f>ROUND(G140*H140,P4)</f>
        <v>0</v>
      </c>
      <c r="J140" s="31" t="s">
        <v>190</v>
      </c>
      <c r="O140" s="34">
        <f>I140*0.21</f>
        <v>0</v>
      </c>
      <c r="P140">
        <v>3</v>
      </c>
    </row>
    <row r="141" spans="1:16" ht="45" x14ac:dyDescent="0.25">
      <c r="A141" s="28" t="s">
        <v>113</v>
      </c>
      <c r="B141" s="35"/>
      <c r="E141" s="30" t="s">
        <v>610</v>
      </c>
      <c r="J141" s="36"/>
    </row>
    <row r="142" spans="1:16" x14ac:dyDescent="0.25">
      <c r="A142" s="28" t="s">
        <v>115</v>
      </c>
      <c r="B142" s="35"/>
      <c r="E142" s="37" t="s">
        <v>460</v>
      </c>
      <c r="J142" s="36"/>
    </row>
    <row r="143" spans="1:16" x14ac:dyDescent="0.25">
      <c r="A143" s="28" t="s">
        <v>117</v>
      </c>
      <c r="B143" s="35"/>
      <c r="E143" s="30" t="s">
        <v>607</v>
      </c>
      <c r="J143" s="36"/>
    </row>
    <row r="144" spans="1:16" x14ac:dyDescent="0.25">
      <c r="A144" s="28" t="s">
        <v>108</v>
      </c>
      <c r="B144" s="28">
        <v>34</v>
      </c>
      <c r="C144" s="29" t="s">
        <v>445</v>
      </c>
      <c r="D144" s="28" t="s">
        <v>110</v>
      </c>
      <c r="E144" s="30" t="s">
        <v>446</v>
      </c>
      <c r="F144" s="31" t="s">
        <v>428</v>
      </c>
      <c r="G144" s="32">
        <v>2</v>
      </c>
      <c r="H144" s="33">
        <v>0</v>
      </c>
      <c r="I144" s="33">
        <f>ROUND(G144*H144,P4)</f>
        <v>0</v>
      </c>
      <c r="J144" s="31" t="s">
        <v>190</v>
      </c>
      <c r="O144" s="34">
        <f>I144*0.21</f>
        <v>0</v>
      </c>
      <c r="P144">
        <v>3</v>
      </c>
    </row>
    <row r="145" spans="1:16" ht="30" x14ac:dyDescent="0.25">
      <c r="A145" s="28" t="s">
        <v>113</v>
      </c>
      <c r="B145" s="35"/>
      <c r="E145" s="30" t="s">
        <v>447</v>
      </c>
      <c r="J145" s="36"/>
    </row>
    <row r="146" spans="1:16" x14ac:dyDescent="0.25">
      <c r="A146" s="28" t="s">
        <v>115</v>
      </c>
      <c r="B146" s="35"/>
      <c r="E146" s="37" t="s">
        <v>606</v>
      </c>
      <c r="J146" s="36"/>
    </row>
    <row r="147" spans="1:16" ht="45" x14ac:dyDescent="0.25">
      <c r="A147" s="28" t="s">
        <v>117</v>
      </c>
      <c r="B147" s="35"/>
      <c r="E147" s="30" t="s">
        <v>444</v>
      </c>
      <c r="J147" s="36"/>
    </row>
    <row r="148" spans="1:16" x14ac:dyDescent="0.25">
      <c r="A148" s="22" t="s">
        <v>105</v>
      </c>
      <c r="B148" s="23"/>
      <c r="C148" s="24" t="s">
        <v>455</v>
      </c>
      <c r="D148" s="25"/>
      <c r="E148" s="22" t="s">
        <v>456</v>
      </c>
      <c r="F148" s="25"/>
      <c r="G148" s="25"/>
      <c r="H148" s="25"/>
      <c r="I148" s="26">
        <f>SUMIFS(I149:I236,A149:A236,"P")</f>
        <v>0</v>
      </c>
      <c r="J148" s="27"/>
    </row>
    <row r="149" spans="1:16" ht="30" x14ac:dyDescent="0.25">
      <c r="A149" s="28" t="s">
        <v>108</v>
      </c>
      <c r="B149" s="28">
        <v>35</v>
      </c>
      <c r="C149" s="29" t="s">
        <v>469</v>
      </c>
      <c r="D149" s="28" t="s">
        <v>110</v>
      </c>
      <c r="E149" s="30" t="s">
        <v>470</v>
      </c>
      <c r="F149" s="31" t="s">
        <v>428</v>
      </c>
      <c r="G149" s="32">
        <v>17</v>
      </c>
      <c r="H149" s="33">
        <v>0</v>
      </c>
      <c r="I149" s="33">
        <f>ROUND(G149*H149,P4)</f>
        <v>0</v>
      </c>
      <c r="J149" s="31" t="s">
        <v>190</v>
      </c>
      <c r="O149" s="34">
        <f>I149*0.21</f>
        <v>0</v>
      </c>
      <c r="P149">
        <v>3</v>
      </c>
    </row>
    <row r="150" spans="1:16" ht="30" x14ac:dyDescent="0.25">
      <c r="A150" s="28" t="s">
        <v>113</v>
      </c>
      <c r="B150" s="35"/>
      <c r="E150" s="30" t="s">
        <v>611</v>
      </c>
      <c r="J150" s="36"/>
    </row>
    <row r="151" spans="1:16" x14ac:dyDescent="0.25">
      <c r="A151" s="28" t="s">
        <v>115</v>
      </c>
      <c r="B151" s="35"/>
      <c r="E151" s="37" t="s">
        <v>424</v>
      </c>
      <c r="J151" s="36"/>
    </row>
    <row r="152" spans="1:16" ht="30" x14ac:dyDescent="0.25">
      <c r="A152" s="28" t="s">
        <v>117</v>
      </c>
      <c r="B152" s="35"/>
      <c r="E152" s="30" t="s">
        <v>473</v>
      </c>
      <c r="J152" s="36"/>
    </row>
    <row r="153" spans="1:16" ht="30" x14ac:dyDescent="0.25">
      <c r="A153" s="28" t="s">
        <v>108</v>
      </c>
      <c r="B153" s="28">
        <v>36</v>
      </c>
      <c r="C153" s="29" t="s">
        <v>476</v>
      </c>
      <c r="D153" s="28" t="s">
        <v>110</v>
      </c>
      <c r="E153" s="30" t="s">
        <v>477</v>
      </c>
      <c r="F153" s="31" t="s">
        <v>428</v>
      </c>
      <c r="G153" s="32">
        <v>2</v>
      </c>
      <c r="H153" s="33">
        <v>0</v>
      </c>
      <c r="I153" s="33">
        <f>ROUND(G153*H153,P4)</f>
        <v>0</v>
      </c>
      <c r="J153" s="31" t="s">
        <v>190</v>
      </c>
      <c r="O153" s="34">
        <f>I153*0.21</f>
        <v>0</v>
      </c>
      <c r="P153">
        <v>3</v>
      </c>
    </row>
    <row r="154" spans="1:16" ht="30" x14ac:dyDescent="0.25">
      <c r="A154" s="28" t="s">
        <v>113</v>
      </c>
      <c r="B154" s="35"/>
      <c r="E154" s="30" t="s">
        <v>612</v>
      </c>
      <c r="J154" s="36"/>
    </row>
    <row r="155" spans="1:16" x14ac:dyDescent="0.25">
      <c r="A155" s="28" t="s">
        <v>115</v>
      </c>
      <c r="B155" s="35"/>
      <c r="E155" s="37" t="s">
        <v>225</v>
      </c>
      <c r="J155" s="36"/>
    </row>
    <row r="156" spans="1:16" ht="75" x14ac:dyDescent="0.25">
      <c r="A156" s="28" t="s">
        <v>117</v>
      </c>
      <c r="B156" s="35"/>
      <c r="E156" s="30" t="s">
        <v>480</v>
      </c>
      <c r="J156" s="36"/>
    </row>
    <row r="157" spans="1:16" ht="30" x14ac:dyDescent="0.25">
      <c r="A157" s="28" t="s">
        <v>108</v>
      </c>
      <c r="B157" s="28">
        <v>37</v>
      </c>
      <c r="C157" s="29" t="s">
        <v>481</v>
      </c>
      <c r="D157" s="28" t="s">
        <v>145</v>
      </c>
      <c r="E157" s="30" t="s">
        <v>482</v>
      </c>
      <c r="F157" s="31" t="s">
        <v>428</v>
      </c>
      <c r="G157" s="32">
        <v>4</v>
      </c>
      <c r="H157" s="33">
        <v>0</v>
      </c>
      <c r="I157" s="33">
        <f>ROUND(G157*H157,P4)</f>
        <v>0</v>
      </c>
      <c r="J157" s="31" t="s">
        <v>190</v>
      </c>
      <c r="O157" s="34">
        <f>I157*0.21</f>
        <v>0</v>
      </c>
      <c r="P157">
        <v>3</v>
      </c>
    </row>
    <row r="158" spans="1:16" ht="30" x14ac:dyDescent="0.25">
      <c r="A158" s="28" t="s">
        <v>113</v>
      </c>
      <c r="B158" s="35"/>
      <c r="E158" s="30" t="s">
        <v>613</v>
      </c>
      <c r="J158" s="36"/>
    </row>
    <row r="159" spans="1:16" x14ac:dyDescent="0.25">
      <c r="A159" s="28" t="s">
        <v>115</v>
      </c>
      <c r="B159" s="35"/>
      <c r="E159" s="37" t="s">
        <v>475</v>
      </c>
      <c r="J159" s="36"/>
    </row>
    <row r="160" spans="1:16" ht="30" x14ac:dyDescent="0.25">
      <c r="A160" s="28" t="s">
        <v>117</v>
      </c>
      <c r="B160" s="35"/>
      <c r="E160" s="30" t="s">
        <v>485</v>
      </c>
      <c r="J160" s="36"/>
    </row>
    <row r="161" spans="1:16" ht="30" x14ac:dyDescent="0.25">
      <c r="A161" s="28" t="s">
        <v>108</v>
      </c>
      <c r="B161" s="28">
        <v>38</v>
      </c>
      <c r="C161" s="29" t="s">
        <v>481</v>
      </c>
      <c r="D161" s="28" t="s">
        <v>148</v>
      </c>
      <c r="E161" s="30" t="s">
        <v>482</v>
      </c>
      <c r="F161" s="31" t="s">
        <v>428</v>
      </c>
      <c r="G161" s="32">
        <v>2</v>
      </c>
      <c r="H161" s="33">
        <v>0</v>
      </c>
      <c r="I161" s="33">
        <f>ROUND(G161*H161,P4)</f>
        <v>0</v>
      </c>
      <c r="J161" s="31" t="s">
        <v>190</v>
      </c>
      <c r="O161" s="34">
        <f>I161*0.21</f>
        <v>0</v>
      </c>
      <c r="P161">
        <v>3</v>
      </c>
    </row>
    <row r="162" spans="1:16" ht="30" x14ac:dyDescent="0.25">
      <c r="A162" s="28" t="s">
        <v>113</v>
      </c>
      <c r="B162" s="35"/>
      <c r="E162" s="30" t="s">
        <v>614</v>
      </c>
      <c r="J162" s="36"/>
    </row>
    <row r="163" spans="1:16" x14ac:dyDescent="0.25">
      <c r="A163" s="28" t="s">
        <v>115</v>
      </c>
      <c r="B163" s="35"/>
      <c r="E163" s="37" t="s">
        <v>225</v>
      </c>
      <c r="J163" s="36"/>
    </row>
    <row r="164" spans="1:16" ht="30" x14ac:dyDescent="0.25">
      <c r="A164" s="28" t="s">
        <v>117</v>
      </c>
      <c r="B164" s="35"/>
      <c r="E164" s="30" t="s">
        <v>485</v>
      </c>
      <c r="J164" s="36"/>
    </row>
    <row r="165" spans="1:16" ht="30" x14ac:dyDescent="0.25">
      <c r="A165" s="28" t="s">
        <v>108</v>
      </c>
      <c r="B165" s="28">
        <v>39</v>
      </c>
      <c r="C165" s="29" t="s">
        <v>487</v>
      </c>
      <c r="D165" s="28" t="s">
        <v>110</v>
      </c>
      <c r="E165" s="30" t="s">
        <v>488</v>
      </c>
      <c r="F165" s="31" t="s">
        <v>428</v>
      </c>
      <c r="G165" s="32">
        <v>1</v>
      </c>
      <c r="H165" s="33">
        <v>0</v>
      </c>
      <c r="I165" s="33">
        <f>ROUND(G165*H165,P4)</f>
        <v>0</v>
      </c>
      <c r="J165" s="31" t="s">
        <v>190</v>
      </c>
      <c r="O165" s="34">
        <f>I165*0.21</f>
        <v>0</v>
      </c>
      <c r="P165">
        <v>3</v>
      </c>
    </row>
    <row r="166" spans="1:16" ht="30" x14ac:dyDescent="0.25">
      <c r="A166" s="28" t="s">
        <v>113</v>
      </c>
      <c r="B166" s="35"/>
      <c r="E166" s="30" t="s">
        <v>612</v>
      </c>
      <c r="J166" s="36"/>
    </row>
    <row r="167" spans="1:16" x14ac:dyDescent="0.25">
      <c r="A167" s="28" t="s">
        <v>115</v>
      </c>
      <c r="B167" s="35"/>
      <c r="E167" s="37" t="s">
        <v>430</v>
      </c>
      <c r="J167" s="36"/>
    </row>
    <row r="168" spans="1:16" ht="75" x14ac:dyDescent="0.25">
      <c r="A168" s="28" t="s">
        <v>117</v>
      </c>
      <c r="B168" s="35"/>
      <c r="E168" s="30" t="s">
        <v>480</v>
      </c>
      <c r="J168" s="36"/>
    </row>
    <row r="169" spans="1:16" x14ac:dyDescent="0.25">
      <c r="A169" s="28" t="s">
        <v>108</v>
      </c>
      <c r="B169" s="28">
        <v>40</v>
      </c>
      <c r="C169" s="29" t="s">
        <v>489</v>
      </c>
      <c r="D169" s="28" t="s">
        <v>145</v>
      </c>
      <c r="E169" s="30" t="s">
        <v>490</v>
      </c>
      <c r="F169" s="31" t="s">
        <v>428</v>
      </c>
      <c r="G169" s="32">
        <v>2</v>
      </c>
      <c r="H169" s="33">
        <v>0</v>
      </c>
      <c r="I169" s="33">
        <f>ROUND(G169*H169,P4)</f>
        <v>0</v>
      </c>
      <c r="J169" s="31" t="s">
        <v>190</v>
      </c>
      <c r="O169" s="34">
        <f>I169*0.21</f>
        <v>0</v>
      </c>
      <c r="P169">
        <v>3</v>
      </c>
    </row>
    <row r="170" spans="1:16" ht="30" x14ac:dyDescent="0.25">
      <c r="A170" s="28" t="s">
        <v>113</v>
      </c>
      <c r="B170" s="35"/>
      <c r="E170" s="30" t="s">
        <v>613</v>
      </c>
      <c r="J170" s="36"/>
    </row>
    <row r="171" spans="1:16" x14ac:dyDescent="0.25">
      <c r="A171" s="28" t="s">
        <v>115</v>
      </c>
      <c r="B171" s="35"/>
      <c r="E171" s="37" t="s">
        <v>225</v>
      </c>
      <c r="J171" s="36"/>
    </row>
    <row r="172" spans="1:16" ht="30" x14ac:dyDescent="0.25">
      <c r="A172" s="28" t="s">
        <v>117</v>
      </c>
      <c r="B172" s="35"/>
      <c r="E172" s="30" t="s">
        <v>485</v>
      </c>
      <c r="J172" s="36"/>
    </row>
    <row r="173" spans="1:16" x14ac:dyDescent="0.25">
      <c r="A173" s="28" t="s">
        <v>108</v>
      </c>
      <c r="B173" s="28">
        <v>41</v>
      </c>
      <c r="C173" s="29" t="s">
        <v>489</v>
      </c>
      <c r="D173" s="28" t="s">
        <v>148</v>
      </c>
      <c r="E173" s="30" t="s">
        <v>490</v>
      </c>
      <c r="F173" s="31" t="s">
        <v>428</v>
      </c>
      <c r="G173" s="32">
        <v>1</v>
      </c>
      <c r="H173" s="33">
        <v>0</v>
      </c>
      <c r="I173" s="33">
        <f>ROUND(G173*H173,P4)</f>
        <v>0</v>
      </c>
      <c r="J173" s="31" t="s">
        <v>190</v>
      </c>
      <c r="O173" s="34">
        <f>I173*0.21</f>
        <v>0</v>
      </c>
      <c r="P173">
        <v>3</v>
      </c>
    </row>
    <row r="174" spans="1:16" ht="30" x14ac:dyDescent="0.25">
      <c r="A174" s="28" t="s">
        <v>113</v>
      </c>
      <c r="B174" s="35"/>
      <c r="E174" s="30" t="s">
        <v>614</v>
      </c>
      <c r="J174" s="36"/>
    </row>
    <row r="175" spans="1:16" x14ac:dyDescent="0.25">
      <c r="A175" s="28" t="s">
        <v>115</v>
      </c>
      <c r="B175" s="35"/>
      <c r="E175" s="37" t="s">
        <v>430</v>
      </c>
      <c r="J175" s="36"/>
    </row>
    <row r="176" spans="1:16" ht="30" x14ac:dyDescent="0.25">
      <c r="A176" s="28" t="s">
        <v>117</v>
      </c>
      <c r="B176" s="35"/>
      <c r="E176" s="30" t="s">
        <v>485</v>
      </c>
      <c r="J176" s="36"/>
    </row>
    <row r="177" spans="1:16" ht="30" x14ac:dyDescent="0.25">
      <c r="A177" s="28" t="s">
        <v>108</v>
      </c>
      <c r="B177" s="28">
        <v>42</v>
      </c>
      <c r="C177" s="29" t="s">
        <v>492</v>
      </c>
      <c r="D177" s="28" t="s">
        <v>110</v>
      </c>
      <c r="E177" s="30" t="s">
        <v>493</v>
      </c>
      <c r="F177" s="31" t="s">
        <v>428</v>
      </c>
      <c r="G177" s="32">
        <v>10</v>
      </c>
      <c r="H177" s="33">
        <v>0</v>
      </c>
      <c r="I177" s="33">
        <f>ROUND(G177*H177,P4)</f>
        <v>0</v>
      </c>
      <c r="J177" s="31" t="s">
        <v>190</v>
      </c>
      <c r="O177" s="34">
        <f>I177*0.21</f>
        <v>0</v>
      </c>
      <c r="P177">
        <v>3</v>
      </c>
    </row>
    <row r="178" spans="1:16" ht="45" x14ac:dyDescent="0.25">
      <c r="A178" s="28" t="s">
        <v>113</v>
      </c>
      <c r="B178" s="35"/>
      <c r="E178" s="30" t="s">
        <v>615</v>
      </c>
      <c r="J178" s="36"/>
    </row>
    <row r="179" spans="1:16" x14ac:dyDescent="0.25">
      <c r="A179" s="28" t="s">
        <v>115</v>
      </c>
      <c r="B179" s="35"/>
      <c r="E179" s="37" t="s">
        <v>616</v>
      </c>
      <c r="J179" s="36"/>
    </row>
    <row r="180" spans="1:16" ht="45" x14ac:dyDescent="0.25">
      <c r="A180" s="28" t="s">
        <v>117</v>
      </c>
      <c r="B180" s="35"/>
      <c r="E180" s="30" t="s">
        <v>496</v>
      </c>
      <c r="J180" s="36"/>
    </row>
    <row r="181" spans="1:16" x14ac:dyDescent="0.25">
      <c r="A181" s="28" t="s">
        <v>108</v>
      </c>
      <c r="B181" s="28">
        <v>43</v>
      </c>
      <c r="C181" s="29" t="s">
        <v>497</v>
      </c>
      <c r="D181" s="28" t="s">
        <v>110</v>
      </c>
      <c r="E181" s="30" t="s">
        <v>498</v>
      </c>
      <c r="F181" s="31" t="s">
        <v>428</v>
      </c>
      <c r="G181" s="32">
        <v>3</v>
      </c>
      <c r="H181" s="33">
        <v>0</v>
      </c>
      <c r="I181" s="33">
        <f>ROUND(G181*H181,P4)</f>
        <v>0</v>
      </c>
      <c r="J181" s="31" t="s">
        <v>190</v>
      </c>
      <c r="O181" s="34">
        <f>I181*0.21</f>
        <v>0</v>
      </c>
      <c r="P181">
        <v>3</v>
      </c>
    </row>
    <row r="182" spans="1:16" ht="30" x14ac:dyDescent="0.25">
      <c r="A182" s="28" t="s">
        <v>113</v>
      </c>
      <c r="B182" s="35"/>
      <c r="E182" s="30" t="s">
        <v>612</v>
      </c>
      <c r="J182" s="36"/>
    </row>
    <row r="183" spans="1:16" x14ac:dyDescent="0.25">
      <c r="A183" s="28" t="s">
        <v>115</v>
      </c>
      <c r="B183" s="35"/>
      <c r="E183" s="37" t="s">
        <v>617</v>
      </c>
      <c r="J183" s="36"/>
    </row>
    <row r="184" spans="1:16" ht="75" x14ac:dyDescent="0.25">
      <c r="A184" s="28" t="s">
        <v>117</v>
      </c>
      <c r="B184" s="35"/>
      <c r="E184" s="30" t="s">
        <v>500</v>
      </c>
      <c r="J184" s="36"/>
    </row>
    <row r="185" spans="1:16" x14ac:dyDescent="0.25">
      <c r="A185" s="28" t="s">
        <v>108</v>
      </c>
      <c r="B185" s="28">
        <v>44</v>
      </c>
      <c r="C185" s="29" t="s">
        <v>501</v>
      </c>
      <c r="D185" s="28" t="s">
        <v>145</v>
      </c>
      <c r="E185" s="30" t="s">
        <v>502</v>
      </c>
      <c r="F185" s="31" t="s">
        <v>428</v>
      </c>
      <c r="G185" s="32">
        <v>3</v>
      </c>
      <c r="H185" s="33">
        <v>0</v>
      </c>
      <c r="I185" s="33">
        <f>ROUND(G185*H185,P4)</f>
        <v>0</v>
      </c>
      <c r="J185" s="31" t="s">
        <v>190</v>
      </c>
      <c r="O185" s="34">
        <f>I185*0.21</f>
        <v>0</v>
      </c>
      <c r="P185">
        <v>3</v>
      </c>
    </row>
    <row r="186" spans="1:16" ht="30" x14ac:dyDescent="0.25">
      <c r="A186" s="28" t="s">
        <v>113</v>
      </c>
      <c r="B186" s="35"/>
      <c r="E186" s="30" t="s">
        <v>618</v>
      </c>
      <c r="J186" s="36"/>
    </row>
    <row r="187" spans="1:16" x14ac:dyDescent="0.25">
      <c r="A187" s="28" t="s">
        <v>115</v>
      </c>
      <c r="B187" s="35"/>
      <c r="E187" s="37" t="s">
        <v>617</v>
      </c>
      <c r="J187" s="36"/>
    </row>
    <row r="188" spans="1:16" ht="30" x14ac:dyDescent="0.25">
      <c r="A188" s="28" t="s">
        <v>117</v>
      </c>
      <c r="B188" s="35"/>
      <c r="E188" s="30" t="s">
        <v>485</v>
      </c>
      <c r="J188" s="36"/>
    </row>
    <row r="189" spans="1:16" x14ac:dyDescent="0.25">
      <c r="A189" s="28" t="s">
        <v>108</v>
      </c>
      <c r="B189" s="28">
        <v>45</v>
      </c>
      <c r="C189" s="29" t="s">
        <v>501</v>
      </c>
      <c r="D189" s="28" t="s">
        <v>148</v>
      </c>
      <c r="E189" s="30" t="s">
        <v>502</v>
      </c>
      <c r="F189" s="31" t="s">
        <v>428</v>
      </c>
      <c r="G189" s="32">
        <v>3</v>
      </c>
      <c r="H189" s="33">
        <v>0</v>
      </c>
      <c r="I189" s="33">
        <f>ROUND(G189*H189,P4)</f>
        <v>0</v>
      </c>
      <c r="J189" s="31" t="s">
        <v>190</v>
      </c>
      <c r="O189" s="34">
        <f>I189*0.21</f>
        <v>0</v>
      </c>
      <c r="P189">
        <v>3</v>
      </c>
    </row>
    <row r="190" spans="1:16" ht="30" x14ac:dyDescent="0.25">
      <c r="A190" s="28" t="s">
        <v>113</v>
      </c>
      <c r="B190" s="35"/>
      <c r="E190" s="30" t="s">
        <v>614</v>
      </c>
      <c r="J190" s="36"/>
    </row>
    <row r="191" spans="1:16" x14ac:dyDescent="0.25">
      <c r="A191" s="28" t="s">
        <v>115</v>
      </c>
      <c r="B191" s="35"/>
      <c r="E191" s="37" t="s">
        <v>617</v>
      </c>
      <c r="J191" s="36"/>
    </row>
    <row r="192" spans="1:16" ht="30" x14ac:dyDescent="0.25">
      <c r="A192" s="28" t="s">
        <v>117</v>
      </c>
      <c r="B192" s="35"/>
      <c r="E192" s="30" t="s">
        <v>485</v>
      </c>
      <c r="J192" s="36"/>
    </row>
    <row r="193" spans="1:16" ht="30" x14ac:dyDescent="0.25">
      <c r="A193" s="28" t="s">
        <v>108</v>
      </c>
      <c r="B193" s="28">
        <v>46</v>
      </c>
      <c r="C193" s="29" t="s">
        <v>505</v>
      </c>
      <c r="D193" s="28" t="s">
        <v>110</v>
      </c>
      <c r="E193" s="30" t="s">
        <v>506</v>
      </c>
      <c r="F193" s="31" t="s">
        <v>189</v>
      </c>
      <c r="G193" s="32">
        <v>26.86</v>
      </c>
      <c r="H193" s="33">
        <v>0</v>
      </c>
      <c r="I193" s="33">
        <f>ROUND(G193*H193,P4)</f>
        <v>0</v>
      </c>
      <c r="J193" s="31" t="s">
        <v>190</v>
      </c>
      <c r="O193" s="34">
        <f>I193*0.21</f>
        <v>0</v>
      </c>
      <c r="P193">
        <v>3</v>
      </c>
    </row>
    <row r="194" spans="1:16" ht="30" x14ac:dyDescent="0.25">
      <c r="A194" s="28" t="s">
        <v>113</v>
      </c>
      <c r="B194" s="35"/>
      <c r="E194" s="30" t="s">
        <v>619</v>
      </c>
      <c r="J194" s="36"/>
    </row>
    <row r="195" spans="1:16" x14ac:dyDescent="0.25">
      <c r="A195" s="28" t="s">
        <v>115</v>
      </c>
      <c r="B195" s="35"/>
      <c r="E195" s="37" t="s">
        <v>620</v>
      </c>
      <c r="J195" s="36"/>
    </row>
    <row r="196" spans="1:16" ht="60" x14ac:dyDescent="0.25">
      <c r="A196" s="28" t="s">
        <v>117</v>
      </c>
      <c r="B196" s="35"/>
      <c r="E196" s="30" t="s">
        <v>509</v>
      </c>
      <c r="J196" s="36"/>
    </row>
    <row r="197" spans="1:16" x14ac:dyDescent="0.25">
      <c r="A197" s="28" t="s">
        <v>108</v>
      </c>
      <c r="B197" s="28">
        <v>47</v>
      </c>
      <c r="C197" s="29" t="s">
        <v>505</v>
      </c>
      <c r="D197" s="28" t="s">
        <v>123</v>
      </c>
      <c r="E197" s="30" t="s">
        <v>621</v>
      </c>
      <c r="F197" s="31" t="s">
        <v>231</v>
      </c>
      <c r="G197" s="32">
        <v>12.9</v>
      </c>
      <c r="H197" s="33">
        <v>0</v>
      </c>
      <c r="I197" s="33">
        <f>ROUND(G197*H197,P4)</f>
        <v>0</v>
      </c>
      <c r="J197" s="28"/>
      <c r="O197" s="34">
        <f>I197*0.21</f>
        <v>0</v>
      </c>
      <c r="P197">
        <v>3</v>
      </c>
    </row>
    <row r="198" spans="1:16" ht="75" x14ac:dyDescent="0.25">
      <c r="A198" s="28" t="s">
        <v>113</v>
      </c>
      <c r="B198" s="35"/>
      <c r="E198" s="30" t="s">
        <v>622</v>
      </c>
      <c r="J198" s="36"/>
    </row>
    <row r="199" spans="1:16" x14ac:dyDescent="0.25">
      <c r="A199" s="28" t="s">
        <v>115</v>
      </c>
      <c r="B199" s="35"/>
      <c r="E199" s="37" t="s">
        <v>623</v>
      </c>
      <c r="J199" s="36"/>
    </row>
    <row r="200" spans="1:16" ht="60" x14ac:dyDescent="0.25">
      <c r="A200" s="28" t="s">
        <v>117</v>
      </c>
      <c r="B200" s="35"/>
      <c r="E200" s="30" t="s">
        <v>509</v>
      </c>
      <c r="J200" s="36"/>
    </row>
    <row r="201" spans="1:16" ht="30" x14ac:dyDescent="0.25">
      <c r="A201" s="28" t="s">
        <v>108</v>
      </c>
      <c r="B201" s="28">
        <v>48</v>
      </c>
      <c r="C201" s="29" t="s">
        <v>510</v>
      </c>
      <c r="D201" s="28" t="s">
        <v>110</v>
      </c>
      <c r="E201" s="30" t="s">
        <v>511</v>
      </c>
      <c r="F201" s="31" t="s">
        <v>189</v>
      </c>
      <c r="G201" s="32">
        <v>26.86</v>
      </c>
      <c r="H201" s="33">
        <v>0</v>
      </c>
      <c r="I201" s="33">
        <f>ROUND(G201*H201,P4)</f>
        <v>0</v>
      </c>
      <c r="J201" s="31" t="s">
        <v>190</v>
      </c>
      <c r="O201" s="34">
        <f>I201*0.21</f>
        <v>0</v>
      </c>
      <c r="P201">
        <v>3</v>
      </c>
    </row>
    <row r="202" spans="1:16" ht="30" x14ac:dyDescent="0.25">
      <c r="A202" s="28" t="s">
        <v>113</v>
      </c>
      <c r="B202" s="35"/>
      <c r="E202" s="30" t="s">
        <v>624</v>
      </c>
      <c r="J202" s="36"/>
    </row>
    <row r="203" spans="1:16" x14ac:dyDescent="0.25">
      <c r="A203" s="28" t="s">
        <v>115</v>
      </c>
      <c r="B203" s="35"/>
      <c r="E203" s="37" t="s">
        <v>620</v>
      </c>
      <c r="J203" s="36"/>
    </row>
    <row r="204" spans="1:16" ht="60" x14ac:dyDescent="0.25">
      <c r="A204" s="28" t="s">
        <v>117</v>
      </c>
      <c r="B204" s="35"/>
      <c r="E204" s="30" t="s">
        <v>509</v>
      </c>
      <c r="J204" s="36"/>
    </row>
    <row r="205" spans="1:16" x14ac:dyDescent="0.25">
      <c r="A205" s="28" t="s">
        <v>108</v>
      </c>
      <c r="B205" s="28">
        <v>49</v>
      </c>
      <c r="C205" s="29" t="s">
        <v>625</v>
      </c>
      <c r="D205" s="28" t="s">
        <v>110</v>
      </c>
      <c r="E205" s="30" t="s">
        <v>626</v>
      </c>
      <c r="F205" s="31" t="s">
        <v>428</v>
      </c>
      <c r="G205" s="32">
        <v>1</v>
      </c>
      <c r="H205" s="33">
        <v>0</v>
      </c>
      <c r="I205" s="33">
        <f>ROUND(G205*H205,P4)</f>
        <v>0</v>
      </c>
      <c r="J205" s="31" t="s">
        <v>190</v>
      </c>
      <c r="O205" s="34">
        <f>I205*0.21</f>
        <v>0</v>
      </c>
      <c r="P205">
        <v>3</v>
      </c>
    </row>
    <row r="206" spans="1:16" ht="30" x14ac:dyDescent="0.25">
      <c r="A206" s="28" t="s">
        <v>113</v>
      </c>
      <c r="B206" s="35"/>
      <c r="E206" s="30" t="s">
        <v>624</v>
      </c>
      <c r="J206" s="36"/>
    </row>
    <row r="207" spans="1:16" x14ac:dyDescent="0.25">
      <c r="A207" s="28" t="s">
        <v>115</v>
      </c>
      <c r="B207" s="35"/>
      <c r="E207" s="37" t="s">
        <v>627</v>
      </c>
      <c r="J207" s="36"/>
    </row>
    <row r="208" spans="1:16" ht="45" x14ac:dyDescent="0.25">
      <c r="A208" s="28" t="s">
        <v>117</v>
      </c>
      <c r="B208" s="35"/>
      <c r="E208" s="30" t="s">
        <v>628</v>
      </c>
      <c r="J208" s="36"/>
    </row>
    <row r="209" spans="1:16" x14ac:dyDescent="0.25">
      <c r="A209" s="28" t="s">
        <v>108</v>
      </c>
      <c r="B209" s="28">
        <v>50</v>
      </c>
      <c r="C209" s="29" t="s">
        <v>629</v>
      </c>
      <c r="D209" s="28" t="s">
        <v>110</v>
      </c>
      <c r="E209" s="30" t="s">
        <v>630</v>
      </c>
      <c r="F209" s="31" t="s">
        <v>231</v>
      </c>
      <c r="G209" s="32">
        <v>63.7</v>
      </c>
      <c r="H209" s="33">
        <v>0</v>
      </c>
      <c r="I209" s="33">
        <f>ROUND(G209*H209,P4)</f>
        <v>0</v>
      </c>
      <c r="J209" s="31" t="s">
        <v>190</v>
      </c>
      <c r="O209" s="34">
        <f>I209*0.21</f>
        <v>0</v>
      </c>
      <c r="P209">
        <v>3</v>
      </c>
    </row>
    <row r="210" spans="1:16" ht="30" x14ac:dyDescent="0.25">
      <c r="A210" s="28" t="s">
        <v>113</v>
      </c>
      <c r="B210" s="35"/>
      <c r="E210" s="30" t="s">
        <v>631</v>
      </c>
      <c r="J210" s="36"/>
    </row>
    <row r="211" spans="1:16" x14ac:dyDescent="0.25">
      <c r="A211" s="28" t="s">
        <v>115</v>
      </c>
      <c r="B211" s="35"/>
      <c r="E211" s="37" t="s">
        <v>632</v>
      </c>
      <c r="J211" s="36"/>
    </row>
    <row r="212" spans="1:16" ht="60" x14ac:dyDescent="0.25">
      <c r="A212" s="28" t="s">
        <v>117</v>
      </c>
      <c r="B212" s="35"/>
      <c r="E212" s="30" t="s">
        <v>633</v>
      </c>
      <c r="J212" s="36"/>
    </row>
    <row r="213" spans="1:16" x14ac:dyDescent="0.25">
      <c r="A213" s="28" t="s">
        <v>108</v>
      </c>
      <c r="B213" s="28">
        <v>51</v>
      </c>
      <c r="C213" s="29" t="s">
        <v>634</v>
      </c>
      <c r="D213" s="28" t="s">
        <v>110</v>
      </c>
      <c r="E213" s="30" t="s">
        <v>635</v>
      </c>
      <c r="F213" s="31" t="s">
        <v>231</v>
      </c>
      <c r="G213" s="32">
        <v>23.1</v>
      </c>
      <c r="H213" s="33">
        <v>0</v>
      </c>
      <c r="I213" s="33">
        <f>ROUND(G213*H213,P4)</f>
        <v>0</v>
      </c>
      <c r="J213" s="31" t="s">
        <v>190</v>
      </c>
      <c r="O213" s="34">
        <f>I213*0.21</f>
        <v>0</v>
      </c>
      <c r="P213">
        <v>3</v>
      </c>
    </row>
    <row r="214" spans="1:16" ht="30" x14ac:dyDescent="0.25">
      <c r="A214" s="28" t="s">
        <v>113</v>
      </c>
      <c r="B214" s="35"/>
      <c r="E214" s="30" t="s">
        <v>636</v>
      </c>
      <c r="J214" s="36"/>
    </row>
    <row r="215" spans="1:16" x14ac:dyDescent="0.25">
      <c r="A215" s="28" t="s">
        <v>115</v>
      </c>
      <c r="B215" s="35"/>
      <c r="E215" s="37" t="s">
        <v>637</v>
      </c>
      <c r="J215" s="36"/>
    </row>
    <row r="216" spans="1:16" ht="60" x14ac:dyDescent="0.25">
      <c r="A216" s="28" t="s">
        <v>117</v>
      </c>
      <c r="B216" s="35"/>
      <c r="E216" s="30" t="s">
        <v>633</v>
      </c>
      <c r="J216" s="36"/>
    </row>
    <row r="217" spans="1:16" x14ac:dyDescent="0.25">
      <c r="A217" s="28" t="s">
        <v>108</v>
      </c>
      <c r="B217" s="28">
        <v>52</v>
      </c>
      <c r="C217" s="29" t="s">
        <v>517</v>
      </c>
      <c r="D217" s="28" t="s">
        <v>145</v>
      </c>
      <c r="E217" s="30" t="s">
        <v>518</v>
      </c>
      <c r="F217" s="31" t="s">
        <v>231</v>
      </c>
      <c r="G217" s="32">
        <v>161</v>
      </c>
      <c r="H217" s="33">
        <v>0</v>
      </c>
      <c r="I217" s="33">
        <f>ROUND(G217*H217,P4)</f>
        <v>0</v>
      </c>
      <c r="J217" s="31" t="s">
        <v>190</v>
      </c>
      <c r="O217" s="34">
        <f>I217*0.21</f>
        <v>0</v>
      </c>
      <c r="P217">
        <v>3</v>
      </c>
    </row>
    <row r="218" spans="1:16" ht="45" x14ac:dyDescent="0.25">
      <c r="A218" s="28" t="s">
        <v>113</v>
      </c>
      <c r="B218" s="35"/>
      <c r="E218" s="30" t="s">
        <v>638</v>
      </c>
      <c r="J218" s="36"/>
    </row>
    <row r="219" spans="1:16" x14ac:dyDescent="0.25">
      <c r="A219" s="28" t="s">
        <v>115</v>
      </c>
      <c r="B219" s="35"/>
      <c r="E219" s="37" t="s">
        <v>639</v>
      </c>
      <c r="J219" s="36"/>
    </row>
    <row r="220" spans="1:16" ht="30" x14ac:dyDescent="0.25">
      <c r="A220" s="28" t="s">
        <v>117</v>
      </c>
      <c r="B220" s="35"/>
      <c r="E220" s="30" t="s">
        <v>521</v>
      </c>
      <c r="J220" s="36"/>
    </row>
    <row r="221" spans="1:16" x14ac:dyDescent="0.25">
      <c r="A221" s="28" t="s">
        <v>108</v>
      </c>
      <c r="B221" s="28">
        <v>53</v>
      </c>
      <c r="C221" s="29" t="s">
        <v>517</v>
      </c>
      <c r="D221" s="28" t="s">
        <v>148</v>
      </c>
      <c r="E221" s="30" t="s">
        <v>518</v>
      </c>
      <c r="F221" s="31" t="s">
        <v>231</v>
      </c>
      <c r="G221" s="32">
        <v>161</v>
      </c>
      <c r="H221" s="33">
        <v>0</v>
      </c>
      <c r="I221" s="33">
        <f>ROUND(G221*H221,P4)</f>
        <v>0</v>
      </c>
      <c r="J221" s="31" t="s">
        <v>190</v>
      </c>
      <c r="O221" s="34">
        <f>I221*0.21</f>
        <v>0</v>
      </c>
      <c r="P221">
        <v>3</v>
      </c>
    </row>
    <row r="222" spans="1:16" ht="45" x14ac:dyDescent="0.25">
      <c r="A222" s="28" t="s">
        <v>113</v>
      </c>
      <c r="B222" s="35"/>
      <c r="E222" s="30" t="s">
        <v>640</v>
      </c>
      <c r="J222" s="36"/>
    </row>
    <row r="223" spans="1:16" x14ac:dyDescent="0.25">
      <c r="A223" s="28" t="s">
        <v>115</v>
      </c>
      <c r="B223" s="35"/>
      <c r="E223" s="37" t="s">
        <v>639</v>
      </c>
      <c r="J223" s="36"/>
    </row>
    <row r="224" spans="1:16" ht="30" x14ac:dyDescent="0.25">
      <c r="A224" s="28" t="s">
        <v>117</v>
      </c>
      <c r="B224" s="35"/>
      <c r="E224" s="30" t="s">
        <v>521</v>
      </c>
      <c r="J224" s="36"/>
    </row>
    <row r="225" spans="1:16" x14ac:dyDescent="0.25">
      <c r="A225" s="28" t="s">
        <v>108</v>
      </c>
      <c r="B225" s="28">
        <v>54</v>
      </c>
      <c r="C225" s="29" t="s">
        <v>525</v>
      </c>
      <c r="D225" s="28" t="s">
        <v>110</v>
      </c>
      <c r="E225" s="30" t="s">
        <v>526</v>
      </c>
      <c r="F225" s="31" t="s">
        <v>231</v>
      </c>
      <c r="G225" s="32">
        <v>161</v>
      </c>
      <c r="H225" s="33">
        <v>0</v>
      </c>
      <c r="I225" s="33">
        <f>ROUND(G225*H225,P4)</f>
        <v>0</v>
      </c>
      <c r="J225" s="31" t="s">
        <v>190</v>
      </c>
      <c r="O225" s="34">
        <f>I225*0.21</f>
        <v>0</v>
      </c>
      <c r="P225">
        <v>3</v>
      </c>
    </row>
    <row r="226" spans="1:16" x14ac:dyDescent="0.25">
      <c r="A226" s="28" t="s">
        <v>113</v>
      </c>
      <c r="B226" s="35"/>
      <c r="E226" s="30" t="s">
        <v>641</v>
      </c>
      <c r="J226" s="36"/>
    </row>
    <row r="227" spans="1:16" x14ac:dyDescent="0.25">
      <c r="A227" s="28" t="s">
        <v>115</v>
      </c>
      <c r="B227" s="35"/>
      <c r="E227" s="37" t="s">
        <v>639</v>
      </c>
      <c r="J227" s="36"/>
    </row>
    <row r="228" spans="1:16" ht="45" x14ac:dyDescent="0.25">
      <c r="A228" s="28" t="s">
        <v>117</v>
      </c>
      <c r="B228" s="35"/>
      <c r="E228" s="30" t="s">
        <v>528</v>
      </c>
      <c r="J228" s="36"/>
    </row>
    <row r="229" spans="1:16" x14ac:dyDescent="0.25">
      <c r="A229" s="28" t="s">
        <v>108</v>
      </c>
      <c r="B229" s="28">
        <v>55</v>
      </c>
      <c r="C229" s="29" t="s">
        <v>642</v>
      </c>
      <c r="D229" s="28" t="s">
        <v>145</v>
      </c>
      <c r="E229" s="30" t="s">
        <v>643</v>
      </c>
      <c r="F229" s="31" t="s">
        <v>428</v>
      </c>
      <c r="G229" s="32">
        <v>3</v>
      </c>
      <c r="H229" s="33">
        <v>0</v>
      </c>
      <c r="I229" s="33">
        <f>ROUND(G229*H229,P4)</f>
        <v>0</v>
      </c>
      <c r="J229" s="31" t="s">
        <v>190</v>
      </c>
      <c r="O229" s="34">
        <f>I229*0.21</f>
        <v>0</v>
      </c>
      <c r="P229">
        <v>3</v>
      </c>
    </row>
    <row r="230" spans="1:16" ht="45" x14ac:dyDescent="0.25">
      <c r="A230" s="28" t="s">
        <v>113</v>
      </c>
      <c r="B230" s="35"/>
      <c r="E230" s="30" t="s">
        <v>644</v>
      </c>
      <c r="J230" s="36"/>
    </row>
    <row r="231" spans="1:16" x14ac:dyDescent="0.25">
      <c r="A231" s="28" t="s">
        <v>115</v>
      </c>
      <c r="B231" s="35"/>
      <c r="E231" s="37" t="s">
        <v>159</v>
      </c>
      <c r="J231" s="36"/>
    </row>
    <row r="232" spans="1:16" ht="150" x14ac:dyDescent="0.25">
      <c r="A232" s="28" t="s">
        <v>117</v>
      </c>
      <c r="B232" s="35"/>
      <c r="E232" s="30" t="s">
        <v>645</v>
      </c>
      <c r="J232" s="36"/>
    </row>
    <row r="233" spans="1:16" x14ac:dyDescent="0.25">
      <c r="A233" s="28" t="s">
        <v>108</v>
      </c>
      <c r="B233" s="28">
        <v>56</v>
      </c>
      <c r="C233" s="29" t="s">
        <v>642</v>
      </c>
      <c r="D233" s="28" t="s">
        <v>148</v>
      </c>
      <c r="E233" s="30" t="s">
        <v>643</v>
      </c>
      <c r="F233" s="31" t="s">
        <v>428</v>
      </c>
      <c r="G233" s="32">
        <v>2</v>
      </c>
      <c r="H233" s="33">
        <v>0</v>
      </c>
      <c r="I233" s="33">
        <f>ROUND(G233*H233,P4)</f>
        <v>0</v>
      </c>
      <c r="J233" s="31" t="s">
        <v>190</v>
      </c>
      <c r="O233" s="34">
        <f>I233*0.21</f>
        <v>0</v>
      </c>
      <c r="P233">
        <v>3</v>
      </c>
    </row>
    <row r="234" spans="1:16" ht="45" x14ac:dyDescent="0.25">
      <c r="A234" s="28" t="s">
        <v>113</v>
      </c>
      <c r="B234" s="35"/>
      <c r="E234" s="30" t="s">
        <v>646</v>
      </c>
      <c r="J234" s="36"/>
    </row>
    <row r="235" spans="1:16" x14ac:dyDescent="0.25">
      <c r="A235" s="28" t="s">
        <v>115</v>
      </c>
      <c r="B235" s="35"/>
      <c r="E235" s="37" t="s">
        <v>606</v>
      </c>
      <c r="J235" s="36"/>
    </row>
    <row r="236" spans="1:16" ht="150" x14ac:dyDescent="0.25">
      <c r="A236" s="28" t="s">
        <v>117</v>
      </c>
      <c r="B236" s="39"/>
      <c r="C236" s="40"/>
      <c r="D236" s="40"/>
      <c r="E236" s="30" t="s">
        <v>645</v>
      </c>
      <c r="F236" s="40"/>
      <c r="G236" s="40"/>
      <c r="H236" s="40"/>
      <c r="I236" s="40"/>
      <c r="J236"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9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17</v>
      </c>
      <c r="I3" s="16">
        <f>SUMIFS(I8:I299,A8:A299,"SD")</f>
        <v>0</v>
      </c>
      <c r="J3" s="12"/>
      <c r="O3">
        <v>0</v>
      </c>
      <c r="P3">
        <v>2</v>
      </c>
    </row>
    <row r="4" spans="1:16" x14ac:dyDescent="0.25">
      <c r="A4" s="2" t="s">
        <v>92</v>
      </c>
      <c r="B4" s="13" t="s">
        <v>93</v>
      </c>
      <c r="C4" s="47" t="s">
        <v>17</v>
      </c>
      <c r="D4" s="48"/>
      <c r="E4" s="14" t="s">
        <v>18</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SUMIFS(I9:I24,A9:A24,"P")</f>
        <v>0</v>
      </c>
      <c r="J8" s="27"/>
    </row>
    <row r="9" spans="1:16" x14ac:dyDescent="0.25">
      <c r="A9" s="28" t="s">
        <v>108</v>
      </c>
      <c r="B9" s="28">
        <v>1</v>
      </c>
      <c r="C9" s="29" t="s">
        <v>165</v>
      </c>
      <c r="D9" s="28" t="s">
        <v>145</v>
      </c>
      <c r="E9" s="30" t="s">
        <v>166</v>
      </c>
      <c r="F9" s="31" t="s">
        <v>167</v>
      </c>
      <c r="G9" s="32">
        <v>27.15</v>
      </c>
      <c r="H9" s="33">
        <v>0</v>
      </c>
      <c r="I9" s="33">
        <f>ROUND(G9*H9,P4)</f>
        <v>0</v>
      </c>
      <c r="J9" s="28"/>
      <c r="O9" s="34">
        <f>I9*0.21</f>
        <v>0</v>
      </c>
      <c r="P9">
        <v>3</v>
      </c>
    </row>
    <row r="10" spans="1:16" x14ac:dyDescent="0.25">
      <c r="A10" s="28" t="s">
        <v>113</v>
      </c>
      <c r="B10" s="35"/>
      <c r="E10" s="30" t="s">
        <v>647</v>
      </c>
      <c r="J10" s="36"/>
    </row>
    <row r="11" spans="1:16" x14ac:dyDescent="0.25">
      <c r="A11" s="28" t="s">
        <v>115</v>
      </c>
      <c r="B11" s="35"/>
      <c r="E11" s="37" t="s">
        <v>648</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71.14</v>
      </c>
      <c r="H13" s="33">
        <v>0</v>
      </c>
      <c r="I13" s="33">
        <f>ROUND(G13*H13,P4)</f>
        <v>0</v>
      </c>
      <c r="J13" s="28"/>
      <c r="O13" s="34">
        <f>I13*0.21</f>
        <v>0</v>
      </c>
      <c r="P13">
        <v>3</v>
      </c>
    </row>
    <row r="14" spans="1:16" ht="30" x14ac:dyDescent="0.25">
      <c r="A14" s="28" t="s">
        <v>113</v>
      </c>
      <c r="B14" s="35"/>
      <c r="E14" s="30" t="s">
        <v>649</v>
      </c>
      <c r="J14" s="36"/>
    </row>
    <row r="15" spans="1:16" x14ac:dyDescent="0.25">
      <c r="A15" s="28" t="s">
        <v>115</v>
      </c>
      <c r="B15" s="35"/>
      <c r="E15" s="37" t="s">
        <v>650</v>
      </c>
      <c r="J15" s="36"/>
    </row>
    <row r="16" spans="1:16" ht="30" x14ac:dyDescent="0.25">
      <c r="A16" s="28" t="s">
        <v>117</v>
      </c>
      <c r="B16" s="35"/>
      <c r="E16" s="30" t="s">
        <v>170</v>
      </c>
      <c r="J16" s="36"/>
    </row>
    <row r="17" spans="1:16" x14ac:dyDescent="0.25">
      <c r="A17" s="28" t="s">
        <v>108</v>
      </c>
      <c r="B17" s="28">
        <v>3</v>
      </c>
      <c r="C17" s="29" t="s">
        <v>165</v>
      </c>
      <c r="D17" s="28" t="s">
        <v>173</v>
      </c>
      <c r="E17" s="30" t="s">
        <v>166</v>
      </c>
      <c r="F17" s="31" t="s">
        <v>167</v>
      </c>
      <c r="G17" s="32">
        <v>2716.13</v>
      </c>
      <c r="H17" s="33">
        <v>0</v>
      </c>
      <c r="I17" s="33">
        <f>ROUND(G17*H17,P4)</f>
        <v>0</v>
      </c>
      <c r="J17" s="28"/>
      <c r="O17" s="34">
        <f>I17*0.21</f>
        <v>0</v>
      </c>
      <c r="P17">
        <v>3</v>
      </c>
    </row>
    <row r="18" spans="1:16" ht="30" x14ac:dyDescent="0.25">
      <c r="A18" s="28" t="s">
        <v>113</v>
      </c>
      <c r="B18" s="35"/>
      <c r="E18" s="30" t="s">
        <v>651</v>
      </c>
      <c r="J18" s="36"/>
    </row>
    <row r="19" spans="1:16" x14ac:dyDescent="0.25">
      <c r="A19" s="28" t="s">
        <v>115</v>
      </c>
      <c r="B19" s="35"/>
      <c r="E19" s="37" t="s">
        <v>652</v>
      </c>
      <c r="J19" s="36"/>
    </row>
    <row r="20" spans="1:16" ht="30" x14ac:dyDescent="0.25">
      <c r="A20" s="28" t="s">
        <v>117</v>
      </c>
      <c r="B20" s="35"/>
      <c r="E20" s="30" t="s">
        <v>170</v>
      </c>
      <c r="J20" s="36"/>
    </row>
    <row r="21" spans="1:16" x14ac:dyDescent="0.25">
      <c r="A21" s="28" t="s">
        <v>108</v>
      </c>
      <c r="B21" s="28">
        <v>4</v>
      </c>
      <c r="C21" s="29" t="s">
        <v>176</v>
      </c>
      <c r="D21" s="28" t="s">
        <v>110</v>
      </c>
      <c r="E21" s="30" t="s">
        <v>166</v>
      </c>
      <c r="F21" s="31" t="s">
        <v>177</v>
      </c>
      <c r="G21" s="32">
        <v>157.71</v>
      </c>
      <c r="H21" s="33">
        <v>0</v>
      </c>
      <c r="I21" s="33">
        <f>ROUND(G21*H21,P4)</f>
        <v>0</v>
      </c>
      <c r="J21" s="28"/>
      <c r="O21" s="34">
        <f>I21*0.21</f>
        <v>0</v>
      </c>
      <c r="P21">
        <v>3</v>
      </c>
    </row>
    <row r="22" spans="1:16" ht="30" x14ac:dyDescent="0.25">
      <c r="A22" s="28" t="s">
        <v>113</v>
      </c>
      <c r="B22" s="35"/>
      <c r="E22" s="30" t="s">
        <v>653</v>
      </c>
      <c r="J22" s="36"/>
    </row>
    <row r="23" spans="1:16" x14ac:dyDescent="0.25">
      <c r="A23" s="28" t="s">
        <v>115</v>
      </c>
      <c r="B23" s="35"/>
      <c r="E23" s="37" t="s">
        <v>654</v>
      </c>
      <c r="J23" s="36"/>
    </row>
    <row r="24" spans="1:16" ht="30" x14ac:dyDescent="0.25">
      <c r="A24" s="28" t="s">
        <v>117</v>
      </c>
      <c r="B24" s="35"/>
      <c r="E24" s="30" t="s">
        <v>170</v>
      </c>
      <c r="J24" s="36"/>
    </row>
    <row r="25" spans="1:16" x14ac:dyDescent="0.25">
      <c r="A25" s="22" t="s">
        <v>105</v>
      </c>
      <c r="B25" s="23"/>
      <c r="C25" s="24" t="s">
        <v>185</v>
      </c>
      <c r="D25" s="25"/>
      <c r="E25" s="22" t="s">
        <v>186</v>
      </c>
      <c r="F25" s="25"/>
      <c r="G25" s="25"/>
      <c r="H25" s="25"/>
      <c r="I25" s="26">
        <f>SUMIFS(I26:I89,A26:A89,"P")</f>
        <v>0</v>
      </c>
      <c r="J25" s="27"/>
    </row>
    <row r="26" spans="1:16" x14ac:dyDescent="0.25">
      <c r="A26" s="28" t="s">
        <v>108</v>
      </c>
      <c r="B26" s="28">
        <v>5</v>
      </c>
      <c r="C26" s="29" t="s">
        <v>194</v>
      </c>
      <c r="D26" s="28" t="s">
        <v>110</v>
      </c>
      <c r="E26" s="30" t="s">
        <v>195</v>
      </c>
      <c r="F26" s="31" t="s">
        <v>189</v>
      </c>
      <c r="G26" s="32">
        <v>271.54000000000002</v>
      </c>
      <c r="H26" s="33">
        <v>0</v>
      </c>
      <c r="I26" s="33">
        <f>ROUND(G26*H26,P4)</f>
        <v>0</v>
      </c>
      <c r="J26" s="31" t="s">
        <v>190</v>
      </c>
      <c r="O26" s="34">
        <f>I26*0.21</f>
        <v>0</v>
      </c>
      <c r="P26">
        <v>3</v>
      </c>
    </row>
    <row r="27" spans="1:16" ht="30" x14ac:dyDescent="0.25">
      <c r="A27" s="28" t="s">
        <v>113</v>
      </c>
      <c r="B27" s="35"/>
      <c r="E27" s="30" t="s">
        <v>655</v>
      </c>
      <c r="J27" s="36"/>
    </row>
    <row r="28" spans="1:16" x14ac:dyDescent="0.25">
      <c r="A28" s="28" t="s">
        <v>115</v>
      </c>
      <c r="B28" s="35"/>
      <c r="E28" s="37" t="s">
        <v>656</v>
      </c>
      <c r="J28" s="36"/>
    </row>
    <row r="29" spans="1:16" x14ac:dyDescent="0.25">
      <c r="A29" s="28" t="s">
        <v>117</v>
      </c>
      <c r="B29" s="35"/>
      <c r="E29" s="30" t="s">
        <v>198</v>
      </c>
      <c r="J29" s="36"/>
    </row>
    <row r="30" spans="1:16" x14ac:dyDescent="0.25">
      <c r="A30" s="28" t="s">
        <v>108</v>
      </c>
      <c r="B30" s="28">
        <v>6</v>
      </c>
      <c r="C30" s="29" t="s">
        <v>657</v>
      </c>
      <c r="D30" s="28" t="s">
        <v>110</v>
      </c>
      <c r="E30" s="30" t="s">
        <v>658</v>
      </c>
      <c r="F30" s="31" t="s">
        <v>167</v>
      </c>
      <c r="G30" s="32">
        <v>79.400000000000006</v>
      </c>
      <c r="H30" s="33">
        <v>0</v>
      </c>
      <c r="I30" s="33">
        <f>ROUND(G30*H30,P4)</f>
        <v>0</v>
      </c>
      <c r="J30" s="31" t="s">
        <v>190</v>
      </c>
      <c r="O30" s="34">
        <f>I30*0.21</f>
        <v>0</v>
      </c>
      <c r="P30">
        <v>3</v>
      </c>
    </row>
    <row r="31" spans="1:16" ht="60" x14ac:dyDescent="0.25">
      <c r="A31" s="28" t="s">
        <v>113</v>
      </c>
      <c r="B31" s="35"/>
      <c r="E31" s="30" t="s">
        <v>659</v>
      </c>
      <c r="J31" s="36"/>
    </row>
    <row r="32" spans="1:16" x14ac:dyDescent="0.25">
      <c r="A32" s="28" t="s">
        <v>115</v>
      </c>
      <c r="B32" s="35"/>
      <c r="E32" s="37" t="s">
        <v>660</v>
      </c>
      <c r="J32" s="36"/>
    </row>
    <row r="33" spans="1:16" ht="90" x14ac:dyDescent="0.25">
      <c r="A33" s="28" t="s">
        <v>117</v>
      </c>
      <c r="B33" s="35"/>
      <c r="E33" s="30" t="s">
        <v>203</v>
      </c>
      <c r="J33" s="36"/>
    </row>
    <row r="34" spans="1:16" x14ac:dyDescent="0.25">
      <c r="A34" s="28" t="s">
        <v>108</v>
      </c>
      <c r="B34" s="28">
        <v>7</v>
      </c>
      <c r="C34" s="29" t="s">
        <v>661</v>
      </c>
      <c r="D34" s="28" t="s">
        <v>110</v>
      </c>
      <c r="E34" s="30" t="s">
        <v>662</v>
      </c>
      <c r="F34" s="31" t="s">
        <v>167</v>
      </c>
      <c r="G34" s="32">
        <v>5.09</v>
      </c>
      <c r="H34" s="33">
        <v>0</v>
      </c>
      <c r="I34" s="33">
        <f>ROUND(G34*H34,P4)</f>
        <v>0</v>
      </c>
      <c r="J34" s="31" t="s">
        <v>190</v>
      </c>
      <c r="O34" s="34">
        <f>I34*0.21</f>
        <v>0</v>
      </c>
      <c r="P34">
        <v>3</v>
      </c>
    </row>
    <row r="35" spans="1:16" ht="30" x14ac:dyDescent="0.25">
      <c r="A35" s="28" t="s">
        <v>113</v>
      </c>
      <c r="B35" s="35"/>
      <c r="E35" s="30" t="s">
        <v>663</v>
      </c>
      <c r="J35" s="36"/>
    </row>
    <row r="36" spans="1:16" x14ac:dyDescent="0.25">
      <c r="A36" s="28" t="s">
        <v>115</v>
      </c>
      <c r="B36" s="35"/>
      <c r="E36" s="37" t="s">
        <v>664</v>
      </c>
      <c r="J36" s="36"/>
    </row>
    <row r="37" spans="1:16" ht="90" x14ac:dyDescent="0.25">
      <c r="A37" s="28" t="s">
        <v>117</v>
      </c>
      <c r="B37" s="35"/>
      <c r="E37" s="30" t="s">
        <v>203</v>
      </c>
      <c r="J37" s="36"/>
    </row>
    <row r="38" spans="1:16" ht="30" x14ac:dyDescent="0.25">
      <c r="A38" s="28" t="s">
        <v>108</v>
      </c>
      <c r="B38" s="28">
        <v>8</v>
      </c>
      <c r="C38" s="29" t="s">
        <v>665</v>
      </c>
      <c r="D38" s="28" t="s">
        <v>110</v>
      </c>
      <c r="E38" s="30" t="s">
        <v>666</v>
      </c>
      <c r="F38" s="31" t="s">
        <v>167</v>
      </c>
      <c r="G38" s="32">
        <v>18.89</v>
      </c>
      <c r="H38" s="33">
        <v>0</v>
      </c>
      <c r="I38" s="33">
        <f>ROUND(G38*H38,P4)</f>
        <v>0</v>
      </c>
      <c r="J38" s="31" t="s">
        <v>190</v>
      </c>
      <c r="O38" s="34">
        <f>I38*0.21</f>
        <v>0</v>
      </c>
      <c r="P38">
        <v>3</v>
      </c>
    </row>
    <row r="39" spans="1:16" ht="30" x14ac:dyDescent="0.25">
      <c r="A39" s="28" t="s">
        <v>113</v>
      </c>
      <c r="B39" s="35"/>
      <c r="E39" s="30" t="s">
        <v>663</v>
      </c>
      <c r="J39" s="36"/>
    </row>
    <row r="40" spans="1:16" x14ac:dyDescent="0.25">
      <c r="A40" s="28" t="s">
        <v>115</v>
      </c>
      <c r="B40" s="35"/>
      <c r="E40" s="37" t="s">
        <v>667</v>
      </c>
      <c r="J40" s="36"/>
    </row>
    <row r="41" spans="1:16" ht="90" x14ac:dyDescent="0.25">
      <c r="A41" s="28" t="s">
        <v>117</v>
      </c>
      <c r="B41" s="35"/>
      <c r="E41" s="30" t="s">
        <v>203</v>
      </c>
      <c r="J41" s="36"/>
    </row>
    <row r="42" spans="1:16" x14ac:dyDescent="0.25">
      <c r="A42" s="28" t="s">
        <v>108</v>
      </c>
      <c r="B42" s="28">
        <v>9</v>
      </c>
      <c r="C42" s="29" t="s">
        <v>204</v>
      </c>
      <c r="D42" s="28" t="s">
        <v>110</v>
      </c>
      <c r="E42" s="30" t="s">
        <v>205</v>
      </c>
      <c r="F42" s="31" t="s">
        <v>167</v>
      </c>
      <c r="G42" s="32">
        <v>209.14</v>
      </c>
      <c r="H42" s="33">
        <v>0</v>
      </c>
      <c r="I42" s="33">
        <f>ROUND(G42*H42,P4)</f>
        <v>0</v>
      </c>
      <c r="J42" s="31" t="s">
        <v>190</v>
      </c>
      <c r="O42" s="34">
        <f>I42*0.21</f>
        <v>0</v>
      </c>
      <c r="P42">
        <v>3</v>
      </c>
    </row>
    <row r="43" spans="1:16" ht="60" x14ac:dyDescent="0.25">
      <c r="A43" s="28" t="s">
        <v>113</v>
      </c>
      <c r="B43" s="35"/>
      <c r="E43" s="30" t="s">
        <v>668</v>
      </c>
      <c r="J43" s="36"/>
    </row>
    <row r="44" spans="1:16" x14ac:dyDescent="0.25">
      <c r="A44" s="28" t="s">
        <v>115</v>
      </c>
      <c r="B44" s="35"/>
      <c r="E44" s="37" t="s">
        <v>669</v>
      </c>
      <c r="J44" s="36"/>
    </row>
    <row r="45" spans="1:16" ht="90" x14ac:dyDescent="0.25">
      <c r="A45" s="28" t="s">
        <v>117</v>
      </c>
      <c r="B45" s="35"/>
      <c r="E45" s="30" t="s">
        <v>203</v>
      </c>
      <c r="J45" s="36"/>
    </row>
    <row r="46" spans="1:16" ht="30" x14ac:dyDescent="0.25">
      <c r="A46" s="28" t="s">
        <v>108</v>
      </c>
      <c r="B46" s="28">
        <v>10</v>
      </c>
      <c r="C46" s="29" t="s">
        <v>670</v>
      </c>
      <c r="D46" s="28" t="s">
        <v>110</v>
      </c>
      <c r="E46" s="30" t="s">
        <v>671</v>
      </c>
      <c r="F46" s="31" t="s">
        <v>167</v>
      </c>
      <c r="G46" s="32">
        <v>6.65</v>
      </c>
      <c r="H46" s="33">
        <v>0</v>
      </c>
      <c r="I46" s="33">
        <f>ROUND(G46*H46,P4)</f>
        <v>0</v>
      </c>
      <c r="J46" s="31" t="s">
        <v>190</v>
      </c>
      <c r="O46" s="34">
        <f>I46*0.21</f>
        <v>0</v>
      </c>
      <c r="P46">
        <v>3</v>
      </c>
    </row>
    <row r="47" spans="1:16" ht="45" x14ac:dyDescent="0.25">
      <c r="A47" s="28" t="s">
        <v>113</v>
      </c>
      <c r="B47" s="35"/>
      <c r="E47" s="30" t="s">
        <v>672</v>
      </c>
      <c r="J47" s="36"/>
    </row>
    <row r="48" spans="1:16" x14ac:dyDescent="0.25">
      <c r="A48" s="28" t="s">
        <v>115</v>
      </c>
      <c r="B48" s="35"/>
      <c r="E48" s="37" t="s">
        <v>673</v>
      </c>
      <c r="J48" s="36"/>
    </row>
    <row r="49" spans="1:16" ht="90" x14ac:dyDescent="0.25">
      <c r="A49" s="28" t="s">
        <v>117</v>
      </c>
      <c r="B49" s="35"/>
      <c r="E49" s="30" t="s">
        <v>674</v>
      </c>
      <c r="J49" s="36"/>
    </row>
    <row r="50" spans="1:16" ht="30" x14ac:dyDescent="0.25">
      <c r="A50" s="28" t="s">
        <v>108</v>
      </c>
      <c r="B50" s="28">
        <v>11</v>
      </c>
      <c r="C50" s="29" t="s">
        <v>208</v>
      </c>
      <c r="D50" s="28" t="s">
        <v>110</v>
      </c>
      <c r="E50" s="30" t="s">
        <v>209</v>
      </c>
      <c r="F50" s="31" t="s">
        <v>167</v>
      </c>
      <c r="G50" s="32">
        <v>1358.06</v>
      </c>
      <c r="H50" s="33">
        <v>0</v>
      </c>
      <c r="I50" s="33">
        <f>ROUND(G50*H50,P4)</f>
        <v>0</v>
      </c>
      <c r="J50" s="31" t="s">
        <v>190</v>
      </c>
      <c r="O50" s="34">
        <f>I50*0.21</f>
        <v>0</v>
      </c>
      <c r="P50">
        <v>3</v>
      </c>
    </row>
    <row r="51" spans="1:16" ht="60" x14ac:dyDescent="0.25">
      <c r="A51" s="28" t="s">
        <v>113</v>
      </c>
      <c r="B51" s="35"/>
      <c r="E51" s="30" t="s">
        <v>675</v>
      </c>
      <c r="J51" s="36"/>
    </row>
    <row r="52" spans="1:16" x14ac:dyDescent="0.25">
      <c r="A52" s="28" t="s">
        <v>115</v>
      </c>
      <c r="B52" s="35"/>
      <c r="E52" s="37" t="s">
        <v>676</v>
      </c>
      <c r="J52" s="36"/>
    </row>
    <row r="53" spans="1:16" ht="90" x14ac:dyDescent="0.25">
      <c r="A53" s="28" t="s">
        <v>117</v>
      </c>
      <c r="B53" s="35"/>
      <c r="E53" s="30" t="s">
        <v>203</v>
      </c>
      <c r="J53" s="36"/>
    </row>
    <row r="54" spans="1:16" ht="30" x14ac:dyDescent="0.25">
      <c r="A54" s="28" t="s">
        <v>108</v>
      </c>
      <c r="B54" s="28">
        <v>12</v>
      </c>
      <c r="C54" s="29" t="s">
        <v>215</v>
      </c>
      <c r="D54" s="28" t="s">
        <v>110</v>
      </c>
      <c r="E54" s="30" t="s">
        <v>216</v>
      </c>
      <c r="F54" s="31" t="s">
        <v>167</v>
      </c>
      <c r="G54" s="32">
        <v>32.340000000000003</v>
      </c>
      <c r="H54" s="33">
        <v>0</v>
      </c>
      <c r="I54" s="33">
        <f>ROUND(G54*H54,P4)</f>
        <v>0</v>
      </c>
      <c r="J54" s="31" t="s">
        <v>190</v>
      </c>
      <c r="O54" s="34">
        <f>I54*0.21</f>
        <v>0</v>
      </c>
      <c r="P54">
        <v>3</v>
      </c>
    </row>
    <row r="55" spans="1:16" ht="30" x14ac:dyDescent="0.25">
      <c r="A55" s="28" t="s">
        <v>113</v>
      </c>
      <c r="B55" s="35"/>
      <c r="E55" s="30" t="s">
        <v>677</v>
      </c>
      <c r="J55" s="36"/>
    </row>
    <row r="56" spans="1:16" x14ac:dyDescent="0.25">
      <c r="A56" s="28" t="s">
        <v>115</v>
      </c>
      <c r="B56" s="35"/>
      <c r="E56" s="37" t="s">
        <v>678</v>
      </c>
      <c r="J56" s="36"/>
    </row>
    <row r="57" spans="1:16" ht="90" x14ac:dyDescent="0.25">
      <c r="A57" s="28" t="s">
        <v>117</v>
      </c>
      <c r="B57" s="35"/>
      <c r="E57" s="30" t="s">
        <v>203</v>
      </c>
      <c r="J57" s="36"/>
    </row>
    <row r="58" spans="1:16" ht="30" x14ac:dyDescent="0.25">
      <c r="A58" s="28" t="s">
        <v>108</v>
      </c>
      <c r="B58" s="28">
        <v>13</v>
      </c>
      <c r="C58" s="29" t="s">
        <v>218</v>
      </c>
      <c r="D58" s="28" t="s">
        <v>110</v>
      </c>
      <c r="E58" s="30" t="s">
        <v>219</v>
      </c>
      <c r="F58" s="31" t="s">
        <v>167</v>
      </c>
      <c r="G58" s="32">
        <v>32.340000000000003</v>
      </c>
      <c r="H58" s="33">
        <v>0</v>
      </c>
      <c r="I58" s="33">
        <f>ROUND(G58*H58,P4)</f>
        <v>0</v>
      </c>
      <c r="J58" s="31" t="s">
        <v>190</v>
      </c>
      <c r="O58" s="34">
        <f>I58*0.21</f>
        <v>0</v>
      </c>
      <c r="P58">
        <v>3</v>
      </c>
    </row>
    <row r="59" spans="1:16" ht="30" x14ac:dyDescent="0.25">
      <c r="A59" s="28" t="s">
        <v>113</v>
      </c>
      <c r="B59" s="35"/>
      <c r="E59" s="30" t="s">
        <v>677</v>
      </c>
      <c r="J59" s="36"/>
    </row>
    <row r="60" spans="1:16" x14ac:dyDescent="0.25">
      <c r="A60" s="28" t="s">
        <v>115</v>
      </c>
      <c r="B60" s="35"/>
      <c r="E60" s="37" t="s">
        <v>678</v>
      </c>
      <c r="J60" s="36"/>
    </row>
    <row r="61" spans="1:16" ht="90" x14ac:dyDescent="0.25">
      <c r="A61" s="28" t="s">
        <v>117</v>
      </c>
      <c r="B61" s="35"/>
      <c r="E61" s="30" t="s">
        <v>203</v>
      </c>
      <c r="J61" s="36"/>
    </row>
    <row r="62" spans="1:16" x14ac:dyDescent="0.25">
      <c r="A62" s="28" t="s">
        <v>108</v>
      </c>
      <c r="B62" s="28">
        <v>14</v>
      </c>
      <c r="C62" s="29" t="s">
        <v>679</v>
      </c>
      <c r="D62" s="28" t="s">
        <v>110</v>
      </c>
      <c r="E62" s="30" t="s">
        <v>680</v>
      </c>
      <c r="F62" s="31" t="s">
        <v>231</v>
      </c>
      <c r="G62" s="32">
        <v>248.67</v>
      </c>
      <c r="H62" s="33">
        <v>0</v>
      </c>
      <c r="I62" s="33">
        <f>ROUND(G62*H62,P4)</f>
        <v>0</v>
      </c>
      <c r="J62" s="31" t="s">
        <v>190</v>
      </c>
      <c r="O62" s="34">
        <f>I62*0.21</f>
        <v>0</v>
      </c>
      <c r="P62">
        <v>3</v>
      </c>
    </row>
    <row r="63" spans="1:16" ht="30" x14ac:dyDescent="0.25">
      <c r="A63" s="28" t="s">
        <v>113</v>
      </c>
      <c r="B63" s="35"/>
      <c r="E63" s="30" t="s">
        <v>681</v>
      </c>
      <c r="J63" s="36"/>
    </row>
    <row r="64" spans="1:16" x14ac:dyDescent="0.25">
      <c r="A64" s="28" t="s">
        <v>115</v>
      </c>
      <c r="B64" s="35"/>
      <c r="E64" s="37" t="s">
        <v>682</v>
      </c>
      <c r="J64" s="36"/>
    </row>
    <row r="65" spans="1:16" ht="90" x14ac:dyDescent="0.25">
      <c r="A65" s="28" t="s">
        <v>117</v>
      </c>
      <c r="B65" s="35"/>
      <c r="E65" s="30" t="s">
        <v>203</v>
      </c>
      <c r="J65" s="36"/>
    </row>
    <row r="66" spans="1:16" ht="30" x14ac:dyDescent="0.25">
      <c r="A66" s="28" t="s">
        <v>108</v>
      </c>
      <c r="B66" s="28">
        <v>15</v>
      </c>
      <c r="C66" s="29" t="s">
        <v>229</v>
      </c>
      <c r="D66" s="28" t="s">
        <v>110</v>
      </c>
      <c r="E66" s="30" t="s">
        <v>230</v>
      </c>
      <c r="F66" s="31" t="s">
        <v>231</v>
      </c>
      <c r="G66" s="32">
        <v>883.28</v>
      </c>
      <c r="H66" s="33">
        <v>0</v>
      </c>
      <c r="I66" s="33">
        <f>ROUND(G66*H66,P4)</f>
        <v>0</v>
      </c>
      <c r="J66" s="31" t="s">
        <v>190</v>
      </c>
      <c r="O66" s="34">
        <f>I66*0.21</f>
        <v>0</v>
      </c>
      <c r="P66">
        <v>3</v>
      </c>
    </row>
    <row r="67" spans="1:16" ht="30" x14ac:dyDescent="0.25">
      <c r="A67" s="28" t="s">
        <v>113</v>
      </c>
      <c r="B67" s="35"/>
      <c r="E67" s="30" t="s">
        <v>683</v>
      </c>
      <c r="J67" s="36"/>
    </row>
    <row r="68" spans="1:16" x14ac:dyDescent="0.25">
      <c r="A68" s="28" t="s">
        <v>115</v>
      </c>
      <c r="B68" s="35"/>
      <c r="E68" s="37" t="s">
        <v>684</v>
      </c>
      <c r="J68" s="36"/>
    </row>
    <row r="69" spans="1:16" ht="90" x14ac:dyDescent="0.25">
      <c r="A69" s="28" t="s">
        <v>117</v>
      </c>
      <c r="B69" s="35"/>
      <c r="E69" s="30" t="s">
        <v>203</v>
      </c>
      <c r="J69" s="36"/>
    </row>
    <row r="70" spans="1:16" ht="30" x14ac:dyDescent="0.25">
      <c r="A70" s="28" t="s">
        <v>108</v>
      </c>
      <c r="B70" s="28">
        <v>16</v>
      </c>
      <c r="C70" s="29" t="s">
        <v>234</v>
      </c>
      <c r="D70" s="28" t="s">
        <v>110</v>
      </c>
      <c r="E70" s="30" t="s">
        <v>235</v>
      </c>
      <c r="F70" s="31" t="s">
        <v>231</v>
      </c>
      <c r="G70" s="32">
        <v>1577</v>
      </c>
      <c r="H70" s="33">
        <v>0</v>
      </c>
      <c r="I70" s="33">
        <f>ROUND(G70*H70,P4)</f>
        <v>0</v>
      </c>
      <c r="J70" s="31" t="s">
        <v>190</v>
      </c>
      <c r="O70" s="34">
        <f>I70*0.21</f>
        <v>0</v>
      </c>
      <c r="P70">
        <v>3</v>
      </c>
    </row>
    <row r="71" spans="1:16" ht="30" x14ac:dyDescent="0.25">
      <c r="A71" s="28" t="s">
        <v>113</v>
      </c>
      <c r="B71" s="35"/>
      <c r="E71" s="30" t="s">
        <v>685</v>
      </c>
      <c r="J71" s="36"/>
    </row>
    <row r="72" spans="1:16" x14ac:dyDescent="0.25">
      <c r="A72" s="28" t="s">
        <v>115</v>
      </c>
      <c r="B72" s="35"/>
      <c r="E72" s="37" t="s">
        <v>686</v>
      </c>
      <c r="J72" s="36"/>
    </row>
    <row r="73" spans="1:16" ht="90" x14ac:dyDescent="0.25">
      <c r="A73" s="28" t="s">
        <v>117</v>
      </c>
      <c r="B73" s="35"/>
      <c r="E73" s="30" t="s">
        <v>203</v>
      </c>
      <c r="J73" s="36"/>
    </row>
    <row r="74" spans="1:16" x14ac:dyDescent="0.25">
      <c r="A74" s="28" t="s">
        <v>108</v>
      </c>
      <c r="B74" s="28">
        <v>17</v>
      </c>
      <c r="C74" s="29" t="s">
        <v>238</v>
      </c>
      <c r="D74" s="28" t="s">
        <v>110</v>
      </c>
      <c r="E74" s="30" t="s">
        <v>239</v>
      </c>
      <c r="F74" s="31" t="s">
        <v>167</v>
      </c>
      <c r="G74" s="32">
        <v>64.67</v>
      </c>
      <c r="H74" s="33">
        <v>0</v>
      </c>
      <c r="I74" s="33">
        <f>ROUND(G74*H74,P4)</f>
        <v>0</v>
      </c>
      <c r="J74" s="31" t="s">
        <v>190</v>
      </c>
      <c r="O74" s="34">
        <f>I74*0.21</f>
        <v>0</v>
      </c>
      <c r="P74">
        <v>3</v>
      </c>
    </row>
    <row r="75" spans="1:16" ht="60" x14ac:dyDescent="0.25">
      <c r="A75" s="28" t="s">
        <v>113</v>
      </c>
      <c r="B75" s="35"/>
      <c r="E75" s="30" t="s">
        <v>687</v>
      </c>
      <c r="J75" s="36"/>
    </row>
    <row r="76" spans="1:16" x14ac:dyDescent="0.25">
      <c r="A76" s="28" t="s">
        <v>115</v>
      </c>
      <c r="B76" s="35"/>
      <c r="E76" s="37" t="s">
        <v>688</v>
      </c>
      <c r="J76" s="36"/>
    </row>
    <row r="77" spans="1:16" ht="90" x14ac:dyDescent="0.25">
      <c r="A77" s="28" t="s">
        <v>117</v>
      </c>
      <c r="B77" s="35"/>
      <c r="E77" s="30" t="s">
        <v>203</v>
      </c>
      <c r="J77" s="36"/>
    </row>
    <row r="78" spans="1:16" x14ac:dyDescent="0.25">
      <c r="A78" s="28" t="s">
        <v>108</v>
      </c>
      <c r="B78" s="28">
        <v>18</v>
      </c>
      <c r="C78" s="29" t="s">
        <v>567</v>
      </c>
      <c r="D78" s="28" t="s">
        <v>110</v>
      </c>
      <c r="E78" s="30" t="s">
        <v>568</v>
      </c>
      <c r="F78" s="31" t="s">
        <v>167</v>
      </c>
      <c r="G78" s="32">
        <v>204.28</v>
      </c>
      <c r="H78" s="33">
        <v>0</v>
      </c>
      <c r="I78" s="33">
        <f>ROUND(G78*H78,P4)</f>
        <v>0</v>
      </c>
      <c r="J78" s="31" t="s">
        <v>190</v>
      </c>
      <c r="O78" s="34">
        <f>I78*0.21</f>
        <v>0</v>
      </c>
      <c r="P78">
        <v>3</v>
      </c>
    </row>
    <row r="79" spans="1:16" ht="45" x14ac:dyDescent="0.25">
      <c r="A79" s="28" t="s">
        <v>113</v>
      </c>
      <c r="B79" s="35"/>
      <c r="E79" s="30" t="s">
        <v>689</v>
      </c>
      <c r="J79" s="36"/>
    </row>
    <row r="80" spans="1:16" x14ac:dyDescent="0.25">
      <c r="A80" s="28" t="s">
        <v>115</v>
      </c>
      <c r="B80" s="35"/>
      <c r="E80" s="37" t="s">
        <v>690</v>
      </c>
      <c r="J80" s="36"/>
    </row>
    <row r="81" spans="1:16" ht="409.5" x14ac:dyDescent="0.25">
      <c r="A81" s="28" t="s">
        <v>117</v>
      </c>
      <c r="B81" s="35"/>
      <c r="E81" s="30" t="s">
        <v>246</v>
      </c>
      <c r="J81" s="36"/>
    </row>
    <row r="82" spans="1:16" x14ac:dyDescent="0.25">
      <c r="A82" s="28" t="s">
        <v>108</v>
      </c>
      <c r="B82" s="28">
        <v>19</v>
      </c>
      <c r="C82" s="29" t="s">
        <v>284</v>
      </c>
      <c r="D82" s="28" t="s">
        <v>110</v>
      </c>
      <c r="E82" s="30" t="s">
        <v>285</v>
      </c>
      <c r="F82" s="31" t="s">
        <v>167</v>
      </c>
      <c r="G82" s="32">
        <v>204.28</v>
      </c>
      <c r="H82" s="33">
        <v>0</v>
      </c>
      <c r="I82" s="33">
        <f>ROUND(G82*H82,P4)</f>
        <v>0</v>
      </c>
      <c r="J82" s="31" t="s">
        <v>190</v>
      </c>
      <c r="O82" s="34">
        <f>I82*0.21</f>
        <v>0</v>
      </c>
      <c r="P82">
        <v>3</v>
      </c>
    </row>
    <row r="83" spans="1:16" x14ac:dyDescent="0.25">
      <c r="A83" s="28" t="s">
        <v>113</v>
      </c>
      <c r="B83" s="35"/>
      <c r="E83" s="30" t="s">
        <v>691</v>
      </c>
      <c r="J83" s="36"/>
    </row>
    <row r="84" spans="1:16" x14ac:dyDescent="0.25">
      <c r="A84" s="28" t="s">
        <v>115</v>
      </c>
      <c r="B84" s="35"/>
      <c r="E84" s="37" t="s">
        <v>690</v>
      </c>
      <c r="J84" s="36"/>
    </row>
    <row r="85" spans="1:16" ht="255" x14ac:dyDescent="0.25">
      <c r="A85" s="28" t="s">
        <v>117</v>
      </c>
      <c r="B85" s="35"/>
      <c r="E85" s="30" t="s">
        <v>288</v>
      </c>
      <c r="J85" s="36"/>
    </row>
    <row r="86" spans="1:16" x14ac:dyDescent="0.25">
      <c r="A86" s="28" t="s">
        <v>108</v>
      </c>
      <c r="B86" s="28">
        <v>20</v>
      </c>
      <c r="C86" s="29" t="s">
        <v>303</v>
      </c>
      <c r="D86" s="28" t="s">
        <v>110</v>
      </c>
      <c r="E86" s="30" t="s">
        <v>304</v>
      </c>
      <c r="F86" s="31" t="s">
        <v>189</v>
      </c>
      <c r="G86" s="32">
        <v>6551.43</v>
      </c>
      <c r="H86" s="33">
        <v>0</v>
      </c>
      <c r="I86" s="33">
        <f>ROUND(G86*H86,P4)</f>
        <v>0</v>
      </c>
      <c r="J86" s="31" t="s">
        <v>190</v>
      </c>
      <c r="O86" s="34">
        <f>I86*0.21</f>
        <v>0</v>
      </c>
      <c r="P86">
        <v>3</v>
      </c>
    </row>
    <row r="87" spans="1:16" ht="120" x14ac:dyDescent="0.25">
      <c r="A87" s="28" t="s">
        <v>113</v>
      </c>
      <c r="B87" s="35"/>
      <c r="E87" s="30" t="s">
        <v>692</v>
      </c>
      <c r="J87" s="36"/>
    </row>
    <row r="88" spans="1:16" x14ac:dyDescent="0.25">
      <c r="A88" s="28" t="s">
        <v>115</v>
      </c>
      <c r="B88" s="35"/>
      <c r="E88" s="37" t="s">
        <v>693</v>
      </c>
      <c r="J88" s="36"/>
    </row>
    <row r="89" spans="1:16" ht="30" x14ac:dyDescent="0.25">
      <c r="A89" s="28" t="s">
        <v>117</v>
      </c>
      <c r="B89" s="35"/>
      <c r="E89" s="30" t="s">
        <v>307</v>
      </c>
      <c r="J89" s="36"/>
    </row>
    <row r="90" spans="1:16" x14ac:dyDescent="0.25">
      <c r="A90" s="22" t="s">
        <v>105</v>
      </c>
      <c r="B90" s="23"/>
      <c r="C90" s="24" t="s">
        <v>694</v>
      </c>
      <c r="D90" s="25"/>
      <c r="E90" s="22" t="s">
        <v>695</v>
      </c>
      <c r="F90" s="25"/>
      <c r="G90" s="25"/>
      <c r="H90" s="25"/>
      <c r="I90" s="26">
        <f>SUMIFS(I91:I102,A91:A102,"P")</f>
        <v>0</v>
      </c>
      <c r="J90" s="27"/>
    </row>
    <row r="91" spans="1:16" x14ac:dyDescent="0.25">
      <c r="A91" s="28" t="s">
        <v>108</v>
      </c>
      <c r="B91" s="28">
        <v>21</v>
      </c>
      <c r="C91" s="29" t="s">
        <v>696</v>
      </c>
      <c r="D91" s="28" t="s">
        <v>145</v>
      </c>
      <c r="E91" s="30" t="s">
        <v>697</v>
      </c>
      <c r="F91" s="31" t="s">
        <v>698</v>
      </c>
      <c r="G91" s="32">
        <v>215</v>
      </c>
      <c r="H91" s="33">
        <v>0</v>
      </c>
      <c r="I91" s="33">
        <f>ROUND(G91*H91,P4)</f>
        <v>0</v>
      </c>
      <c r="J91" s="31" t="s">
        <v>190</v>
      </c>
      <c r="O91" s="34">
        <f>I91*0.21</f>
        <v>0</v>
      </c>
      <c r="P91">
        <v>3</v>
      </c>
    </row>
    <row r="92" spans="1:16" ht="105" x14ac:dyDescent="0.25">
      <c r="A92" s="28" t="s">
        <v>113</v>
      </c>
      <c r="B92" s="35"/>
      <c r="E92" s="30" t="s">
        <v>699</v>
      </c>
      <c r="J92" s="36"/>
    </row>
    <row r="93" spans="1:16" x14ac:dyDescent="0.25">
      <c r="A93" s="28" t="s">
        <v>115</v>
      </c>
      <c r="B93" s="35"/>
      <c r="E93" s="37" t="s">
        <v>700</v>
      </c>
      <c r="J93" s="36"/>
    </row>
    <row r="94" spans="1:16" ht="375" x14ac:dyDescent="0.25">
      <c r="A94" s="28" t="s">
        <v>117</v>
      </c>
      <c r="B94" s="35"/>
      <c r="E94" s="30" t="s">
        <v>701</v>
      </c>
      <c r="J94" s="36"/>
    </row>
    <row r="95" spans="1:16" x14ac:dyDescent="0.25">
      <c r="A95" s="28" t="s">
        <v>108</v>
      </c>
      <c r="B95" s="28">
        <v>22</v>
      </c>
      <c r="C95" s="29" t="s">
        <v>696</v>
      </c>
      <c r="D95" s="28" t="s">
        <v>148</v>
      </c>
      <c r="E95" s="30" t="s">
        <v>697</v>
      </c>
      <c r="F95" s="31" t="s">
        <v>698</v>
      </c>
      <c r="G95" s="32">
        <v>4.74</v>
      </c>
      <c r="H95" s="33">
        <v>0</v>
      </c>
      <c r="I95" s="33">
        <f>ROUND(G95*H95,P4)</f>
        <v>0</v>
      </c>
      <c r="J95" s="31" t="s">
        <v>190</v>
      </c>
      <c r="O95" s="34">
        <f>I95*0.21</f>
        <v>0</v>
      </c>
      <c r="P95">
        <v>3</v>
      </c>
    </row>
    <row r="96" spans="1:16" ht="75" x14ac:dyDescent="0.25">
      <c r="A96" s="28" t="s">
        <v>113</v>
      </c>
      <c r="B96" s="35"/>
      <c r="E96" s="30" t="s">
        <v>702</v>
      </c>
      <c r="J96" s="36"/>
    </row>
    <row r="97" spans="1:16" x14ac:dyDescent="0.25">
      <c r="A97" s="28" t="s">
        <v>115</v>
      </c>
      <c r="B97" s="35"/>
      <c r="E97" s="37" t="s">
        <v>703</v>
      </c>
      <c r="J97" s="36"/>
    </row>
    <row r="98" spans="1:16" ht="375" x14ac:dyDescent="0.25">
      <c r="A98" s="28" t="s">
        <v>117</v>
      </c>
      <c r="B98" s="35"/>
      <c r="E98" s="30" t="s">
        <v>701</v>
      </c>
      <c r="J98" s="36"/>
    </row>
    <row r="99" spans="1:16" x14ac:dyDescent="0.25">
      <c r="A99" s="28" t="s">
        <v>108</v>
      </c>
      <c r="B99" s="28">
        <v>23</v>
      </c>
      <c r="C99" s="29" t="s">
        <v>704</v>
      </c>
      <c r="D99" s="28" t="s">
        <v>110</v>
      </c>
      <c r="E99" s="30" t="s">
        <v>705</v>
      </c>
      <c r="F99" s="31" t="s">
        <v>167</v>
      </c>
      <c r="G99" s="32">
        <v>2.4</v>
      </c>
      <c r="H99" s="33">
        <v>0</v>
      </c>
      <c r="I99" s="33">
        <f>ROUND(G99*H99,P4)</f>
        <v>0</v>
      </c>
      <c r="J99" s="31" t="s">
        <v>190</v>
      </c>
      <c r="O99" s="34">
        <f>I99*0.21</f>
        <v>0</v>
      </c>
      <c r="P99">
        <v>3</v>
      </c>
    </row>
    <row r="100" spans="1:16" ht="30" x14ac:dyDescent="0.25">
      <c r="A100" s="28" t="s">
        <v>113</v>
      </c>
      <c r="B100" s="35"/>
      <c r="E100" s="30" t="s">
        <v>706</v>
      </c>
      <c r="J100" s="36"/>
    </row>
    <row r="101" spans="1:16" x14ac:dyDescent="0.25">
      <c r="A101" s="28" t="s">
        <v>115</v>
      </c>
      <c r="B101" s="35"/>
      <c r="E101" s="37" t="s">
        <v>707</v>
      </c>
      <c r="J101" s="36"/>
    </row>
    <row r="102" spans="1:16" ht="409.5" x14ac:dyDescent="0.25">
      <c r="A102" s="28" t="s">
        <v>117</v>
      </c>
      <c r="B102" s="35"/>
      <c r="E102" s="30" t="s">
        <v>348</v>
      </c>
      <c r="J102" s="36"/>
    </row>
    <row r="103" spans="1:16" x14ac:dyDescent="0.25">
      <c r="A103" s="22" t="s">
        <v>105</v>
      </c>
      <c r="B103" s="23"/>
      <c r="C103" s="24" t="s">
        <v>343</v>
      </c>
      <c r="D103" s="25"/>
      <c r="E103" s="22" t="s">
        <v>344</v>
      </c>
      <c r="F103" s="25"/>
      <c r="G103" s="25"/>
      <c r="H103" s="25"/>
      <c r="I103" s="26">
        <f>SUMIFS(I104:I107,A104:A107,"P")</f>
        <v>0</v>
      </c>
      <c r="J103" s="27"/>
    </row>
    <row r="104" spans="1:16" x14ac:dyDescent="0.25">
      <c r="A104" s="28" t="s">
        <v>108</v>
      </c>
      <c r="B104" s="28">
        <v>24</v>
      </c>
      <c r="C104" s="29" t="s">
        <v>345</v>
      </c>
      <c r="D104" s="28" t="s">
        <v>110</v>
      </c>
      <c r="E104" s="30" t="s">
        <v>346</v>
      </c>
      <c r="F104" s="31" t="s">
        <v>167</v>
      </c>
      <c r="G104" s="32">
        <v>3.01</v>
      </c>
      <c r="H104" s="33">
        <v>0</v>
      </c>
      <c r="I104" s="33">
        <f>ROUND(G104*H104,P4)</f>
        <v>0</v>
      </c>
      <c r="J104" s="31" t="s">
        <v>190</v>
      </c>
      <c r="O104" s="34">
        <f>I104*0.21</f>
        <v>0</v>
      </c>
      <c r="P104">
        <v>3</v>
      </c>
    </row>
    <row r="105" spans="1:16" ht="45" x14ac:dyDescent="0.25">
      <c r="A105" s="28" t="s">
        <v>113</v>
      </c>
      <c r="B105" s="35"/>
      <c r="E105" s="30" t="s">
        <v>708</v>
      </c>
      <c r="J105" s="36"/>
    </row>
    <row r="106" spans="1:16" x14ac:dyDescent="0.25">
      <c r="A106" s="28" t="s">
        <v>115</v>
      </c>
      <c r="B106" s="35"/>
      <c r="E106" s="37" t="s">
        <v>709</v>
      </c>
      <c r="J106" s="36"/>
    </row>
    <row r="107" spans="1:16" ht="409.5" x14ac:dyDescent="0.25">
      <c r="A107" s="28" t="s">
        <v>117</v>
      </c>
      <c r="B107" s="35"/>
      <c r="E107" s="30" t="s">
        <v>348</v>
      </c>
      <c r="J107" s="36"/>
    </row>
    <row r="108" spans="1:16" x14ac:dyDescent="0.25">
      <c r="A108" s="22" t="s">
        <v>105</v>
      </c>
      <c r="B108" s="23"/>
      <c r="C108" s="24" t="s">
        <v>357</v>
      </c>
      <c r="D108" s="25"/>
      <c r="E108" s="22" t="s">
        <v>358</v>
      </c>
      <c r="F108" s="25"/>
      <c r="G108" s="25"/>
      <c r="H108" s="25"/>
      <c r="I108" s="26">
        <f>SUMIFS(I109:I212,A109:A212,"P")</f>
        <v>0</v>
      </c>
      <c r="J108" s="27"/>
    </row>
    <row r="109" spans="1:16" ht="30" x14ac:dyDescent="0.25">
      <c r="A109" s="28" t="s">
        <v>108</v>
      </c>
      <c r="B109" s="28">
        <v>25</v>
      </c>
      <c r="C109" s="29" t="s">
        <v>579</v>
      </c>
      <c r="D109" s="28" t="s">
        <v>110</v>
      </c>
      <c r="E109" s="30" t="s">
        <v>580</v>
      </c>
      <c r="F109" s="31" t="s">
        <v>189</v>
      </c>
      <c r="G109" s="32">
        <v>40.369999999999997</v>
      </c>
      <c r="H109" s="33">
        <v>0</v>
      </c>
      <c r="I109" s="33">
        <f>ROUND(G109*H109,P4)</f>
        <v>0</v>
      </c>
      <c r="J109" s="31" t="s">
        <v>190</v>
      </c>
      <c r="O109" s="34">
        <f>I109*0.21</f>
        <v>0</v>
      </c>
      <c r="P109">
        <v>3</v>
      </c>
    </row>
    <row r="110" spans="1:16" ht="30" x14ac:dyDescent="0.25">
      <c r="A110" s="28" t="s">
        <v>113</v>
      </c>
      <c r="B110" s="35"/>
      <c r="E110" s="30" t="s">
        <v>710</v>
      </c>
      <c r="J110" s="36"/>
    </row>
    <row r="111" spans="1:16" x14ac:dyDescent="0.25">
      <c r="A111" s="28" t="s">
        <v>115</v>
      </c>
      <c r="B111" s="35"/>
      <c r="E111" s="37" t="s">
        <v>711</v>
      </c>
      <c r="J111" s="36"/>
    </row>
    <row r="112" spans="1:16" ht="60" x14ac:dyDescent="0.25">
      <c r="A112" s="28" t="s">
        <v>117</v>
      </c>
      <c r="B112" s="35"/>
      <c r="E112" s="30" t="s">
        <v>363</v>
      </c>
      <c r="J112" s="36"/>
    </row>
    <row r="113" spans="1:16" x14ac:dyDescent="0.25">
      <c r="A113" s="28" t="s">
        <v>108</v>
      </c>
      <c r="B113" s="28">
        <v>26</v>
      </c>
      <c r="C113" s="29" t="s">
        <v>365</v>
      </c>
      <c r="D113" s="28" t="s">
        <v>110</v>
      </c>
      <c r="E113" s="30" t="s">
        <v>366</v>
      </c>
      <c r="F113" s="31" t="s">
        <v>189</v>
      </c>
      <c r="G113" s="32">
        <v>40.369999999999997</v>
      </c>
      <c r="H113" s="33">
        <v>0</v>
      </c>
      <c r="I113" s="33">
        <f>ROUND(G113*H113,P4)</f>
        <v>0</v>
      </c>
      <c r="J113" s="31" t="s">
        <v>190</v>
      </c>
      <c r="O113" s="34">
        <f>I113*0.21</f>
        <v>0</v>
      </c>
      <c r="P113">
        <v>3</v>
      </c>
    </row>
    <row r="114" spans="1:16" ht="45" x14ac:dyDescent="0.25">
      <c r="A114" s="28" t="s">
        <v>113</v>
      </c>
      <c r="B114" s="35"/>
      <c r="E114" s="30" t="s">
        <v>712</v>
      </c>
      <c r="J114" s="36"/>
    </row>
    <row r="115" spans="1:16" x14ac:dyDescent="0.25">
      <c r="A115" s="28" t="s">
        <v>115</v>
      </c>
      <c r="B115" s="35"/>
      <c r="E115" s="37" t="s">
        <v>711</v>
      </c>
      <c r="J115" s="36"/>
    </row>
    <row r="116" spans="1:16" ht="60" x14ac:dyDescent="0.25">
      <c r="A116" s="28" t="s">
        <v>117</v>
      </c>
      <c r="B116" s="35"/>
      <c r="E116" s="30" t="s">
        <v>363</v>
      </c>
      <c r="J116" s="36"/>
    </row>
    <row r="117" spans="1:16" x14ac:dyDescent="0.25">
      <c r="A117" s="28" t="s">
        <v>108</v>
      </c>
      <c r="B117" s="28">
        <v>27</v>
      </c>
      <c r="C117" s="29" t="s">
        <v>586</v>
      </c>
      <c r="D117" s="28" t="s">
        <v>110</v>
      </c>
      <c r="E117" s="30" t="s">
        <v>587</v>
      </c>
      <c r="F117" s="31" t="s">
        <v>189</v>
      </c>
      <c r="G117" s="32">
        <v>6000.83</v>
      </c>
      <c r="H117" s="33">
        <v>0</v>
      </c>
      <c r="I117" s="33">
        <f>ROUND(G117*H117,P4)</f>
        <v>0</v>
      </c>
      <c r="J117" s="31" t="s">
        <v>190</v>
      </c>
      <c r="O117" s="34">
        <f>I117*0.21</f>
        <v>0</v>
      </c>
      <c r="P117">
        <v>3</v>
      </c>
    </row>
    <row r="118" spans="1:16" ht="90" x14ac:dyDescent="0.25">
      <c r="A118" s="28" t="s">
        <v>113</v>
      </c>
      <c r="B118" s="35"/>
      <c r="E118" s="30" t="s">
        <v>713</v>
      </c>
      <c r="J118" s="36"/>
    </row>
    <row r="119" spans="1:16" x14ac:dyDescent="0.25">
      <c r="A119" s="28" t="s">
        <v>115</v>
      </c>
      <c r="B119" s="35"/>
      <c r="E119" s="37" t="s">
        <v>714</v>
      </c>
      <c r="J119" s="36"/>
    </row>
    <row r="120" spans="1:16" ht="60" x14ac:dyDescent="0.25">
      <c r="A120" s="28" t="s">
        <v>117</v>
      </c>
      <c r="B120" s="35"/>
      <c r="E120" s="30" t="s">
        <v>363</v>
      </c>
      <c r="J120" s="36"/>
    </row>
    <row r="121" spans="1:16" x14ac:dyDescent="0.25">
      <c r="A121" s="28" t="s">
        <v>108</v>
      </c>
      <c r="B121" s="28">
        <v>28</v>
      </c>
      <c r="C121" s="29" t="s">
        <v>715</v>
      </c>
      <c r="D121" s="28" t="s">
        <v>110</v>
      </c>
      <c r="E121" s="30" t="s">
        <v>716</v>
      </c>
      <c r="F121" s="31" t="s">
        <v>189</v>
      </c>
      <c r="G121" s="32">
        <v>510.23</v>
      </c>
      <c r="H121" s="33">
        <v>0</v>
      </c>
      <c r="I121" s="33">
        <f>ROUND(G121*H121,P4)</f>
        <v>0</v>
      </c>
      <c r="J121" s="31" t="s">
        <v>190</v>
      </c>
      <c r="O121" s="34">
        <f>I121*0.21</f>
        <v>0</v>
      </c>
      <c r="P121">
        <v>3</v>
      </c>
    </row>
    <row r="122" spans="1:16" ht="60" x14ac:dyDescent="0.25">
      <c r="A122" s="28" t="s">
        <v>113</v>
      </c>
      <c r="B122" s="35"/>
      <c r="E122" s="30" t="s">
        <v>717</v>
      </c>
      <c r="J122" s="36"/>
    </row>
    <row r="123" spans="1:16" x14ac:dyDescent="0.25">
      <c r="A123" s="28" t="s">
        <v>115</v>
      </c>
      <c r="B123" s="35"/>
      <c r="E123" s="37" t="s">
        <v>718</v>
      </c>
      <c r="J123" s="36"/>
    </row>
    <row r="124" spans="1:16" ht="60" x14ac:dyDescent="0.25">
      <c r="A124" s="28" t="s">
        <v>117</v>
      </c>
      <c r="B124" s="35"/>
      <c r="E124" s="30" t="s">
        <v>363</v>
      </c>
      <c r="J124" s="36"/>
    </row>
    <row r="125" spans="1:16" x14ac:dyDescent="0.25">
      <c r="A125" s="28" t="s">
        <v>108</v>
      </c>
      <c r="B125" s="28">
        <v>29</v>
      </c>
      <c r="C125" s="29" t="s">
        <v>598</v>
      </c>
      <c r="D125" s="28" t="s">
        <v>110</v>
      </c>
      <c r="E125" s="30" t="s">
        <v>599</v>
      </c>
      <c r="F125" s="31" t="s">
        <v>189</v>
      </c>
      <c r="G125" s="32">
        <v>1766.24</v>
      </c>
      <c r="H125" s="33">
        <v>0</v>
      </c>
      <c r="I125" s="33">
        <f>ROUND(G125*H125,P4)</f>
        <v>0</v>
      </c>
      <c r="J125" s="31" t="s">
        <v>190</v>
      </c>
      <c r="O125" s="34">
        <f>I125*0.21</f>
        <v>0</v>
      </c>
      <c r="P125">
        <v>3</v>
      </c>
    </row>
    <row r="126" spans="1:16" ht="75" x14ac:dyDescent="0.25">
      <c r="A126" s="28" t="s">
        <v>113</v>
      </c>
      <c r="B126" s="35"/>
      <c r="E126" s="30" t="s">
        <v>719</v>
      </c>
      <c r="J126" s="36"/>
    </row>
    <row r="127" spans="1:16" x14ac:dyDescent="0.25">
      <c r="A127" s="28" t="s">
        <v>115</v>
      </c>
      <c r="B127" s="35"/>
      <c r="E127" s="37" t="s">
        <v>720</v>
      </c>
      <c r="J127" s="36"/>
    </row>
    <row r="128" spans="1:16" ht="195" x14ac:dyDescent="0.25">
      <c r="A128" s="28" t="s">
        <v>117</v>
      </c>
      <c r="B128" s="35"/>
      <c r="E128" s="30" t="s">
        <v>601</v>
      </c>
      <c r="J128" s="36"/>
    </row>
    <row r="129" spans="1:16" x14ac:dyDescent="0.25">
      <c r="A129" s="28" t="s">
        <v>108</v>
      </c>
      <c r="B129" s="28">
        <v>30</v>
      </c>
      <c r="C129" s="29" t="s">
        <v>721</v>
      </c>
      <c r="D129" s="28" t="s">
        <v>145</v>
      </c>
      <c r="E129" s="30" t="s">
        <v>722</v>
      </c>
      <c r="F129" s="31" t="s">
        <v>189</v>
      </c>
      <c r="G129" s="32">
        <v>705.51</v>
      </c>
      <c r="H129" s="33">
        <v>0</v>
      </c>
      <c r="I129" s="33">
        <f>ROUND(G129*H129,P4)</f>
        <v>0</v>
      </c>
      <c r="J129" s="31" t="s">
        <v>190</v>
      </c>
      <c r="O129" s="34">
        <f>I129*0.21</f>
        <v>0</v>
      </c>
      <c r="P129">
        <v>3</v>
      </c>
    </row>
    <row r="130" spans="1:16" ht="75" x14ac:dyDescent="0.25">
      <c r="A130" s="28" t="s">
        <v>113</v>
      </c>
      <c r="B130" s="35"/>
      <c r="E130" s="30" t="s">
        <v>723</v>
      </c>
      <c r="J130" s="36"/>
    </row>
    <row r="131" spans="1:16" x14ac:dyDescent="0.25">
      <c r="A131" s="28" t="s">
        <v>115</v>
      </c>
      <c r="B131" s="35"/>
      <c r="E131" s="37" t="s">
        <v>724</v>
      </c>
      <c r="J131" s="36"/>
    </row>
    <row r="132" spans="1:16" ht="195" x14ac:dyDescent="0.25">
      <c r="A132" s="28" t="s">
        <v>117</v>
      </c>
      <c r="B132" s="35"/>
      <c r="E132" s="30" t="s">
        <v>601</v>
      </c>
      <c r="J132" s="36"/>
    </row>
    <row r="133" spans="1:16" x14ac:dyDescent="0.25">
      <c r="A133" s="28" t="s">
        <v>108</v>
      </c>
      <c r="B133" s="28">
        <v>31</v>
      </c>
      <c r="C133" s="29" t="s">
        <v>721</v>
      </c>
      <c r="D133" s="28" t="s">
        <v>148</v>
      </c>
      <c r="E133" s="30" t="s">
        <v>722</v>
      </c>
      <c r="F133" s="31" t="s">
        <v>189</v>
      </c>
      <c r="G133" s="32">
        <v>17.09</v>
      </c>
      <c r="H133" s="33">
        <v>0</v>
      </c>
      <c r="I133" s="33">
        <f>ROUND(G133*H133,P4)</f>
        <v>0</v>
      </c>
      <c r="J133" s="31" t="s">
        <v>190</v>
      </c>
      <c r="O133" s="34">
        <f>I133*0.21</f>
        <v>0</v>
      </c>
      <c r="P133">
        <v>3</v>
      </c>
    </row>
    <row r="134" spans="1:16" ht="45" x14ac:dyDescent="0.25">
      <c r="A134" s="28" t="s">
        <v>113</v>
      </c>
      <c r="B134" s="35"/>
      <c r="E134" s="30" t="s">
        <v>725</v>
      </c>
      <c r="J134" s="36"/>
    </row>
    <row r="135" spans="1:16" x14ac:dyDescent="0.25">
      <c r="A135" s="28" t="s">
        <v>115</v>
      </c>
      <c r="B135" s="35"/>
      <c r="E135" s="37" t="s">
        <v>726</v>
      </c>
      <c r="J135" s="36"/>
    </row>
    <row r="136" spans="1:16" ht="195" x14ac:dyDescent="0.25">
      <c r="A136" s="28" t="s">
        <v>117</v>
      </c>
      <c r="B136" s="35"/>
      <c r="E136" s="30" t="s">
        <v>601</v>
      </c>
      <c r="J136" s="36"/>
    </row>
    <row r="137" spans="1:16" x14ac:dyDescent="0.25">
      <c r="A137" s="28" t="s">
        <v>108</v>
      </c>
      <c r="B137" s="28">
        <v>32</v>
      </c>
      <c r="C137" s="29" t="s">
        <v>721</v>
      </c>
      <c r="D137" s="28" t="s">
        <v>173</v>
      </c>
      <c r="E137" s="30" t="s">
        <v>722</v>
      </c>
      <c r="F137" s="31" t="s">
        <v>189</v>
      </c>
      <c r="G137" s="32">
        <v>27.84</v>
      </c>
      <c r="H137" s="33">
        <v>0</v>
      </c>
      <c r="I137" s="33">
        <f>ROUND(G137*H137,P4)</f>
        <v>0</v>
      </c>
      <c r="J137" s="31" t="s">
        <v>190</v>
      </c>
      <c r="O137" s="34">
        <f>I137*0.21</f>
        <v>0</v>
      </c>
      <c r="P137">
        <v>3</v>
      </c>
    </row>
    <row r="138" spans="1:16" ht="60" x14ac:dyDescent="0.25">
      <c r="A138" s="28" t="s">
        <v>113</v>
      </c>
      <c r="B138" s="35"/>
      <c r="E138" s="30" t="s">
        <v>727</v>
      </c>
      <c r="J138" s="36"/>
    </row>
    <row r="139" spans="1:16" x14ac:dyDescent="0.25">
      <c r="A139" s="28" t="s">
        <v>115</v>
      </c>
      <c r="B139" s="35"/>
      <c r="E139" s="37" t="s">
        <v>728</v>
      </c>
      <c r="J139" s="36"/>
    </row>
    <row r="140" spans="1:16" ht="195" x14ac:dyDescent="0.25">
      <c r="A140" s="28" t="s">
        <v>117</v>
      </c>
      <c r="B140" s="35"/>
      <c r="E140" s="30" t="s">
        <v>601</v>
      </c>
      <c r="J140" s="36"/>
    </row>
    <row r="141" spans="1:16" x14ac:dyDescent="0.25">
      <c r="A141" s="28" t="s">
        <v>108</v>
      </c>
      <c r="B141" s="28">
        <v>33</v>
      </c>
      <c r="C141" s="29" t="s">
        <v>721</v>
      </c>
      <c r="D141" s="28" t="s">
        <v>251</v>
      </c>
      <c r="E141" s="30" t="s">
        <v>722</v>
      </c>
      <c r="F141" s="31" t="s">
        <v>189</v>
      </c>
      <c r="G141" s="32">
        <v>111.22</v>
      </c>
      <c r="H141" s="33">
        <v>0</v>
      </c>
      <c r="I141" s="33">
        <f>ROUND(G141*H141,P4)</f>
        <v>0</v>
      </c>
      <c r="J141" s="31" t="s">
        <v>190</v>
      </c>
      <c r="O141" s="34">
        <f>I141*0.21</f>
        <v>0</v>
      </c>
      <c r="P141">
        <v>3</v>
      </c>
    </row>
    <row r="142" spans="1:16" ht="90" x14ac:dyDescent="0.25">
      <c r="A142" s="28" t="s">
        <v>113</v>
      </c>
      <c r="B142" s="35"/>
      <c r="E142" s="30" t="s">
        <v>729</v>
      </c>
      <c r="J142" s="36"/>
    </row>
    <row r="143" spans="1:16" x14ac:dyDescent="0.25">
      <c r="A143" s="28" t="s">
        <v>115</v>
      </c>
      <c r="B143" s="35"/>
      <c r="E143" s="37" t="s">
        <v>730</v>
      </c>
      <c r="J143" s="36"/>
    </row>
    <row r="144" spans="1:16" ht="195" x14ac:dyDescent="0.25">
      <c r="A144" s="28" t="s">
        <v>117</v>
      </c>
      <c r="B144" s="35"/>
      <c r="E144" s="30" t="s">
        <v>601</v>
      </c>
      <c r="J144" s="36"/>
    </row>
    <row r="145" spans="1:16" x14ac:dyDescent="0.25">
      <c r="A145" s="28" t="s">
        <v>108</v>
      </c>
      <c r="B145" s="28">
        <v>34</v>
      </c>
      <c r="C145" s="29" t="s">
        <v>721</v>
      </c>
      <c r="D145" s="28" t="s">
        <v>731</v>
      </c>
      <c r="E145" s="30" t="s">
        <v>722</v>
      </c>
      <c r="F145" s="31" t="s">
        <v>189</v>
      </c>
      <c r="G145" s="32">
        <v>79.31</v>
      </c>
      <c r="H145" s="33">
        <v>0</v>
      </c>
      <c r="I145" s="33">
        <f>ROUND(G145*H145,P4)</f>
        <v>0</v>
      </c>
      <c r="J145" s="31" t="s">
        <v>190</v>
      </c>
      <c r="O145" s="34">
        <f>I145*0.21</f>
        <v>0</v>
      </c>
      <c r="P145">
        <v>3</v>
      </c>
    </row>
    <row r="146" spans="1:16" ht="75" x14ac:dyDescent="0.25">
      <c r="A146" s="28" t="s">
        <v>113</v>
      </c>
      <c r="B146" s="35"/>
      <c r="E146" s="30" t="s">
        <v>732</v>
      </c>
      <c r="J146" s="36"/>
    </row>
    <row r="147" spans="1:16" x14ac:dyDescent="0.25">
      <c r="A147" s="28" t="s">
        <v>115</v>
      </c>
      <c r="B147" s="35"/>
      <c r="E147" s="37" t="s">
        <v>733</v>
      </c>
      <c r="J147" s="36"/>
    </row>
    <row r="148" spans="1:16" ht="195" x14ac:dyDescent="0.25">
      <c r="A148" s="28" t="s">
        <v>117</v>
      </c>
      <c r="B148" s="35"/>
      <c r="E148" s="30" t="s">
        <v>601</v>
      </c>
      <c r="J148" s="36"/>
    </row>
    <row r="149" spans="1:16" x14ac:dyDescent="0.25">
      <c r="A149" s="28" t="s">
        <v>108</v>
      </c>
      <c r="B149" s="28">
        <v>35</v>
      </c>
      <c r="C149" s="29" t="s">
        <v>721</v>
      </c>
      <c r="D149" s="28" t="s">
        <v>734</v>
      </c>
      <c r="E149" s="30" t="s">
        <v>722</v>
      </c>
      <c r="F149" s="31" t="s">
        <v>189</v>
      </c>
      <c r="G149" s="32">
        <v>9.84</v>
      </c>
      <c r="H149" s="33">
        <v>0</v>
      </c>
      <c r="I149" s="33">
        <f>ROUND(G149*H149,P4)</f>
        <v>0</v>
      </c>
      <c r="J149" s="31" t="s">
        <v>190</v>
      </c>
      <c r="O149" s="34">
        <f>I149*0.21</f>
        <v>0</v>
      </c>
      <c r="P149">
        <v>3</v>
      </c>
    </row>
    <row r="150" spans="1:16" ht="60" x14ac:dyDescent="0.25">
      <c r="A150" s="28" t="s">
        <v>113</v>
      </c>
      <c r="B150" s="35"/>
      <c r="E150" s="30" t="s">
        <v>735</v>
      </c>
      <c r="J150" s="36"/>
    </row>
    <row r="151" spans="1:16" x14ac:dyDescent="0.25">
      <c r="A151" s="28" t="s">
        <v>115</v>
      </c>
      <c r="B151" s="35"/>
      <c r="E151" s="37" t="s">
        <v>736</v>
      </c>
      <c r="J151" s="36"/>
    </row>
    <row r="152" spans="1:16" ht="195" x14ac:dyDescent="0.25">
      <c r="A152" s="28" t="s">
        <v>117</v>
      </c>
      <c r="B152" s="35"/>
      <c r="E152" s="30" t="s">
        <v>601</v>
      </c>
      <c r="J152" s="36"/>
    </row>
    <row r="153" spans="1:16" x14ac:dyDescent="0.25">
      <c r="A153" s="28" t="s">
        <v>108</v>
      </c>
      <c r="B153" s="28">
        <v>36</v>
      </c>
      <c r="C153" s="29" t="s">
        <v>737</v>
      </c>
      <c r="D153" s="28" t="s">
        <v>145</v>
      </c>
      <c r="E153" s="30" t="s">
        <v>738</v>
      </c>
      <c r="F153" s="31" t="s">
        <v>189</v>
      </c>
      <c r="G153" s="32">
        <v>261.06</v>
      </c>
      <c r="H153" s="33">
        <v>0</v>
      </c>
      <c r="I153" s="33">
        <f>ROUND(G153*H153,P4)</f>
        <v>0</v>
      </c>
      <c r="J153" s="31" t="s">
        <v>190</v>
      </c>
      <c r="O153" s="34">
        <f>I153*0.21</f>
        <v>0</v>
      </c>
      <c r="P153">
        <v>3</v>
      </c>
    </row>
    <row r="154" spans="1:16" ht="45" x14ac:dyDescent="0.25">
      <c r="A154" s="28" t="s">
        <v>113</v>
      </c>
      <c r="B154" s="35"/>
      <c r="E154" s="30" t="s">
        <v>739</v>
      </c>
      <c r="J154" s="36"/>
    </row>
    <row r="155" spans="1:16" x14ac:dyDescent="0.25">
      <c r="A155" s="28" t="s">
        <v>115</v>
      </c>
      <c r="B155" s="35"/>
      <c r="E155" s="37" t="s">
        <v>740</v>
      </c>
      <c r="J155" s="36"/>
    </row>
    <row r="156" spans="1:16" ht="195" x14ac:dyDescent="0.25">
      <c r="A156" s="28" t="s">
        <v>117</v>
      </c>
      <c r="B156" s="35"/>
      <c r="E156" s="30" t="s">
        <v>601</v>
      </c>
      <c r="J156" s="36"/>
    </row>
    <row r="157" spans="1:16" x14ac:dyDescent="0.25">
      <c r="A157" s="28" t="s">
        <v>108</v>
      </c>
      <c r="B157" s="28">
        <v>37</v>
      </c>
      <c r="C157" s="29" t="s">
        <v>737</v>
      </c>
      <c r="D157" s="28" t="s">
        <v>148</v>
      </c>
      <c r="E157" s="30" t="s">
        <v>738</v>
      </c>
      <c r="F157" s="31" t="s">
        <v>189</v>
      </c>
      <c r="G157" s="32">
        <v>2824.17</v>
      </c>
      <c r="H157" s="33">
        <v>0</v>
      </c>
      <c r="I157" s="33">
        <f>ROUND(G157*H157,P4)</f>
        <v>0</v>
      </c>
      <c r="J157" s="31" t="s">
        <v>190</v>
      </c>
      <c r="O157" s="34">
        <f>I157*0.21</f>
        <v>0</v>
      </c>
      <c r="P157">
        <v>3</v>
      </c>
    </row>
    <row r="158" spans="1:16" ht="60" x14ac:dyDescent="0.25">
      <c r="A158" s="28" t="s">
        <v>113</v>
      </c>
      <c r="B158" s="35"/>
      <c r="E158" s="30" t="s">
        <v>741</v>
      </c>
      <c r="J158" s="36"/>
    </row>
    <row r="159" spans="1:16" x14ac:dyDescent="0.25">
      <c r="A159" s="28" t="s">
        <v>115</v>
      </c>
      <c r="B159" s="35"/>
      <c r="E159" s="37" t="s">
        <v>742</v>
      </c>
      <c r="J159" s="36"/>
    </row>
    <row r="160" spans="1:16" ht="195" x14ac:dyDescent="0.25">
      <c r="A160" s="28" t="s">
        <v>117</v>
      </c>
      <c r="B160" s="35"/>
      <c r="E160" s="30" t="s">
        <v>601</v>
      </c>
      <c r="J160" s="36"/>
    </row>
    <row r="161" spans="1:16" x14ac:dyDescent="0.25">
      <c r="A161" s="28" t="s">
        <v>108</v>
      </c>
      <c r="B161" s="28">
        <v>38</v>
      </c>
      <c r="C161" s="29" t="s">
        <v>737</v>
      </c>
      <c r="D161" s="28" t="s">
        <v>173</v>
      </c>
      <c r="E161" s="30" t="s">
        <v>738</v>
      </c>
      <c r="F161" s="31" t="s">
        <v>189</v>
      </c>
      <c r="G161" s="32">
        <v>6.44</v>
      </c>
      <c r="H161" s="33">
        <v>0</v>
      </c>
      <c r="I161" s="33">
        <f>ROUND(G161*H161,P4)</f>
        <v>0</v>
      </c>
      <c r="J161" s="31" t="s">
        <v>190</v>
      </c>
      <c r="O161" s="34">
        <f>I161*0.21</f>
        <v>0</v>
      </c>
      <c r="P161">
        <v>3</v>
      </c>
    </row>
    <row r="162" spans="1:16" ht="60" x14ac:dyDescent="0.25">
      <c r="A162" s="28" t="s">
        <v>113</v>
      </c>
      <c r="B162" s="35"/>
      <c r="E162" s="30" t="s">
        <v>743</v>
      </c>
      <c r="J162" s="36"/>
    </row>
    <row r="163" spans="1:16" x14ac:dyDescent="0.25">
      <c r="A163" s="28" t="s">
        <v>115</v>
      </c>
      <c r="B163" s="35"/>
      <c r="E163" s="37" t="s">
        <v>744</v>
      </c>
      <c r="J163" s="36"/>
    </row>
    <row r="164" spans="1:16" ht="195" x14ac:dyDescent="0.25">
      <c r="A164" s="28" t="s">
        <v>117</v>
      </c>
      <c r="B164" s="35"/>
      <c r="E164" s="30" t="s">
        <v>601</v>
      </c>
      <c r="J164" s="36"/>
    </row>
    <row r="165" spans="1:16" x14ac:dyDescent="0.25">
      <c r="A165" s="28" t="s">
        <v>108</v>
      </c>
      <c r="B165" s="28">
        <v>39</v>
      </c>
      <c r="C165" s="29" t="s">
        <v>737</v>
      </c>
      <c r="D165" s="28" t="s">
        <v>251</v>
      </c>
      <c r="E165" s="30" t="s">
        <v>738</v>
      </c>
      <c r="F165" s="31" t="s">
        <v>189</v>
      </c>
      <c r="G165" s="32">
        <v>100.95</v>
      </c>
      <c r="H165" s="33">
        <v>0</v>
      </c>
      <c r="I165" s="33">
        <f>ROUND(G165*H165,P4)</f>
        <v>0</v>
      </c>
      <c r="J165" s="31" t="s">
        <v>190</v>
      </c>
      <c r="O165" s="34">
        <f>I165*0.21</f>
        <v>0</v>
      </c>
      <c r="P165">
        <v>3</v>
      </c>
    </row>
    <row r="166" spans="1:16" ht="60" x14ac:dyDescent="0.25">
      <c r="A166" s="28" t="s">
        <v>113</v>
      </c>
      <c r="B166" s="35"/>
      <c r="E166" s="30" t="s">
        <v>745</v>
      </c>
      <c r="J166" s="36"/>
    </row>
    <row r="167" spans="1:16" x14ac:dyDescent="0.25">
      <c r="A167" s="28" t="s">
        <v>115</v>
      </c>
      <c r="B167" s="35"/>
      <c r="E167" s="37" t="s">
        <v>746</v>
      </c>
      <c r="J167" s="36"/>
    </row>
    <row r="168" spans="1:16" ht="195" x14ac:dyDescent="0.25">
      <c r="A168" s="28" t="s">
        <v>117</v>
      </c>
      <c r="B168" s="35"/>
      <c r="E168" s="30" t="s">
        <v>601</v>
      </c>
      <c r="J168" s="36"/>
    </row>
    <row r="169" spans="1:16" x14ac:dyDescent="0.25">
      <c r="A169" s="28" t="s">
        <v>108</v>
      </c>
      <c r="B169" s="28">
        <v>40</v>
      </c>
      <c r="C169" s="29" t="s">
        <v>747</v>
      </c>
      <c r="D169" s="28" t="s">
        <v>145</v>
      </c>
      <c r="E169" s="30" t="s">
        <v>748</v>
      </c>
      <c r="F169" s="31" t="s">
        <v>189</v>
      </c>
      <c r="G169" s="32">
        <v>31.66</v>
      </c>
      <c r="H169" s="33">
        <v>0</v>
      </c>
      <c r="I169" s="33">
        <f>ROUND(G169*H169,P4)</f>
        <v>0</v>
      </c>
      <c r="J169" s="31" t="s">
        <v>190</v>
      </c>
      <c r="O169" s="34">
        <f>I169*0.21</f>
        <v>0</v>
      </c>
      <c r="P169">
        <v>3</v>
      </c>
    </row>
    <row r="170" spans="1:16" ht="60" x14ac:dyDescent="0.25">
      <c r="A170" s="28" t="s">
        <v>113</v>
      </c>
      <c r="B170" s="35"/>
      <c r="E170" s="30" t="s">
        <v>749</v>
      </c>
      <c r="J170" s="36"/>
    </row>
    <row r="171" spans="1:16" x14ac:dyDescent="0.25">
      <c r="A171" s="28" t="s">
        <v>115</v>
      </c>
      <c r="B171" s="35"/>
      <c r="E171" s="37" t="s">
        <v>750</v>
      </c>
      <c r="J171" s="36"/>
    </row>
    <row r="172" spans="1:16" ht="195" x14ac:dyDescent="0.25">
      <c r="A172" s="28" t="s">
        <v>117</v>
      </c>
      <c r="B172" s="35"/>
      <c r="E172" s="30" t="s">
        <v>601</v>
      </c>
      <c r="J172" s="36"/>
    </row>
    <row r="173" spans="1:16" x14ac:dyDescent="0.25">
      <c r="A173" s="28" t="s">
        <v>108</v>
      </c>
      <c r="B173" s="28">
        <v>41</v>
      </c>
      <c r="C173" s="29" t="s">
        <v>747</v>
      </c>
      <c r="D173" s="28" t="s">
        <v>148</v>
      </c>
      <c r="E173" s="30" t="s">
        <v>748</v>
      </c>
      <c r="F173" s="31" t="s">
        <v>189</v>
      </c>
      <c r="G173" s="32">
        <v>310.47000000000003</v>
      </c>
      <c r="H173" s="33">
        <v>0</v>
      </c>
      <c r="I173" s="33">
        <f>ROUND(G173*H173,P4)</f>
        <v>0</v>
      </c>
      <c r="J173" s="31" t="s">
        <v>190</v>
      </c>
      <c r="O173" s="34">
        <f>I173*0.21</f>
        <v>0</v>
      </c>
      <c r="P173">
        <v>3</v>
      </c>
    </row>
    <row r="174" spans="1:16" ht="60" x14ac:dyDescent="0.25">
      <c r="A174" s="28" t="s">
        <v>113</v>
      </c>
      <c r="B174" s="35"/>
      <c r="E174" s="30" t="s">
        <v>751</v>
      </c>
      <c r="J174" s="36"/>
    </row>
    <row r="175" spans="1:16" x14ac:dyDescent="0.25">
      <c r="A175" s="28" t="s">
        <v>115</v>
      </c>
      <c r="B175" s="35"/>
      <c r="E175" s="37" t="s">
        <v>752</v>
      </c>
      <c r="J175" s="36"/>
    </row>
    <row r="176" spans="1:16" ht="195" x14ac:dyDescent="0.25">
      <c r="A176" s="28" t="s">
        <v>117</v>
      </c>
      <c r="B176" s="35"/>
      <c r="E176" s="30" t="s">
        <v>601</v>
      </c>
      <c r="J176" s="36"/>
    </row>
    <row r="177" spans="1:16" x14ac:dyDescent="0.25">
      <c r="A177" s="28" t="s">
        <v>108</v>
      </c>
      <c r="B177" s="28">
        <v>42</v>
      </c>
      <c r="C177" s="29" t="s">
        <v>747</v>
      </c>
      <c r="D177" s="28" t="s">
        <v>173</v>
      </c>
      <c r="E177" s="30" t="s">
        <v>748</v>
      </c>
      <c r="F177" s="31" t="s">
        <v>189</v>
      </c>
      <c r="G177" s="32">
        <v>11</v>
      </c>
      <c r="H177" s="33">
        <v>0</v>
      </c>
      <c r="I177" s="33">
        <f>ROUND(G177*H177,P4)</f>
        <v>0</v>
      </c>
      <c r="J177" s="31" t="s">
        <v>190</v>
      </c>
      <c r="O177" s="34">
        <f>I177*0.21</f>
        <v>0</v>
      </c>
      <c r="P177">
        <v>3</v>
      </c>
    </row>
    <row r="178" spans="1:16" ht="60" x14ac:dyDescent="0.25">
      <c r="A178" s="28" t="s">
        <v>113</v>
      </c>
      <c r="B178" s="35"/>
      <c r="E178" s="30" t="s">
        <v>753</v>
      </c>
      <c r="J178" s="36"/>
    </row>
    <row r="179" spans="1:16" x14ac:dyDescent="0.25">
      <c r="A179" s="28" t="s">
        <v>115</v>
      </c>
      <c r="B179" s="35"/>
      <c r="E179" s="37" t="s">
        <v>754</v>
      </c>
      <c r="J179" s="36"/>
    </row>
    <row r="180" spans="1:16" ht="195" x14ac:dyDescent="0.25">
      <c r="A180" s="28" t="s">
        <v>117</v>
      </c>
      <c r="B180" s="35"/>
      <c r="E180" s="30" t="s">
        <v>601</v>
      </c>
      <c r="J180" s="36"/>
    </row>
    <row r="181" spans="1:16" x14ac:dyDescent="0.25">
      <c r="A181" s="28" t="s">
        <v>108</v>
      </c>
      <c r="B181" s="28">
        <v>43</v>
      </c>
      <c r="C181" s="29" t="s">
        <v>747</v>
      </c>
      <c r="D181" s="28" t="s">
        <v>251</v>
      </c>
      <c r="E181" s="30" t="s">
        <v>748</v>
      </c>
      <c r="F181" s="31" t="s">
        <v>189</v>
      </c>
      <c r="G181" s="32">
        <v>72.31</v>
      </c>
      <c r="H181" s="33">
        <v>0</v>
      </c>
      <c r="I181" s="33">
        <f>ROUND(G181*H181,P4)</f>
        <v>0</v>
      </c>
      <c r="J181" s="31" t="s">
        <v>190</v>
      </c>
      <c r="O181" s="34">
        <f>I181*0.21</f>
        <v>0</v>
      </c>
      <c r="P181">
        <v>3</v>
      </c>
    </row>
    <row r="182" spans="1:16" ht="60" x14ac:dyDescent="0.25">
      <c r="A182" s="28" t="s">
        <v>113</v>
      </c>
      <c r="B182" s="35"/>
      <c r="E182" s="30" t="s">
        <v>755</v>
      </c>
      <c r="J182" s="36"/>
    </row>
    <row r="183" spans="1:16" x14ac:dyDescent="0.25">
      <c r="A183" s="28" t="s">
        <v>115</v>
      </c>
      <c r="B183" s="35"/>
      <c r="E183" s="37" t="s">
        <v>756</v>
      </c>
      <c r="J183" s="36"/>
    </row>
    <row r="184" spans="1:16" ht="195" x14ac:dyDescent="0.25">
      <c r="A184" s="28" t="s">
        <v>117</v>
      </c>
      <c r="B184" s="35"/>
      <c r="E184" s="30" t="s">
        <v>601</v>
      </c>
      <c r="J184" s="36"/>
    </row>
    <row r="185" spans="1:16" x14ac:dyDescent="0.25">
      <c r="A185" s="28" t="s">
        <v>108</v>
      </c>
      <c r="B185" s="28">
        <v>44</v>
      </c>
      <c r="C185" s="29" t="s">
        <v>757</v>
      </c>
      <c r="D185" s="28" t="s">
        <v>110</v>
      </c>
      <c r="E185" s="30" t="s">
        <v>758</v>
      </c>
      <c r="F185" s="31" t="s">
        <v>189</v>
      </c>
      <c r="G185" s="32">
        <v>29.91</v>
      </c>
      <c r="H185" s="33">
        <v>0</v>
      </c>
      <c r="I185" s="33">
        <f>ROUND(G185*H185,P4)</f>
        <v>0</v>
      </c>
      <c r="J185" s="31" t="s">
        <v>190</v>
      </c>
      <c r="O185" s="34">
        <f>I185*0.21</f>
        <v>0</v>
      </c>
      <c r="P185">
        <v>3</v>
      </c>
    </row>
    <row r="186" spans="1:16" ht="60" x14ac:dyDescent="0.25">
      <c r="A186" s="28" t="s">
        <v>113</v>
      </c>
      <c r="B186" s="35"/>
      <c r="E186" s="30" t="s">
        <v>759</v>
      </c>
      <c r="J186" s="36"/>
    </row>
    <row r="187" spans="1:16" x14ac:dyDescent="0.25">
      <c r="A187" s="28" t="s">
        <v>115</v>
      </c>
      <c r="B187" s="35"/>
      <c r="E187" s="37" t="s">
        <v>760</v>
      </c>
      <c r="J187" s="36"/>
    </row>
    <row r="188" spans="1:16" ht="195" x14ac:dyDescent="0.25">
      <c r="A188" s="28" t="s">
        <v>117</v>
      </c>
      <c r="B188" s="35"/>
      <c r="E188" s="30" t="s">
        <v>601</v>
      </c>
      <c r="J188" s="36"/>
    </row>
    <row r="189" spans="1:16" ht="30" x14ac:dyDescent="0.25">
      <c r="A189" s="28" t="s">
        <v>108</v>
      </c>
      <c r="B189" s="28">
        <v>45</v>
      </c>
      <c r="C189" s="29" t="s">
        <v>761</v>
      </c>
      <c r="D189" s="28" t="s">
        <v>145</v>
      </c>
      <c r="E189" s="30" t="s">
        <v>762</v>
      </c>
      <c r="F189" s="31" t="s">
        <v>189</v>
      </c>
      <c r="G189" s="32">
        <v>107.17</v>
      </c>
      <c r="H189" s="33">
        <v>0</v>
      </c>
      <c r="I189" s="33">
        <f>ROUND(G189*H189,P4)</f>
        <v>0</v>
      </c>
      <c r="J189" s="31" t="s">
        <v>190</v>
      </c>
      <c r="O189" s="34">
        <f>I189*0.21</f>
        <v>0</v>
      </c>
      <c r="P189">
        <v>3</v>
      </c>
    </row>
    <row r="190" spans="1:16" ht="60" x14ac:dyDescent="0.25">
      <c r="A190" s="28" t="s">
        <v>113</v>
      </c>
      <c r="B190" s="35"/>
      <c r="E190" s="30" t="s">
        <v>763</v>
      </c>
      <c r="J190" s="36"/>
    </row>
    <row r="191" spans="1:16" x14ac:dyDescent="0.25">
      <c r="A191" s="28" t="s">
        <v>115</v>
      </c>
      <c r="B191" s="35"/>
      <c r="E191" s="37" t="s">
        <v>764</v>
      </c>
      <c r="J191" s="36"/>
    </row>
    <row r="192" spans="1:16" ht="195" x14ac:dyDescent="0.25">
      <c r="A192" s="28" t="s">
        <v>117</v>
      </c>
      <c r="B192" s="35"/>
      <c r="E192" s="30" t="s">
        <v>601</v>
      </c>
      <c r="J192" s="36"/>
    </row>
    <row r="193" spans="1:16" ht="30" x14ac:dyDescent="0.25">
      <c r="A193" s="28" t="s">
        <v>108</v>
      </c>
      <c r="B193" s="28">
        <v>46</v>
      </c>
      <c r="C193" s="29" t="s">
        <v>761</v>
      </c>
      <c r="D193" s="28" t="s">
        <v>148</v>
      </c>
      <c r="E193" s="30" t="s">
        <v>762</v>
      </c>
      <c r="F193" s="31" t="s">
        <v>189</v>
      </c>
      <c r="G193" s="32">
        <v>7</v>
      </c>
      <c r="H193" s="33">
        <v>0</v>
      </c>
      <c r="I193" s="33">
        <f>ROUND(G193*H193,P4)</f>
        <v>0</v>
      </c>
      <c r="J193" s="31" t="s">
        <v>190</v>
      </c>
      <c r="O193" s="34">
        <f>I193*0.21</f>
        <v>0</v>
      </c>
      <c r="P193">
        <v>3</v>
      </c>
    </row>
    <row r="194" spans="1:16" ht="45" x14ac:dyDescent="0.25">
      <c r="A194" s="28" t="s">
        <v>113</v>
      </c>
      <c r="B194" s="35"/>
      <c r="E194" s="30" t="s">
        <v>765</v>
      </c>
      <c r="J194" s="36"/>
    </row>
    <row r="195" spans="1:16" x14ac:dyDescent="0.25">
      <c r="A195" s="28" t="s">
        <v>115</v>
      </c>
      <c r="B195" s="35"/>
      <c r="E195" s="37" t="s">
        <v>766</v>
      </c>
      <c r="J195" s="36"/>
    </row>
    <row r="196" spans="1:16" ht="195" x14ac:dyDescent="0.25">
      <c r="A196" s="28" t="s">
        <v>117</v>
      </c>
      <c r="B196" s="35"/>
      <c r="E196" s="30" t="s">
        <v>601</v>
      </c>
      <c r="J196" s="36"/>
    </row>
    <row r="197" spans="1:16" ht="30" x14ac:dyDescent="0.25">
      <c r="A197" s="28" t="s">
        <v>108</v>
      </c>
      <c r="B197" s="28">
        <v>47</v>
      </c>
      <c r="C197" s="29" t="s">
        <v>767</v>
      </c>
      <c r="D197" s="28" t="s">
        <v>145</v>
      </c>
      <c r="E197" s="30" t="s">
        <v>768</v>
      </c>
      <c r="F197" s="31" t="s">
        <v>189</v>
      </c>
      <c r="G197" s="32">
        <v>8.5500000000000007</v>
      </c>
      <c r="H197" s="33">
        <v>0</v>
      </c>
      <c r="I197" s="33">
        <f>ROUND(G197*H197,P4)</f>
        <v>0</v>
      </c>
      <c r="J197" s="31" t="s">
        <v>190</v>
      </c>
      <c r="O197" s="34">
        <f>I197*0.21</f>
        <v>0</v>
      </c>
      <c r="P197">
        <v>3</v>
      </c>
    </row>
    <row r="198" spans="1:16" ht="45" x14ac:dyDescent="0.25">
      <c r="A198" s="28" t="s">
        <v>113</v>
      </c>
      <c r="B198" s="35"/>
      <c r="E198" s="30" t="s">
        <v>769</v>
      </c>
      <c r="J198" s="36"/>
    </row>
    <row r="199" spans="1:16" x14ac:dyDescent="0.25">
      <c r="A199" s="28" t="s">
        <v>115</v>
      </c>
      <c r="B199" s="35"/>
      <c r="E199" s="37" t="s">
        <v>770</v>
      </c>
      <c r="J199" s="36"/>
    </row>
    <row r="200" spans="1:16" ht="195" x14ac:dyDescent="0.25">
      <c r="A200" s="28" t="s">
        <v>117</v>
      </c>
      <c r="B200" s="35"/>
      <c r="E200" s="30" t="s">
        <v>601</v>
      </c>
      <c r="J200" s="36"/>
    </row>
    <row r="201" spans="1:16" ht="30" x14ac:dyDescent="0.25">
      <c r="A201" s="28" t="s">
        <v>108</v>
      </c>
      <c r="B201" s="28">
        <v>48</v>
      </c>
      <c r="C201" s="29" t="s">
        <v>767</v>
      </c>
      <c r="D201" s="28" t="s">
        <v>148</v>
      </c>
      <c r="E201" s="30" t="s">
        <v>768</v>
      </c>
      <c r="F201" s="31" t="s">
        <v>189</v>
      </c>
      <c r="G201" s="32">
        <v>69.349999999999994</v>
      </c>
      <c r="H201" s="33">
        <v>0</v>
      </c>
      <c r="I201" s="33">
        <f>ROUND(G201*H201,P4)</f>
        <v>0</v>
      </c>
      <c r="J201" s="31" t="s">
        <v>190</v>
      </c>
      <c r="O201" s="34">
        <f>I201*0.21</f>
        <v>0</v>
      </c>
      <c r="P201">
        <v>3</v>
      </c>
    </row>
    <row r="202" spans="1:16" ht="45" x14ac:dyDescent="0.25">
      <c r="A202" s="28" t="s">
        <v>113</v>
      </c>
      <c r="B202" s="35"/>
      <c r="E202" s="30" t="s">
        <v>771</v>
      </c>
      <c r="J202" s="36"/>
    </row>
    <row r="203" spans="1:16" x14ac:dyDescent="0.25">
      <c r="A203" s="28" t="s">
        <v>115</v>
      </c>
      <c r="B203" s="35"/>
      <c r="E203" s="37" t="s">
        <v>772</v>
      </c>
      <c r="J203" s="36"/>
    </row>
    <row r="204" spans="1:16" ht="195" x14ac:dyDescent="0.25">
      <c r="A204" s="28" t="s">
        <v>117</v>
      </c>
      <c r="B204" s="35"/>
      <c r="E204" s="30" t="s">
        <v>601</v>
      </c>
      <c r="J204" s="36"/>
    </row>
    <row r="205" spans="1:16" ht="30" x14ac:dyDescent="0.25">
      <c r="A205" s="28" t="s">
        <v>108</v>
      </c>
      <c r="B205" s="28">
        <v>49</v>
      </c>
      <c r="C205" s="29" t="s">
        <v>767</v>
      </c>
      <c r="D205" s="28" t="s">
        <v>173</v>
      </c>
      <c r="E205" s="30" t="s">
        <v>768</v>
      </c>
      <c r="F205" s="31" t="s">
        <v>189</v>
      </c>
      <c r="G205" s="32">
        <v>6.89</v>
      </c>
      <c r="H205" s="33">
        <v>0</v>
      </c>
      <c r="I205" s="33">
        <f>ROUND(G205*H205,P4)</f>
        <v>0</v>
      </c>
      <c r="J205" s="31" t="s">
        <v>190</v>
      </c>
      <c r="O205" s="34">
        <f>I205*0.21</f>
        <v>0</v>
      </c>
      <c r="P205">
        <v>3</v>
      </c>
    </row>
    <row r="206" spans="1:16" ht="60" x14ac:dyDescent="0.25">
      <c r="A206" s="28" t="s">
        <v>113</v>
      </c>
      <c r="B206" s="35"/>
      <c r="E206" s="30" t="s">
        <v>773</v>
      </c>
      <c r="J206" s="36"/>
    </row>
    <row r="207" spans="1:16" x14ac:dyDescent="0.25">
      <c r="A207" s="28" t="s">
        <v>115</v>
      </c>
      <c r="B207" s="35"/>
      <c r="E207" s="37" t="s">
        <v>774</v>
      </c>
      <c r="J207" s="36"/>
    </row>
    <row r="208" spans="1:16" ht="195" x14ac:dyDescent="0.25">
      <c r="A208" s="28" t="s">
        <v>117</v>
      </c>
      <c r="B208" s="35"/>
      <c r="E208" s="30" t="s">
        <v>601</v>
      </c>
      <c r="J208" s="36"/>
    </row>
    <row r="209" spans="1:16" x14ac:dyDescent="0.25">
      <c r="A209" s="28" t="s">
        <v>108</v>
      </c>
      <c r="B209" s="28">
        <v>50</v>
      </c>
      <c r="C209" s="29" t="s">
        <v>775</v>
      </c>
      <c r="D209" s="28" t="s">
        <v>110</v>
      </c>
      <c r="E209" s="30" t="s">
        <v>776</v>
      </c>
      <c r="F209" s="31" t="s">
        <v>189</v>
      </c>
      <c r="G209" s="32">
        <v>20.58</v>
      </c>
      <c r="H209" s="33">
        <v>0</v>
      </c>
      <c r="I209" s="33">
        <f>ROUND(G209*H209,P4)</f>
        <v>0</v>
      </c>
      <c r="J209" s="31" t="s">
        <v>190</v>
      </c>
      <c r="O209" s="34">
        <f>I209*0.21</f>
        <v>0</v>
      </c>
      <c r="P209">
        <v>3</v>
      </c>
    </row>
    <row r="210" spans="1:16" ht="30" x14ac:dyDescent="0.25">
      <c r="A210" s="28" t="s">
        <v>113</v>
      </c>
      <c r="B210" s="35"/>
      <c r="E210" s="30" t="s">
        <v>777</v>
      </c>
      <c r="J210" s="36"/>
    </row>
    <row r="211" spans="1:16" x14ac:dyDescent="0.25">
      <c r="A211" s="28" t="s">
        <v>115</v>
      </c>
      <c r="B211" s="35"/>
      <c r="E211" s="37" t="s">
        <v>778</v>
      </c>
      <c r="J211" s="36"/>
    </row>
    <row r="212" spans="1:16" ht="135" x14ac:dyDescent="0.25">
      <c r="A212" s="28" t="s">
        <v>117</v>
      </c>
      <c r="B212" s="35"/>
      <c r="E212" s="30" t="s">
        <v>779</v>
      </c>
      <c r="J212" s="36"/>
    </row>
    <row r="213" spans="1:16" x14ac:dyDescent="0.25">
      <c r="A213" s="22" t="s">
        <v>105</v>
      </c>
      <c r="B213" s="23"/>
      <c r="C213" s="24" t="s">
        <v>413</v>
      </c>
      <c r="D213" s="25"/>
      <c r="E213" s="22" t="s">
        <v>414</v>
      </c>
      <c r="F213" s="25"/>
      <c r="G213" s="25"/>
      <c r="H213" s="25"/>
      <c r="I213" s="26">
        <f>SUMIFS(I214:I217,A214:A217,"P")</f>
        <v>0</v>
      </c>
      <c r="J213" s="27"/>
    </row>
    <row r="214" spans="1:16" x14ac:dyDescent="0.25">
      <c r="A214" s="28" t="s">
        <v>108</v>
      </c>
      <c r="B214" s="28">
        <v>51</v>
      </c>
      <c r="C214" s="29" t="s">
        <v>780</v>
      </c>
      <c r="D214" s="28" t="s">
        <v>110</v>
      </c>
      <c r="E214" s="30" t="s">
        <v>781</v>
      </c>
      <c r="F214" s="31" t="s">
        <v>189</v>
      </c>
      <c r="G214" s="32">
        <v>915.5</v>
      </c>
      <c r="H214" s="33">
        <v>0</v>
      </c>
      <c r="I214" s="33">
        <f>ROUND(G214*H214,P4)</f>
        <v>0</v>
      </c>
      <c r="J214" s="31" t="s">
        <v>190</v>
      </c>
      <c r="O214" s="34">
        <f>I214*0.21</f>
        <v>0</v>
      </c>
      <c r="P214">
        <v>3</v>
      </c>
    </row>
    <row r="215" spans="1:16" ht="45" x14ac:dyDescent="0.25">
      <c r="A215" s="28" t="s">
        <v>113</v>
      </c>
      <c r="B215" s="35"/>
      <c r="E215" s="30" t="s">
        <v>782</v>
      </c>
      <c r="J215" s="36"/>
    </row>
    <row r="216" spans="1:16" x14ac:dyDescent="0.25">
      <c r="A216" s="28" t="s">
        <v>115</v>
      </c>
      <c r="B216" s="35"/>
      <c r="E216" s="37" t="s">
        <v>783</v>
      </c>
      <c r="J216" s="36"/>
    </row>
    <row r="217" spans="1:16" ht="270" x14ac:dyDescent="0.25">
      <c r="A217" s="28" t="s">
        <v>117</v>
      </c>
      <c r="B217" s="35"/>
      <c r="E217" s="30" t="s">
        <v>418</v>
      </c>
      <c r="J217" s="36"/>
    </row>
    <row r="218" spans="1:16" x14ac:dyDescent="0.25">
      <c r="A218" s="22" t="s">
        <v>105</v>
      </c>
      <c r="B218" s="23"/>
      <c r="C218" s="24" t="s">
        <v>419</v>
      </c>
      <c r="D218" s="25"/>
      <c r="E218" s="22" t="s">
        <v>420</v>
      </c>
      <c r="F218" s="25"/>
      <c r="G218" s="25"/>
      <c r="H218" s="25"/>
      <c r="I218" s="26">
        <f>SUMIFS(I219:I234,A219:A234,"P")</f>
        <v>0</v>
      </c>
      <c r="J218" s="27"/>
    </row>
    <row r="219" spans="1:16" x14ac:dyDescent="0.25">
      <c r="A219" s="28" t="s">
        <v>108</v>
      </c>
      <c r="B219" s="28">
        <v>52</v>
      </c>
      <c r="C219" s="29" t="s">
        <v>784</v>
      </c>
      <c r="D219" s="28" t="s">
        <v>110</v>
      </c>
      <c r="E219" s="30" t="s">
        <v>785</v>
      </c>
      <c r="F219" s="31" t="s">
        <v>428</v>
      </c>
      <c r="G219" s="32">
        <v>17</v>
      </c>
      <c r="H219" s="33">
        <v>0</v>
      </c>
      <c r="I219" s="33">
        <f>ROUND(G219*H219,P4)</f>
        <v>0</v>
      </c>
      <c r="J219" s="31" t="s">
        <v>190</v>
      </c>
      <c r="O219" s="34">
        <f>I219*0.21</f>
        <v>0</v>
      </c>
      <c r="P219">
        <v>3</v>
      </c>
    </row>
    <row r="220" spans="1:16" ht="45" x14ac:dyDescent="0.25">
      <c r="A220" s="28" t="s">
        <v>113</v>
      </c>
      <c r="B220" s="35"/>
      <c r="E220" s="30" t="s">
        <v>786</v>
      </c>
      <c r="J220" s="36"/>
    </row>
    <row r="221" spans="1:16" x14ac:dyDescent="0.25">
      <c r="A221" s="28" t="s">
        <v>115</v>
      </c>
      <c r="B221" s="35"/>
      <c r="E221" s="37" t="s">
        <v>787</v>
      </c>
      <c r="J221" s="36"/>
    </row>
    <row r="222" spans="1:16" ht="30" x14ac:dyDescent="0.25">
      <c r="A222" s="28" t="s">
        <v>117</v>
      </c>
      <c r="B222" s="35"/>
      <c r="E222" s="30" t="s">
        <v>435</v>
      </c>
      <c r="J222" s="36"/>
    </row>
    <row r="223" spans="1:16" x14ac:dyDescent="0.25">
      <c r="A223" s="28" t="s">
        <v>108</v>
      </c>
      <c r="B223" s="28">
        <v>53</v>
      </c>
      <c r="C223" s="29" t="s">
        <v>788</v>
      </c>
      <c r="D223" s="28" t="s">
        <v>110</v>
      </c>
      <c r="E223" s="30" t="s">
        <v>789</v>
      </c>
      <c r="F223" s="31" t="s">
        <v>428</v>
      </c>
      <c r="G223" s="32">
        <v>12</v>
      </c>
      <c r="H223" s="33">
        <v>0</v>
      </c>
      <c r="I223" s="33">
        <f>ROUND(G223*H223,P4)</f>
        <v>0</v>
      </c>
      <c r="J223" s="31" t="s">
        <v>190</v>
      </c>
      <c r="O223" s="34">
        <f>I223*0.21</f>
        <v>0</v>
      </c>
      <c r="P223">
        <v>3</v>
      </c>
    </row>
    <row r="224" spans="1:16" ht="60" x14ac:dyDescent="0.25">
      <c r="A224" s="28" t="s">
        <v>113</v>
      </c>
      <c r="B224" s="35"/>
      <c r="E224" s="30" t="s">
        <v>790</v>
      </c>
      <c r="J224" s="36"/>
    </row>
    <row r="225" spans="1:16" x14ac:dyDescent="0.25">
      <c r="A225" s="28" t="s">
        <v>115</v>
      </c>
      <c r="B225" s="35"/>
      <c r="E225" s="37" t="s">
        <v>791</v>
      </c>
      <c r="J225" s="36"/>
    </row>
    <row r="226" spans="1:16" x14ac:dyDescent="0.25">
      <c r="A226" s="28" t="s">
        <v>117</v>
      </c>
      <c r="B226" s="35"/>
      <c r="E226" s="30" t="s">
        <v>607</v>
      </c>
      <c r="J226" s="36"/>
    </row>
    <row r="227" spans="1:16" x14ac:dyDescent="0.25">
      <c r="A227" s="28" t="s">
        <v>108</v>
      </c>
      <c r="B227" s="28">
        <v>54</v>
      </c>
      <c r="C227" s="29" t="s">
        <v>792</v>
      </c>
      <c r="D227" s="28" t="s">
        <v>110</v>
      </c>
      <c r="E227" s="30" t="s">
        <v>793</v>
      </c>
      <c r="F227" s="31" t="s">
        <v>428</v>
      </c>
      <c r="G227" s="32">
        <v>2</v>
      </c>
      <c r="H227" s="33">
        <v>0</v>
      </c>
      <c r="I227" s="33">
        <f>ROUND(G227*H227,P4)</f>
        <v>0</v>
      </c>
      <c r="J227" s="31" t="s">
        <v>190</v>
      </c>
      <c r="O227" s="34">
        <f>I227*0.21</f>
        <v>0</v>
      </c>
      <c r="P227">
        <v>3</v>
      </c>
    </row>
    <row r="228" spans="1:16" ht="45" x14ac:dyDescent="0.25">
      <c r="A228" s="28" t="s">
        <v>113</v>
      </c>
      <c r="B228" s="35"/>
      <c r="E228" s="30" t="s">
        <v>794</v>
      </c>
      <c r="J228" s="36"/>
    </row>
    <row r="229" spans="1:16" x14ac:dyDescent="0.25">
      <c r="A229" s="28" t="s">
        <v>115</v>
      </c>
      <c r="B229" s="35"/>
      <c r="E229" s="37" t="s">
        <v>795</v>
      </c>
      <c r="J229" s="36"/>
    </row>
    <row r="230" spans="1:16" x14ac:dyDescent="0.25">
      <c r="A230" s="28" t="s">
        <v>117</v>
      </c>
      <c r="B230" s="35"/>
      <c r="E230" s="30" t="s">
        <v>607</v>
      </c>
      <c r="J230" s="36"/>
    </row>
    <row r="231" spans="1:16" x14ac:dyDescent="0.25">
      <c r="A231" s="28" t="s">
        <v>108</v>
      </c>
      <c r="B231" s="28">
        <v>55</v>
      </c>
      <c r="C231" s="29" t="s">
        <v>445</v>
      </c>
      <c r="D231" s="28" t="s">
        <v>110</v>
      </c>
      <c r="E231" s="30" t="s">
        <v>446</v>
      </c>
      <c r="F231" s="31" t="s">
        <v>428</v>
      </c>
      <c r="G231" s="32">
        <v>2</v>
      </c>
      <c r="H231" s="33">
        <v>0</v>
      </c>
      <c r="I231" s="33">
        <f>ROUND(G231*H231,P4)</f>
        <v>0</v>
      </c>
      <c r="J231" s="31" t="s">
        <v>190</v>
      </c>
      <c r="O231" s="34">
        <f>I231*0.21</f>
        <v>0</v>
      </c>
      <c r="P231">
        <v>3</v>
      </c>
    </row>
    <row r="232" spans="1:16" ht="30" x14ac:dyDescent="0.25">
      <c r="A232" s="28" t="s">
        <v>113</v>
      </c>
      <c r="B232" s="35"/>
      <c r="E232" s="30" t="s">
        <v>796</v>
      </c>
      <c r="J232" s="36"/>
    </row>
    <row r="233" spans="1:16" x14ac:dyDescent="0.25">
      <c r="A233" s="28" t="s">
        <v>115</v>
      </c>
      <c r="B233" s="35"/>
      <c r="E233" s="37" t="s">
        <v>795</v>
      </c>
      <c r="J233" s="36"/>
    </row>
    <row r="234" spans="1:16" ht="45" x14ac:dyDescent="0.25">
      <c r="A234" s="28" t="s">
        <v>117</v>
      </c>
      <c r="B234" s="35"/>
      <c r="E234" s="30" t="s">
        <v>444</v>
      </c>
      <c r="J234" s="36"/>
    </row>
    <row r="235" spans="1:16" x14ac:dyDescent="0.25">
      <c r="A235" s="22" t="s">
        <v>105</v>
      </c>
      <c r="B235" s="23"/>
      <c r="C235" s="24" t="s">
        <v>455</v>
      </c>
      <c r="D235" s="25"/>
      <c r="E235" s="22" t="s">
        <v>456</v>
      </c>
      <c r="F235" s="25"/>
      <c r="G235" s="25"/>
      <c r="H235" s="25"/>
      <c r="I235" s="26">
        <f>SUMIFS(I236:I299,A236:A299,"P")</f>
        <v>0</v>
      </c>
      <c r="J235" s="27"/>
    </row>
    <row r="236" spans="1:16" x14ac:dyDescent="0.25">
      <c r="A236" s="28" t="s">
        <v>108</v>
      </c>
      <c r="B236" s="28">
        <v>56</v>
      </c>
      <c r="C236" s="29" t="s">
        <v>797</v>
      </c>
      <c r="D236" s="28" t="s">
        <v>110</v>
      </c>
      <c r="E236" s="30" t="s">
        <v>798</v>
      </c>
      <c r="F236" s="31" t="s">
        <v>231</v>
      </c>
      <c r="G236" s="32">
        <v>8.6</v>
      </c>
      <c r="H236" s="33">
        <v>0</v>
      </c>
      <c r="I236" s="33">
        <f>ROUND(G236*H236,P4)</f>
        <v>0</v>
      </c>
      <c r="J236" s="31" t="s">
        <v>190</v>
      </c>
      <c r="O236" s="34">
        <f>I236*0.21</f>
        <v>0</v>
      </c>
      <c r="P236">
        <v>3</v>
      </c>
    </row>
    <row r="237" spans="1:16" ht="60" x14ac:dyDescent="0.25">
      <c r="A237" s="28" t="s">
        <v>113</v>
      </c>
      <c r="B237" s="35"/>
      <c r="E237" s="30" t="s">
        <v>799</v>
      </c>
      <c r="J237" s="36"/>
    </row>
    <row r="238" spans="1:16" x14ac:dyDescent="0.25">
      <c r="A238" s="28" t="s">
        <v>115</v>
      </c>
      <c r="B238" s="35"/>
      <c r="E238" s="37" t="s">
        <v>800</v>
      </c>
      <c r="J238" s="36"/>
    </row>
    <row r="239" spans="1:16" ht="75" x14ac:dyDescent="0.25">
      <c r="A239" s="28" t="s">
        <v>117</v>
      </c>
      <c r="B239" s="35"/>
      <c r="E239" s="30" t="s">
        <v>801</v>
      </c>
      <c r="J239" s="36"/>
    </row>
    <row r="240" spans="1:16" x14ac:dyDescent="0.25">
      <c r="A240" s="28" t="s">
        <v>108</v>
      </c>
      <c r="B240" s="28">
        <v>57</v>
      </c>
      <c r="C240" s="29" t="s">
        <v>802</v>
      </c>
      <c r="D240" s="28" t="s">
        <v>110</v>
      </c>
      <c r="E240" s="30" t="s">
        <v>803</v>
      </c>
      <c r="F240" s="31" t="s">
        <v>231</v>
      </c>
      <c r="G240" s="32">
        <v>49.53</v>
      </c>
      <c r="H240" s="33">
        <v>0</v>
      </c>
      <c r="I240" s="33">
        <f>ROUND(G240*H240,P4)</f>
        <v>0</v>
      </c>
      <c r="J240" s="31" t="s">
        <v>190</v>
      </c>
      <c r="O240" s="34">
        <f>I240*0.21</f>
        <v>0</v>
      </c>
      <c r="P240">
        <v>3</v>
      </c>
    </row>
    <row r="241" spans="1:16" ht="30" x14ac:dyDescent="0.25">
      <c r="A241" s="28" t="s">
        <v>113</v>
      </c>
      <c r="B241" s="35"/>
      <c r="E241" s="30" t="s">
        <v>804</v>
      </c>
      <c r="J241" s="36"/>
    </row>
    <row r="242" spans="1:16" x14ac:dyDescent="0.25">
      <c r="A242" s="28" t="s">
        <v>115</v>
      </c>
      <c r="B242" s="35"/>
      <c r="E242" s="37" t="s">
        <v>805</v>
      </c>
      <c r="J242" s="36"/>
    </row>
    <row r="243" spans="1:16" ht="45" x14ac:dyDescent="0.25">
      <c r="A243" s="28" t="s">
        <v>117</v>
      </c>
      <c r="B243" s="35"/>
      <c r="E243" s="30" t="s">
        <v>806</v>
      </c>
      <c r="J243" s="36"/>
    </row>
    <row r="244" spans="1:16" x14ac:dyDescent="0.25">
      <c r="A244" s="28" t="s">
        <v>108</v>
      </c>
      <c r="B244" s="28">
        <v>58</v>
      </c>
      <c r="C244" s="29" t="s">
        <v>807</v>
      </c>
      <c r="D244" s="28" t="s">
        <v>110</v>
      </c>
      <c r="E244" s="30" t="s">
        <v>808</v>
      </c>
      <c r="F244" s="31" t="s">
        <v>428</v>
      </c>
      <c r="G244" s="32">
        <v>69</v>
      </c>
      <c r="H244" s="33">
        <v>0</v>
      </c>
      <c r="I244" s="33">
        <f>ROUND(G244*H244,P4)</f>
        <v>0</v>
      </c>
      <c r="J244" s="31" t="s">
        <v>190</v>
      </c>
      <c r="O244" s="34">
        <f>I244*0.21</f>
        <v>0</v>
      </c>
      <c r="P244">
        <v>3</v>
      </c>
    </row>
    <row r="245" spans="1:16" ht="60" x14ac:dyDescent="0.25">
      <c r="A245" s="28" t="s">
        <v>113</v>
      </c>
      <c r="B245" s="35"/>
      <c r="E245" s="30" t="s">
        <v>809</v>
      </c>
      <c r="J245" s="36"/>
    </row>
    <row r="246" spans="1:16" x14ac:dyDescent="0.25">
      <c r="A246" s="28" t="s">
        <v>115</v>
      </c>
      <c r="B246" s="35"/>
      <c r="E246" s="37" t="s">
        <v>810</v>
      </c>
      <c r="J246" s="36"/>
    </row>
    <row r="247" spans="1:16" ht="30" x14ac:dyDescent="0.25">
      <c r="A247" s="28" t="s">
        <v>117</v>
      </c>
      <c r="B247" s="35"/>
      <c r="E247" s="30" t="s">
        <v>811</v>
      </c>
      <c r="J247" s="36"/>
    </row>
    <row r="248" spans="1:16" ht="30" x14ac:dyDescent="0.25">
      <c r="A248" s="28" t="s">
        <v>108</v>
      </c>
      <c r="B248" s="28">
        <v>59</v>
      </c>
      <c r="C248" s="29" t="s">
        <v>807</v>
      </c>
      <c r="D248" s="28" t="s">
        <v>123</v>
      </c>
      <c r="E248" s="30" t="s">
        <v>812</v>
      </c>
      <c r="F248" s="31" t="s">
        <v>428</v>
      </c>
      <c r="G248" s="32">
        <v>26</v>
      </c>
      <c r="H248" s="33">
        <v>0</v>
      </c>
      <c r="I248" s="33">
        <f>ROUND(G248*H248,P4)</f>
        <v>0</v>
      </c>
      <c r="J248" s="28"/>
      <c r="O248" s="34">
        <f>I248*0.21</f>
        <v>0</v>
      </c>
      <c r="P248">
        <v>3</v>
      </c>
    </row>
    <row r="249" spans="1:16" ht="75" x14ac:dyDescent="0.25">
      <c r="A249" s="28" t="s">
        <v>113</v>
      </c>
      <c r="B249" s="35"/>
      <c r="E249" s="30" t="s">
        <v>813</v>
      </c>
      <c r="J249" s="36"/>
    </row>
    <row r="250" spans="1:16" x14ac:dyDescent="0.25">
      <c r="A250" s="28" t="s">
        <v>115</v>
      </c>
      <c r="B250" s="35"/>
      <c r="E250" s="37" t="s">
        <v>814</v>
      </c>
      <c r="J250" s="36"/>
    </row>
    <row r="251" spans="1:16" ht="30" x14ac:dyDescent="0.25">
      <c r="A251" s="28" t="s">
        <v>117</v>
      </c>
      <c r="B251" s="35"/>
      <c r="E251" s="30" t="s">
        <v>811</v>
      </c>
      <c r="J251" s="36"/>
    </row>
    <row r="252" spans="1:16" x14ac:dyDescent="0.25">
      <c r="A252" s="28" t="s">
        <v>108</v>
      </c>
      <c r="B252" s="28">
        <v>60</v>
      </c>
      <c r="C252" s="29" t="s">
        <v>815</v>
      </c>
      <c r="D252" s="28" t="s">
        <v>110</v>
      </c>
      <c r="E252" s="30" t="s">
        <v>816</v>
      </c>
      <c r="F252" s="31" t="s">
        <v>167</v>
      </c>
      <c r="G252" s="32">
        <v>0.43</v>
      </c>
      <c r="H252" s="33">
        <v>0</v>
      </c>
      <c r="I252" s="33">
        <f>ROUND(G252*H252,P4)</f>
        <v>0</v>
      </c>
      <c r="J252" s="31" t="s">
        <v>190</v>
      </c>
      <c r="O252" s="34">
        <f>I252*0.21</f>
        <v>0</v>
      </c>
      <c r="P252">
        <v>3</v>
      </c>
    </row>
    <row r="253" spans="1:16" ht="30" x14ac:dyDescent="0.25">
      <c r="A253" s="28" t="s">
        <v>113</v>
      </c>
      <c r="B253" s="35"/>
      <c r="E253" s="30" t="s">
        <v>817</v>
      </c>
      <c r="J253" s="36"/>
    </row>
    <row r="254" spans="1:16" x14ac:dyDescent="0.25">
      <c r="A254" s="28" t="s">
        <v>115</v>
      </c>
      <c r="B254" s="35"/>
      <c r="E254" s="37" t="s">
        <v>818</v>
      </c>
      <c r="J254" s="36"/>
    </row>
    <row r="255" spans="1:16" ht="60" x14ac:dyDescent="0.25">
      <c r="A255" s="28" t="s">
        <v>117</v>
      </c>
      <c r="B255" s="35"/>
      <c r="E255" s="30" t="s">
        <v>819</v>
      </c>
      <c r="J255" s="36"/>
    </row>
    <row r="256" spans="1:16" x14ac:dyDescent="0.25">
      <c r="A256" s="28" t="s">
        <v>108</v>
      </c>
      <c r="B256" s="28">
        <v>61</v>
      </c>
      <c r="C256" s="29" t="s">
        <v>820</v>
      </c>
      <c r="D256" s="28" t="s">
        <v>110</v>
      </c>
      <c r="E256" s="30" t="s">
        <v>821</v>
      </c>
      <c r="F256" s="31" t="s">
        <v>231</v>
      </c>
      <c r="G256" s="32">
        <v>428.54</v>
      </c>
      <c r="H256" s="33">
        <v>0</v>
      </c>
      <c r="I256" s="33">
        <f>ROUND(G256*H256,P4)</f>
        <v>0</v>
      </c>
      <c r="J256" s="31" t="s">
        <v>190</v>
      </c>
      <c r="O256" s="34">
        <f>I256*0.21</f>
        <v>0</v>
      </c>
      <c r="P256">
        <v>3</v>
      </c>
    </row>
    <row r="257" spans="1:16" ht="30" x14ac:dyDescent="0.25">
      <c r="A257" s="28" t="s">
        <v>113</v>
      </c>
      <c r="B257" s="35"/>
      <c r="E257" s="30" t="s">
        <v>822</v>
      </c>
      <c r="J257" s="36"/>
    </row>
    <row r="258" spans="1:16" x14ac:dyDescent="0.25">
      <c r="A258" s="28" t="s">
        <v>115</v>
      </c>
      <c r="B258" s="35"/>
      <c r="E258" s="37" t="s">
        <v>823</v>
      </c>
      <c r="J258" s="36"/>
    </row>
    <row r="259" spans="1:16" ht="60" x14ac:dyDescent="0.25">
      <c r="A259" s="28" t="s">
        <v>117</v>
      </c>
      <c r="B259" s="35"/>
      <c r="E259" s="30" t="s">
        <v>824</v>
      </c>
      <c r="J259" s="36"/>
    </row>
    <row r="260" spans="1:16" x14ac:dyDescent="0.25">
      <c r="A260" s="28" t="s">
        <v>108</v>
      </c>
      <c r="B260" s="28">
        <v>62</v>
      </c>
      <c r="C260" s="29" t="s">
        <v>629</v>
      </c>
      <c r="D260" s="28" t="s">
        <v>145</v>
      </c>
      <c r="E260" s="30" t="s">
        <v>630</v>
      </c>
      <c r="F260" s="31" t="s">
        <v>231</v>
      </c>
      <c r="G260" s="32">
        <v>1656</v>
      </c>
      <c r="H260" s="33">
        <v>0</v>
      </c>
      <c r="I260" s="33">
        <f>ROUND(G260*H260,P4)</f>
        <v>0</v>
      </c>
      <c r="J260" s="31" t="s">
        <v>190</v>
      </c>
      <c r="O260" s="34">
        <f>I260*0.21</f>
        <v>0</v>
      </c>
      <c r="P260">
        <v>3</v>
      </c>
    </row>
    <row r="261" spans="1:16" ht="30" x14ac:dyDescent="0.25">
      <c r="A261" s="28" t="s">
        <v>113</v>
      </c>
      <c r="B261" s="35"/>
      <c r="E261" s="30" t="s">
        <v>825</v>
      </c>
      <c r="J261" s="36"/>
    </row>
    <row r="262" spans="1:16" x14ac:dyDescent="0.25">
      <c r="A262" s="28" t="s">
        <v>115</v>
      </c>
      <c r="B262" s="35"/>
      <c r="E262" s="37" t="s">
        <v>826</v>
      </c>
      <c r="J262" s="36"/>
    </row>
    <row r="263" spans="1:16" ht="60" x14ac:dyDescent="0.25">
      <c r="A263" s="28" t="s">
        <v>117</v>
      </c>
      <c r="B263" s="35"/>
      <c r="E263" s="30" t="s">
        <v>633</v>
      </c>
      <c r="J263" s="36"/>
    </row>
    <row r="264" spans="1:16" x14ac:dyDescent="0.25">
      <c r="A264" s="28" t="s">
        <v>108</v>
      </c>
      <c r="B264" s="28">
        <v>63</v>
      </c>
      <c r="C264" s="29" t="s">
        <v>629</v>
      </c>
      <c r="D264" s="28" t="s">
        <v>148</v>
      </c>
      <c r="E264" s="30" t="s">
        <v>630</v>
      </c>
      <c r="F264" s="31" t="s">
        <v>231</v>
      </c>
      <c r="G264" s="32">
        <v>373.15</v>
      </c>
      <c r="H264" s="33">
        <v>0</v>
      </c>
      <c r="I264" s="33">
        <f>ROUND(G264*H264,P4)</f>
        <v>0</v>
      </c>
      <c r="J264" s="31" t="s">
        <v>190</v>
      </c>
      <c r="O264" s="34">
        <f>I264*0.21</f>
        <v>0</v>
      </c>
      <c r="P264">
        <v>3</v>
      </c>
    </row>
    <row r="265" spans="1:16" ht="30" x14ac:dyDescent="0.25">
      <c r="A265" s="28" t="s">
        <v>113</v>
      </c>
      <c r="B265" s="35"/>
      <c r="E265" s="30" t="s">
        <v>827</v>
      </c>
      <c r="J265" s="36"/>
    </row>
    <row r="266" spans="1:16" x14ac:dyDescent="0.25">
      <c r="A266" s="28" t="s">
        <v>115</v>
      </c>
      <c r="B266" s="35"/>
      <c r="E266" s="37" t="s">
        <v>828</v>
      </c>
      <c r="J266" s="36"/>
    </row>
    <row r="267" spans="1:16" ht="60" x14ac:dyDescent="0.25">
      <c r="A267" s="28" t="s">
        <v>117</v>
      </c>
      <c r="B267" s="35"/>
      <c r="E267" s="30" t="s">
        <v>633</v>
      </c>
      <c r="J267" s="36"/>
    </row>
    <row r="268" spans="1:16" x14ac:dyDescent="0.25">
      <c r="A268" s="28" t="s">
        <v>108</v>
      </c>
      <c r="B268" s="28">
        <v>64</v>
      </c>
      <c r="C268" s="29" t="s">
        <v>629</v>
      </c>
      <c r="D268" s="28" t="s">
        <v>173</v>
      </c>
      <c r="E268" s="30" t="s">
        <v>630</v>
      </c>
      <c r="F268" s="31" t="s">
        <v>231</v>
      </c>
      <c r="G268" s="32">
        <v>128.22</v>
      </c>
      <c r="H268" s="33">
        <v>0</v>
      </c>
      <c r="I268" s="33">
        <f>ROUND(G268*H268,P4)</f>
        <v>0</v>
      </c>
      <c r="J268" s="31" t="s">
        <v>190</v>
      </c>
      <c r="O268" s="34">
        <f>I268*0.21</f>
        <v>0</v>
      </c>
      <c r="P268">
        <v>3</v>
      </c>
    </row>
    <row r="269" spans="1:16" ht="30" x14ac:dyDescent="0.25">
      <c r="A269" s="28" t="s">
        <v>113</v>
      </c>
      <c r="B269" s="35"/>
      <c r="E269" s="30" t="s">
        <v>829</v>
      </c>
      <c r="J269" s="36"/>
    </row>
    <row r="270" spans="1:16" x14ac:dyDescent="0.25">
      <c r="A270" s="28" t="s">
        <v>115</v>
      </c>
      <c r="B270" s="35"/>
      <c r="E270" s="37" t="s">
        <v>830</v>
      </c>
      <c r="J270" s="36"/>
    </row>
    <row r="271" spans="1:16" ht="60" x14ac:dyDescent="0.25">
      <c r="A271" s="28" t="s">
        <v>117</v>
      </c>
      <c r="B271" s="35"/>
      <c r="E271" s="30" t="s">
        <v>633</v>
      </c>
      <c r="J271" s="36"/>
    </row>
    <row r="272" spans="1:16" x14ac:dyDescent="0.25">
      <c r="A272" s="28" t="s">
        <v>108</v>
      </c>
      <c r="B272" s="28">
        <v>65</v>
      </c>
      <c r="C272" s="29" t="s">
        <v>629</v>
      </c>
      <c r="D272" s="28" t="s">
        <v>251</v>
      </c>
      <c r="E272" s="30" t="s">
        <v>630</v>
      </c>
      <c r="F272" s="31" t="s">
        <v>231</v>
      </c>
      <c r="G272" s="32">
        <v>244</v>
      </c>
      <c r="H272" s="33">
        <v>0</v>
      </c>
      <c r="I272" s="33">
        <f>ROUND(G272*H272,P4)</f>
        <v>0</v>
      </c>
      <c r="J272" s="31" t="s">
        <v>190</v>
      </c>
      <c r="O272" s="34">
        <f>I272*0.21</f>
        <v>0</v>
      </c>
      <c r="P272">
        <v>3</v>
      </c>
    </row>
    <row r="273" spans="1:16" ht="30" x14ac:dyDescent="0.25">
      <c r="A273" s="28" t="s">
        <v>113</v>
      </c>
      <c r="B273" s="35"/>
      <c r="E273" s="30" t="s">
        <v>831</v>
      </c>
      <c r="J273" s="36"/>
    </row>
    <row r="274" spans="1:16" x14ac:dyDescent="0.25">
      <c r="A274" s="28" t="s">
        <v>115</v>
      </c>
      <c r="B274" s="35"/>
      <c r="E274" s="37" t="s">
        <v>832</v>
      </c>
      <c r="J274" s="36"/>
    </row>
    <row r="275" spans="1:16" ht="60" x14ac:dyDescent="0.25">
      <c r="A275" s="28" t="s">
        <v>117</v>
      </c>
      <c r="B275" s="35"/>
      <c r="E275" s="30" t="s">
        <v>633</v>
      </c>
      <c r="J275" s="36"/>
    </row>
    <row r="276" spans="1:16" x14ac:dyDescent="0.25">
      <c r="A276" s="28" t="s">
        <v>108</v>
      </c>
      <c r="B276" s="28">
        <v>66</v>
      </c>
      <c r="C276" s="29" t="s">
        <v>634</v>
      </c>
      <c r="D276" s="28" t="s">
        <v>110</v>
      </c>
      <c r="E276" s="30" t="s">
        <v>635</v>
      </c>
      <c r="F276" s="31" t="s">
        <v>231</v>
      </c>
      <c r="G276" s="32">
        <v>484.93</v>
      </c>
      <c r="H276" s="33">
        <v>0</v>
      </c>
      <c r="I276" s="33">
        <f>ROUND(G276*H276,P4)</f>
        <v>0</v>
      </c>
      <c r="J276" s="31" t="s">
        <v>190</v>
      </c>
      <c r="O276" s="34">
        <f>I276*0.21</f>
        <v>0</v>
      </c>
      <c r="P276">
        <v>3</v>
      </c>
    </row>
    <row r="277" spans="1:16" ht="30" x14ac:dyDescent="0.25">
      <c r="A277" s="28" t="s">
        <v>113</v>
      </c>
      <c r="B277" s="35"/>
      <c r="E277" s="30" t="s">
        <v>833</v>
      </c>
      <c r="J277" s="36"/>
    </row>
    <row r="278" spans="1:16" x14ac:dyDescent="0.25">
      <c r="A278" s="28" t="s">
        <v>115</v>
      </c>
      <c r="B278" s="35"/>
      <c r="E278" s="37" t="s">
        <v>834</v>
      </c>
      <c r="J278" s="36"/>
    </row>
    <row r="279" spans="1:16" ht="60" x14ac:dyDescent="0.25">
      <c r="A279" s="28" t="s">
        <v>117</v>
      </c>
      <c r="B279" s="35"/>
      <c r="E279" s="30" t="s">
        <v>633</v>
      </c>
      <c r="J279" s="36"/>
    </row>
    <row r="280" spans="1:16" x14ac:dyDescent="0.25">
      <c r="A280" s="28" t="s">
        <v>108</v>
      </c>
      <c r="B280" s="28">
        <v>67</v>
      </c>
      <c r="C280" s="29" t="s">
        <v>835</v>
      </c>
      <c r="D280" s="28" t="s">
        <v>110</v>
      </c>
      <c r="E280" s="30" t="s">
        <v>836</v>
      </c>
      <c r="F280" s="31" t="s">
        <v>231</v>
      </c>
      <c r="G280" s="32">
        <v>8</v>
      </c>
      <c r="H280" s="33">
        <v>0</v>
      </c>
      <c r="I280" s="33">
        <f>ROUND(G280*H280,P4)</f>
        <v>0</v>
      </c>
      <c r="J280" s="31" t="s">
        <v>190</v>
      </c>
      <c r="O280" s="34">
        <f>I280*0.21</f>
        <v>0</v>
      </c>
      <c r="P280">
        <v>3</v>
      </c>
    </row>
    <row r="281" spans="1:16" x14ac:dyDescent="0.25">
      <c r="A281" s="28" t="s">
        <v>113</v>
      </c>
      <c r="B281" s="35"/>
      <c r="E281" s="38" t="s">
        <v>110</v>
      </c>
      <c r="J281" s="36"/>
    </row>
    <row r="282" spans="1:16" x14ac:dyDescent="0.25">
      <c r="A282" s="28" t="s">
        <v>115</v>
      </c>
      <c r="B282" s="35"/>
      <c r="E282" s="37" t="s">
        <v>837</v>
      </c>
      <c r="J282" s="36"/>
    </row>
    <row r="283" spans="1:16" ht="60" x14ac:dyDescent="0.25">
      <c r="A283" s="28" t="s">
        <v>117</v>
      </c>
      <c r="B283" s="35"/>
      <c r="E283" s="30" t="s">
        <v>633</v>
      </c>
      <c r="J283" s="36"/>
    </row>
    <row r="284" spans="1:16" ht="30" x14ac:dyDescent="0.25">
      <c r="A284" s="28" t="s">
        <v>108</v>
      </c>
      <c r="B284" s="28">
        <v>68</v>
      </c>
      <c r="C284" s="29" t="s">
        <v>838</v>
      </c>
      <c r="D284" s="28" t="s">
        <v>110</v>
      </c>
      <c r="E284" s="30" t="s">
        <v>839</v>
      </c>
      <c r="F284" s="31" t="s">
        <v>231</v>
      </c>
      <c r="G284" s="32">
        <v>37.5</v>
      </c>
      <c r="H284" s="33">
        <v>0</v>
      </c>
      <c r="I284" s="33">
        <f>ROUND(G284*H284,P4)</f>
        <v>0</v>
      </c>
      <c r="J284" s="31" t="s">
        <v>190</v>
      </c>
      <c r="O284" s="34">
        <f>I284*0.21</f>
        <v>0</v>
      </c>
      <c r="P284">
        <v>3</v>
      </c>
    </row>
    <row r="285" spans="1:16" ht="60" x14ac:dyDescent="0.25">
      <c r="A285" s="28" t="s">
        <v>113</v>
      </c>
      <c r="B285" s="35"/>
      <c r="E285" s="30" t="s">
        <v>840</v>
      </c>
      <c r="J285" s="36"/>
    </row>
    <row r="286" spans="1:16" x14ac:dyDescent="0.25">
      <c r="A286" s="28" t="s">
        <v>115</v>
      </c>
      <c r="B286" s="35"/>
      <c r="E286" s="37" t="s">
        <v>841</v>
      </c>
      <c r="J286" s="36"/>
    </row>
    <row r="287" spans="1:16" ht="105" x14ac:dyDescent="0.25">
      <c r="A287" s="28" t="s">
        <v>117</v>
      </c>
      <c r="B287" s="35"/>
      <c r="E287" s="30" t="s">
        <v>842</v>
      </c>
      <c r="J287" s="36"/>
    </row>
    <row r="288" spans="1:16" x14ac:dyDescent="0.25">
      <c r="A288" s="28" t="s">
        <v>108</v>
      </c>
      <c r="B288" s="28">
        <v>69</v>
      </c>
      <c r="C288" s="29" t="s">
        <v>843</v>
      </c>
      <c r="D288" s="28" t="s">
        <v>110</v>
      </c>
      <c r="E288" s="30" t="s">
        <v>844</v>
      </c>
      <c r="F288" s="31" t="s">
        <v>231</v>
      </c>
      <c r="G288" s="32">
        <v>10.89</v>
      </c>
      <c r="H288" s="33">
        <v>0</v>
      </c>
      <c r="I288" s="33">
        <f>ROUND(G288*H288,P4)</f>
        <v>0</v>
      </c>
      <c r="J288" s="31" t="s">
        <v>190</v>
      </c>
      <c r="O288" s="34">
        <f>I288*0.21</f>
        <v>0</v>
      </c>
      <c r="P288">
        <v>3</v>
      </c>
    </row>
    <row r="289" spans="1:16" ht="30" x14ac:dyDescent="0.25">
      <c r="A289" s="28" t="s">
        <v>113</v>
      </c>
      <c r="B289" s="35"/>
      <c r="E289" s="30" t="s">
        <v>845</v>
      </c>
      <c r="J289" s="36"/>
    </row>
    <row r="290" spans="1:16" x14ac:dyDescent="0.25">
      <c r="A290" s="28" t="s">
        <v>115</v>
      </c>
      <c r="B290" s="35"/>
      <c r="E290" s="37" t="s">
        <v>846</v>
      </c>
      <c r="J290" s="36"/>
    </row>
    <row r="291" spans="1:16" ht="120" x14ac:dyDescent="0.25">
      <c r="A291" s="28" t="s">
        <v>117</v>
      </c>
      <c r="B291" s="35"/>
      <c r="E291" s="30" t="s">
        <v>847</v>
      </c>
      <c r="J291" s="36"/>
    </row>
    <row r="292" spans="1:16" x14ac:dyDescent="0.25">
      <c r="A292" s="28" t="s">
        <v>108</v>
      </c>
      <c r="B292" s="28">
        <v>70</v>
      </c>
      <c r="C292" s="29" t="s">
        <v>848</v>
      </c>
      <c r="D292" s="28" t="s">
        <v>145</v>
      </c>
      <c r="E292" s="30" t="s">
        <v>849</v>
      </c>
      <c r="F292" s="31" t="s">
        <v>231</v>
      </c>
      <c r="G292" s="32">
        <v>17.5</v>
      </c>
      <c r="H292" s="33">
        <v>0</v>
      </c>
      <c r="I292" s="33">
        <f>ROUND(G292*H292,P4)</f>
        <v>0</v>
      </c>
      <c r="J292" s="31" t="s">
        <v>190</v>
      </c>
      <c r="O292" s="34">
        <f>I292*0.21</f>
        <v>0</v>
      </c>
      <c r="P292">
        <v>3</v>
      </c>
    </row>
    <row r="293" spans="1:16" ht="30" x14ac:dyDescent="0.25">
      <c r="A293" s="28" t="s">
        <v>113</v>
      </c>
      <c r="B293" s="35"/>
      <c r="E293" s="30" t="s">
        <v>850</v>
      </c>
      <c r="J293" s="36"/>
    </row>
    <row r="294" spans="1:16" x14ac:dyDescent="0.25">
      <c r="A294" s="28" t="s">
        <v>115</v>
      </c>
      <c r="B294" s="35"/>
      <c r="E294" s="37" t="s">
        <v>851</v>
      </c>
      <c r="J294" s="36"/>
    </row>
    <row r="295" spans="1:16" ht="105" x14ac:dyDescent="0.25">
      <c r="A295" s="28" t="s">
        <v>117</v>
      </c>
      <c r="B295" s="35"/>
      <c r="E295" s="30" t="s">
        <v>538</v>
      </c>
      <c r="J295" s="36"/>
    </row>
    <row r="296" spans="1:16" x14ac:dyDescent="0.25">
      <c r="A296" s="28" t="s">
        <v>108</v>
      </c>
      <c r="B296" s="28">
        <v>71</v>
      </c>
      <c r="C296" s="29" t="s">
        <v>848</v>
      </c>
      <c r="D296" s="28" t="s">
        <v>148</v>
      </c>
      <c r="E296" s="30" t="s">
        <v>849</v>
      </c>
      <c r="F296" s="31" t="s">
        <v>231</v>
      </c>
      <c r="G296" s="32">
        <v>13</v>
      </c>
      <c r="H296" s="33">
        <v>0</v>
      </c>
      <c r="I296" s="33">
        <f>ROUND(G296*H296,P4)</f>
        <v>0</v>
      </c>
      <c r="J296" s="31" t="s">
        <v>190</v>
      </c>
      <c r="O296" s="34">
        <f>I296*0.21</f>
        <v>0</v>
      </c>
      <c r="P296">
        <v>3</v>
      </c>
    </row>
    <row r="297" spans="1:16" ht="30" x14ac:dyDescent="0.25">
      <c r="A297" s="28" t="s">
        <v>113</v>
      </c>
      <c r="B297" s="35"/>
      <c r="E297" s="30" t="s">
        <v>852</v>
      </c>
      <c r="J297" s="36"/>
    </row>
    <row r="298" spans="1:16" x14ac:dyDescent="0.25">
      <c r="A298" s="28" t="s">
        <v>115</v>
      </c>
      <c r="B298" s="35"/>
      <c r="E298" s="37" t="s">
        <v>853</v>
      </c>
      <c r="J298" s="36"/>
    </row>
    <row r="299" spans="1:16" ht="105" x14ac:dyDescent="0.25">
      <c r="A299" s="28" t="s">
        <v>117</v>
      </c>
      <c r="B299" s="39"/>
      <c r="C299" s="40"/>
      <c r="D299" s="40"/>
      <c r="E299" s="30" t="s">
        <v>538</v>
      </c>
      <c r="F299" s="40"/>
      <c r="G299" s="40"/>
      <c r="H299" s="40"/>
      <c r="I299" s="40"/>
      <c r="J299"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6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19</v>
      </c>
      <c r="I3" s="16">
        <f>SUMIFS(I8:I360,A8:A360,"SD")</f>
        <v>0</v>
      </c>
      <c r="J3" s="12"/>
      <c r="O3">
        <v>0</v>
      </c>
      <c r="P3">
        <v>2</v>
      </c>
    </row>
    <row r="4" spans="1:16" x14ac:dyDescent="0.25">
      <c r="A4" s="2" t="s">
        <v>92</v>
      </c>
      <c r="B4" s="13" t="s">
        <v>93</v>
      </c>
      <c r="C4" s="47" t="s">
        <v>19</v>
      </c>
      <c r="D4" s="48"/>
      <c r="E4" s="14" t="s">
        <v>20</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SUMIFS(I9:I24,A9:A24,"P")</f>
        <v>0</v>
      </c>
      <c r="J8" s="27"/>
    </row>
    <row r="9" spans="1:16" x14ac:dyDescent="0.25">
      <c r="A9" s="28" t="s">
        <v>108</v>
      </c>
      <c r="B9" s="28">
        <v>1</v>
      </c>
      <c r="C9" s="29" t="s">
        <v>165</v>
      </c>
      <c r="D9" s="28" t="s">
        <v>145</v>
      </c>
      <c r="E9" s="30" t="s">
        <v>166</v>
      </c>
      <c r="F9" s="31" t="s">
        <v>167</v>
      </c>
      <c r="G9" s="32">
        <v>437.72</v>
      </c>
      <c r="H9" s="33">
        <v>0</v>
      </c>
      <c r="I9" s="33">
        <f>ROUND(G9*H9,P4)</f>
        <v>0</v>
      </c>
      <c r="J9" s="28"/>
      <c r="O9" s="34">
        <f>I9*0.21</f>
        <v>0</v>
      </c>
      <c r="P9">
        <v>3</v>
      </c>
    </row>
    <row r="10" spans="1:16" x14ac:dyDescent="0.25">
      <c r="A10" s="28" t="s">
        <v>113</v>
      </c>
      <c r="B10" s="35"/>
      <c r="E10" s="30" t="s">
        <v>854</v>
      </c>
      <c r="J10" s="36"/>
    </row>
    <row r="11" spans="1:16" x14ac:dyDescent="0.25">
      <c r="A11" s="28" t="s">
        <v>115</v>
      </c>
      <c r="B11" s="35"/>
      <c r="E11" s="37" t="s">
        <v>855</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249.24</v>
      </c>
      <c r="H13" s="33">
        <v>0</v>
      </c>
      <c r="I13" s="33">
        <f>ROUND(G13*H13,P4)</f>
        <v>0</v>
      </c>
      <c r="J13" s="28"/>
      <c r="O13" s="34">
        <f>I13*0.21</f>
        <v>0</v>
      </c>
      <c r="P13">
        <v>3</v>
      </c>
    </row>
    <row r="14" spans="1:16" x14ac:dyDescent="0.25">
      <c r="A14" s="28" t="s">
        <v>113</v>
      </c>
      <c r="B14" s="35"/>
      <c r="E14" s="30" t="s">
        <v>856</v>
      </c>
      <c r="J14" s="36"/>
    </row>
    <row r="15" spans="1:16" x14ac:dyDescent="0.25">
      <c r="A15" s="28" t="s">
        <v>115</v>
      </c>
      <c r="B15" s="35"/>
      <c r="E15" s="37" t="s">
        <v>857</v>
      </c>
      <c r="J15" s="36"/>
    </row>
    <row r="16" spans="1:16" ht="30" x14ac:dyDescent="0.25">
      <c r="A16" s="28" t="s">
        <v>117</v>
      </c>
      <c r="B16" s="35"/>
      <c r="E16" s="30" t="s">
        <v>170</v>
      </c>
      <c r="J16" s="36"/>
    </row>
    <row r="17" spans="1:16" x14ac:dyDescent="0.25">
      <c r="A17" s="28" t="s">
        <v>108</v>
      </c>
      <c r="B17" s="28">
        <v>3</v>
      </c>
      <c r="C17" s="29" t="s">
        <v>176</v>
      </c>
      <c r="D17" s="28" t="s">
        <v>110</v>
      </c>
      <c r="E17" s="30" t="s">
        <v>166</v>
      </c>
      <c r="F17" s="31" t="s">
        <v>177</v>
      </c>
      <c r="G17" s="32">
        <v>66.33</v>
      </c>
      <c r="H17" s="33">
        <v>0</v>
      </c>
      <c r="I17" s="33">
        <f>ROUND(G17*H17,P4)</f>
        <v>0</v>
      </c>
      <c r="J17" s="28"/>
      <c r="O17" s="34">
        <f>I17*0.21</f>
        <v>0</v>
      </c>
      <c r="P17">
        <v>3</v>
      </c>
    </row>
    <row r="18" spans="1:16" ht="30" x14ac:dyDescent="0.25">
      <c r="A18" s="28" t="s">
        <v>113</v>
      </c>
      <c r="B18" s="35"/>
      <c r="E18" s="30" t="s">
        <v>858</v>
      </c>
      <c r="J18" s="36"/>
    </row>
    <row r="19" spans="1:16" x14ac:dyDescent="0.25">
      <c r="A19" s="28" t="s">
        <v>115</v>
      </c>
      <c r="B19" s="35"/>
      <c r="E19" s="37" t="s">
        <v>859</v>
      </c>
      <c r="J19" s="36"/>
    </row>
    <row r="20" spans="1:16" ht="30" x14ac:dyDescent="0.25">
      <c r="A20" s="28" t="s">
        <v>117</v>
      </c>
      <c r="B20" s="35"/>
      <c r="E20" s="30" t="s">
        <v>170</v>
      </c>
      <c r="J20" s="36"/>
    </row>
    <row r="21" spans="1:16" x14ac:dyDescent="0.25">
      <c r="A21" s="28" t="s">
        <v>108</v>
      </c>
      <c r="B21" s="28">
        <v>4</v>
      </c>
      <c r="C21" s="29" t="s">
        <v>180</v>
      </c>
      <c r="D21" s="28" t="s">
        <v>110</v>
      </c>
      <c r="E21" s="30" t="s">
        <v>181</v>
      </c>
      <c r="F21" s="31" t="s">
        <v>167</v>
      </c>
      <c r="G21" s="32">
        <v>173.6</v>
      </c>
      <c r="H21" s="33">
        <v>0</v>
      </c>
      <c r="I21" s="33">
        <f>ROUND(G21*H21,P4)</f>
        <v>0</v>
      </c>
      <c r="J21" s="28"/>
      <c r="O21" s="34">
        <f>I21*0.21</f>
        <v>0</v>
      </c>
      <c r="P21">
        <v>3</v>
      </c>
    </row>
    <row r="22" spans="1:16" x14ac:dyDescent="0.25">
      <c r="A22" s="28" t="s">
        <v>113</v>
      </c>
      <c r="B22" s="35"/>
      <c r="E22" s="30" t="s">
        <v>860</v>
      </c>
      <c r="J22" s="36"/>
    </row>
    <row r="23" spans="1:16" x14ac:dyDescent="0.25">
      <c r="A23" s="28" t="s">
        <v>115</v>
      </c>
      <c r="B23" s="35"/>
      <c r="E23" s="37" t="s">
        <v>861</v>
      </c>
      <c r="J23" s="36"/>
    </row>
    <row r="24" spans="1:16" ht="30" x14ac:dyDescent="0.25">
      <c r="A24" s="28" t="s">
        <v>117</v>
      </c>
      <c r="B24" s="35"/>
      <c r="E24" s="30" t="s">
        <v>184</v>
      </c>
      <c r="J24" s="36"/>
    </row>
    <row r="25" spans="1:16" x14ac:dyDescent="0.25">
      <c r="A25" s="22" t="s">
        <v>105</v>
      </c>
      <c r="B25" s="23"/>
      <c r="C25" s="24" t="s">
        <v>185</v>
      </c>
      <c r="D25" s="25"/>
      <c r="E25" s="22" t="s">
        <v>186</v>
      </c>
      <c r="F25" s="25"/>
      <c r="G25" s="25"/>
      <c r="H25" s="25"/>
      <c r="I25" s="26">
        <f>SUMIFS(I26:I125,A26:A125,"P")</f>
        <v>0</v>
      </c>
      <c r="J25" s="27"/>
    </row>
    <row r="26" spans="1:16" x14ac:dyDescent="0.25">
      <c r="A26" s="28" t="s">
        <v>108</v>
      </c>
      <c r="B26" s="28">
        <v>5</v>
      </c>
      <c r="C26" s="29" t="s">
        <v>194</v>
      </c>
      <c r="D26" s="28" t="s">
        <v>110</v>
      </c>
      <c r="E26" s="30" t="s">
        <v>195</v>
      </c>
      <c r="F26" s="31" t="s">
        <v>189</v>
      </c>
      <c r="G26" s="32">
        <v>738.27</v>
      </c>
      <c r="H26" s="33">
        <v>0</v>
      </c>
      <c r="I26" s="33">
        <f>ROUND(G26*H26,P4)</f>
        <v>0</v>
      </c>
      <c r="J26" s="31" t="s">
        <v>190</v>
      </c>
      <c r="O26" s="34">
        <f>I26*0.21</f>
        <v>0</v>
      </c>
      <c r="P26">
        <v>3</v>
      </c>
    </row>
    <row r="27" spans="1:16" ht="30" x14ac:dyDescent="0.25">
      <c r="A27" s="28" t="s">
        <v>113</v>
      </c>
      <c r="B27" s="35"/>
      <c r="E27" s="30" t="s">
        <v>862</v>
      </c>
      <c r="J27" s="36"/>
    </row>
    <row r="28" spans="1:16" x14ac:dyDescent="0.25">
      <c r="A28" s="28" t="s">
        <v>115</v>
      </c>
      <c r="B28" s="35"/>
      <c r="E28" s="37" t="s">
        <v>863</v>
      </c>
      <c r="J28" s="36"/>
    </row>
    <row r="29" spans="1:16" x14ac:dyDescent="0.25">
      <c r="A29" s="28" t="s">
        <v>117</v>
      </c>
      <c r="B29" s="35"/>
      <c r="E29" s="30" t="s">
        <v>198</v>
      </c>
      <c r="J29" s="36"/>
    </row>
    <row r="30" spans="1:16" ht="30" x14ac:dyDescent="0.25">
      <c r="A30" s="28" t="s">
        <v>108</v>
      </c>
      <c r="B30" s="28">
        <v>6</v>
      </c>
      <c r="C30" s="29" t="s">
        <v>199</v>
      </c>
      <c r="D30" s="28" t="s">
        <v>110</v>
      </c>
      <c r="E30" s="30" t="s">
        <v>200</v>
      </c>
      <c r="F30" s="31" t="s">
        <v>167</v>
      </c>
      <c r="G30" s="32">
        <v>0.44</v>
      </c>
      <c r="H30" s="33">
        <v>0</v>
      </c>
      <c r="I30" s="33">
        <f>ROUND(G30*H30,P4)</f>
        <v>0</v>
      </c>
      <c r="J30" s="31" t="s">
        <v>190</v>
      </c>
      <c r="O30" s="34">
        <f>I30*0.21</f>
        <v>0</v>
      </c>
      <c r="P30">
        <v>3</v>
      </c>
    </row>
    <row r="31" spans="1:16" ht="30" x14ac:dyDescent="0.25">
      <c r="A31" s="28" t="s">
        <v>113</v>
      </c>
      <c r="B31" s="35"/>
      <c r="E31" s="30" t="s">
        <v>864</v>
      </c>
      <c r="J31" s="36"/>
    </row>
    <row r="32" spans="1:16" x14ac:dyDescent="0.25">
      <c r="A32" s="28" t="s">
        <v>115</v>
      </c>
      <c r="B32" s="35"/>
      <c r="E32" s="37" t="s">
        <v>865</v>
      </c>
      <c r="J32" s="36"/>
    </row>
    <row r="33" spans="1:16" ht="90" x14ac:dyDescent="0.25">
      <c r="A33" s="28" t="s">
        <v>117</v>
      </c>
      <c r="B33" s="35"/>
      <c r="E33" s="30" t="s">
        <v>203</v>
      </c>
      <c r="J33" s="36"/>
    </row>
    <row r="34" spans="1:16" x14ac:dyDescent="0.25">
      <c r="A34" s="28" t="s">
        <v>108</v>
      </c>
      <c r="B34" s="28">
        <v>7</v>
      </c>
      <c r="C34" s="29" t="s">
        <v>661</v>
      </c>
      <c r="D34" s="28" t="s">
        <v>110</v>
      </c>
      <c r="E34" s="30" t="s">
        <v>662</v>
      </c>
      <c r="F34" s="31" t="s">
        <v>167</v>
      </c>
      <c r="G34" s="32">
        <v>10</v>
      </c>
      <c r="H34" s="33">
        <v>0</v>
      </c>
      <c r="I34" s="33">
        <f>ROUND(G34*H34,P4)</f>
        <v>0</v>
      </c>
      <c r="J34" s="31" t="s">
        <v>190</v>
      </c>
      <c r="O34" s="34">
        <f>I34*0.21</f>
        <v>0</v>
      </c>
      <c r="P34">
        <v>3</v>
      </c>
    </row>
    <row r="35" spans="1:16" ht="30" x14ac:dyDescent="0.25">
      <c r="A35" s="28" t="s">
        <v>113</v>
      </c>
      <c r="B35" s="35"/>
      <c r="E35" s="30" t="s">
        <v>866</v>
      </c>
      <c r="J35" s="36"/>
    </row>
    <row r="36" spans="1:16" x14ac:dyDescent="0.25">
      <c r="A36" s="28" t="s">
        <v>115</v>
      </c>
      <c r="B36" s="35"/>
      <c r="E36" s="37" t="s">
        <v>867</v>
      </c>
      <c r="J36" s="36"/>
    </row>
    <row r="37" spans="1:16" ht="90" x14ac:dyDescent="0.25">
      <c r="A37" s="28" t="s">
        <v>117</v>
      </c>
      <c r="B37" s="35"/>
      <c r="E37" s="30" t="s">
        <v>203</v>
      </c>
      <c r="J37" s="36"/>
    </row>
    <row r="38" spans="1:16" ht="30" x14ac:dyDescent="0.25">
      <c r="A38" s="28" t="s">
        <v>108</v>
      </c>
      <c r="B38" s="28">
        <v>8</v>
      </c>
      <c r="C38" s="29" t="s">
        <v>665</v>
      </c>
      <c r="D38" s="28" t="s">
        <v>110</v>
      </c>
      <c r="E38" s="30" t="s">
        <v>666</v>
      </c>
      <c r="F38" s="31" t="s">
        <v>167</v>
      </c>
      <c r="G38" s="32">
        <v>24.4</v>
      </c>
      <c r="H38" s="33">
        <v>0</v>
      </c>
      <c r="I38" s="33">
        <f>ROUND(G38*H38,P4)</f>
        <v>0</v>
      </c>
      <c r="J38" s="31" t="s">
        <v>190</v>
      </c>
      <c r="O38" s="34">
        <f>I38*0.21</f>
        <v>0</v>
      </c>
      <c r="P38">
        <v>3</v>
      </c>
    </row>
    <row r="39" spans="1:16" ht="30" x14ac:dyDescent="0.25">
      <c r="A39" s="28" t="s">
        <v>113</v>
      </c>
      <c r="B39" s="35"/>
      <c r="E39" s="30" t="s">
        <v>866</v>
      </c>
      <c r="J39" s="36"/>
    </row>
    <row r="40" spans="1:16" x14ac:dyDescent="0.25">
      <c r="A40" s="28" t="s">
        <v>115</v>
      </c>
      <c r="B40" s="35"/>
      <c r="E40" s="37" t="s">
        <v>868</v>
      </c>
      <c r="J40" s="36"/>
    </row>
    <row r="41" spans="1:16" ht="90" x14ac:dyDescent="0.25">
      <c r="A41" s="28" t="s">
        <v>117</v>
      </c>
      <c r="B41" s="35"/>
      <c r="E41" s="30" t="s">
        <v>203</v>
      </c>
      <c r="J41" s="36"/>
    </row>
    <row r="42" spans="1:16" ht="30" x14ac:dyDescent="0.25">
      <c r="A42" s="28" t="s">
        <v>108</v>
      </c>
      <c r="B42" s="28">
        <v>9</v>
      </c>
      <c r="C42" s="29" t="s">
        <v>553</v>
      </c>
      <c r="D42" s="28" t="s">
        <v>110</v>
      </c>
      <c r="E42" s="30" t="s">
        <v>554</v>
      </c>
      <c r="F42" s="31" t="s">
        <v>167</v>
      </c>
      <c r="G42" s="32">
        <v>0.11</v>
      </c>
      <c r="H42" s="33">
        <v>0</v>
      </c>
      <c r="I42" s="33">
        <f>ROUND(G42*H42,P4)</f>
        <v>0</v>
      </c>
      <c r="J42" s="31" t="s">
        <v>190</v>
      </c>
      <c r="O42" s="34">
        <f>I42*0.21</f>
        <v>0</v>
      </c>
      <c r="P42">
        <v>3</v>
      </c>
    </row>
    <row r="43" spans="1:16" ht="45" x14ac:dyDescent="0.25">
      <c r="A43" s="28" t="s">
        <v>113</v>
      </c>
      <c r="B43" s="35"/>
      <c r="E43" s="30" t="s">
        <v>869</v>
      </c>
      <c r="J43" s="36"/>
    </row>
    <row r="44" spans="1:16" x14ac:dyDescent="0.25">
      <c r="A44" s="28" t="s">
        <v>115</v>
      </c>
      <c r="B44" s="35"/>
      <c r="E44" s="37" t="s">
        <v>870</v>
      </c>
      <c r="J44" s="36"/>
    </row>
    <row r="45" spans="1:16" ht="90" x14ac:dyDescent="0.25">
      <c r="A45" s="28" t="s">
        <v>117</v>
      </c>
      <c r="B45" s="35"/>
      <c r="E45" s="30" t="s">
        <v>203</v>
      </c>
      <c r="J45" s="36"/>
    </row>
    <row r="46" spans="1:16" x14ac:dyDescent="0.25">
      <c r="A46" s="28" t="s">
        <v>108</v>
      </c>
      <c r="B46" s="28">
        <v>10</v>
      </c>
      <c r="C46" s="29" t="s">
        <v>204</v>
      </c>
      <c r="D46" s="28" t="s">
        <v>110</v>
      </c>
      <c r="E46" s="30" t="s">
        <v>205</v>
      </c>
      <c r="F46" s="31" t="s">
        <v>167</v>
      </c>
      <c r="G46" s="32">
        <v>6.82</v>
      </c>
      <c r="H46" s="33">
        <v>0</v>
      </c>
      <c r="I46" s="33">
        <f>ROUND(G46*H46,P4)</f>
        <v>0</v>
      </c>
      <c r="J46" s="31" t="s">
        <v>190</v>
      </c>
      <c r="O46" s="34">
        <f>I46*0.21</f>
        <v>0</v>
      </c>
      <c r="P46">
        <v>3</v>
      </c>
    </row>
    <row r="47" spans="1:16" ht="60" x14ac:dyDescent="0.25">
      <c r="A47" s="28" t="s">
        <v>113</v>
      </c>
      <c r="B47" s="35"/>
      <c r="E47" s="30" t="s">
        <v>871</v>
      </c>
      <c r="J47" s="36"/>
    </row>
    <row r="48" spans="1:16" x14ac:dyDescent="0.25">
      <c r="A48" s="28" t="s">
        <v>115</v>
      </c>
      <c r="B48" s="35"/>
      <c r="E48" s="37" t="s">
        <v>872</v>
      </c>
      <c r="J48" s="36"/>
    </row>
    <row r="49" spans="1:16" ht="90" x14ac:dyDescent="0.25">
      <c r="A49" s="28" t="s">
        <v>117</v>
      </c>
      <c r="B49" s="35"/>
      <c r="E49" s="30" t="s">
        <v>203</v>
      </c>
      <c r="J49" s="36"/>
    </row>
    <row r="50" spans="1:16" x14ac:dyDescent="0.25">
      <c r="A50" s="28" t="s">
        <v>108</v>
      </c>
      <c r="B50" s="28">
        <v>11</v>
      </c>
      <c r="C50" s="29" t="s">
        <v>873</v>
      </c>
      <c r="D50" s="28" t="s">
        <v>110</v>
      </c>
      <c r="E50" s="30" t="s">
        <v>874</v>
      </c>
      <c r="F50" s="31" t="s">
        <v>189</v>
      </c>
      <c r="G50" s="32">
        <v>10.08</v>
      </c>
      <c r="H50" s="33">
        <v>0</v>
      </c>
      <c r="I50" s="33">
        <f>ROUND(G50*H50,P4)</f>
        <v>0</v>
      </c>
      <c r="J50" s="31" t="s">
        <v>190</v>
      </c>
      <c r="O50" s="34">
        <f>I50*0.21</f>
        <v>0</v>
      </c>
      <c r="P50">
        <v>3</v>
      </c>
    </row>
    <row r="51" spans="1:16" ht="30" x14ac:dyDescent="0.25">
      <c r="A51" s="28" t="s">
        <v>113</v>
      </c>
      <c r="B51" s="35"/>
      <c r="E51" s="30" t="s">
        <v>875</v>
      </c>
      <c r="J51" s="36"/>
    </row>
    <row r="52" spans="1:16" x14ac:dyDescent="0.25">
      <c r="A52" s="28" t="s">
        <v>115</v>
      </c>
      <c r="B52" s="35"/>
      <c r="E52" s="37" t="s">
        <v>876</v>
      </c>
      <c r="J52" s="36"/>
    </row>
    <row r="53" spans="1:16" ht="90" x14ac:dyDescent="0.25">
      <c r="A53" s="28" t="s">
        <v>117</v>
      </c>
      <c r="B53" s="35"/>
      <c r="E53" s="30" t="s">
        <v>877</v>
      </c>
      <c r="J53" s="36"/>
    </row>
    <row r="54" spans="1:16" ht="30" x14ac:dyDescent="0.25">
      <c r="A54" s="28" t="s">
        <v>108</v>
      </c>
      <c r="B54" s="28">
        <v>12</v>
      </c>
      <c r="C54" s="29" t="s">
        <v>670</v>
      </c>
      <c r="D54" s="28" t="s">
        <v>110</v>
      </c>
      <c r="E54" s="30" t="s">
        <v>671</v>
      </c>
      <c r="F54" s="31" t="s">
        <v>167</v>
      </c>
      <c r="G54" s="32">
        <v>65.06</v>
      </c>
      <c r="H54" s="33">
        <v>0</v>
      </c>
      <c r="I54" s="33">
        <f>ROUND(G54*H54,P4)</f>
        <v>0</v>
      </c>
      <c r="J54" s="31" t="s">
        <v>190</v>
      </c>
      <c r="O54" s="34">
        <f>I54*0.21</f>
        <v>0</v>
      </c>
      <c r="P54">
        <v>3</v>
      </c>
    </row>
    <row r="55" spans="1:16" ht="60" x14ac:dyDescent="0.25">
      <c r="A55" s="28" t="s">
        <v>113</v>
      </c>
      <c r="B55" s="35"/>
      <c r="E55" s="30" t="s">
        <v>878</v>
      </c>
      <c r="J55" s="36"/>
    </row>
    <row r="56" spans="1:16" x14ac:dyDescent="0.25">
      <c r="A56" s="28" t="s">
        <v>115</v>
      </c>
      <c r="B56" s="35"/>
      <c r="E56" s="37" t="s">
        <v>879</v>
      </c>
      <c r="J56" s="36"/>
    </row>
    <row r="57" spans="1:16" ht="90" x14ac:dyDescent="0.25">
      <c r="A57" s="28" t="s">
        <v>117</v>
      </c>
      <c r="B57" s="35"/>
      <c r="E57" s="30" t="s">
        <v>674</v>
      </c>
      <c r="J57" s="36"/>
    </row>
    <row r="58" spans="1:16" ht="30" x14ac:dyDescent="0.25">
      <c r="A58" s="28" t="s">
        <v>108</v>
      </c>
      <c r="B58" s="28">
        <v>13</v>
      </c>
      <c r="C58" s="29" t="s">
        <v>208</v>
      </c>
      <c r="D58" s="28" t="s">
        <v>110</v>
      </c>
      <c r="E58" s="30" t="s">
        <v>209</v>
      </c>
      <c r="F58" s="31" t="s">
        <v>167</v>
      </c>
      <c r="G58" s="32">
        <v>249.24</v>
      </c>
      <c r="H58" s="33">
        <v>0</v>
      </c>
      <c r="I58" s="33">
        <f>ROUND(G58*H58,P4)</f>
        <v>0</v>
      </c>
      <c r="J58" s="31" t="s">
        <v>190</v>
      </c>
      <c r="O58" s="34">
        <f>I58*0.21</f>
        <v>0</v>
      </c>
      <c r="P58">
        <v>3</v>
      </c>
    </row>
    <row r="59" spans="1:16" ht="60" x14ac:dyDescent="0.25">
      <c r="A59" s="28" t="s">
        <v>113</v>
      </c>
      <c r="B59" s="35"/>
      <c r="E59" s="30" t="s">
        <v>880</v>
      </c>
      <c r="J59" s="36"/>
    </row>
    <row r="60" spans="1:16" x14ac:dyDescent="0.25">
      <c r="A60" s="28" t="s">
        <v>115</v>
      </c>
      <c r="B60" s="35"/>
      <c r="E60" s="37" t="s">
        <v>857</v>
      </c>
      <c r="J60" s="36"/>
    </row>
    <row r="61" spans="1:16" ht="90" x14ac:dyDescent="0.25">
      <c r="A61" s="28" t="s">
        <v>117</v>
      </c>
      <c r="B61" s="35"/>
      <c r="E61" s="30" t="s">
        <v>203</v>
      </c>
      <c r="J61" s="36"/>
    </row>
    <row r="62" spans="1:16" ht="30" x14ac:dyDescent="0.25">
      <c r="A62" s="28" t="s">
        <v>108</v>
      </c>
      <c r="B62" s="28">
        <v>14</v>
      </c>
      <c r="C62" s="29" t="s">
        <v>215</v>
      </c>
      <c r="D62" s="28" t="s">
        <v>110</v>
      </c>
      <c r="E62" s="30" t="s">
        <v>216</v>
      </c>
      <c r="F62" s="31" t="s">
        <v>167</v>
      </c>
      <c r="G62" s="32">
        <v>20.63</v>
      </c>
      <c r="H62" s="33">
        <v>0</v>
      </c>
      <c r="I62" s="33">
        <f>ROUND(G62*H62,P4)</f>
        <v>0</v>
      </c>
      <c r="J62" s="31" t="s">
        <v>190</v>
      </c>
      <c r="O62" s="34">
        <f>I62*0.21</f>
        <v>0</v>
      </c>
      <c r="P62">
        <v>3</v>
      </c>
    </row>
    <row r="63" spans="1:16" ht="30" x14ac:dyDescent="0.25">
      <c r="A63" s="28" t="s">
        <v>113</v>
      </c>
      <c r="B63" s="35"/>
      <c r="E63" s="30" t="s">
        <v>881</v>
      </c>
      <c r="J63" s="36"/>
    </row>
    <row r="64" spans="1:16" x14ac:dyDescent="0.25">
      <c r="A64" s="28" t="s">
        <v>115</v>
      </c>
      <c r="B64" s="35"/>
      <c r="E64" s="37" t="s">
        <v>882</v>
      </c>
      <c r="J64" s="36"/>
    </row>
    <row r="65" spans="1:16" ht="90" x14ac:dyDescent="0.25">
      <c r="A65" s="28" t="s">
        <v>117</v>
      </c>
      <c r="B65" s="35"/>
      <c r="E65" s="30" t="s">
        <v>203</v>
      </c>
      <c r="J65" s="36"/>
    </row>
    <row r="66" spans="1:16" ht="30" x14ac:dyDescent="0.25">
      <c r="A66" s="28" t="s">
        <v>108</v>
      </c>
      <c r="B66" s="28">
        <v>15</v>
      </c>
      <c r="C66" s="29" t="s">
        <v>218</v>
      </c>
      <c r="D66" s="28" t="s">
        <v>110</v>
      </c>
      <c r="E66" s="30" t="s">
        <v>219</v>
      </c>
      <c r="F66" s="31" t="s">
        <v>167</v>
      </c>
      <c r="G66" s="32">
        <v>20.63</v>
      </c>
      <c r="H66" s="33">
        <v>0</v>
      </c>
      <c r="I66" s="33">
        <f>ROUND(G66*H66,P4)</f>
        <v>0</v>
      </c>
      <c r="J66" s="31" t="s">
        <v>190</v>
      </c>
      <c r="O66" s="34">
        <f>I66*0.21</f>
        <v>0</v>
      </c>
      <c r="P66">
        <v>3</v>
      </c>
    </row>
    <row r="67" spans="1:16" ht="30" x14ac:dyDescent="0.25">
      <c r="A67" s="28" t="s">
        <v>113</v>
      </c>
      <c r="B67" s="35"/>
      <c r="E67" s="30" t="s">
        <v>881</v>
      </c>
      <c r="J67" s="36"/>
    </row>
    <row r="68" spans="1:16" x14ac:dyDescent="0.25">
      <c r="A68" s="28" t="s">
        <v>115</v>
      </c>
      <c r="B68" s="35"/>
      <c r="E68" s="37" t="s">
        <v>882</v>
      </c>
      <c r="J68" s="36"/>
    </row>
    <row r="69" spans="1:16" ht="90" x14ac:dyDescent="0.25">
      <c r="A69" s="28" t="s">
        <v>117</v>
      </c>
      <c r="B69" s="35"/>
      <c r="E69" s="30" t="s">
        <v>203</v>
      </c>
      <c r="J69" s="36"/>
    </row>
    <row r="70" spans="1:16" ht="30" x14ac:dyDescent="0.25">
      <c r="A70" s="28" t="s">
        <v>108</v>
      </c>
      <c r="B70" s="28">
        <v>16</v>
      </c>
      <c r="C70" s="29" t="s">
        <v>229</v>
      </c>
      <c r="D70" s="28" t="s">
        <v>110</v>
      </c>
      <c r="E70" s="30" t="s">
        <v>230</v>
      </c>
      <c r="F70" s="31" t="s">
        <v>231</v>
      </c>
      <c r="G70" s="32">
        <v>178.59</v>
      </c>
      <c r="H70" s="33">
        <v>0</v>
      </c>
      <c r="I70" s="33">
        <f>ROUND(G70*H70,P4)</f>
        <v>0</v>
      </c>
      <c r="J70" s="31" t="s">
        <v>190</v>
      </c>
      <c r="O70" s="34">
        <f>I70*0.21</f>
        <v>0</v>
      </c>
      <c r="P70">
        <v>3</v>
      </c>
    </row>
    <row r="71" spans="1:16" ht="30" x14ac:dyDescent="0.25">
      <c r="A71" s="28" t="s">
        <v>113</v>
      </c>
      <c r="B71" s="35"/>
      <c r="E71" s="30" t="s">
        <v>883</v>
      </c>
      <c r="J71" s="36"/>
    </row>
    <row r="72" spans="1:16" x14ac:dyDescent="0.25">
      <c r="A72" s="28" t="s">
        <v>115</v>
      </c>
      <c r="B72" s="35"/>
      <c r="E72" s="37" t="s">
        <v>884</v>
      </c>
      <c r="J72" s="36"/>
    </row>
    <row r="73" spans="1:16" ht="90" x14ac:dyDescent="0.25">
      <c r="A73" s="28" t="s">
        <v>117</v>
      </c>
      <c r="B73" s="35"/>
      <c r="E73" s="30" t="s">
        <v>203</v>
      </c>
      <c r="J73" s="36"/>
    </row>
    <row r="74" spans="1:16" ht="30" x14ac:dyDescent="0.25">
      <c r="A74" s="28" t="s">
        <v>108</v>
      </c>
      <c r="B74" s="28">
        <v>17</v>
      </c>
      <c r="C74" s="29" t="s">
        <v>234</v>
      </c>
      <c r="D74" s="28" t="s">
        <v>110</v>
      </c>
      <c r="E74" s="30" t="s">
        <v>235</v>
      </c>
      <c r="F74" s="31" t="s">
        <v>231</v>
      </c>
      <c r="G74" s="32">
        <v>358.04</v>
      </c>
      <c r="H74" s="33">
        <v>0</v>
      </c>
      <c r="I74" s="33">
        <f>ROUND(G74*H74,P4)</f>
        <v>0</v>
      </c>
      <c r="J74" s="31" t="s">
        <v>190</v>
      </c>
      <c r="O74" s="34">
        <f>I74*0.21</f>
        <v>0</v>
      </c>
      <c r="P74">
        <v>3</v>
      </c>
    </row>
    <row r="75" spans="1:16" ht="30" x14ac:dyDescent="0.25">
      <c r="A75" s="28" t="s">
        <v>113</v>
      </c>
      <c r="B75" s="35"/>
      <c r="E75" s="30" t="s">
        <v>885</v>
      </c>
      <c r="J75" s="36"/>
    </row>
    <row r="76" spans="1:16" x14ac:dyDescent="0.25">
      <c r="A76" s="28" t="s">
        <v>115</v>
      </c>
      <c r="B76" s="35"/>
      <c r="E76" s="37" t="s">
        <v>886</v>
      </c>
      <c r="J76" s="36"/>
    </row>
    <row r="77" spans="1:16" ht="90" x14ac:dyDescent="0.25">
      <c r="A77" s="28" t="s">
        <v>117</v>
      </c>
      <c r="B77" s="35"/>
      <c r="E77" s="30" t="s">
        <v>203</v>
      </c>
      <c r="J77" s="36"/>
    </row>
    <row r="78" spans="1:16" x14ac:dyDescent="0.25">
      <c r="A78" s="28" t="s">
        <v>108</v>
      </c>
      <c r="B78" s="28">
        <v>18</v>
      </c>
      <c r="C78" s="29" t="s">
        <v>238</v>
      </c>
      <c r="D78" s="28" t="s">
        <v>110</v>
      </c>
      <c r="E78" s="30" t="s">
        <v>239</v>
      </c>
      <c r="F78" s="31" t="s">
        <v>167</v>
      </c>
      <c r="G78" s="32">
        <v>41.26</v>
      </c>
      <c r="H78" s="33">
        <v>0</v>
      </c>
      <c r="I78" s="33">
        <f>ROUND(G78*H78,P4)</f>
        <v>0</v>
      </c>
      <c r="J78" s="31" t="s">
        <v>190</v>
      </c>
      <c r="O78" s="34">
        <f>I78*0.21</f>
        <v>0</v>
      </c>
      <c r="P78">
        <v>3</v>
      </c>
    </row>
    <row r="79" spans="1:16" ht="60" x14ac:dyDescent="0.25">
      <c r="A79" s="28" t="s">
        <v>113</v>
      </c>
      <c r="B79" s="35"/>
      <c r="E79" s="30" t="s">
        <v>887</v>
      </c>
      <c r="J79" s="36"/>
    </row>
    <row r="80" spans="1:16" x14ac:dyDescent="0.25">
      <c r="A80" s="28" t="s">
        <v>115</v>
      </c>
      <c r="B80" s="35"/>
      <c r="E80" s="37" t="s">
        <v>888</v>
      </c>
      <c r="J80" s="36"/>
    </row>
    <row r="81" spans="1:16" ht="90" x14ac:dyDescent="0.25">
      <c r="A81" s="28" t="s">
        <v>117</v>
      </c>
      <c r="B81" s="35"/>
      <c r="E81" s="30" t="s">
        <v>203</v>
      </c>
      <c r="J81" s="36"/>
    </row>
    <row r="82" spans="1:16" x14ac:dyDescent="0.25">
      <c r="A82" s="28" t="s">
        <v>108</v>
      </c>
      <c r="B82" s="28">
        <v>19</v>
      </c>
      <c r="C82" s="29" t="s">
        <v>242</v>
      </c>
      <c r="D82" s="28" t="s">
        <v>110</v>
      </c>
      <c r="E82" s="30" t="s">
        <v>243</v>
      </c>
      <c r="F82" s="31" t="s">
        <v>167</v>
      </c>
      <c r="G82" s="32">
        <v>386.81</v>
      </c>
      <c r="H82" s="33">
        <v>0</v>
      </c>
      <c r="I82" s="33">
        <f>ROUND(G82*H82,P4)</f>
        <v>0</v>
      </c>
      <c r="J82" s="31" t="s">
        <v>190</v>
      </c>
      <c r="O82" s="34">
        <f>I82*0.21</f>
        <v>0</v>
      </c>
      <c r="P82">
        <v>3</v>
      </c>
    </row>
    <row r="83" spans="1:16" ht="90" x14ac:dyDescent="0.25">
      <c r="A83" s="28" t="s">
        <v>113</v>
      </c>
      <c r="B83" s="35"/>
      <c r="E83" s="30" t="s">
        <v>889</v>
      </c>
      <c r="J83" s="36"/>
    </row>
    <row r="84" spans="1:16" x14ac:dyDescent="0.25">
      <c r="A84" s="28" t="s">
        <v>115</v>
      </c>
      <c r="B84" s="35"/>
      <c r="E84" s="37" t="s">
        <v>890</v>
      </c>
      <c r="J84" s="36"/>
    </row>
    <row r="85" spans="1:16" ht="409.5" x14ac:dyDescent="0.25">
      <c r="A85" s="28" t="s">
        <v>117</v>
      </c>
      <c r="B85" s="35"/>
      <c r="E85" s="30" t="s">
        <v>246</v>
      </c>
      <c r="J85" s="36"/>
    </row>
    <row r="86" spans="1:16" x14ac:dyDescent="0.25">
      <c r="A86" s="28" t="s">
        <v>108</v>
      </c>
      <c r="B86" s="28">
        <v>20</v>
      </c>
      <c r="C86" s="29" t="s">
        <v>254</v>
      </c>
      <c r="D86" s="28" t="s">
        <v>110</v>
      </c>
      <c r="E86" s="30" t="s">
        <v>255</v>
      </c>
      <c r="F86" s="31" t="s">
        <v>167</v>
      </c>
      <c r="G86" s="32">
        <v>227.13</v>
      </c>
      <c r="H86" s="33">
        <v>0</v>
      </c>
      <c r="I86" s="33">
        <f>ROUND(G86*H86,P4)</f>
        <v>0</v>
      </c>
      <c r="J86" s="31" t="s">
        <v>190</v>
      </c>
      <c r="O86" s="34">
        <f>I86*0.21</f>
        <v>0</v>
      </c>
      <c r="P86">
        <v>3</v>
      </c>
    </row>
    <row r="87" spans="1:16" x14ac:dyDescent="0.25">
      <c r="A87" s="28" t="s">
        <v>113</v>
      </c>
      <c r="B87" s="35"/>
      <c r="E87" s="30" t="s">
        <v>571</v>
      </c>
      <c r="J87" s="36"/>
    </row>
    <row r="88" spans="1:16" x14ac:dyDescent="0.25">
      <c r="A88" s="28" t="s">
        <v>115</v>
      </c>
      <c r="B88" s="35"/>
      <c r="E88" s="37" t="s">
        <v>891</v>
      </c>
      <c r="J88" s="36"/>
    </row>
    <row r="89" spans="1:16" ht="405" x14ac:dyDescent="0.25">
      <c r="A89" s="28" t="s">
        <v>117</v>
      </c>
      <c r="B89" s="35"/>
      <c r="E89" s="30" t="s">
        <v>258</v>
      </c>
      <c r="J89" s="36"/>
    </row>
    <row r="90" spans="1:16" x14ac:dyDescent="0.25">
      <c r="A90" s="28" t="s">
        <v>108</v>
      </c>
      <c r="B90" s="28">
        <v>21</v>
      </c>
      <c r="C90" s="29" t="s">
        <v>279</v>
      </c>
      <c r="D90" s="28" t="s">
        <v>110</v>
      </c>
      <c r="E90" s="30" t="s">
        <v>280</v>
      </c>
      <c r="F90" s="31" t="s">
        <v>167</v>
      </c>
      <c r="G90" s="32">
        <v>227.13</v>
      </c>
      <c r="H90" s="33">
        <v>0</v>
      </c>
      <c r="I90" s="33">
        <f>ROUND(G90*H90,P4)</f>
        <v>0</v>
      </c>
      <c r="J90" s="31" t="s">
        <v>190</v>
      </c>
      <c r="O90" s="34">
        <f>I90*0.21</f>
        <v>0</v>
      </c>
      <c r="P90">
        <v>3</v>
      </c>
    </row>
    <row r="91" spans="1:16" ht="45" x14ac:dyDescent="0.25">
      <c r="A91" s="28" t="s">
        <v>113</v>
      </c>
      <c r="B91" s="35"/>
      <c r="E91" s="30" t="s">
        <v>892</v>
      </c>
      <c r="J91" s="36"/>
    </row>
    <row r="92" spans="1:16" x14ac:dyDescent="0.25">
      <c r="A92" s="28" t="s">
        <v>115</v>
      </c>
      <c r="B92" s="35"/>
      <c r="E92" s="37" t="s">
        <v>891</v>
      </c>
      <c r="J92" s="36"/>
    </row>
    <row r="93" spans="1:16" ht="390" x14ac:dyDescent="0.25">
      <c r="A93" s="28" t="s">
        <v>117</v>
      </c>
      <c r="B93" s="35"/>
      <c r="E93" s="30" t="s">
        <v>283</v>
      </c>
      <c r="J93" s="36"/>
    </row>
    <row r="94" spans="1:16" x14ac:dyDescent="0.25">
      <c r="A94" s="28" t="s">
        <v>108</v>
      </c>
      <c r="B94" s="28">
        <v>22</v>
      </c>
      <c r="C94" s="29" t="s">
        <v>284</v>
      </c>
      <c r="D94" s="28" t="s">
        <v>145</v>
      </c>
      <c r="E94" s="30" t="s">
        <v>285</v>
      </c>
      <c r="F94" s="31" t="s">
        <v>167</v>
      </c>
      <c r="G94" s="32">
        <v>227.13</v>
      </c>
      <c r="H94" s="33">
        <v>0</v>
      </c>
      <c r="I94" s="33">
        <f>ROUND(G94*H94,P4)</f>
        <v>0</v>
      </c>
      <c r="J94" s="31" t="s">
        <v>190</v>
      </c>
      <c r="O94" s="34">
        <f>I94*0.21</f>
        <v>0</v>
      </c>
      <c r="P94">
        <v>3</v>
      </c>
    </row>
    <row r="95" spans="1:16" x14ac:dyDescent="0.25">
      <c r="A95" s="28" t="s">
        <v>113</v>
      </c>
      <c r="B95" s="35"/>
      <c r="E95" s="30" t="s">
        <v>893</v>
      </c>
      <c r="J95" s="36"/>
    </row>
    <row r="96" spans="1:16" x14ac:dyDescent="0.25">
      <c r="A96" s="28" t="s">
        <v>115</v>
      </c>
      <c r="B96" s="35"/>
      <c r="E96" s="37" t="s">
        <v>891</v>
      </c>
      <c r="J96" s="36"/>
    </row>
    <row r="97" spans="1:16" ht="255" x14ac:dyDescent="0.25">
      <c r="A97" s="28" t="s">
        <v>117</v>
      </c>
      <c r="B97" s="35"/>
      <c r="E97" s="30" t="s">
        <v>288</v>
      </c>
      <c r="J97" s="36"/>
    </row>
    <row r="98" spans="1:16" x14ac:dyDescent="0.25">
      <c r="A98" s="28" t="s">
        <v>108</v>
      </c>
      <c r="B98" s="28">
        <v>23</v>
      </c>
      <c r="C98" s="29" t="s">
        <v>284</v>
      </c>
      <c r="D98" s="28" t="s">
        <v>148</v>
      </c>
      <c r="E98" s="30" t="s">
        <v>285</v>
      </c>
      <c r="F98" s="31" t="s">
        <v>167</v>
      </c>
      <c r="G98" s="32">
        <v>363.9</v>
      </c>
      <c r="H98" s="33">
        <v>0</v>
      </c>
      <c r="I98" s="33">
        <f>ROUND(G98*H98,P4)</f>
        <v>0</v>
      </c>
      <c r="J98" s="31" t="s">
        <v>190</v>
      </c>
      <c r="O98" s="34">
        <f>I98*0.21</f>
        <v>0</v>
      </c>
      <c r="P98">
        <v>3</v>
      </c>
    </row>
    <row r="99" spans="1:16" ht="45" x14ac:dyDescent="0.25">
      <c r="A99" s="28" t="s">
        <v>113</v>
      </c>
      <c r="B99" s="35"/>
      <c r="E99" s="30" t="s">
        <v>894</v>
      </c>
      <c r="J99" s="36"/>
    </row>
    <row r="100" spans="1:16" x14ac:dyDescent="0.25">
      <c r="A100" s="28" t="s">
        <v>115</v>
      </c>
      <c r="B100" s="35"/>
      <c r="E100" s="37" t="s">
        <v>895</v>
      </c>
      <c r="J100" s="36"/>
    </row>
    <row r="101" spans="1:16" ht="255" x14ac:dyDescent="0.25">
      <c r="A101" s="28" t="s">
        <v>117</v>
      </c>
      <c r="B101" s="35"/>
      <c r="E101" s="30" t="s">
        <v>288</v>
      </c>
      <c r="J101" s="36"/>
    </row>
    <row r="102" spans="1:16" x14ac:dyDescent="0.25">
      <c r="A102" s="28" t="s">
        <v>108</v>
      </c>
      <c r="B102" s="28">
        <v>24</v>
      </c>
      <c r="C102" s="29" t="s">
        <v>896</v>
      </c>
      <c r="D102" s="28" t="s">
        <v>110</v>
      </c>
      <c r="E102" s="30" t="s">
        <v>897</v>
      </c>
      <c r="F102" s="31" t="s">
        <v>167</v>
      </c>
      <c r="G102" s="32">
        <v>348.48</v>
      </c>
      <c r="H102" s="33">
        <v>0</v>
      </c>
      <c r="I102" s="33">
        <f>ROUND(G102*H102,P4)</f>
        <v>0</v>
      </c>
      <c r="J102" s="31" t="s">
        <v>190</v>
      </c>
      <c r="O102" s="34">
        <f>I102*0.21</f>
        <v>0</v>
      </c>
      <c r="P102">
        <v>3</v>
      </c>
    </row>
    <row r="103" spans="1:16" ht="30" x14ac:dyDescent="0.25">
      <c r="A103" s="28" t="s">
        <v>113</v>
      </c>
      <c r="B103" s="35"/>
      <c r="E103" s="30" t="s">
        <v>898</v>
      </c>
      <c r="J103" s="36"/>
    </row>
    <row r="104" spans="1:16" x14ac:dyDescent="0.25">
      <c r="A104" s="28" t="s">
        <v>115</v>
      </c>
      <c r="B104" s="35"/>
      <c r="E104" s="37" t="s">
        <v>899</v>
      </c>
      <c r="J104" s="36"/>
    </row>
    <row r="105" spans="1:16" ht="330" x14ac:dyDescent="0.25">
      <c r="A105" s="28" t="s">
        <v>117</v>
      </c>
      <c r="B105" s="35"/>
      <c r="E105" s="30" t="s">
        <v>900</v>
      </c>
      <c r="J105" s="36"/>
    </row>
    <row r="106" spans="1:16" x14ac:dyDescent="0.25">
      <c r="A106" s="28" t="s">
        <v>108</v>
      </c>
      <c r="B106" s="28">
        <v>25</v>
      </c>
      <c r="C106" s="29" t="s">
        <v>303</v>
      </c>
      <c r="D106" s="28" t="s">
        <v>110</v>
      </c>
      <c r="E106" s="30" t="s">
        <v>304</v>
      </c>
      <c r="F106" s="31" t="s">
        <v>189</v>
      </c>
      <c r="G106" s="32">
        <v>1029.6500000000001</v>
      </c>
      <c r="H106" s="33">
        <v>0</v>
      </c>
      <c r="I106" s="33">
        <f>ROUND(G106*H106,P4)</f>
        <v>0</v>
      </c>
      <c r="J106" s="31" t="s">
        <v>190</v>
      </c>
      <c r="O106" s="34">
        <f>I106*0.21</f>
        <v>0</v>
      </c>
      <c r="P106">
        <v>3</v>
      </c>
    </row>
    <row r="107" spans="1:16" ht="105" x14ac:dyDescent="0.25">
      <c r="A107" s="28" t="s">
        <v>113</v>
      </c>
      <c r="B107" s="35"/>
      <c r="E107" s="30" t="s">
        <v>901</v>
      </c>
      <c r="J107" s="36"/>
    </row>
    <row r="108" spans="1:16" x14ac:dyDescent="0.25">
      <c r="A108" s="28" t="s">
        <v>115</v>
      </c>
      <c r="B108" s="35"/>
      <c r="E108" s="37" t="s">
        <v>902</v>
      </c>
      <c r="J108" s="36"/>
    </row>
    <row r="109" spans="1:16" ht="30" x14ac:dyDescent="0.25">
      <c r="A109" s="28" t="s">
        <v>117</v>
      </c>
      <c r="B109" s="35"/>
      <c r="E109" s="30" t="s">
        <v>307</v>
      </c>
      <c r="J109" s="36"/>
    </row>
    <row r="110" spans="1:16" x14ac:dyDescent="0.25">
      <c r="A110" s="28" t="s">
        <v>108</v>
      </c>
      <c r="B110" s="28">
        <v>26</v>
      </c>
      <c r="C110" s="29" t="s">
        <v>903</v>
      </c>
      <c r="D110" s="28" t="s">
        <v>145</v>
      </c>
      <c r="E110" s="30" t="s">
        <v>904</v>
      </c>
      <c r="F110" s="31" t="s">
        <v>189</v>
      </c>
      <c r="G110" s="32">
        <v>600.29999999999995</v>
      </c>
      <c r="H110" s="33">
        <v>0</v>
      </c>
      <c r="I110" s="33">
        <f>ROUND(G110*H110,P4)</f>
        <v>0</v>
      </c>
      <c r="J110" s="31" t="s">
        <v>190</v>
      </c>
      <c r="O110" s="34">
        <f>I110*0.21</f>
        <v>0</v>
      </c>
      <c r="P110">
        <v>3</v>
      </c>
    </row>
    <row r="111" spans="1:16" ht="30" x14ac:dyDescent="0.25">
      <c r="A111" s="28" t="s">
        <v>113</v>
      </c>
      <c r="B111" s="35"/>
      <c r="E111" s="30" t="s">
        <v>905</v>
      </c>
      <c r="J111" s="36"/>
    </row>
    <row r="112" spans="1:16" x14ac:dyDescent="0.25">
      <c r="A112" s="28" t="s">
        <v>115</v>
      </c>
      <c r="B112" s="35"/>
      <c r="E112" s="37" t="s">
        <v>906</v>
      </c>
      <c r="J112" s="36"/>
    </row>
    <row r="113" spans="1:16" ht="45" x14ac:dyDescent="0.25">
      <c r="A113" s="28" t="s">
        <v>117</v>
      </c>
      <c r="B113" s="35"/>
      <c r="E113" s="30" t="s">
        <v>907</v>
      </c>
      <c r="J113" s="36"/>
    </row>
    <row r="114" spans="1:16" x14ac:dyDescent="0.25">
      <c r="A114" s="28" t="s">
        <v>108</v>
      </c>
      <c r="B114" s="28">
        <v>27</v>
      </c>
      <c r="C114" s="29" t="s">
        <v>903</v>
      </c>
      <c r="D114" s="28" t="s">
        <v>148</v>
      </c>
      <c r="E114" s="30" t="s">
        <v>904</v>
      </c>
      <c r="F114" s="31" t="s">
        <v>189</v>
      </c>
      <c r="G114" s="32">
        <v>1135.6600000000001</v>
      </c>
      <c r="H114" s="33">
        <v>0</v>
      </c>
      <c r="I114" s="33">
        <f>ROUND(G114*H114,P4)</f>
        <v>0</v>
      </c>
      <c r="J114" s="31" t="s">
        <v>190</v>
      </c>
      <c r="O114" s="34">
        <f>I114*0.21</f>
        <v>0</v>
      </c>
      <c r="P114">
        <v>3</v>
      </c>
    </row>
    <row r="115" spans="1:16" ht="30" x14ac:dyDescent="0.25">
      <c r="A115" s="28" t="s">
        <v>113</v>
      </c>
      <c r="B115" s="35"/>
      <c r="E115" s="30" t="s">
        <v>908</v>
      </c>
      <c r="J115" s="36"/>
    </row>
    <row r="116" spans="1:16" x14ac:dyDescent="0.25">
      <c r="A116" s="28" t="s">
        <v>115</v>
      </c>
      <c r="B116" s="35"/>
      <c r="E116" s="37" t="s">
        <v>909</v>
      </c>
      <c r="J116" s="36"/>
    </row>
    <row r="117" spans="1:16" ht="45" x14ac:dyDescent="0.25">
      <c r="A117" s="28" t="s">
        <v>117</v>
      </c>
      <c r="B117" s="35"/>
      <c r="E117" s="30" t="s">
        <v>907</v>
      </c>
      <c r="J117" s="36"/>
    </row>
    <row r="118" spans="1:16" x14ac:dyDescent="0.25">
      <c r="A118" s="28" t="s">
        <v>108</v>
      </c>
      <c r="B118" s="28">
        <v>28</v>
      </c>
      <c r="C118" s="29" t="s">
        <v>313</v>
      </c>
      <c r="D118" s="28" t="s">
        <v>110</v>
      </c>
      <c r="E118" s="30" t="s">
        <v>314</v>
      </c>
      <c r="F118" s="31" t="s">
        <v>189</v>
      </c>
      <c r="G118" s="32">
        <v>1735.96</v>
      </c>
      <c r="H118" s="33">
        <v>0</v>
      </c>
      <c r="I118" s="33">
        <f>ROUND(G118*H118,P4)</f>
        <v>0</v>
      </c>
      <c r="J118" s="31" t="s">
        <v>190</v>
      </c>
      <c r="O118" s="34">
        <f>I118*0.21</f>
        <v>0</v>
      </c>
      <c r="P118">
        <v>3</v>
      </c>
    </row>
    <row r="119" spans="1:16" x14ac:dyDescent="0.25">
      <c r="A119" s="28" t="s">
        <v>113</v>
      </c>
      <c r="B119" s="35"/>
      <c r="E119" s="30" t="s">
        <v>910</v>
      </c>
      <c r="J119" s="36"/>
    </row>
    <row r="120" spans="1:16" x14ac:dyDescent="0.25">
      <c r="A120" s="28" t="s">
        <v>115</v>
      </c>
      <c r="B120" s="35"/>
      <c r="E120" s="37" t="s">
        <v>911</v>
      </c>
      <c r="J120" s="36"/>
    </row>
    <row r="121" spans="1:16" ht="30" x14ac:dyDescent="0.25">
      <c r="A121" s="28" t="s">
        <v>117</v>
      </c>
      <c r="B121" s="35"/>
      <c r="E121" s="30" t="s">
        <v>316</v>
      </c>
      <c r="J121" s="36"/>
    </row>
    <row r="122" spans="1:16" x14ac:dyDescent="0.25">
      <c r="A122" s="28" t="s">
        <v>108</v>
      </c>
      <c r="B122" s="28">
        <v>29</v>
      </c>
      <c r="C122" s="29" t="s">
        <v>317</v>
      </c>
      <c r="D122" s="28" t="s">
        <v>110</v>
      </c>
      <c r="E122" s="30" t="s">
        <v>318</v>
      </c>
      <c r="F122" s="31" t="s">
        <v>189</v>
      </c>
      <c r="G122" s="32">
        <v>3471.92</v>
      </c>
      <c r="H122" s="33">
        <v>0</v>
      </c>
      <c r="I122" s="33">
        <f>ROUND(G122*H122,P4)</f>
        <v>0</v>
      </c>
      <c r="J122" s="31" t="s">
        <v>190</v>
      </c>
      <c r="O122" s="34">
        <f>I122*0.21</f>
        <v>0</v>
      </c>
      <c r="P122">
        <v>3</v>
      </c>
    </row>
    <row r="123" spans="1:16" x14ac:dyDescent="0.25">
      <c r="A123" s="28" t="s">
        <v>113</v>
      </c>
      <c r="B123" s="35"/>
      <c r="E123" s="30" t="s">
        <v>912</v>
      </c>
      <c r="J123" s="36"/>
    </row>
    <row r="124" spans="1:16" x14ac:dyDescent="0.25">
      <c r="A124" s="28" t="s">
        <v>115</v>
      </c>
      <c r="B124" s="35"/>
      <c r="E124" s="37" t="s">
        <v>913</v>
      </c>
      <c r="J124" s="36"/>
    </row>
    <row r="125" spans="1:16" ht="60" x14ac:dyDescent="0.25">
      <c r="A125" s="28" t="s">
        <v>117</v>
      </c>
      <c r="B125" s="35"/>
      <c r="E125" s="30" t="s">
        <v>321</v>
      </c>
      <c r="J125" s="36"/>
    </row>
    <row r="126" spans="1:16" x14ac:dyDescent="0.25">
      <c r="A126" s="22" t="s">
        <v>105</v>
      </c>
      <c r="B126" s="23"/>
      <c r="C126" s="24" t="s">
        <v>322</v>
      </c>
      <c r="D126" s="25"/>
      <c r="E126" s="22" t="s">
        <v>323</v>
      </c>
      <c r="F126" s="25"/>
      <c r="G126" s="25"/>
      <c r="H126" s="25"/>
      <c r="I126" s="26">
        <f>SUMIFS(I127:I138,A127:A138,"P")</f>
        <v>0</v>
      </c>
      <c r="J126" s="27"/>
    </row>
    <row r="127" spans="1:16" x14ac:dyDescent="0.25">
      <c r="A127" s="28" t="s">
        <v>108</v>
      </c>
      <c r="B127" s="28">
        <v>30</v>
      </c>
      <c r="C127" s="29" t="s">
        <v>914</v>
      </c>
      <c r="D127" s="28" t="s">
        <v>110</v>
      </c>
      <c r="E127" s="30" t="s">
        <v>915</v>
      </c>
      <c r="F127" s="31" t="s">
        <v>167</v>
      </c>
      <c r="G127" s="32">
        <v>0.34</v>
      </c>
      <c r="H127" s="33">
        <v>0</v>
      </c>
      <c r="I127" s="33">
        <f>ROUND(G127*H127,P4)</f>
        <v>0</v>
      </c>
      <c r="J127" s="31" t="s">
        <v>190</v>
      </c>
      <c r="O127" s="34">
        <f>I127*0.21</f>
        <v>0</v>
      </c>
      <c r="P127">
        <v>3</v>
      </c>
    </row>
    <row r="128" spans="1:16" ht="30" x14ac:dyDescent="0.25">
      <c r="A128" s="28" t="s">
        <v>113</v>
      </c>
      <c r="B128" s="35"/>
      <c r="E128" s="30" t="s">
        <v>916</v>
      </c>
      <c r="J128" s="36"/>
    </row>
    <row r="129" spans="1:16" x14ac:dyDescent="0.25">
      <c r="A129" s="28" t="s">
        <v>115</v>
      </c>
      <c r="B129" s="35"/>
      <c r="E129" s="37" t="s">
        <v>917</v>
      </c>
      <c r="J129" s="36"/>
    </row>
    <row r="130" spans="1:16" ht="300" x14ac:dyDescent="0.25">
      <c r="A130" s="28" t="s">
        <v>117</v>
      </c>
      <c r="B130" s="35"/>
      <c r="E130" s="30" t="s">
        <v>918</v>
      </c>
      <c r="J130" s="36"/>
    </row>
    <row r="131" spans="1:16" x14ac:dyDescent="0.25">
      <c r="A131" s="28" t="s">
        <v>108</v>
      </c>
      <c r="B131" s="28">
        <v>31</v>
      </c>
      <c r="C131" s="29" t="s">
        <v>919</v>
      </c>
      <c r="D131" s="28" t="s">
        <v>110</v>
      </c>
      <c r="E131" s="30" t="s">
        <v>920</v>
      </c>
      <c r="F131" s="31" t="s">
        <v>167</v>
      </c>
      <c r="G131" s="32">
        <v>10</v>
      </c>
      <c r="H131" s="33">
        <v>0</v>
      </c>
      <c r="I131" s="33">
        <f>ROUND(G131*H131,P4)</f>
        <v>0</v>
      </c>
      <c r="J131" s="31" t="s">
        <v>190</v>
      </c>
      <c r="O131" s="34">
        <f>I131*0.21</f>
        <v>0</v>
      </c>
      <c r="P131">
        <v>3</v>
      </c>
    </row>
    <row r="132" spans="1:16" ht="60" x14ac:dyDescent="0.25">
      <c r="A132" s="28" t="s">
        <v>113</v>
      </c>
      <c r="B132" s="35"/>
      <c r="E132" s="30" t="s">
        <v>921</v>
      </c>
      <c r="J132" s="36"/>
    </row>
    <row r="133" spans="1:16" x14ac:dyDescent="0.25">
      <c r="A133" s="28" t="s">
        <v>115</v>
      </c>
      <c r="B133" s="35"/>
      <c r="E133" s="37" t="s">
        <v>922</v>
      </c>
      <c r="J133" s="36"/>
    </row>
    <row r="134" spans="1:16" ht="409.5" x14ac:dyDescent="0.25">
      <c r="A134" s="28" t="s">
        <v>117</v>
      </c>
      <c r="B134" s="35"/>
      <c r="E134" s="30" t="s">
        <v>923</v>
      </c>
      <c r="J134" s="36"/>
    </row>
    <row r="135" spans="1:16" x14ac:dyDescent="0.25">
      <c r="A135" s="28" t="s">
        <v>108</v>
      </c>
      <c r="B135" s="28">
        <v>32</v>
      </c>
      <c r="C135" s="29" t="s">
        <v>924</v>
      </c>
      <c r="D135" s="28" t="s">
        <v>110</v>
      </c>
      <c r="E135" s="30" t="s">
        <v>925</v>
      </c>
      <c r="F135" s="31" t="s">
        <v>189</v>
      </c>
      <c r="G135" s="32">
        <v>7</v>
      </c>
      <c r="H135" s="33">
        <v>0</v>
      </c>
      <c r="I135" s="33">
        <f>ROUND(G135*H135,P4)</f>
        <v>0</v>
      </c>
      <c r="J135" s="31" t="s">
        <v>190</v>
      </c>
      <c r="O135" s="34">
        <f>I135*0.21</f>
        <v>0</v>
      </c>
      <c r="P135">
        <v>3</v>
      </c>
    </row>
    <row r="136" spans="1:16" ht="60" x14ac:dyDescent="0.25">
      <c r="A136" s="28" t="s">
        <v>113</v>
      </c>
      <c r="B136" s="35"/>
      <c r="E136" s="30" t="s">
        <v>926</v>
      </c>
      <c r="J136" s="36"/>
    </row>
    <row r="137" spans="1:16" x14ac:dyDescent="0.25">
      <c r="A137" s="28" t="s">
        <v>115</v>
      </c>
      <c r="B137" s="35"/>
      <c r="E137" s="37" t="s">
        <v>927</v>
      </c>
      <c r="J137" s="36"/>
    </row>
    <row r="138" spans="1:16" ht="120" x14ac:dyDescent="0.25">
      <c r="A138" s="28" t="s">
        <v>117</v>
      </c>
      <c r="B138" s="35"/>
      <c r="E138" s="30" t="s">
        <v>928</v>
      </c>
      <c r="J138" s="36"/>
    </row>
    <row r="139" spans="1:16" x14ac:dyDescent="0.25">
      <c r="A139" s="22" t="s">
        <v>105</v>
      </c>
      <c r="B139" s="23"/>
      <c r="C139" s="24" t="s">
        <v>694</v>
      </c>
      <c r="D139" s="25"/>
      <c r="E139" s="22" t="s">
        <v>695</v>
      </c>
      <c r="F139" s="25"/>
      <c r="G139" s="25"/>
      <c r="H139" s="25"/>
      <c r="I139" s="26">
        <f>SUMIFS(I140:I151,A140:A151,"P")</f>
        <v>0</v>
      </c>
      <c r="J139" s="27"/>
    </row>
    <row r="140" spans="1:16" x14ac:dyDescent="0.25">
      <c r="A140" s="28" t="s">
        <v>108</v>
      </c>
      <c r="B140" s="28">
        <v>33</v>
      </c>
      <c r="C140" s="29" t="s">
        <v>696</v>
      </c>
      <c r="D140" s="28" t="s">
        <v>110</v>
      </c>
      <c r="E140" s="30" t="s">
        <v>697</v>
      </c>
      <c r="F140" s="31" t="s">
        <v>698</v>
      </c>
      <c r="G140" s="32">
        <v>170</v>
      </c>
      <c r="H140" s="33">
        <v>0</v>
      </c>
      <c r="I140" s="33">
        <f>ROUND(G140*H140,P4)</f>
        <v>0</v>
      </c>
      <c r="J140" s="31" t="s">
        <v>190</v>
      </c>
      <c r="O140" s="34">
        <f>I140*0.21</f>
        <v>0</v>
      </c>
      <c r="P140">
        <v>3</v>
      </c>
    </row>
    <row r="141" spans="1:16" ht="90" x14ac:dyDescent="0.25">
      <c r="A141" s="28" t="s">
        <v>113</v>
      </c>
      <c r="B141" s="35"/>
      <c r="E141" s="30" t="s">
        <v>929</v>
      </c>
      <c r="J141" s="36"/>
    </row>
    <row r="142" spans="1:16" x14ac:dyDescent="0.25">
      <c r="A142" s="28" t="s">
        <v>115</v>
      </c>
      <c r="B142" s="35"/>
      <c r="E142" s="37" t="s">
        <v>930</v>
      </c>
      <c r="J142" s="36"/>
    </row>
    <row r="143" spans="1:16" ht="375" x14ac:dyDescent="0.25">
      <c r="A143" s="28" t="s">
        <v>117</v>
      </c>
      <c r="B143" s="35"/>
      <c r="E143" s="30" t="s">
        <v>701</v>
      </c>
      <c r="J143" s="36"/>
    </row>
    <row r="144" spans="1:16" x14ac:dyDescent="0.25">
      <c r="A144" s="28" t="s">
        <v>108</v>
      </c>
      <c r="B144" s="28">
        <v>34</v>
      </c>
      <c r="C144" s="29" t="s">
        <v>704</v>
      </c>
      <c r="D144" s="28" t="s">
        <v>145</v>
      </c>
      <c r="E144" s="30" t="s">
        <v>705</v>
      </c>
      <c r="F144" s="31" t="s">
        <v>167</v>
      </c>
      <c r="G144" s="32">
        <v>0.4</v>
      </c>
      <c r="H144" s="33">
        <v>0</v>
      </c>
      <c r="I144" s="33">
        <f>ROUND(G144*H144,P4)</f>
        <v>0</v>
      </c>
      <c r="J144" s="31" t="s">
        <v>190</v>
      </c>
      <c r="O144" s="34">
        <f>I144*0.21</f>
        <v>0</v>
      </c>
      <c r="P144">
        <v>3</v>
      </c>
    </row>
    <row r="145" spans="1:16" ht="30" x14ac:dyDescent="0.25">
      <c r="A145" s="28" t="s">
        <v>113</v>
      </c>
      <c r="B145" s="35"/>
      <c r="E145" s="30" t="s">
        <v>706</v>
      </c>
      <c r="J145" s="36"/>
    </row>
    <row r="146" spans="1:16" x14ac:dyDescent="0.25">
      <c r="A146" s="28" t="s">
        <v>115</v>
      </c>
      <c r="B146" s="35"/>
      <c r="E146" s="37" t="s">
        <v>931</v>
      </c>
      <c r="J146" s="36"/>
    </row>
    <row r="147" spans="1:16" ht="409.5" x14ac:dyDescent="0.25">
      <c r="A147" s="28" t="s">
        <v>117</v>
      </c>
      <c r="B147" s="35"/>
      <c r="E147" s="30" t="s">
        <v>348</v>
      </c>
      <c r="J147" s="36"/>
    </row>
    <row r="148" spans="1:16" x14ac:dyDescent="0.25">
      <c r="A148" s="28" t="s">
        <v>108</v>
      </c>
      <c r="B148" s="28">
        <v>35</v>
      </c>
      <c r="C148" s="29" t="s">
        <v>704</v>
      </c>
      <c r="D148" s="28" t="s">
        <v>148</v>
      </c>
      <c r="E148" s="30" t="s">
        <v>705</v>
      </c>
      <c r="F148" s="31" t="s">
        <v>167</v>
      </c>
      <c r="G148" s="32">
        <v>0.06</v>
      </c>
      <c r="H148" s="33">
        <v>0</v>
      </c>
      <c r="I148" s="33">
        <f>ROUND(G148*H148,P4)</f>
        <v>0</v>
      </c>
      <c r="J148" s="31" t="s">
        <v>190</v>
      </c>
      <c r="O148" s="34">
        <f>I148*0.21</f>
        <v>0</v>
      </c>
      <c r="P148">
        <v>3</v>
      </c>
    </row>
    <row r="149" spans="1:16" x14ac:dyDescent="0.25">
      <c r="A149" s="28" t="s">
        <v>113</v>
      </c>
      <c r="B149" s="35"/>
      <c r="E149" s="30" t="s">
        <v>932</v>
      </c>
      <c r="J149" s="36"/>
    </row>
    <row r="150" spans="1:16" x14ac:dyDescent="0.25">
      <c r="A150" s="28" t="s">
        <v>115</v>
      </c>
      <c r="B150" s="35"/>
      <c r="E150" s="37" t="s">
        <v>933</v>
      </c>
      <c r="J150" s="36"/>
    </row>
    <row r="151" spans="1:16" ht="409.5" x14ac:dyDescent="0.25">
      <c r="A151" s="28" t="s">
        <v>117</v>
      </c>
      <c r="B151" s="35"/>
      <c r="E151" s="30" t="s">
        <v>348</v>
      </c>
      <c r="J151" s="36"/>
    </row>
    <row r="152" spans="1:16" x14ac:dyDescent="0.25">
      <c r="A152" s="22" t="s">
        <v>105</v>
      </c>
      <c r="B152" s="23"/>
      <c r="C152" s="24" t="s">
        <v>343</v>
      </c>
      <c r="D152" s="25"/>
      <c r="E152" s="22" t="s">
        <v>344</v>
      </c>
      <c r="F152" s="25"/>
      <c r="G152" s="25"/>
      <c r="H152" s="25"/>
      <c r="I152" s="26">
        <f>SUMIFS(I153:I160,A153:A160,"P")</f>
        <v>0</v>
      </c>
      <c r="J152" s="27"/>
    </row>
    <row r="153" spans="1:16" x14ac:dyDescent="0.25">
      <c r="A153" s="28" t="s">
        <v>108</v>
      </c>
      <c r="B153" s="28">
        <v>36</v>
      </c>
      <c r="C153" s="29" t="s">
        <v>934</v>
      </c>
      <c r="D153" s="28" t="s">
        <v>110</v>
      </c>
      <c r="E153" s="30" t="s">
        <v>935</v>
      </c>
      <c r="F153" s="31" t="s">
        <v>167</v>
      </c>
      <c r="G153" s="32">
        <v>2.88</v>
      </c>
      <c r="H153" s="33">
        <v>0</v>
      </c>
      <c r="I153" s="33">
        <f>ROUND(G153*H153,P4)</f>
        <v>0</v>
      </c>
      <c r="J153" s="31" t="s">
        <v>190</v>
      </c>
      <c r="O153" s="34">
        <f>I153*0.21</f>
        <v>0</v>
      </c>
      <c r="P153">
        <v>3</v>
      </c>
    </row>
    <row r="154" spans="1:16" ht="30" x14ac:dyDescent="0.25">
      <c r="A154" s="28" t="s">
        <v>113</v>
      </c>
      <c r="B154" s="35"/>
      <c r="E154" s="30" t="s">
        <v>936</v>
      </c>
      <c r="J154" s="36"/>
    </row>
    <row r="155" spans="1:16" x14ac:dyDescent="0.25">
      <c r="A155" s="28" t="s">
        <v>115</v>
      </c>
      <c r="B155" s="35"/>
      <c r="E155" s="37" t="s">
        <v>937</v>
      </c>
      <c r="J155" s="36"/>
    </row>
    <row r="156" spans="1:16" ht="150" x14ac:dyDescent="0.25">
      <c r="A156" s="28" t="s">
        <v>117</v>
      </c>
      <c r="B156" s="35"/>
      <c r="E156" s="30" t="s">
        <v>938</v>
      </c>
      <c r="J156" s="36"/>
    </row>
    <row r="157" spans="1:16" x14ac:dyDescent="0.25">
      <c r="A157" s="28" t="s">
        <v>108</v>
      </c>
      <c r="B157" s="28">
        <v>37</v>
      </c>
      <c r="C157" s="29" t="s">
        <v>939</v>
      </c>
      <c r="D157" s="28" t="s">
        <v>110</v>
      </c>
      <c r="E157" s="30" t="s">
        <v>940</v>
      </c>
      <c r="F157" s="31" t="s">
        <v>189</v>
      </c>
      <c r="G157" s="32">
        <v>6.7</v>
      </c>
      <c r="H157" s="33">
        <v>0</v>
      </c>
      <c r="I157" s="33">
        <f>ROUND(G157*H157,P4)</f>
        <v>0</v>
      </c>
      <c r="J157" s="31" t="s">
        <v>190</v>
      </c>
      <c r="O157" s="34">
        <f>I157*0.21</f>
        <v>0</v>
      </c>
      <c r="P157">
        <v>3</v>
      </c>
    </row>
    <row r="158" spans="1:16" ht="45" x14ac:dyDescent="0.25">
      <c r="A158" s="28" t="s">
        <v>113</v>
      </c>
      <c r="B158" s="35"/>
      <c r="E158" s="30" t="s">
        <v>941</v>
      </c>
      <c r="J158" s="36"/>
    </row>
    <row r="159" spans="1:16" x14ac:dyDescent="0.25">
      <c r="A159" s="28" t="s">
        <v>115</v>
      </c>
      <c r="B159" s="35"/>
      <c r="E159" s="37" t="s">
        <v>942</v>
      </c>
      <c r="J159" s="36"/>
    </row>
    <row r="160" spans="1:16" ht="150" x14ac:dyDescent="0.25">
      <c r="A160" s="28" t="s">
        <v>117</v>
      </c>
      <c r="B160" s="35"/>
      <c r="E160" s="30" t="s">
        <v>938</v>
      </c>
      <c r="J160" s="36"/>
    </row>
    <row r="161" spans="1:16" x14ac:dyDescent="0.25">
      <c r="A161" s="22" t="s">
        <v>105</v>
      </c>
      <c r="B161" s="23"/>
      <c r="C161" s="24" t="s">
        <v>357</v>
      </c>
      <c r="D161" s="25"/>
      <c r="E161" s="22" t="s">
        <v>358</v>
      </c>
      <c r="F161" s="25"/>
      <c r="G161" s="25"/>
      <c r="H161" s="25"/>
      <c r="I161" s="26">
        <f>SUMIFS(I162:I249,A162:A249,"P")</f>
        <v>0</v>
      </c>
      <c r="J161" s="27"/>
    </row>
    <row r="162" spans="1:16" ht="30" x14ac:dyDescent="0.25">
      <c r="A162" s="28" t="s">
        <v>108</v>
      </c>
      <c r="B162" s="28">
        <v>38</v>
      </c>
      <c r="C162" s="29" t="s">
        <v>579</v>
      </c>
      <c r="D162" s="28" t="s">
        <v>110</v>
      </c>
      <c r="E162" s="30" t="s">
        <v>580</v>
      </c>
      <c r="F162" s="31" t="s">
        <v>189</v>
      </c>
      <c r="G162" s="32">
        <v>194.92</v>
      </c>
      <c r="H162" s="33">
        <v>0</v>
      </c>
      <c r="I162" s="33">
        <f>ROUND(G162*H162,P4)</f>
        <v>0</v>
      </c>
      <c r="J162" s="31" t="s">
        <v>190</v>
      </c>
      <c r="O162" s="34">
        <f>I162*0.21</f>
        <v>0</v>
      </c>
      <c r="P162">
        <v>3</v>
      </c>
    </row>
    <row r="163" spans="1:16" ht="30" x14ac:dyDescent="0.25">
      <c r="A163" s="28" t="s">
        <v>113</v>
      </c>
      <c r="B163" s="35"/>
      <c r="E163" s="30" t="s">
        <v>943</v>
      </c>
      <c r="J163" s="36"/>
    </row>
    <row r="164" spans="1:16" x14ac:dyDescent="0.25">
      <c r="A164" s="28" t="s">
        <v>115</v>
      </c>
      <c r="B164" s="35"/>
      <c r="E164" s="37" t="s">
        <v>944</v>
      </c>
      <c r="J164" s="36"/>
    </row>
    <row r="165" spans="1:16" ht="60" x14ac:dyDescent="0.25">
      <c r="A165" s="28" t="s">
        <v>117</v>
      </c>
      <c r="B165" s="35"/>
      <c r="E165" s="30" t="s">
        <v>363</v>
      </c>
      <c r="J165" s="36"/>
    </row>
    <row r="166" spans="1:16" x14ac:dyDescent="0.25">
      <c r="A166" s="28" t="s">
        <v>108</v>
      </c>
      <c r="B166" s="28">
        <v>39</v>
      </c>
      <c r="C166" s="29" t="s">
        <v>359</v>
      </c>
      <c r="D166" s="28" t="s">
        <v>110</v>
      </c>
      <c r="E166" s="30" t="s">
        <v>360</v>
      </c>
      <c r="F166" s="31" t="s">
        <v>167</v>
      </c>
      <c r="G166" s="32">
        <v>4.75</v>
      </c>
      <c r="H166" s="33">
        <v>0</v>
      </c>
      <c r="I166" s="33">
        <f>ROUND(G166*H166,P4)</f>
        <v>0</v>
      </c>
      <c r="J166" s="31" t="s">
        <v>190</v>
      </c>
      <c r="O166" s="34">
        <f>I166*0.21</f>
        <v>0</v>
      </c>
      <c r="P166">
        <v>3</v>
      </c>
    </row>
    <row r="167" spans="1:16" ht="45" x14ac:dyDescent="0.25">
      <c r="A167" s="28" t="s">
        <v>113</v>
      </c>
      <c r="B167" s="35"/>
      <c r="E167" s="30" t="s">
        <v>945</v>
      </c>
      <c r="J167" s="36"/>
    </row>
    <row r="168" spans="1:16" x14ac:dyDescent="0.25">
      <c r="A168" s="28" t="s">
        <v>115</v>
      </c>
      <c r="B168" s="35"/>
      <c r="E168" s="37" t="s">
        <v>946</v>
      </c>
      <c r="J168" s="36"/>
    </row>
    <row r="169" spans="1:16" ht="60" x14ac:dyDescent="0.25">
      <c r="A169" s="28" t="s">
        <v>117</v>
      </c>
      <c r="B169" s="35"/>
      <c r="E169" s="30" t="s">
        <v>363</v>
      </c>
      <c r="J169" s="36"/>
    </row>
    <row r="170" spans="1:16" x14ac:dyDescent="0.25">
      <c r="A170" s="28" t="s">
        <v>108</v>
      </c>
      <c r="B170" s="28">
        <v>40</v>
      </c>
      <c r="C170" s="29" t="s">
        <v>365</v>
      </c>
      <c r="D170" s="28" t="s">
        <v>110</v>
      </c>
      <c r="E170" s="30" t="s">
        <v>366</v>
      </c>
      <c r="F170" s="31" t="s">
        <v>189</v>
      </c>
      <c r="G170" s="32">
        <v>226.57</v>
      </c>
      <c r="H170" s="33">
        <v>0</v>
      </c>
      <c r="I170" s="33">
        <f>ROUND(G170*H170,P4)</f>
        <v>0</v>
      </c>
      <c r="J170" s="31" t="s">
        <v>190</v>
      </c>
      <c r="O170" s="34">
        <f>I170*0.21</f>
        <v>0</v>
      </c>
      <c r="P170">
        <v>3</v>
      </c>
    </row>
    <row r="171" spans="1:16" ht="60" x14ac:dyDescent="0.25">
      <c r="A171" s="28" t="s">
        <v>113</v>
      </c>
      <c r="B171" s="35"/>
      <c r="E171" s="30" t="s">
        <v>947</v>
      </c>
      <c r="J171" s="36"/>
    </row>
    <row r="172" spans="1:16" x14ac:dyDescent="0.25">
      <c r="A172" s="28" t="s">
        <v>115</v>
      </c>
      <c r="B172" s="35"/>
      <c r="E172" s="37" t="s">
        <v>948</v>
      </c>
      <c r="J172" s="36"/>
    </row>
    <row r="173" spans="1:16" ht="60" x14ac:dyDescent="0.25">
      <c r="A173" s="28" t="s">
        <v>117</v>
      </c>
      <c r="B173" s="35"/>
      <c r="E173" s="30" t="s">
        <v>363</v>
      </c>
      <c r="J173" s="36"/>
    </row>
    <row r="174" spans="1:16" x14ac:dyDescent="0.25">
      <c r="A174" s="28" t="s">
        <v>108</v>
      </c>
      <c r="B174" s="28">
        <v>41</v>
      </c>
      <c r="C174" s="29" t="s">
        <v>586</v>
      </c>
      <c r="D174" s="28" t="s">
        <v>110</v>
      </c>
      <c r="E174" s="30" t="s">
        <v>587</v>
      </c>
      <c r="F174" s="31" t="s">
        <v>189</v>
      </c>
      <c r="G174" s="32">
        <v>632.17999999999995</v>
      </c>
      <c r="H174" s="33">
        <v>0</v>
      </c>
      <c r="I174" s="33">
        <f>ROUND(G174*H174,P4)</f>
        <v>0</v>
      </c>
      <c r="J174" s="31" t="s">
        <v>190</v>
      </c>
      <c r="O174" s="34">
        <f>I174*0.21</f>
        <v>0</v>
      </c>
      <c r="P174">
        <v>3</v>
      </c>
    </row>
    <row r="175" spans="1:16" ht="75" x14ac:dyDescent="0.25">
      <c r="A175" s="28" t="s">
        <v>113</v>
      </c>
      <c r="B175" s="35"/>
      <c r="E175" s="30" t="s">
        <v>949</v>
      </c>
      <c r="J175" s="36"/>
    </row>
    <row r="176" spans="1:16" x14ac:dyDescent="0.25">
      <c r="A176" s="28" t="s">
        <v>115</v>
      </c>
      <c r="B176" s="35"/>
      <c r="E176" s="37" t="s">
        <v>950</v>
      </c>
      <c r="J176" s="36"/>
    </row>
    <row r="177" spans="1:16" ht="60" x14ac:dyDescent="0.25">
      <c r="A177" s="28" t="s">
        <v>117</v>
      </c>
      <c r="B177" s="35"/>
      <c r="E177" s="30" t="s">
        <v>363</v>
      </c>
      <c r="J177" s="36"/>
    </row>
    <row r="178" spans="1:16" x14ac:dyDescent="0.25">
      <c r="A178" s="28" t="s">
        <v>108</v>
      </c>
      <c r="B178" s="28">
        <v>42</v>
      </c>
      <c r="C178" s="29" t="s">
        <v>715</v>
      </c>
      <c r="D178" s="28" t="s">
        <v>110</v>
      </c>
      <c r="E178" s="30" t="s">
        <v>716</v>
      </c>
      <c r="F178" s="31" t="s">
        <v>189</v>
      </c>
      <c r="G178" s="32">
        <v>170.9</v>
      </c>
      <c r="H178" s="33">
        <v>0</v>
      </c>
      <c r="I178" s="33">
        <f>ROUND(G178*H178,P4)</f>
        <v>0</v>
      </c>
      <c r="J178" s="31" t="s">
        <v>190</v>
      </c>
      <c r="O178" s="34">
        <f>I178*0.21</f>
        <v>0</v>
      </c>
      <c r="P178">
        <v>3</v>
      </c>
    </row>
    <row r="179" spans="1:16" ht="45" x14ac:dyDescent="0.25">
      <c r="A179" s="28" t="s">
        <v>113</v>
      </c>
      <c r="B179" s="35"/>
      <c r="E179" s="30" t="s">
        <v>951</v>
      </c>
      <c r="J179" s="36"/>
    </row>
    <row r="180" spans="1:16" x14ac:dyDescent="0.25">
      <c r="A180" s="28" t="s">
        <v>115</v>
      </c>
      <c r="B180" s="35"/>
      <c r="E180" s="37" t="s">
        <v>952</v>
      </c>
      <c r="J180" s="36"/>
    </row>
    <row r="181" spans="1:16" ht="60" x14ac:dyDescent="0.25">
      <c r="A181" s="28" t="s">
        <v>117</v>
      </c>
      <c r="B181" s="35"/>
      <c r="E181" s="30" t="s">
        <v>363</v>
      </c>
      <c r="J181" s="36"/>
    </row>
    <row r="182" spans="1:16" x14ac:dyDescent="0.25">
      <c r="A182" s="28" t="s">
        <v>108</v>
      </c>
      <c r="B182" s="28">
        <v>43</v>
      </c>
      <c r="C182" s="29" t="s">
        <v>378</v>
      </c>
      <c r="D182" s="28" t="s">
        <v>110</v>
      </c>
      <c r="E182" s="30" t="s">
        <v>379</v>
      </c>
      <c r="F182" s="31" t="s">
        <v>189</v>
      </c>
      <c r="G182" s="32">
        <v>31.65</v>
      </c>
      <c r="H182" s="33">
        <v>0</v>
      </c>
      <c r="I182" s="33">
        <f>ROUND(G182*H182,P4)</f>
        <v>0</v>
      </c>
      <c r="J182" s="31" t="s">
        <v>190</v>
      </c>
      <c r="O182" s="34">
        <f>I182*0.21</f>
        <v>0</v>
      </c>
      <c r="P182">
        <v>3</v>
      </c>
    </row>
    <row r="183" spans="1:16" ht="45" x14ac:dyDescent="0.25">
      <c r="A183" s="28" t="s">
        <v>113</v>
      </c>
      <c r="B183" s="35"/>
      <c r="E183" s="30" t="s">
        <v>953</v>
      </c>
      <c r="J183" s="36"/>
    </row>
    <row r="184" spans="1:16" x14ac:dyDescent="0.25">
      <c r="A184" s="28" t="s">
        <v>115</v>
      </c>
      <c r="B184" s="35"/>
      <c r="E184" s="37" t="s">
        <v>954</v>
      </c>
      <c r="J184" s="36"/>
    </row>
    <row r="185" spans="1:16" ht="75" x14ac:dyDescent="0.25">
      <c r="A185" s="28" t="s">
        <v>117</v>
      </c>
      <c r="B185" s="35"/>
      <c r="E185" s="30" t="s">
        <v>381</v>
      </c>
      <c r="J185" s="36"/>
    </row>
    <row r="186" spans="1:16" x14ac:dyDescent="0.25">
      <c r="A186" s="28" t="s">
        <v>108</v>
      </c>
      <c r="B186" s="28">
        <v>44</v>
      </c>
      <c r="C186" s="29" t="s">
        <v>382</v>
      </c>
      <c r="D186" s="28" t="s">
        <v>110</v>
      </c>
      <c r="E186" s="30" t="s">
        <v>383</v>
      </c>
      <c r="F186" s="31" t="s">
        <v>189</v>
      </c>
      <c r="G186" s="32">
        <v>90.05</v>
      </c>
      <c r="H186" s="33">
        <v>0</v>
      </c>
      <c r="I186" s="33">
        <f>ROUND(G186*H186,P4)</f>
        <v>0</v>
      </c>
      <c r="J186" s="31" t="s">
        <v>190</v>
      </c>
      <c r="O186" s="34">
        <f>I186*0.21</f>
        <v>0</v>
      </c>
      <c r="P186">
        <v>3</v>
      </c>
    </row>
    <row r="187" spans="1:16" ht="60" x14ac:dyDescent="0.25">
      <c r="A187" s="28" t="s">
        <v>113</v>
      </c>
      <c r="B187" s="35"/>
      <c r="E187" s="30" t="s">
        <v>955</v>
      </c>
      <c r="J187" s="36"/>
    </row>
    <row r="188" spans="1:16" x14ac:dyDescent="0.25">
      <c r="A188" s="28" t="s">
        <v>115</v>
      </c>
      <c r="B188" s="35"/>
      <c r="E188" s="37" t="s">
        <v>956</v>
      </c>
      <c r="J188" s="36"/>
    </row>
    <row r="189" spans="1:16" ht="75" x14ac:dyDescent="0.25">
      <c r="A189" s="28" t="s">
        <v>117</v>
      </c>
      <c r="B189" s="35"/>
      <c r="E189" s="30" t="s">
        <v>381</v>
      </c>
      <c r="J189" s="36"/>
    </row>
    <row r="190" spans="1:16" x14ac:dyDescent="0.25">
      <c r="A190" s="28" t="s">
        <v>108</v>
      </c>
      <c r="B190" s="28">
        <v>45</v>
      </c>
      <c r="C190" s="29" t="s">
        <v>957</v>
      </c>
      <c r="D190" s="28" t="s">
        <v>110</v>
      </c>
      <c r="E190" s="30" t="s">
        <v>958</v>
      </c>
      <c r="F190" s="31" t="s">
        <v>189</v>
      </c>
      <c r="G190" s="32">
        <v>31.65</v>
      </c>
      <c r="H190" s="33">
        <v>0</v>
      </c>
      <c r="I190" s="33">
        <f>ROUND(G190*H190,P4)</f>
        <v>0</v>
      </c>
      <c r="J190" s="31" t="s">
        <v>190</v>
      </c>
      <c r="O190" s="34">
        <f>I190*0.21</f>
        <v>0</v>
      </c>
      <c r="P190">
        <v>3</v>
      </c>
    </row>
    <row r="191" spans="1:16" ht="75" x14ac:dyDescent="0.25">
      <c r="A191" s="28" t="s">
        <v>113</v>
      </c>
      <c r="B191" s="35"/>
      <c r="E191" s="30" t="s">
        <v>959</v>
      </c>
      <c r="J191" s="36"/>
    </row>
    <row r="192" spans="1:16" x14ac:dyDescent="0.25">
      <c r="A192" s="28" t="s">
        <v>115</v>
      </c>
      <c r="B192" s="35"/>
      <c r="E192" s="37" t="s">
        <v>954</v>
      </c>
      <c r="J192" s="36"/>
    </row>
    <row r="193" spans="1:16" ht="165" x14ac:dyDescent="0.25">
      <c r="A193" s="28" t="s">
        <v>117</v>
      </c>
      <c r="B193" s="35"/>
      <c r="E193" s="30" t="s">
        <v>395</v>
      </c>
      <c r="J193" s="36"/>
    </row>
    <row r="194" spans="1:16" ht="30" x14ac:dyDescent="0.25">
      <c r="A194" s="28" t="s">
        <v>108</v>
      </c>
      <c r="B194" s="28">
        <v>46</v>
      </c>
      <c r="C194" s="29" t="s">
        <v>391</v>
      </c>
      <c r="D194" s="28" t="s">
        <v>110</v>
      </c>
      <c r="E194" s="30" t="s">
        <v>392</v>
      </c>
      <c r="F194" s="31" t="s">
        <v>189</v>
      </c>
      <c r="G194" s="32">
        <v>29.2</v>
      </c>
      <c r="H194" s="33">
        <v>0</v>
      </c>
      <c r="I194" s="33">
        <f>ROUND(G194*H194,P4)</f>
        <v>0</v>
      </c>
      <c r="J194" s="31" t="s">
        <v>190</v>
      </c>
      <c r="O194" s="34">
        <f>I194*0.21</f>
        <v>0</v>
      </c>
      <c r="P194">
        <v>3</v>
      </c>
    </row>
    <row r="195" spans="1:16" ht="75" x14ac:dyDescent="0.25">
      <c r="A195" s="28" t="s">
        <v>113</v>
      </c>
      <c r="B195" s="35"/>
      <c r="E195" s="30" t="s">
        <v>960</v>
      </c>
      <c r="J195" s="36"/>
    </row>
    <row r="196" spans="1:16" x14ac:dyDescent="0.25">
      <c r="A196" s="28" t="s">
        <v>115</v>
      </c>
      <c r="B196" s="35"/>
      <c r="E196" s="37" t="s">
        <v>961</v>
      </c>
      <c r="J196" s="36"/>
    </row>
    <row r="197" spans="1:16" ht="165" x14ac:dyDescent="0.25">
      <c r="A197" s="28" t="s">
        <v>117</v>
      </c>
      <c r="B197" s="35"/>
      <c r="E197" s="30" t="s">
        <v>395</v>
      </c>
      <c r="J197" s="36"/>
    </row>
    <row r="198" spans="1:16" x14ac:dyDescent="0.25">
      <c r="A198" s="28" t="s">
        <v>108</v>
      </c>
      <c r="B198" s="28">
        <v>47</v>
      </c>
      <c r="C198" s="29" t="s">
        <v>396</v>
      </c>
      <c r="D198" s="28" t="s">
        <v>110</v>
      </c>
      <c r="E198" s="30" t="s">
        <v>397</v>
      </c>
      <c r="F198" s="31" t="s">
        <v>189</v>
      </c>
      <c r="G198" s="32">
        <v>29.2</v>
      </c>
      <c r="H198" s="33">
        <v>0</v>
      </c>
      <c r="I198" s="33">
        <f>ROUND(G198*H198,P4)</f>
        <v>0</v>
      </c>
      <c r="J198" s="31" t="s">
        <v>190</v>
      </c>
      <c r="O198" s="34">
        <f>I198*0.21</f>
        <v>0</v>
      </c>
      <c r="P198">
        <v>3</v>
      </c>
    </row>
    <row r="199" spans="1:16" ht="75" x14ac:dyDescent="0.25">
      <c r="A199" s="28" t="s">
        <v>113</v>
      </c>
      <c r="B199" s="35"/>
      <c r="E199" s="30" t="s">
        <v>962</v>
      </c>
      <c r="J199" s="36"/>
    </row>
    <row r="200" spans="1:16" x14ac:dyDescent="0.25">
      <c r="A200" s="28" t="s">
        <v>115</v>
      </c>
      <c r="B200" s="35"/>
      <c r="E200" s="37" t="s">
        <v>961</v>
      </c>
      <c r="J200" s="36"/>
    </row>
    <row r="201" spans="1:16" ht="165" x14ac:dyDescent="0.25">
      <c r="A201" s="28" t="s">
        <v>117</v>
      </c>
      <c r="B201" s="35"/>
      <c r="E201" s="30" t="s">
        <v>395</v>
      </c>
      <c r="J201" s="36"/>
    </row>
    <row r="202" spans="1:16" x14ac:dyDescent="0.25">
      <c r="A202" s="28" t="s">
        <v>108</v>
      </c>
      <c r="B202" s="28">
        <v>48</v>
      </c>
      <c r="C202" s="29" t="s">
        <v>400</v>
      </c>
      <c r="D202" s="28" t="s">
        <v>110</v>
      </c>
      <c r="E202" s="30" t="s">
        <v>401</v>
      </c>
      <c r="F202" s="31" t="s">
        <v>189</v>
      </c>
      <c r="G202" s="32">
        <v>31.65</v>
      </c>
      <c r="H202" s="33">
        <v>0</v>
      </c>
      <c r="I202" s="33">
        <f>ROUND(G202*H202,P4)</f>
        <v>0</v>
      </c>
      <c r="J202" s="31" t="s">
        <v>190</v>
      </c>
      <c r="O202" s="34">
        <f>I202*0.21</f>
        <v>0</v>
      </c>
      <c r="P202">
        <v>3</v>
      </c>
    </row>
    <row r="203" spans="1:16" ht="75" x14ac:dyDescent="0.25">
      <c r="A203" s="28" t="s">
        <v>113</v>
      </c>
      <c r="B203" s="35"/>
      <c r="E203" s="30" t="s">
        <v>963</v>
      </c>
      <c r="J203" s="36"/>
    </row>
    <row r="204" spans="1:16" x14ac:dyDescent="0.25">
      <c r="A204" s="28" t="s">
        <v>115</v>
      </c>
      <c r="B204" s="35"/>
      <c r="E204" s="37" t="s">
        <v>954</v>
      </c>
      <c r="J204" s="36"/>
    </row>
    <row r="205" spans="1:16" ht="165" x14ac:dyDescent="0.25">
      <c r="A205" s="28" t="s">
        <v>117</v>
      </c>
      <c r="B205" s="35"/>
      <c r="E205" s="30" t="s">
        <v>395</v>
      </c>
      <c r="J205" s="36"/>
    </row>
    <row r="206" spans="1:16" x14ac:dyDescent="0.25">
      <c r="A206" s="28" t="s">
        <v>108</v>
      </c>
      <c r="B206" s="28">
        <v>49</v>
      </c>
      <c r="C206" s="29" t="s">
        <v>404</v>
      </c>
      <c r="D206" s="28" t="s">
        <v>110</v>
      </c>
      <c r="E206" s="30" t="s">
        <v>405</v>
      </c>
      <c r="F206" s="31" t="s">
        <v>189</v>
      </c>
      <c r="G206" s="32">
        <v>31.65</v>
      </c>
      <c r="H206" s="33">
        <v>0</v>
      </c>
      <c r="I206" s="33">
        <f>ROUND(G206*H206,P4)</f>
        <v>0</v>
      </c>
      <c r="J206" s="31" t="s">
        <v>190</v>
      </c>
      <c r="O206" s="34">
        <f>I206*0.21</f>
        <v>0</v>
      </c>
      <c r="P206">
        <v>3</v>
      </c>
    </row>
    <row r="207" spans="1:16" ht="30" x14ac:dyDescent="0.25">
      <c r="A207" s="28" t="s">
        <v>113</v>
      </c>
      <c r="B207" s="35"/>
      <c r="E207" s="30" t="s">
        <v>406</v>
      </c>
      <c r="J207" s="36"/>
    </row>
    <row r="208" spans="1:16" x14ac:dyDescent="0.25">
      <c r="A208" s="28" t="s">
        <v>115</v>
      </c>
      <c r="B208" s="35"/>
      <c r="E208" s="37" t="s">
        <v>964</v>
      </c>
      <c r="J208" s="36"/>
    </row>
    <row r="209" spans="1:16" ht="30" x14ac:dyDescent="0.25">
      <c r="A209" s="28" t="s">
        <v>117</v>
      </c>
      <c r="B209" s="35"/>
      <c r="E209" s="30" t="s">
        <v>408</v>
      </c>
      <c r="J209" s="36"/>
    </row>
    <row r="210" spans="1:16" x14ac:dyDescent="0.25">
      <c r="A210" s="28" t="s">
        <v>108</v>
      </c>
      <c r="B210" s="28">
        <v>50</v>
      </c>
      <c r="C210" s="29" t="s">
        <v>598</v>
      </c>
      <c r="D210" s="28" t="s">
        <v>110</v>
      </c>
      <c r="E210" s="30" t="s">
        <v>599</v>
      </c>
      <c r="F210" s="31" t="s">
        <v>189</v>
      </c>
      <c r="G210" s="32">
        <v>411.34</v>
      </c>
      <c r="H210" s="33">
        <v>0</v>
      </c>
      <c r="I210" s="33">
        <f>ROUND(G210*H210,P4)</f>
        <v>0</v>
      </c>
      <c r="J210" s="31" t="s">
        <v>190</v>
      </c>
      <c r="O210" s="34">
        <f>I210*0.21</f>
        <v>0</v>
      </c>
      <c r="P210">
        <v>3</v>
      </c>
    </row>
    <row r="211" spans="1:16" ht="75" x14ac:dyDescent="0.25">
      <c r="A211" s="28" t="s">
        <v>113</v>
      </c>
      <c r="B211" s="35"/>
      <c r="E211" s="30" t="s">
        <v>965</v>
      </c>
      <c r="J211" s="36"/>
    </row>
    <row r="212" spans="1:16" x14ac:dyDescent="0.25">
      <c r="A212" s="28" t="s">
        <v>115</v>
      </c>
      <c r="B212" s="35"/>
      <c r="E212" s="37" t="s">
        <v>966</v>
      </c>
      <c r="J212" s="36"/>
    </row>
    <row r="213" spans="1:16" ht="195" x14ac:dyDescent="0.25">
      <c r="A213" s="28" t="s">
        <v>117</v>
      </c>
      <c r="B213" s="35"/>
      <c r="E213" s="30" t="s">
        <v>601</v>
      </c>
      <c r="J213" s="36"/>
    </row>
    <row r="214" spans="1:16" x14ac:dyDescent="0.25">
      <c r="A214" s="28" t="s">
        <v>108</v>
      </c>
      <c r="B214" s="28">
        <v>51</v>
      </c>
      <c r="C214" s="29" t="s">
        <v>721</v>
      </c>
      <c r="D214" s="28" t="s">
        <v>110</v>
      </c>
      <c r="E214" s="30" t="s">
        <v>722</v>
      </c>
      <c r="F214" s="31" t="s">
        <v>189</v>
      </c>
      <c r="G214" s="32">
        <v>206.56</v>
      </c>
      <c r="H214" s="33">
        <v>0</v>
      </c>
      <c r="I214" s="33">
        <f>ROUND(G214*H214,P4)</f>
        <v>0</v>
      </c>
      <c r="J214" s="31" t="s">
        <v>190</v>
      </c>
      <c r="O214" s="34">
        <f>I214*0.21</f>
        <v>0</v>
      </c>
      <c r="P214">
        <v>3</v>
      </c>
    </row>
    <row r="215" spans="1:16" ht="75" x14ac:dyDescent="0.25">
      <c r="A215" s="28" t="s">
        <v>113</v>
      </c>
      <c r="B215" s="35"/>
      <c r="E215" s="30" t="s">
        <v>967</v>
      </c>
      <c r="J215" s="36"/>
    </row>
    <row r="216" spans="1:16" x14ac:dyDescent="0.25">
      <c r="A216" s="28" t="s">
        <v>115</v>
      </c>
      <c r="B216" s="35"/>
      <c r="E216" s="37" t="s">
        <v>968</v>
      </c>
      <c r="J216" s="36"/>
    </row>
    <row r="217" spans="1:16" ht="195" x14ac:dyDescent="0.25">
      <c r="A217" s="28" t="s">
        <v>117</v>
      </c>
      <c r="B217" s="35"/>
      <c r="E217" s="30" t="s">
        <v>601</v>
      </c>
      <c r="J217" s="36"/>
    </row>
    <row r="218" spans="1:16" x14ac:dyDescent="0.25">
      <c r="A218" s="28" t="s">
        <v>108</v>
      </c>
      <c r="B218" s="28">
        <v>52</v>
      </c>
      <c r="C218" s="29" t="s">
        <v>737</v>
      </c>
      <c r="D218" s="28" t="s">
        <v>145</v>
      </c>
      <c r="E218" s="30" t="s">
        <v>738</v>
      </c>
      <c r="F218" s="31" t="s">
        <v>189</v>
      </c>
      <c r="G218" s="32">
        <v>193.07</v>
      </c>
      <c r="H218" s="33">
        <v>0</v>
      </c>
      <c r="I218" s="33">
        <f>ROUND(G218*H218,P4)</f>
        <v>0</v>
      </c>
      <c r="J218" s="31" t="s">
        <v>190</v>
      </c>
      <c r="O218" s="34">
        <f>I218*0.21</f>
        <v>0</v>
      </c>
      <c r="P218">
        <v>3</v>
      </c>
    </row>
    <row r="219" spans="1:16" ht="45" x14ac:dyDescent="0.25">
      <c r="A219" s="28" t="s">
        <v>113</v>
      </c>
      <c r="B219" s="35"/>
      <c r="E219" s="30" t="s">
        <v>969</v>
      </c>
      <c r="J219" s="36"/>
    </row>
    <row r="220" spans="1:16" x14ac:dyDescent="0.25">
      <c r="A220" s="28" t="s">
        <v>115</v>
      </c>
      <c r="B220" s="35"/>
      <c r="E220" s="37" t="s">
        <v>970</v>
      </c>
      <c r="J220" s="36"/>
    </row>
    <row r="221" spans="1:16" ht="195" x14ac:dyDescent="0.25">
      <c r="A221" s="28" t="s">
        <v>117</v>
      </c>
      <c r="B221" s="35"/>
      <c r="E221" s="30" t="s">
        <v>601</v>
      </c>
      <c r="J221" s="36"/>
    </row>
    <row r="222" spans="1:16" x14ac:dyDescent="0.25">
      <c r="A222" s="28" t="s">
        <v>108</v>
      </c>
      <c r="B222" s="28">
        <v>53</v>
      </c>
      <c r="C222" s="29" t="s">
        <v>737</v>
      </c>
      <c r="D222" s="28" t="s">
        <v>148</v>
      </c>
      <c r="E222" s="30" t="s">
        <v>738</v>
      </c>
      <c r="F222" s="31" t="s">
        <v>189</v>
      </c>
      <c r="G222" s="32">
        <v>7.86</v>
      </c>
      <c r="H222" s="33">
        <v>0</v>
      </c>
      <c r="I222" s="33">
        <f>ROUND(G222*H222,P4)</f>
        <v>0</v>
      </c>
      <c r="J222" s="31" t="s">
        <v>190</v>
      </c>
      <c r="O222" s="34">
        <f>I222*0.21</f>
        <v>0</v>
      </c>
      <c r="P222">
        <v>3</v>
      </c>
    </row>
    <row r="223" spans="1:16" ht="60" x14ac:dyDescent="0.25">
      <c r="A223" s="28" t="s">
        <v>113</v>
      </c>
      <c r="B223" s="35"/>
      <c r="E223" s="30" t="s">
        <v>971</v>
      </c>
      <c r="J223" s="36"/>
    </row>
    <row r="224" spans="1:16" x14ac:dyDescent="0.25">
      <c r="A224" s="28" t="s">
        <v>115</v>
      </c>
      <c r="B224" s="35"/>
      <c r="E224" s="37" t="s">
        <v>972</v>
      </c>
      <c r="J224" s="36"/>
    </row>
    <row r="225" spans="1:16" ht="195" x14ac:dyDescent="0.25">
      <c r="A225" s="28" t="s">
        <v>117</v>
      </c>
      <c r="B225" s="35"/>
      <c r="E225" s="30" t="s">
        <v>601</v>
      </c>
      <c r="J225" s="36"/>
    </row>
    <row r="226" spans="1:16" x14ac:dyDescent="0.25">
      <c r="A226" s="28" t="s">
        <v>108</v>
      </c>
      <c r="B226" s="28">
        <v>54</v>
      </c>
      <c r="C226" s="29" t="s">
        <v>747</v>
      </c>
      <c r="D226" s="28" t="s">
        <v>145</v>
      </c>
      <c r="E226" s="30" t="s">
        <v>748</v>
      </c>
      <c r="F226" s="31" t="s">
        <v>189</v>
      </c>
      <c r="G226" s="32">
        <v>163.44999999999999</v>
      </c>
      <c r="H226" s="33">
        <v>0</v>
      </c>
      <c r="I226" s="33">
        <f>ROUND(G226*H226,P4)</f>
        <v>0</v>
      </c>
      <c r="J226" s="31" t="s">
        <v>190</v>
      </c>
      <c r="O226" s="34">
        <f>I226*0.21</f>
        <v>0</v>
      </c>
      <c r="P226">
        <v>3</v>
      </c>
    </row>
    <row r="227" spans="1:16" ht="45" x14ac:dyDescent="0.25">
      <c r="A227" s="28" t="s">
        <v>113</v>
      </c>
      <c r="B227" s="35"/>
      <c r="E227" s="30" t="s">
        <v>973</v>
      </c>
      <c r="J227" s="36"/>
    </row>
    <row r="228" spans="1:16" x14ac:dyDescent="0.25">
      <c r="A228" s="28" t="s">
        <v>115</v>
      </c>
      <c r="B228" s="35"/>
      <c r="E228" s="37" t="s">
        <v>974</v>
      </c>
      <c r="J228" s="36"/>
    </row>
    <row r="229" spans="1:16" ht="195" x14ac:dyDescent="0.25">
      <c r="A229" s="28" t="s">
        <v>117</v>
      </c>
      <c r="B229" s="35"/>
      <c r="E229" s="30" t="s">
        <v>601</v>
      </c>
      <c r="J229" s="36"/>
    </row>
    <row r="230" spans="1:16" x14ac:dyDescent="0.25">
      <c r="A230" s="28" t="s">
        <v>108</v>
      </c>
      <c r="B230" s="28">
        <v>55</v>
      </c>
      <c r="C230" s="29" t="s">
        <v>747</v>
      </c>
      <c r="D230" s="28" t="s">
        <v>148</v>
      </c>
      <c r="E230" s="30" t="s">
        <v>748</v>
      </c>
      <c r="F230" s="31" t="s">
        <v>189</v>
      </c>
      <c r="G230" s="32">
        <v>3.7</v>
      </c>
      <c r="H230" s="33">
        <v>0</v>
      </c>
      <c r="I230" s="33">
        <f>ROUND(G230*H230,P4)</f>
        <v>0</v>
      </c>
      <c r="J230" s="31" t="s">
        <v>190</v>
      </c>
      <c r="O230" s="34">
        <f>I230*0.21</f>
        <v>0</v>
      </c>
      <c r="P230">
        <v>3</v>
      </c>
    </row>
    <row r="231" spans="1:16" ht="60" x14ac:dyDescent="0.25">
      <c r="A231" s="28" t="s">
        <v>113</v>
      </c>
      <c r="B231" s="35"/>
      <c r="E231" s="30" t="s">
        <v>975</v>
      </c>
      <c r="J231" s="36"/>
    </row>
    <row r="232" spans="1:16" x14ac:dyDescent="0.25">
      <c r="A232" s="28" t="s">
        <v>115</v>
      </c>
      <c r="B232" s="35"/>
      <c r="E232" s="37" t="s">
        <v>976</v>
      </c>
      <c r="J232" s="36"/>
    </row>
    <row r="233" spans="1:16" ht="195" x14ac:dyDescent="0.25">
      <c r="A233" s="28" t="s">
        <v>117</v>
      </c>
      <c r="B233" s="35"/>
      <c r="E233" s="30" t="s">
        <v>601</v>
      </c>
      <c r="J233" s="36"/>
    </row>
    <row r="234" spans="1:16" ht="30" x14ac:dyDescent="0.25">
      <c r="A234" s="28" t="s">
        <v>108</v>
      </c>
      <c r="B234" s="28">
        <v>56</v>
      </c>
      <c r="C234" s="29" t="s">
        <v>761</v>
      </c>
      <c r="D234" s="28" t="s">
        <v>110</v>
      </c>
      <c r="E234" s="30" t="s">
        <v>762</v>
      </c>
      <c r="F234" s="31" t="s">
        <v>189</v>
      </c>
      <c r="G234" s="32">
        <v>8.27</v>
      </c>
      <c r="H234" s="33">
        <v>0</v>
      </c>
      <c r="I234" s="33">
        <f>ROUND(G234*H234,P4)</f>
        <v>0</v>
      </c>
      <c r="J234" s="31" t="s">
        <v>190</v>
      </c>
      <c r="O234" s="34">
        <f>I234*0.21</f>
        <v>0</v>
      </c>
      <c r="P234">
        <v>3</v>
      </c>
    </row>
    <row r="235" spans="1:16" ht="45" x14ac:dyDescent="0.25">
      <c r="A235" s="28" t="s">
        <v>113</v>
      </c>
      <c r="B235" s="35"/>
      <c r="E235" s="30" t="s">
        <v>977</v>
      </c>
      <c r="J235" s="36"/>
    </row>
    <row r="236" spans="1:16" x14ac:dyDescent="0.25">
      <c r="A236" s="28" t="s">
        <v>115</v>
      </c>
      <c r="B236" s="35"/>
      <c r="E236" s="37" t="s">
        <v>978</v>
      </c>
      <c r="J236" s="36"/>
    </row>
    <row r="237" spans="1:16" ht="195" x14ac:dyDescent="0.25">
      <c r="A237" s="28" t="s">
        <v>117</v>
      </c>
      <c r="B237" s="35"/>
      <c r="E237" s="30" t="s">
        <v>601</v>
      </c>
      <c r="J237" s="36"/>
    </row>
    <row r="238" spans="1:16" ht="30" x14ac:dyDescent="0.25">
      <c r="A238" s="28" t="s">
        <v>108</v>
      </c>
      <c r="B238" s="28">
        <v>57</v>
      </c>
      <c r="C238" s="29" t="s">
        <v>767</v>
      </c>
      <c r="D238" s="28" t="s">
        <v>110</v>
      </c>
      <c r="E238" s="30" t="s">
        <v>768</v>
      </c>
      <c r="F238" s="31" t="s">
        <v>189</v>
      </c>
      <c r="G238" s="32">
        <v>3.75</v>
      </c>
      <c r="H238" s="33">
        <v>0</v>
      </c>
      <c r="I238" s="33">
        <f>ROUND(G238*H238,P4)</f>
        <v>0</v>
      </c>
      <c r="J238" s="31" t="s">
        <v>190</v>
      </c>
      <c r="O238" s="34">
        <f>I238*0.21</f>
        <v>0</v>
      </c>
      <c r="P238">
        <v>3</v>
      </c>
    </row>
    <row r="239" spans="1:16" ht="45" x14ac:dyDescent="0.25">
      <c r="A239" s="28" t="s">
        <v>113</v>
      </c>
      <c r="B239" s="35"/>
      <c r="E239" s="30" t="s">
        <v>979</v>
      </c>
      <c r="J239" s="36"/>
    </row>
    <row r="240" spans="1:16" x14ac:dyDescent="0.25">
      <c r="A240" s="28" t="s">
        <v>115</v>
      </c>
      <c r="B240" s="35"/>
      <c r="E240" s="37" t="s">
        <v>980</v>
      </c>
      <c r="J240" s="36"/>
    </row>
    <row r="241" spans="1:16" ht="195" x14ac:dyDescent="0.25">
      <c r="A241" s="28" t="s">
        <v>117</v>
      </c>
      <c r="B241" s="35"/>
      <c r="E241" s="30" t="s">
        <v>601</v>
      </c>
      <c r="J241" s="36"/>
    </row>
    <row r="242" spans="1:16" x14ac:dyDescent="0.25">
      <c r="A242" s="28" t="s">
        <v>108</v>
      </c>
      <c r="B242" s="28">
        <v>58</v>
      </c>
      <c r="C242" s="29" t="s">
        <v>775</v>
      </c>
      <c r="D242" s="28" t="s">
        <v>110</v>
      </c>
      <c r="E242" s="30" t="s">
        <v>776</v>
      </c>
      <c r="F242" s="31" t="s">
        <v>189</v>
      </c>
      <c r="G242" s="32">
        <v>14.4</v>
      </c>
      <c r="H242" s="33">
        <v>0</v>
      </c>
      <c r="I242" s="33">
        <f>ROUND(G242*H242,P4)</f>
        <v>0</v>
      </c>
      <c r="J242" s="31" t="s">
        <v>190</v>
      </c>
      <c r="O242" s="34">
        <f>I242*0.21</f>
        <v>0</v>
      </c>
      <c r="P242">
        <v>3</v>
      </c>
    </row>
    <row r="243" spans="1:16" ht="30" x14ac:dyDescent="0.25">
      <c r="A243" s="28" t="s">
        <v>113</v>
      </c>
      <c r="B243" s="35"/>
      <c r="E243" s="30" t="s">
        <v>981</v>
      </c>
      <c r="J243" s="36"/>
    </row>
    <row r="244" spans="1:16" x14ac:dyDescent="0.25">
      <c r="A244" s="28" t="s">
        <v>115</v>
      </c>
      <c r="B244" s="35"/>
      <c r="E244" s="37" t="s">
        <v>982</v>
      </c>
      <c r="J244" s="36"/>
    </row>
    <row r="245" spans="1:16" ht="135" x14ac:dyDescent="0.25">
      <c r="A245" s="28" t="s">
        <v>117</v>
      </c>
      <c r="B245" s="35"/>
      <c r="E245" s="30" t="s">
        <v>779</v>
      </c>
      <c r="J245" s="36"/>
    </row>
    <row r="246" spans="1:16" x14ac:dyDescent="0.25">
      <c r="A246" s="28" t="s">
        <v>108</v>
      </c>
      <c r="B246" s="28">
        <v>59</v>
      </c>
      <c r="C246" s="29" t="s">
        <v>983</v>
      </c>
      <c r="D246" s="28" t="s">
        <v>110</v>
      </c>
      <c r="E246" s="30" t="s">
        <v>984</v>
      </c>
      <c r="F246" s="31" t="s">
        <v>189</v>
      </c>
      <c r="G246" s="32">
        <v>47.3</v>
      </c>
      <c r="H246" s="33">
        <v>0</v>
      </c>
      <c r="I246" s="33">
        <f>ROUND(G246*H246,P4)</f>
        <v>0</v>
      </c>
      <c r="J246" s="31" t="s">
        <v>190</v>
      </c>
      <c r="O246" s="34">
        <f>I246*0.21</f>
        <v>0</v>
      </c>
      <c r="P246">
        <v>3</v>
      </c>
    </row>
    <row r="247" spans="1:16" ht="45" x14ac:dyDescent="0.25">
      <c r="A247" s="28" t="s">
        <v>113</v>
      </c>
      <c r="B247" s="35"/>
      <c r="E247" s="30" t="s">
        <v>985</v>
      </c>
      <c r="J247" s="36"/>
    </row>
    <row r="248" spans="1:16" x14ac:dyDescent="0.25">
      <c r="A248" s="28" t="s">
        <v>115</v>
      </c>
      <c r="B248" s="35"/>
      <c r="E248" s="37" t="s">
        <v>986</v>
      </c>
      <c r="J248" s="36"/>
    </row>
    <row r="249" spans="1:16" ht="135" x14ac:dyDescent="0.25">
      <c r="A249" s="28" t="s">
        <v>117</v>
      </c>
      <c r="B249" s="35"/>
      <c r="E249" s="30" t="s">
        <v>779</v>
      </c>
      <c r="J249" s="36"/>
    </row>
    <row r="250" spans="1:16" x14ac:dyDescent="0.25">
      <c r="A250" s="22" t="s">
        <v>105</v>
      </c>
      <c r="B250" s="23"/>
      <c r="C250" s="24" t="s">
        <v>413</v>
      </c>
      <c r="D250" s="25"/>
      <c r="E250" s="22" t="s">
        <v>414</v>
      </c>
      <c r="F250" s="25"/>
      <c r="G250" s="25"/>
      <c r="H250" s="25"/>
      <c r="I250" s="26">
        <f>SUMIFS(I251:I254,A251:A254,"P")</f>
        <v>0</v>
      </c>
      <c r="J250" s="27"/>
    </row>
    <row r="251" spans="1:16" x14ac:dyDescent="0.25">
      <c r="A251" s="28" t="s">
        <v>108</v>
      </c>
      <c r="B251" s="28">
        <v>60</v>
      </c>
      <c r="C251" s="29" t="s">
        <v>780</v>
      </c>
      <c r="D251" s="28" t="s">
        <v>110</v>
      </c>
      <c r="E251" s="30" t="s">
        <v>781</v>
      </c>
      <c r="F251" s="31" t="s">
        <v>189</v>
      </c>
      <c r="G251" s="32">
        <v>19.25</v>
      </c>
      <c r="H251" s="33">
        <v>0</v>
      </c>
      <c r="I251" s="33">
        <f>ROUND(G251*H251,P4)</f>
        <v>0</v>
      </c>
      <c r="J251" s="31" t="s">
        <v>190</v>
      </c>
      <c r="O251" s="34">
        <f>I251*0.21</f>
        <v>0</v>
      </c>
      <c r="P251">
        <v>3</v>
      </c>
    </row>
    <row r="252" spans="1:16" ht="45" x14ac:dyDescent="0.25">
      <c r="A252" s="28" t="s">
        <v>113</v>
      </c>
      <c r="B252" s="35"/>
      <c r="E252" s="30" t="s">
        <v>987</v>
      </c>
      <c r="J252" s="36"/>
    </row>
    <row r="253" spans="1:16" x14ac:dyDescent="0.25">
      <c r="A253" s="28" t="s">
        <v>115</v>
      </c>
      <c r="B253" s="35"/>
      <c r="E253" s="37" t="s">
        <v>988</v>
      </c>
      <c r="J253" s="36"/>
    </row>
    <row r="254" spans="1:16" ht="270" x14ac:dyDescent="0.25">
      <c r="A254" s="28" t="s">
        <v>117</v>
      </c>
      <c r="B254" s="35"/>
      <c r="E254" s="30" t="s">
        <v>418</v>
      </c>
      <c r="J254" s="36"/>
    </row>
    <row r="255" spans="1:16" x14ac:dyDescent="0.25">
      <c r="A255" s="22" t="s">
        <v>105</v>
      </c>
      <c r="B255" s="23"/>
      <c r="C255" s="24" t="s">
        <v>419</v>
      </c>
      <c r="D255" s="25"/>
      <c r="E255" s="22" t="s">
        <v>420</v>
      </c>
      <c r="F255" s="25"/>
      <c r="G255" s="25"/>
      <c r="H255" s="25"/>
      <c r="I255" s="26">
        <f>SUMIFS(I256:I279,A256:A279,"P")</f>
        <v>0</v>
      </c>
      <c r="J255" s="27"/>
    </row>
    <row r="256" spans="1:16" x14ac:dyDescent="0.25">
      <c r="A256" s="28" t="s">
        <v>108</v>
      </c>
      <c r="B256" s="28">
        <v>61</v>
      </c>
      <c r="C256" s="29" t="s">
        <v>989</v>
      </c>
      <c r="D256" s="28" t="s">
        <v>110</v>
      </c>
      <c r="E256" s="30" t="s">
        <v>990</v>
      </c>
      <c r="F256" s="31" t="s">
        <v>231</v>
      </c>
      <c r="G256" s="32">
        <v>20</v>
      </c>
      <c r="H256" s="33">
        <v>0</v>
      </c>
      <c r="I256" s="33">
        <f>ROUND(G256*H256,P4)</f>
        <v>0</v>
      </c>
      <c r="J256" s="31" t="s">
        <v>190</v>
      </c>
      <c r="O256" s="34">
        <f>I256*0.21</f>
        <v>0</v>
      </c>
      <c r="P256">
        <v>3</v>
      </c>
    </row>
    <row r="257" spans="1:16" x14ac:dyDescent="0.25">
      <c r="A257" s="28" t="s">
        <v>113</v>
      </c>
      <c r="B257" s="35"/>
      <c r="E257" s="30" t="s">
        <v>991</v>
      </c>
      <c r="J257" s="36"/>
    </row>
    <row r="258" spans="1:16" x14ac:dyDescent="0.25">
      <c r="A258" s="28" t="s">
        <v>115</v>
      </c>
      <c r="B258" s="35"/>
      <c r="E258" s="37" t="s">
        <v>992</v>
      </c>
      <c r="J258" s="36"/>
    </row>
    <row r="259" spans="1:16" ht="330" x14ac:dyDescent="0.25">
      <c r="A259" s="28" t="s">
        <v>117</v>
      </c>
      <c r="B259" s="35"/>
      <c r="E259" s="30" t="s">
        <v>993</v>
      </c>
      <c r="J259" s="36"/>
    </row>
    <row r="260" spans="1:16" x14ac:dyDescent="0.25">
      <c r="A260" s="28" t="s">
        <v>108</v>
      </c>
      <c r="B260" s="28">
        <v>62</v>
      </c>
      <c r="C260" s="29" t="s">
        <v>994</v>
      </c>
      <c r="D260" s="28" t="s">
        <v>110</v>
      </c>
      <c r="E260" s="30" t="s">
        <v>995</v>
      </c>
      <c r="F260" s="31" t="s">
        <v>231</v>
      </c>
      <c r="G260" s="32">
        <v>20</v>
      </c>
      <c r="H260" s="33">
        <v>0</v>
      </c>
      <c r="I260" s="33">
        <f>ROUND(G260*H260,P4)</f>
        <v>0</v>
      </c>
      <c r="J260" s="31" t="s">
        <v>190</v>
      </c>
      <c r="O260" s="34">
        <f>I260*0.21</f>
        <v>0</v>
      </c>
      <c r="P260">
        <v>3</v>
      </c>
    </row>
    <row r="261" spans="1:16" x14ac:dyDescent="0.25">
      <c r="A261" s="28" t="s">
        <v>113</v>
      </c>
      <c r="B261" s="35"/>
      <c r="E261" s="30" t="s">
        <v>996</v>
      </c>
      <c r="J261" s="36"/>
    </row>
    <row r="262" spans="1:16" x14ac:dyDescent="0.25">
      <c r="A262" s="28" t="s">
        <v>115</v>
      </c>
      <c r="B262" s="35"/>
      <c r="E262" s="37" t="s">
        <v>992</v>
      </c>
      <c r="J262" s="36"/>
    </row>
    <row r="263" spans="1:16" ht="315" x14ac:dyDescent="0.25">
      <c r="A263" s="28" t="s">
        <v>117</v>
      </c>
      <c r="B263" s="35"/>
      <c r="E263" s="30" t="s">
        <v>997</v>
      </c>
      <c r="J263" s="36"/>
    </row>
    <row r="264" spans="1:16" x14ac:dyDescent="0.25">
      <c r="A264" s="28" t="s">
        <v>108</v>
      </c>
      <c r="B264" s="28">
        <v>63</v>
      </c>
      <c r="C264" s="29" t="s">
        <v>788</v>
      </c>
      <c r="D264" s="28" t="s">
        <v>110</v>
      </c>
      <c r="E264" s="30" t="s">
        <v>789</v>
      </c>
      <c r="F264" s="31" t="s">
        <v>428</v>
      </c>
      <c r="G264" s="32">
        <v>2</v>
      </c>
      <c r="H264" s="33">
        <v>0</v>
      </c>
      <c r="I264" s="33">
        <f>ROUND(G264*H264,P4)</f>
        <v>0</v>
      </c>
      <c r="J264" s="31" t="s">
        <v>190</v>
      </c>
      <c r="O264" s="34">
        <f>I264*0.21</f>
        <v>0</v>
      </c>
      <c r="P264">
        <v>3</v>
      </c>
    </row>
    <row r="265" spans="1:16" ht="60" x14ac:dyDescent="0.25">
      <c r="A265" s="28" t="s">
        <v>113</v>
      </c>
      <c r="B265" s="35"/>
      <c r="E265" s="30" t="s">
        <v>998</v>
      </c>
      <c r="J265" s="36"/>
    </row>
    <row r="266" spans="1:16" x14ac:dyDescent="0.25">
      <c r="A266" s="28" t="s">
        <v>115</v>
      </c>
      <c r="B266" s="35"/>
      <c r="E266" s="37" t="s">
        <v>795</v>
      </c>
      <c r="J266" s="36"/>
    </row>
    <row r="267" spans="1:16" x14ac:dyDescent="0.25">
      <c r="A267" s="28" t="s">
        <v>117</v>
      </c>
      <c r="B267" s="35"/>
      <c r="E267" s="30" t="s">
        <v>607</v>
      </c>
      <c r="J267" s="36"/>
    </row>
    <row r="268" spans="1:16" x14ac:dyDescent="0.25">
      <c r="A268" s="28" t="s">
        <v>108</v>
      </c>
      <c r="B268" s="28">
        <v>64</v>
      </c>
      <c r="C268" s="29" t="s">
        <v>792</v>
      </c>
      <c r="D268" s="28" t="s">
        <v>110</v>
      </c>
      <c r="E268" s="30" t="s">
        <v>793</v>
      </c>
      <c r="F268" s="31" t="s">
        <v>428</v>
      </c>
      <c r="G268" s="32">
        <v>5</v>
      </c>
      <c r="H268" s="33">
        <v>0</v>
      </c>
      <c r="I268" s="33">
        <f>ROUND(G268*H268,P4)</f>
        <v>0</v>
      </c>
      <c r="J268" s="31" t="s">
        <v>190</v>
      </c>
      <c r="O268" s="34">
        <f>I268*0.21</f>
        <v>0</v>
      </c>
      <c r="P268">
        <v>3</v>
      </c>
    </row>
    <row r="269" spans="1:16" ht="45" x14ac:dyDescent="0.25">
      <c r="A269" s="28" t="s">
        <v>113</v>
      </c>
      <c r="B269" s="35"/>
      <c r="E269" s="30" t="s">
        <v>999</v>
      </c>
      <c r="J269" s="36"/>
    </row>
    <row r="270" spans="1:16" x14ac:dyDescent="0.25">
      <c r="A270" s="28" t="s">
        <v>115</v>
      </c>
      <c r="B270" s="35"/>
      <c r="E270" s="37" t="s">
        <v>250</v>
      </c>
      <c r="J270" s="36"/>
    </row>
    <row r="271" spans="1:16" x14ac:dyDescent="0.25">
      <c r="A271" s="28" t="s">
        <v>117</v>
      </c>
      <c r="B271" s="35"/>
      <c r="E271" s="30" t="s">
        <v>607</v>
      </c>
      <c r="J271" s="36"/>
    </row>
    <row r="272" spans="1:16" x14ac:dyDescent="0.25">
      <c r="A272" s="28" t="s">
        <v>108</v>
      </c>
      <c r="B272" s="28">
        <v>65</v>
      </c>
      <c r="C272" s="29" t="s">
        <v>608</v>
      </c>
      <c r="D272" s="28" t="s">
        <v>110</v>
      </c>
      <c r="E272" s="30" t="s">
        <v>609</v>
      </c>
      <c r="F272" s="31" t="s">
        <v>428</v>
      </c>
      <c r="G272" s="32">
        <v>3</v>
      </c>
      <c r="H272" s="33">
        <v>0</v>
      </c>
      <c r="I272" s="33">
        <f>ROUND(G272*H272,P4)</f>
        <v>0</v>
      </c>
      <c r="J272" s="31" t="s">
        <v>190</v>
      </c>
      <c r="O272" s="34">
        <f>I272*0.21</f>
        <v>0</v>
      </c>
      <c r="P272">
        <v>3</v>
      </c>
    </row>
    <row r="273" spans="1:16" ht="45" x14ac:dyDescent="0.25">
      <c r="A273" s="28" t="s">
        <v>113</v>
      </c>
      <c r="B273" s="35"/>
      <c r="E273" s="30" t="s">
        <v>1000</v>
      </c>
      <c r="J273" s="36"/>
    </row>
    <row r="274" spans="1:16" x14ac:dyDescent="0.25">
      <c r="A274" s="28" t="s">
        <v>115</v>
      </c>
      <c r="B274" s="35"/>
      <c r="E274" s="37" t="s">
        <v>159</v>
      </c>
      <c r="J274" s="36"/>
    </row>
    <row r="275" spans="1:16" x14ac:dyDescent="0.25">
      <c r="A275" s="28" t="s">
        <v>117</v>
      </c>
      <c r="B275" s="35"/>
      <c r="E275" s="30" t="s">
        <v>607</v>
      </c>
      <c r="J275" s="36"/>
    </row>
    <row r="276" spans="1:16" x14ac:dyDescent="0.25">
      <c r="A276" s="28" t="s">
        <v>108</v>
      </c>
      <c r="B276" s="28">
        <v>66</v>
      </c>
      <c r="C276" s="29" t="s">
        <v>445</v>
      </c>
      <c r="D276" s="28" t="s">
        <v>110</v>
      </c>
      <c r="E276" s="30" t="s">
        <v>446</v>
      </c>
      <c r="F276" s="31" t="s">
        <v>428</v>
      </c>
      <c r="G276" s="32">
        <v>1</v>
      </c>
      <c r="H276" s="33">
        <v>0</v>
      </c>
      <c r="I276" s="33">
        <f>ROUND(G276*H276,P4)</f>
        <v>0</v>
      </c>
      <c r="J276" s="31" t="s">
        <v>190</v>
      </c>
      <c r="O276" s="34">
        <f>I276*0.21</f>
        <v>0</v>
      </c>
      <c r="P276">
        <v>3</v>
      </c>
    </row>
    <row r="277" spans="1:16" ht="30" x14ac:dyDescent="0.25">
      <c r="A277" s="28" t="s">
        <v>113</v>
      </c>
      <c r="B277" s="35"/>
      <c r="E277" s="30" t="s">
        <v>796</v>
      </c>
      <c r="J277" s="36"/>
    </row>
    <row r="278" spans="1:16" x14ac:dyDescent="0.25">
      <c r="A278" s="28" t="s">
        <v>115</v>
      </c>
      <c r="B278" s="35"/>
      <c r="E278" s="37" t="s">
        <v>116</v>
      </c>
      <c r="J278" s="36"/>
    </row>
    <row r="279" spans="1:16" ht="45" x14ac:dyDescent="0.25">
      <c r="A279" s="28" t="s">
        <v>117</v>
      </c>
      <c r="B279" s="35"/>
      <c r="E279" s="30" t="s">
        <v>444</v>
      </c>
      <c r="J279" s="36"/>
    </row>
    <row r="280" spans="1:16" x14ac:dyDescent="0.25">
      <c r="A280" s="22" t="s">
        <v>105</v>
      </c>
      <c r="B280" s="23"/>
      <c r="C280" s="24" t="s">
        <v>455</v>
      </c>
      <c r="D280" s="25"/>
      <c r="E280" s="22" t="s">
        <v>456</v>
      </c>
      <c r="F280" s="25"/>
      <c r="G280" s="25"/>
      <c r="H280" s="25"/>
      <c r="I280" s="26">
        <f>SUMIFS(I281:I360,A281:A360,"P")</f>
        <v>0</v>
      </c>
      <c r="J280" s="27"/>
    </row>
    <row r="281" spans="1:16" x14ac:dyDescent="0.25">
      <c r="A281" s="28" t="s">
        <v>108</v>
      </c>
      <c r="B281" s="28">
        <v>67</v>
      </c>
      <c r="C281" s="29" t="s">
        <v>807</v>
      </c>
      <c r="D281" s="28" t="s">
        <v>110</v>
      </c>
      <c r="E281" s="30" t="s">
        <v>808</v>
      </c>
      <c r="F281" s="31" t="s">
        <v>428</v>
      </c>
      <c r="G281" s="32">
        <v>14</v>
      </c>
      <c r="H281" s="33">
        <v>0</v>
      </c>
      <c r="I281" s="33">
        <f>ROUND(G281*H281,P4)</f>
        <v>0</v>
      </c>
      <c r="J281" s="31" t="s">
        <v>190</v>
      </c>
      <c r="O281" s="34">
        <f>I281*0.21</f>
        <v>0</v>
      </c>
      <c r="P281">
        <v>3</v>
      </c>
    </row>
    <row r="282" spans="1:16" ht="45" x14ac:dyDescent="0.25">
      <c r="A282" s="28" t="s">
        <v>113</v>
      </c>
      <c r="B282" s="35"/>
      <c r="E282" s="30" t="s">
        <v>1001</v>
      </c>
      <c r="J282" s="36"/>
    </row>
    <row r="283" spans="1:16" x14ac:dyDescent="0.25">
      <c r="A283" s="28" t="s">
        <v>115</v>
      </c>
      <c r="B283" s="35"/>
      <c r="E283" s="37" t="s">
        <v>1002</v>
      </c>
      <c r="J283" s="36"/>
    </row>
    <row r="284" spans="1:16" ht="30" x14ac:dyDescent="0.25">
      <c r="A284" s="28" t="s">
        <v>117</v>
      </c>
      <c r="B284" s="35"/>
      <c r="E284" s="30" t="s">
        <v>811</v>
      </c>
      <c r="J284" s="36"/>
    </row>
    <row r="285" spans="1:16" ht="30" x14ac:dyDescent="0.25">
      <c r="A285" s="28" t="s">
        <v>108</v>
      </c>
      <c r="B285" s="28">
        <v>68</v>
      </c>
      <c r="C285" s="29" t="s">
        <v>807</v>
      </c>
      <c r="D285" s="28" t="s">
        <v>123</v>
      </c>
      <c r="E285" s="30" t="s">
        <v>1003</v>
      </c>
      <c r="F285" s="31" t="s">
        <v>428</v>
      </c>
      <c r="G285" s="32">
        <v>3</v>
      </c>
      <c r="H285" s="33">
        <v>0</v>
      </c>
      <c r="I285" s="33">
        <f>ROUND(G285*H285,P4)</f>
        <v>0</v>
      </c>
      <c r="J285" s="28"/>
      <c r="O285" s="34">
        <f>I285*0.21</f>
        <v>0</v>
      </c>
      <c r="P285">
        <v>3</v>
      </c>
    </row>
    <row r="286" spans="1:16" ht="60" x14ac:dyDescent="0.25">
      <c r="A286" s="28" t="s">
        <v>113</v>
      </c>
      <c r="B286" s="35"/>
      <c r="E286" s="30" t="s">
        <v>1004</v>
      </c>
      <c r="J286" s="36"/>
    </row>
    <row r="287" spans="1:16" x14ac:dyDescent="0.25">
      <c r="A287" s="28" t="s">
        <v>115</v>
      </c>
      <c r="B287" s="35"/>
      <c r="E287" s="37" t="s">
        <v>159</v>
      </c>
      <c r="J287" s="36"/>
    </row>
    <row r="288" spans="1:16" ht="30" x14ac:dyDescent="0.25">
      <c r="A288" s="28" t="s">
        <v>117</v>
      </c>
      <c r="B288" s="35"/>
      <c r="E288" s="30" t="s">
        <v>811</v>
      </c>
      <c r="J288" s="36"/>
    </row>
    <row r="289" spans="1:16" x14ac:dyDescent="0.25">
      <c r="A289" s="28" t="s">
        <v>108</v>
      </c>
      <c r="B289" s="28">
        <v>69</v>
      </c>
      <c r="C289" s="29" t="s">
        <v>820</v>
      </c>
      <c r="D289" s="28" t="s">
        <v>110</v>
      </c>
      <c r="E289" s="30" t="s">
        <v>821</v>
      </c>
      <c r="F289" s="31" t="s">
        <v>231</v>
      </c>
      <c r="G289" s="32">
        <v>123.12</v>
      </c>
      <c r="H289" s="33">
        <v>0</v>
      </c>
      <c r="I289" s="33">
        <f>ROUND(G289*H289,P4)</f>
        <v>0</v>
      </c>
      <c r="J289" s="31" t="s">
        <v>190</v>
      </c>
      <c r="O289" s="34">
        <f>I289*0.21</f>
        <v>0</v>
      </c>
      <c r="P289">
        <v>3</v>
      </c>
    </row>
    <row r="290" spans="1:16" ht="30" x14ac:dyDescent="0.25">
      <c r="A290" s="28" t="s">
        <v>113</v>
      </c>
      <c r="B290" s="35"/>
      <c r="E290" s="30" t="s">
        <v>1005</v>
      </c>
      <c r="J290" s="36"/>
    </row>
    <row r="291" spans="1:16" x14ac:dyDescent="0.25">
      <c r="A291" s="28" t="s">
        <v>115</v>
      </c>
      <c r="B291" s="35"/>
      <c r="E291" s="37" t="s">
        <v>1006</v>
      </c>
      <c r="J291" s="36"/>
    </row>
    <row r="292" spans="1:16" ht="60" x14ac:dyDescent="0.25">
      <c r="A292" s="28" t="s">
        <v>117</v>
      </c>
      <c r="B292" s="35"/>
      <c r="E292" s="30" t="s">
        <v>824</v>
      </c>
      <c r="J292" s="36"/>
    </row>
    <row r="293" spans="1:16" ht="30" x14ac:dyDescent="0.25">
      <c r="A293" s="28" t="s">
        <v>108</v>
      </c>
      <c r="B293" s="28">
        <v>70</v>
      </c>
      <c r="C293" s="29" t="s">
        <v>1007</v>
      </c>
      <c r="D293" s="28" t="s">
        <v>145</v>
      </c>
      <c r="E293" s="30" t="s">
        <v>1008</v>
      </c>
      <c r="F293" s="31" t="s">
        <v>231</v>
      </c>
      <c r="G293" s="32">
        <v>425</v>
      </c>
      <c r="H293" s="33">
        <v>0</v>
      </c>
      <c r="I293" s="33">
        <f>ROUND(G293*H293,P4)</f>
        <v>0</v>
      </c>
      <c r="J293" s="31" t="s">
        <v>190</v>
      </c>
      <c r="O293" s="34">
        <f>I293*0.21</f>
        <v>0</v>
      </c>
      <c r="P293">
        <v>3</v>
      </c>
    </row>
    <row r="294" spans="1:16" ht="45" x14ac:dyDescent="0.25">
      <c r="A294" s="28" t="s">
        <v>113</v>
      </c>
      <c r="B294" s="35"/>
      <c r="E294" s="30" t="s">
        <v>1009</v>
      </c>
      <c r="J294" s="36"/>
    </row>
    <row r="295" spans="1:16" x14ac:dyDescent="0.25">
      <c r="A295" s="28" t="s">
        <v>115</v>
      </c>
      <c r="B295" s="35"/>
      <c r="E295" s="37" t="s">
        <v>1010</v>
      </c>
      <c r="J295" s="36"/>
    </row>
    <row r="296" spans="1:16" ht="60" x14ac:dyDescent="0.25">
      <c r="A296" s="28" t="s">
        <v>117</v>
      </c>
      <c r="B296" s="35"/>
      <c r="E296" s="30" t="s">
        <v>824</v>
      </c>
      <c r="J296" s="36"/>
    </row>
    <row r="297" spans="1:16" ht="30" x14ac:dyDescent="0.25">
      <c r="A297" s="28" t="s">
        <v>108</v>
      </c>
      <c r="B297" s="28">
        <v>71</v>
      </c>
      <c r="C297" s="29" t="s">
        <v>1007</v>
      </c>
      <c r="D297" s="28" t="s">
        <v>148</v>
      </c>
      <c r="E297" s="30" t="s">
        <v>1008</v>
      </c>
      <c r="F297" s="31" t="s">
        <v>231</v>
      </c>
      <c r="G297" s="32">
        <v>73.3</v>
      </c>
      <c r="H297" s="33">
        <v>0</v>
      </c>
      <c r="I297" s="33">
        <f>ROUND(G297*H297,P4)</f>
        <v>0</v>
      </c>
      <c r="J297" s="31" t="s">
        <v>190</v>
      </c>
      <c r="O297" s="34">
        <f>I297*0.21</f>
        <v>0</v>
      </c>
      <c r="P297">
        <v>3</v>
      </c>
    </row>
    <row r="298" spans="1:16" ht="45" x14ac:dyDescent="0.25">
      <c r="A298" s="28" t="s">
        <v>113</v>
      </c>
      <c r="B298" s="35"/>
      <c r="E298" s="30" t="s">
        <v>1011</v>
      </c>
      <c r="J298" s="36"/>
    </row>
    <row r="299" spans="1:16" x14ac:dyDescent="0.25">
      <c r="A299" s="28" t="s">
        <v>115</v>
      </c>
      <c r="B299" s="35"/>
      <c r="E299" s="37" t="s">
        <v>1012</v>
      </c>
      <c r="J299" s="36"/>
    </row>
    <row r="300" spans="1:16" ht="60" x14ac:dyDescent="0.25">
      <c r="A300" s="28" t="s">
        <v>117</v>
      </c>
      <c r="B300" s="35"/>
      <c r="E300" s="30" t="s">
        <v>824</v>
      </c>
      <c r="J300" s="36"/>
    </row>
    <row r="301" spans="1:16" ht="30" x14ac:dyDescent="0.25">
      <c r="A301" s="28" t="s">
        <v>108</v>
      </c>
      <c r="B301" s="28">
        <v>72</v>
      </c>
      <c r="C301" s="29" t="s">
        <v>1007</v>
      </c>
      <c r="D301" s="28" t="s">
        <v>173</v>
      </c>
      <c r="E301" s="30" t="s">
        <v>1008</v>
      </c>
      <c r="F301" s="31" t="s">
        <v>231</v>
      </c>
      <c r="G301" s="32">
        <v>10.6</v>
      </c>
      <c r="H301" s="33">
        <v>0</v>
      </c>
      <c r="I301" s="33">
        <f>ROUND(G301*H301,P4)</f>
        <v>0</v>
      </c>
      <c r="J301" s="31" t="s">
        <v>190</v>
      </c>
      <c r="O301" s="34">
        <f>I301*0.21</f>
        <v>0</v>
      </c>
      <c r="P301">
        <v>3</v>
      </c>
    </row>
    <row r="302" spans="1:16" ht="45" x14ac:dyDescent="0.25">
      <c r="A302" s="28" t="s">
        <v>113</v>
      </c>
      <c r="B302" s="35"/>
      <c r="E302" s="30" t="s">
        <v>1013</v>
      </c>
      <c r="J302" s="36"/>
    </row>
    <row r="303" spans="1:16" x14ac:dyDescent="0.25">
      <c r="A303" s="28" t="s">
        <v>115</v>
      </c>
      <c r="B303" s="35"/>
      <c r="E303" s="37" t="s">
        <v>1014</v>
      </c>
      <c r="J303" s="36"/>
    </row>
    <row r="304" spans="1:16" ht="60" x14ac:dyDescent="0.25">
      <c r="A304" s="28" t="s">
        <v>117</v>
      </c>
      <c r="B304" s="35"/>
      <c r="E304" s="30" t="s">
        <v>824</v>
      </c>
      <c r="J304" s="36"/>
    </row>
    <row r="305" spans="1:16" x14ac:dyDescent="0.25">
      <c r="A305" s="28" t="s">
        <v>108</v>
      </c>
      <c r="B305" s="28">
        <v>73</v>
      </c>
      <c r="C305" s="29" t="s">
        <v>629</v>
      </c>
      <c r="D305" s="28" t="s">
        <v>145</v>
      </c>
      <c r="E305" s="30" t="s">
        <v>630</v>
      </c>
      <c r="F305" s="31" t="s">
        <v>231</v>
      </c>
      <c r="G305" s="32">
        <v>18.600000000000001</v>
      </c>
      <c r="H305" s="33">
        <v>0</v>
      </c>
      <c r="I305" s="33">
        <f>ROUND(G305*H305,P4)</f>
        <v>0</v>
      </c>
      <c r="J305" s="31" t="s">
        <v>190</v>
      </c>
      <c r="O305" s="34">
        <f>I305*0.21</f>
        <v>0</v>
      </c>
      <c r="P305">
        <v>3</v>
      </c>
    </row>
    <row r="306" spans="1:16" ht="30" x14ac:dyDescent="0.25">
      <c r="A306" s="28" t="s">
        <v>113</v>
      </c>
      <c r="B306" s="35"/>
      <c r="E306" s="30" t="s">
        <v>1015</v>
      </c>
      <c r="J306" s="36"/>
    </row>
    <row r="307" spans="1:16" x14ac:dyDescent="0.25">
      <c r="A307" s="28" t="s">
        <v>115</v>
      </c>
      <c r="B307" s="35"/>
      <c r="E307" s="37" t="s">
        <v>1016</v>
      </c>
      <c r="J307" s="36"/>
    </row>
    <row r="308" spans="1:16" ht="60" x14ac:dyDescent="0.25">
      <c r="A308" s="28" t="s">
        <v>117</v>
      </c>
      <c r="B308" s="35"/>
      <c r="E308" s="30" t="s">
        <v>633</v>
      </c>
      <c r="J308" s="36"/>
    </row>
    <row r="309" spans="1:16" x14ac:dyDescent="0.25">
      <c r="A309" s="28" t="s">
        <v>108</v>
      </c>
      <c r="B309" s="28">
        <v>74</v>
      </c>
      <c r="C309" s="29" t="s">
        <v>629</v>
      </c>
      <c r="D309" s="28" t="s">
        <v>148</v>
      </c>
      <c r="E309" s="30" t="s">
        <v>630</v>
      </c>
      <c r="F309" s="31" t="s">
        <v>231</v>
      </c>
      <c r="G309" s="32">
        <v>2.5099999999999998</v>
      </c>
      <c r="H309" s="33">
        <v>0</v>
      </c>
      <c r="I309" s="33">
        <f>ROUND(G309*H309,P4)</f>
        <v>0</v>
      </c>
      <c r="J309" s="31" t="s">
        <v>190</v>
      </c>
      <c r="O309" s="34">
        <f>I309*0.21</f>
        <v>0</v>
      </c>
      <c r="P309">
        <v>3</v>
      </c>
    </row>
    <row r="310" spans="1:16" ht="30" x14ac:dyDescent="0.25">
      <c r="A310" s="28" t="s">
        <v>113</v>
      </c>
      <c r="B310" s="35"/>
      <c r="E310" s="30" t="s">
        <v>1017</v>
      </c>
      <c r="J310" s="36"/>
    </row>
    <row r="311" spans="1:16" x14ac:dyDescent="0.25">
      <c r="A311" s="28" t="s">
        <v>115</v>
      </c>
      <c r="B311" s="35"/>
      <c r="E311" s="37" t="s">
        <v>1018</v>
      </c>
      <c r="J311" s="36"/>
    </row>
    <row r="312" spans="1:16" ht="60" x14ac:dyDescent="0.25">
      <c r="A312" s="28" t="s">
        <v>117</v>
      </c>
      <c r="B312" s="35"/>
      <c r="E312" s="30" t="s">
        <v>633</v>
      </c>
      <c r="J312" s="36"/>
    </row>
    <row r="313" spans="1:16" x14ac:dyDescent="0.25">
      <c r="A313" s="28" t="s">
        <v>108</v>
      </c>
      <c r="B313" s="28">
        <v>75</v>
      </c>
      <c r="C313" s="29" t="s">
        <v>629</v>
      </c>
      <c r="D313" s="28" t="s">
        <v>173</v>
      </c>
      <c r="E313" s="30" t="s">
        <v>630</v>
      </c>
      <c r="F313" s="31" t="s">
        <v>231</v>
      </c>
      <c r="G313" s="32">
        <v>58.3</v>
      </c>
      <c r="H313" s="33">
        <v>0</v>
      </c>
      <c r="I313" s="33">
        <f>ROUND(G313*H313,P4)</f>
        <v>0</v>
      </c>
      <c r="J313" s="31" t="s">
        <v>190</v>
      </c>
      <c r="O313" s="34">
        <f>I313*0.21</f>
        <v>0</v>
      </c>
      <c r="P313">
        <v>3</v>
      </c>
    </row>
    <row r="314" spans="1:16" ht="30" x14ac:dyDescent="0.25">
      <c r="A314" s="28" t="s">
        <v>113</v>
      </c>
      <c r="B314" s="35"/>
      <c r="E314" s="30" t="s">
        <v>1019</v>
      </c>
      <c r="J314" s="36"/>
    </row>
    <row r="315" spans="1:16" x14ac:dyDescent="0.25">
      <c r="A315" s="28" t="s">
        <v>115</v>
      </c>
      <c r="B315" s="35"/>
      <c r="E315" s="37" t="s">
        <v>1020</v>
      </c>
      <c r="J315" s="36"/>
    </row>
    <row r="316" spans="1:16" ht="60" x14ac:dyDescent="0.25">
      <c r="A316" s="28" t="s">
        <v>117</v>
      </c>
      <c r="B316" s="35"/>
      <c r="E316" s="30" t="s">
        <v>633</v>
      </c>
      <c r="J316" s="36"/>
    </row>
    <row r="317" spans="1:16" x14ac:dyDescent="0.25">
      <c r="A317" s="28" t="s">
        <v>108</v>
      </c>
      <c r="B317" s="28">
        <v>76</v>
      </c>
      <c r="C317" s="29" t="s">
        <v>634</v>
      </c>
      <c r="D317" s="28" t="s">
        <v>145</v>
      </c>
      <c r="E317" s="30" t="s">
        <v>635</v>
      </c>
      <c r="F317" s="31" t="s">
        <v>231</v>
      </c>
      <c r="G317" s="32">
        <v>262.56</v>
      </c>
      <c r="H317" s="33">
        <v>0</v>
      </c>
      <c r="I317" s="33">
        <f>ROUND(G317*H317,P4)</f>
        <v>0</v>
      </c>
      <c r="J317" s="31" t="s">
        <v>190</v>
      </c>
      <c r="O317" s="34">
        <f>I317*0.21</f>
        <v>0</v>
      </c>
      <c r="P317">
        <v>3</v>
      </c>
    </row>
    <row r="318" spans="1:16" ht="30" x14ac:dyDescent="0.25">
      <c r="A318" s="28" t="s">
        <v>113</v>
      </c>
      <c r="B318" s="35"/>
      <c r="E318" s="30" t="s">
        <v>1021</v>
      </c>
      <c r="J318" s="36"/>
    </row>
    <row r="319" spans="1:16" x14ac:dyDescent="0.25">
      <c r="A319" s="28" t="s">
        <v>115</v>
      </c>
      <c r="B319" s="35"/>
      <c r="E319" s="37" t="s">
        <v>1022</v>
      </c>
      <c r="J319" s="36"/>
    </row>
    <row r="320" spans="1:16" ht="60" x14ac:dyDescent="0.25">
      <c r="A320" s="28" t="s">
        <v>117</v>
      </c>
      <c r="B320" s="35"/>
      <c r="E320" s="30" t="s">
        <v>633</v>
      </c>
      <c r="J320" s="36"/>
    </row>
    <row r="321" spans="1:16" x14ac:dyDescent="0.25">
      <c r="A321" s="28" t="s">
        <v>108</v>
      </c>
      <c r="B321" s="28">
        <v>77</v>
      </c>
      <c r="C321" s="29" t="s">
        <v>634</v>
      </c>
      <c r="D321" s="28" t="s">
        <v>1023</v>
      </c>
      <c r="E321" s="30" t="s">
        <v>635</v>
      </c>
      <c r="F321" s="31" t="s">
        <v>231</v>
      </c>
      <c r="G321" s="32">
        <v>54.26</v>
      </c>
      <c r="H321" s="33">
        <v>0</v>
      </c>
      <c r="I321" s="33">
        <f>ROUND(G321*H321,P4)</f>
        <v>0</v>
      </c>
      <c r="J321" s="31" t="s">
        <v>190</v>
      </c>
      <c r="O321" s="34">
        <f>I321*0.21</f>
        <v>0</v>
      </c>
      <c r="P321">
        <v>3</v>
      </c>
    </row>
    <row r="322" spans="1:16" ht="30" x14ac:dyDescent="0.25">
      <c r="A322" s="28" t="s">
        <v>113</v>
      </c>
      <c r="B322" s="35"/>
      <c r="E322" s="30" t="s">
        <v>1024</v>
      </c>
      <c r="J322" s="36"/>
    </row>
    <row r="323" spans="1:16" x14ac:dyDescent="0.25">
      <c r="A323" s="28" t="s">
        <v>115</v>
      </c>
      <c r="B323" s="35"/>
      <c r="E323" s="37" t="s">
        <v>1025</v>
      </c>
      <c r="J323" s="36"/>
    </row>
    <row r="324" spans="1:16" ht="60" x14ac:dyDescent="0.25">
      <c r="A324" s="28" t="s">
        <v>117</v>
      </c>
      <c r="B324" s="35"/>
      <c r="E324" s="30" t="s">
        <v>633</v>
      </c>
      <c r="J324" s="36"/>
    </row>
    <row r="325" spans="1:16" x14ac:dyDescent="0.25">
      <c r="A325" s="28" t="s">
        <v>108</v>
      </c>
      <c r="B325" s="28">
        <v>78</v>
      </c>
      <c r="C325" s="29" t="s">
        <v>517</v>
      </c>
      <c r="D325" s="28" t="s">
        <v>145</v>
      </c>
      <c r="E325" s="30" t="s">
        <v>518</v>
      </c>
      <c r="F325" s="31" t="s">
        <v>231</v>
      </c>
      <c r="G325" s="32">
        <v>60</v>
      </c>
      <c r="H325" s="33">
        <v>0</v>
      </c>
      <c r="I325" s="33">
        <f>ROUND(G325*H325,P4)</f>
        <v>0</v>
      </c>
      <c r="J325" s="31" t="s">
        <v>190</v>
      </c>
      <c r="O325" s="34">
        <f>I325*0.21</f>
        <v>0</v>
      </c>
      <c r="P325">
        <v>3</v>
      </c>
    </row>
    <row r="326" spans="1:16" ht="45" x14ac:dyDescent="0.25">
      <c r="A326" s="28" t="s">
        <v>113</v>
      </c>
      <c r="B326" s="35"/>
      <c r="E326" s="30" t="s">
        <v>1026</v>
      </c>
      <c r="J326" s="36"/>
    </row>
    <row r="327" spans="1:16" x14ac:dyDescent="0.25">
      <c r="A327" s="28" t="s">
        <v>115</v>
      </c>
      <c r="B327" s="35"/>
      <c r="E327" s="37" t="s">
        <v>1027</v>
      </c>
      <c r="J327" s="36"/>
    </row>
    <row r="328" spans="1:16" ht="30" x14ac:dyDescent="0.25">
      <c r="A328" s="28" t="s">
        <v>117</v>
      </c>
      <c r="B328" s="35"/>
      <c r="E328" s="30" t="s">
        <v>521</v>
      </c>
      <c r="J328" s="36"/>
    </row>
    <row r="329" spans="1:16" x14ac:dyDescent="0.25">
      <c r="A329" s="28" t="s">
        <v>108</v>
      </c>
      <c r="B329" s="28">
        <v>79</v>
      </c>
      <c r="C329" s="29" t="s">
        <v>517</v>
      </c>
      <c r="D329" s="28" t="s">
        <v>148</v>
      </c>
      <c r="E329" s="30" t="s">
        <v>518</v>
      </c>
      <c r="F329" s="31" t="s">
        <v>231</v>
      </c>
      <c r="G329" s="32">
        <v>60</v>
      </c>
      <c r="H329" s="33">
        <v>0</v>
      </c>
      <c r="I329" s="33">
        <f>ROUND(G329*H329,P4)</f>
        <v>0</v>
      </c>
      <c r="J329" s="31" t="s">
        <v>190</v>
      </c>
      <c r="O329" s="34">
        <f>I329*0.21</f>
        <v>0</v>
      </c>
      <c r="P329">
        <v>3</v>
      </c>
    </row>
    <row r="330" spans="1:16" ht="45" x14ac:dyDescent="0.25">
      <c r="A330" s="28" t="s">
        <v>113</v>
      </c>
      <c r="B330" s="35"/>
      <c r="E330" s="30" t="s">
        <v>1028</v>
      </c>
      <c r="J330" s="36"/>
    </row>
    <row r="331" spans="1:16" x14ac:dyDescent="0.25">
      <c r="A331" s="28" t="s">
        <v>115</v>
      </c>
      <c r="B331" s="35"/>
      <c r="E331" s="37" t="s">
        <v>1027</v>
      </c>
      <c r="J331" s="36"/>
    </row>
    <row r="332" spans="1:16" ht="30" x14ac:dyDescent="0.25">
      <c r="A332" s="28" t="s">
        <v>117</v>
      </c>
      <c r="B332" s="35"/>
      <c r="E332" s="30" t="s">
        <v>521</v>
      </c>
      <c r="J332" s="36"/>
    </row>
    <row r="333" spans="1:16" x14ac:dyDescent="0.25">
      <c r="A333" s="28" t="s">
        <v>108</v>
      </c>
      <c r="B333" s="28">
        <v>80</v>
      </c>
      <c r="C333" s="29" t="s">
        <v>525</v>
      </c>
      <c r="D333" s="28" t="s">
        <v>110</v>
      </c>
      <c r="E333" s="30" t="s">
        <v>526</v>
      </c>
      <c r="F333" s="31" t="s">
        <v>231</v>
      </c>
      <c r="G333" s="32">
        <v>60</v>
      </c>
      <c r="H333" s="33">
        <v>0</v>
      </c>
      <c r="I333" s="33">
        <f>ROUND(G333*H333,P4)</f>
        <v>0</v>
      </c>
      <c r="J333" s="31" t="s">
        <v>190</v>
      </c>
      <c r="O333" s="34">
        <f>I333*0.21</f>
        <v>0</v>
      </c>
      <c r="P333">
        <v>3</v>
      </c>
    </row>
    <row r="334" spans="1:16" x14ac:dyDescent="0.25">
      <c r="A334" s="28" t="s">
        <v>113</v>
      </c>
      <c r="B334" s="35"/>
      <c r="E334" s="30" t="s">
        <v>641</v>
      </c>
      <c r="J334" s="36"/>
    </row>
    <row r="335" spans="1:16" x14ac:dyDescent="0.25">
      <c r="A335" s="28" t="s">
        <v>115</v>
      </c>
      <c r="B335" s="35"/>
      <c r="E335" s="37" t="s">
        <v>1027</v>
      </c>
      <c r="J335" s="36"/>
    </row>
    <row r="336" spans="1:16" ht="45" x14ac:dyDescent="0.25">
      <c r="A336" s="28" t="s">
        <v>117</v>
      </c>
      <c r="B336" s="35"/>
      <c r="E336" s="30" t="s">
        <v>528</v>
      </c>
      <c r="J336" s="36"/>
    </row>
    <row r="337" spans="1:16" ht="30" x14ac:dyDescent="0.25">
      <c r="A337" s="28" t="s">
        <v>108</v>
      </c>
      <c r="B337" s="28">
        <v>81</v>
      </c>
      <c r="C337" s="29" t="s">
        <v>838</v>
      </c>
      <c r="D337" s="28" t="s">
        <v>123</v>
      </c>
      <c r="E337" s="30" t="s">
        <v>839</v>
      </c>
      <c r="F337" s="31" t="s">
        <v>231</v>
      </c>
      <c r="G337" s="32">
        <v>15</v>
      </c>
      <c r="H337" s="33">
        <v>0</v>
      </c>
      <c r="I337" s="33">
        <f>ROUND(G337*H337,P4)</f>
        <v>0</v>
      </c>
      <c r="J337" s="31" t="s">
        <v>190</v>
      </c>
      <c r="O337" s="34">
        <f>I337*0.21</f>
        <v>0</v>
      </c>
      <c r="P337">
        <v>3</v>
      </c>
    </row>
    <row r="338" spans="1:16" ht="90" x14ac:dyDescent="0.25">
      <c r="A338" s="28" t="s">
        <v>113</v>
      </c>
      <c r="B338" s="35"/>
      <c r="E338" s="30" t="s">
        <v>1029</v>
      </c>
      <c r="J338" s="36"/>
    </row>
    <row r="339" spans="1:16" x14ac:dyDescent="0.25">
      <c r="A339" s="28" t="s">
        <v>115</v>
      </c>
      <c r="B339" s="35"/>
      <c r="E339" s="37" t="s">
        <v>1030</v>
      </c>
      <c r="J339" s="36"/>
    </row>
    <row r="340" spans="1:16" ht="105" x14ac:dyDescent="0.25">
      <c r="A340" s="28" t="s">
        <v>117</v>
      </c>
      <c r="B340" s="35"/>
      <c r="E340" s="30" t="s">
        <v>842</v>
      </c>
      <c r="J340" s="36"/>
    </row>
    <row r="341" spans="1:16" x14ac:dyDescent="0.25">
      <c r="A341" s="28" t="s">
        <v>108</v>
      </c>
      <c r="B341" s="28">
        <v>82</v>
      </c>
      <c r="C341" s="29" t="s">
        <v>1031</v>
      </c>
      <c r="D341" s="28" t="s">
        <v>123</v>
      </c>
      <c r="E341" s="30" t="s">
        <v>1032</v>
      </c>
      <c r="F341" s="31" t="s">
        <v>428</v>
      </c>
      <c r="G341" s="32">
        <v>2</v>
      </c>
      <c r="H341" s="33">
        <v>0</v>
      </c>
      <c r="I341" s="33">
        <f>ROUND(G341*H341,P4)</f>
        <v>0</v>
      </c>
      <c r="J341" s="31" t="s">
        <v>1033</v>
      </c>
      <c r="O341" s="34">
        <f>I341*0.21</f>
        <v>0</v>
      </c>
      <c r="P341">
        <v>3</v>
      </c>
    </row>
    <row r="342" spans="1:16" ht="30" x14ac:dyDescent="0.25">
      <c r="A342" s="28" t="s">
        <v>113</v>
      </c>
      <c r="B342" s="35"/>
      <c r="E342" s="30" t="s">
        <v>1034</v>
      </c>
      <c r="J342" s="36"/>
    </row>
    <row r="343" spans="1:16" x14ac:dyDescent="0.25">
      <c r="A343" s="28" t="s">
        <v>115</v>
      </c>
      <c r="B343" s="35"/>
      <c r="E343" s="37" t="s">
        <v>795</v>
      </c>
      <c r="J343" s="36"/>
    </row>
    <row r="344" spans="1:16" ht="120" x14ac:dyDescent="0.25">
      <c r="A344" s="28" t="s">
        <v>117</v>
      </c>
      <c r="B344" s="35"/>
      <c r="E344" s="30" t="s">
        <v>1035</v>
      </c>
      <c r="J344" s="36"/>
    </row>
    <row r="345" spans="1:16" ht="30" x14ac:dyDescent="0.25">
      <c r="A345" s="28" t="s">
        <v>108</v>
      </c>
      <c r="B345" s="28">
        <v>83</v>
      </c>
      <c r="C345" s="29" t="s">
        <v>1036</v>
      </c>
      <c r="D345" s="28" t="s">
        <v>123</v>
      </c>
      <c r="E345" s="30" t="s">
        <v>1037</v>
      </c>
      <c r="F345" s="31" t="s">
        <v>428</v>
      </c>
      <c r="G345" s="32">
        <v>4</v>
      </c>
      <c r="H345" s="33">
        <v>0</v>
      </c>
      <c r="I345" s="33">
        <f>ROUND(G345*H345,P4)</f>
        <v>0</v>
      </c>
      <c r="J345" s="28"/>
      <c r="O345" s="34">
        <f>I345*0.21</f>
        <v>0</v>
      </c>
      <c r="P345">
        <v>3</v>
      </c>
    </row>
    <row r="346" spans="1:16" ht="30" x14ac:dyDescent="0.25">
      <c r="A346" s="28" t="s">
        <v>113</v>
      </c>
      <c r="B346" s="35"/>
      <c r="E346" s="30" t="s">
        <v>1038</v>
      </c>
      <c r="J346" s="36"/>
    </row>
    <row r="347" spans="1:16" x14ac:dyDescent="0.25">
      <c r="A347" s="28" t="s">
        <v>115</v>
      </c>
      <c r="B347" s="35"/>
      <c r="E347" s="37" t="s">
        <v>475</v>
      </c>
      <c r="J347" s="36"/>
    </row>
    <row r="348" spans="1:16" ht="120" x14ac:dyDescent="0.25">
      <c r="A348" s="28" t="s">
        <v>117</v>
      </c>
      <c r="B348" s="35"/>
      <c r="E348" s="30" t="s">
        <v>1035</v>
      </c>
      <c r="J348" s="36"/>
    </row>
    <row r="349" spans="1:16" ht="30" x14ac:dyDescent="0.25">
      <c r="A349" s="28" t="s">
        <v>108</v>
      </c>
      <c r="B349" s="28">
        <v>84</v>
      </c>
      <c r="C349" s="29" t="s">
        <v>1039</v>
      </c>
      <c r="D349" s="28" t="s">
        <v>123</v>
      </c>
      <c r="E349" s="30" t="s">
        <v>1040</v>
      </c>
      <c r="F349" s="31" t="s">
        <v>428</v>
      </c>
      <c r="G349" s="32">
        <v>2</v>
      </c>
      <c r="H349" s="33">
        <v>0</v>
      </c>
      <c r="I349" s="33">
        <f>ROUND(G349*H349,P4)</f>
        <v>0</v>
      </c>
      <c r="J349" s="28"/>
      <c r="O349" s="34">
        <f>I349*0.21</f>
        <v>0</v>
      </c>
      <c r="P349">
        <v>3</v>
      </c>
    </row>
    <row r="350" spans="1:16" x14ac:dyDescent="0.25">
      <c r="A350" s="28" t="s">
        <v>113</v>
      </c>
      <c r="B350" s="35"/>
      <c r="E350" s="30" t="s">
        <v>1041</v>
      </c>
      <c r="J350" s="36"/>
    </row>
    <row r="351" spans="1:16" x14ac:dyDescent="0.25">
      <c r="A351" s="28" t="s">
        <v>115</v>
      </c>
      <c r="B351" s="35"/>
      <c r="E351" s="37" t="s">
        <v>795</v>
      </c>
      <c r="J351" s="36"/>
    </row>
    <row r="352" spans="1:16" ht="120" x14ac:dyDescent="0.25">
      <c r="A352" s="28" t="s">
        <v>117</v>
      </c>
      <c r="B352" s="35"/>
      <c r="E352" s="30" t="s">
        <v>1035</v>
      </c>
      <c r="J352" s="36"/>
    </row>
    <row r="353" spans="1:16" x14ac:dyDescent="0.25">
      <c r="A353" s="28" t="s">
        <v>108</v>
      </c>
      <c r="B353" s="28">
        <v>85</v>
      </c>
      <c r="C353" s="29" t="s">
        <v>1042</v>
      </c>
      <c r="D353" s="28" t="s">
        <v>123</v>
      </c>
      <c r="E353" s="30" t="s">
        <v>1043</v>
      </c>
      <c r="F353" s="31" t="s">
        <v>428</v>
      </c>
      <c r="G353" s="32">
        <v>2</v>
      </c>
      <c r="H353" s="33">
        <v>0</v>
      </c>
      <c r="I353" s="33">
        <f>ROUND(G353*H353,P4)</f>
        <v>0</v>
      </c>
      <c r="J353" s="28"/>
      <c r="O353" s="34">
        <f>I353*0.21</f>
        <v>0</v>
      </c>
      <c r="P353">
        <v>3</v>
      </c>
    </row>
    <row r="354" spans="1:16" ht="120" x14ac:dyDescent="0.25">
      <c r="A354" s="28" t="s">
        <v>113</v>
      </c>
      <c r="B354" s="35"/>
      <c r="E354" s="30" t="s">
        <v>1044</v>
      </c>
      <c r="J354" s="36"/>
    </row>
    <row r="355" spans="1:16" x14ac:dyDescent="0.25">
      <c r="A355" s="28" t="s">
        <v>115</v>
      </c>
      <c r="B355" s="35"/>
      <c r="E355" s="37" t="s">
        <v>795</v>
      </c>
      <c r="J355" s="36"/>
    </row>
    <row r="356" spans="1:16" ht="150" x14ac:dyDescent="0.25">
      <c r="A356" s="28" t="s">
        <v>117</v>
      </c>
      <c r="B356" s="35"/>
      <c r="E356" s="30" t="s">
        <v>1045</v>
      </c>
      <c r="J356" s="36"/>
    </row>
    <row r="357" spans="1:16" x14ac:dyDescent="0.25">
      <c r="A357" s="28" t="s">
        <v>108</v>
      </c>
      <c r="B357" s="28">
        <v>86</v>
      </c>
      <c r="C357" s="29" t="s">
        <v>843</v>
      </c>
      <c r="D357" s="28" t="s">
        <v>110</v>
      </c>
      <c r="E357" s="30" t="s">
        <v>844</v>
      </c>
      <c r="F357" s="31" t="s">
        <v>231</v>
      </c>
      <c r="G357" s="32">
        <v>9.69</v>
      </c>
      <c r="H357" s="33">
        <v>0</v>
      </c>
      <c r="I357" s="33">
        <f>ROUND(G357*H357,P4)</f>
        <v>0</v>
      </c>
      <c r="J357" s="31" t="s">
        <v>190</v>
      </c>
      <c r="O357" s="34">
        <f>I357*0.21</f>
        <v>0</v>
      </c>
      <c r="P357">
        <v>3</v>
      </c>
    </row>
    <row r="358" spans="1:16" ht="30" x14ac:dyDescent="0.25">
      <c r="A358" s="28" t="s">
        <v>113</v>
      </c>
      <c r="B358" s="35"/>
      <c r="E358" s="30" t="s">
        <v>1046</v>
      </c>
      <c r="J358" s="36"/>
    </row>
    <row r="359" spans="1:16" x14ac:dyDescent="0.25">
      <c r="A359" s="28" t="s">
        <v>115</v>
      </c>
      <c r="B359" s="35"/>
      <c r="E359" s="37" t="s">
        <v>1047</v>
      </c>
      <c r="J359" s="36"/>
    </row>
    <row r="360" spans="1:16" ht="120" x14ac:dyDescent="0.25">
      <c r="A360" s="28" t="s">
        <v>117</v>
      </c>
      <c r="B360" s="39"/>
      <c r="C360" s="40"/>
      <c r="D360" s="40"/>
      <c r="E360" s="30" t="s">
        <v>847</v>
      </c>
      <c r="F360" s="40"/>
      <c r="G360" s="40"/>
      <c r="H360" s="40"/>
      <c r="I360" s="40"/>
      <c r="J360"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12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21</v>
      </c>
      <c r="I3" s="16">
        <f>SUMIFS(I8:I124,A8:A124,"SD")</f>
        <v>0</v>
      </c>
      <c r="J3" s="12"/>
      <c r="O3">
        <v>0</v>
      </c>
      <c r="P3">
        <v>2</v>
      </c>
    </row>
    <row r="4" spans="1:16" x14ac:dyDescent="0.25">
      <c r="A4" s="2" t="s">
        <v>92</v>
      </c>
      <c r="B4" s="13" t="s">
        <v>93</v>
      </c>
      <c r="C4" s="47" t="s">
        <v>21</v>
      </c>
      <c r="D4" s="48"/>
      <c r="E4" s="14" t="s">
        <v>22</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SUMIFS(I9:I28,A9:A28,"P")</f>
        <v>0</v>
      </c>
      <c r="J8" s="27"/>
    </row>
    <row r="9" spans="1:16" x14ac:dyDescent="0.25">
      <c r="A9" s="28" t="s">
        <v>108</v>
      </c>
      <c r="B9" s="28">
        <v>1</v>
      </c>
      <c r="C9" s="29" t="s">
        <v>165</v>
      </c>
      <c r="D9" s="28" t="s">
        <v>145</v>
      </c>
      <c r="E9" s="30" t="s">
        <v>166</v>
      </c>
      <c r="F9" s="31" t="s">
        <v>167</v>
      </c>
      <c r="G9" s="32">
        <v>22.09</v>
      </c>
      <c r="H9" s="33">
        <v>0</v>
      </c>
      <c r="I9" s="33">
        <f>ROUND(G9*H9,P4)</f>
        <v>0</v>
      </c>
      <c r="J9" s="28"/>
      <c r="O9" s="34">
        <f>I9*0.21</f>
        <v>0</v>
      </c>
      <c r="P9">
        <v>3</v>
      </c>
    </row>
    <row r="10" spans="1:16" x14ac:dyDescent="0.25">
      <c r="A10" s="28" t="s">
        <v>113</v>
      </c>
      <c r="B10" s="35"/>
      <c r="E10" s="30" t="s">
        <v>1048</v>
      </c>
      <c r="J10" s="36"/>
    </row>
    <row r="11" spans="1:16" x14ac:dyDescent="0.25">
      <c r="A11" s="28" t="s">
        <v>115</v>
      </c>
      <c r="B11" s="35"/>
      <c r="E11" s="37" t="s">
        <v>1049</v>
      </c>
      <c r="J11" s="36"/>
    </row>
    <row r="12" spans="1:16" ht="30" x14ac:dyDescent="0.25">
      <c r="A12" s="28" t="s">
        <v>117</v>
      </c>
      <c r="B12" s="35"/>
      <c r="E12" s="30" t="s">
        <v>170</v>
      </c>
      <c r="J12" s="36"/>
    </row>
    <row r="13" spans="1:16" x14ac:dyDescent="0.25">
      <c r="A13" s="28" t="s">
        <v>108</v>
      </c>
      <c r="B13" s="28">
        <v>2</v>
      </c>
      <c r="C13" s="29" t="s">
        <v>165</v>
      </c>
      <c r="D13" s="28" t="s">
        <v>148</v>
      </c>
      <c r="E13" s="30" t="s">
        <v>166</v>
      </c>
      <c r="F13" s="31" t="s">
        <v>167</v>
      </c>
      <c r="G13" s="32">
        <v>10.75</v>
      </c>
      <c r="H13" s="33">
        <v>0</v>
      </c>
      <c r="I13" s="33">
        <f>ROUND(G13*H13,P4)</f>
        <v>0</v>
      </c>
      <c r="J13" s="28"/>
      <c r="O13" s="34">
        <f>I13*0.21</f>
        <v>0</v>
      </c>
      <c r="P13">
        <v>3</v>
      </c>
    </row>
    <row r="14" spans="1:16" x14ac:dyDescent="0.25">
      <c r="A14" s="28" t="s">
        <v>113</v>
      </c>
      <c r="B14" s="35"/>
      <c r="E14" s="30" t="s">
        <v>171</v>
      </c>
      <c r="J14" s="36"/>
    </row>
    <row r="15" spans="1:16" x14ac:dyDescent="0.25">
      <c r="A15" s="28" t="s">
        <v>115</v>
      </c>
      <c r="B15" s="35"/>
      <c r="E15" s="37" t="s">
        <v>1050</v>
      </c>
      <c r="J15" s="36"/>
    </row>
    <row r="16" spans="1:16" ht="30" x14ac:dyDescent="0.25">
      <c r="A16" s="28" t="s">
        <v>117</v>
      </c>
      <c r="B16" s="35"/>
      <c r="E16" s="30" t="s">
        <v>170</v>
      </c>
      <c r="J16" s="36"/>
    </row>
    <row r="17" spans="1:16" x14ac:dyDescent="0.25">
      <c r="A17" s="28" t="s">
        <v>108</v>
      </c>
      <c r="B17" s="28">
        <v>3</v>
      </c>
      <c r="C17" s="29" t="s">
        <v>165</v>
      </c>
      <c r="D17" s="28" t="s">
        <v>173</v>
      </c>
      <c r="E17" s="30" t="s">
        <v>166</v>
      </c>
      <c r="F17" s="31" t="s">
        <v>167</v>
      </c>
      <c r="G17" s="32">
        <v>30.26</v>
      </c>
      <c r="H17" s="33">
        <v>0</v>
      </c>
      <c r="I17" s="33">
        <f>ROUND(G17*H17,P4)</f>
        <v>0</v>
      </c>
      <c r="J17" s="28"/>
      <c r="O17" s="34">
        <f>I17*0.21</f>
        <v>0</v>
      </c>
      <c r="P17">
        <v>3</v>
      </c>
    </row>
    <row r="18" spans="1:16" x14ac:dyDescent="0.25">
      <c r="A18" s="28" t="s">
        <v>113</v>
      </c>
      <c r="B18" s="35"/>
      <c r="E18" s="30" t="s">
        <v>545</v>
      </c>
      <c r="J18" s="36"/>
    </row>
    <row r="19" spans="1:16" x14ac:dyDescent="0.25">
      <c r="A19" s="28" t="s">
        <v>115</v>
      </c>
      <c r="B19" s="35"/>
      <c r="E19" s="37" t="s">
        <v>1051</v>
      </c>
      <c r="J19" s="36"/>
    </row>
    <row r="20" spans="1:16" ht="30" x14ac:dyDescent="0.25">
      <c r="A20" s="28" t="s">
        <v>117</v>
      </c>
      <c r="B20" s="35"/>
      <c r="E20" s="30" t="s">
        <v>170</v>
      </c>
      <c r="J20" s="36"/>
    </row>
    <row r="21" spans="1:16" x14ac:dyDescent="0.25">
      <c r="A21" s="28" t="s">
        <v>108</v>
      </c>
      <c r="B21" s="28">
        <v>4</v>
      </c>
      <c r="C21" s="29" t="s">
        <v>176</v>
      </c>
      <c r="D21" s="28" t="s">
        <v>110</v>
      </c>
      <c r="E21" s="30" t="s">
        <v>166</v>
      </c>
      <c r="F21" s="31" t="s">
        <v>177</v>
      </c>
      <c r="G21" s="32">
        <v>17.37</v>
      </c>
      <c r="H21" s="33">
        <v>0</v>
      </c>
      <c r="I21" s="33">
        <f>ROUND(G21*H21,P4)</f>
        <v>0</v>
      </c>
      <c r="J21" s="28"/>
      <c r="O21" s="34">
        <f>I21*0.21</f>
        <v>0</v>
      </c>
      <c r="P21">
        <v>3</v>
      </c>
    </row>
    <row r="22" spans="1:16" ht="30" x14ac:dyDescent="0.25">
      <c r="A22" s="28" t="s">
        <v>113</v>
      </c>
      <c r="B22" s="35"/>
      <c r="E22" s="30" t="s">
        <v>1052</v>
      </c>
      <c r="J22" s="36"/>
    </row>
    <row r="23" spans="1:16" x14ac:dyDescent="0.25">
      <c r="A23" s="28" t="s">
        <v>115</v>
      </c>
      <c r="B23" s="35"/>
      <c r="E23" s="37" t="s">
        <v>1053</v>
      </c>
      <c r="J23" s="36"/>
    </row>
    <row r="24" spans="1:16" ht="30" x14ac:dyDescent="0.25">
      <c r="A24" s="28" t="s">
        <v>117</v>
      </c>
      <c r="B24" s="35"/>
      <c r="E24" s="30" t="s">
        <v>170</v>
      </c>
      <c r="J24" s="36"/>
    </row>
    <row r="25" spans="1:16" x14ac:dyDescent="0.25">
      <c r="A25" s="28" t="s">
        <v>108</v>
      </c>
      <c r="B25" s="28">
        <v>5</v>
      </c>
      <c r="C25" s="29" t="s">
        <v>180</v>
      </c>
      <c r="D25" s="28" t="s">
        <v>110</v>
      </c>
      <c r="E25" s="30" t="s">
        <v>181</v>
      </c>
      <c r="F25" s="31" t="s">
        <v>167</v>
      </c>
      <c r="G25" s="32">
        <v>8.3699999999999992</v>
      </c>
      <c r="H25" s="33">
        <v>0</v>
      </c>
      <c r="I25" s="33">
        <f>ROUND(G25*H25,P4)</f>
        <v>0</v>
      </c>
      <c r="J25" s="28"/>
      <c r="O25" s="34">
        <f>I25*0.21</f>
        <v>0</v>
      </c>
      <c r="P25">
        <v>3</v>
      </c>
    </row>
    <row r="26" spans="1:16" x14ac:dyDescent="0.25">
      <c r="A26" s="28" t="s">
        <v>113</v>
      </c>
      <c r="B26" s="35"/>
      <c r="E26" s="38" t="s">
        <v>110</v>
      </c>
      <c r="J26" s="36"/>
    </row>
    <row r="27" spans="1:16" x14ac:dyDescent="0.25">
      <c r="A27" s="28" t="s">
        <v>115</v>
      </c>
      <c r="B27" s="35"/>
      <c r="E27" s="37" t="s">
        <v>1054</v>
      </c>
      <c r="J27" s="36"/>
    </row>
    <row r="28" spans="1:16" ht="30" x14ac:dyDescent="0.25">
      <c r="A28" s="28" t="s">
        <v>117</v>
      </c>
      <c r="B28" s="35"/>
      <c r="E28" s="30" t="s">
        <v>184</v>
      </c>
      <c r="J28" s="36"/>
    </row>
    <row r="29" spans="1:16" x14ac:dyDescent="0.25">
      <c r="A29" s="22" t="s">
        <v>105</v>
      </c>
      <c r="B29" s="23"/>
      <c r="C29" s="24" t="s">
        <v>185</v>
      </c>
      <c r="D29" s="25"/>
      <c r="E29" s="22" t="s">
        <v>186</v>
      </c>
      <c r="F29" s="25"/>
      <c r="G29" s="25"/>
      <c r="H29" s="25"/>
      <c r="I29" s="26">
        <f>SUMIFS(I30:I81,A30:A81,"P")</f>
        <v>0</v>
      </c>
      <c r="J29" s="27"/>
    </row>
    <row r="30" spans="1:16" x14ac:dyDescent="0.25">
      <c r="A30" s="28" t="s">
        <v>108</v>
      </c>
      <c r="B30" s="28">
        <v>6</v>
      </c>
      <c r="C30" s="29" t="s">
        <v>194</v>
      </c>
      <c r="D30" s="28" t="s">
        <v>110</v>
      </c>
      <c r="E30" s="30" t="s">
        <v>195</v>
      </c>
      <c r="F30" s="31" t="s">
        <v>189</v>
      </c>
      <c r="G30" s="32">
        <v>40.51</v>
      </c>
      <c r="H30" s="33">
        <v>0</v>
      </c>
      <c r="I30" s="33">
        <f>ROUND(G30*H30,P4)</f>
        <v>0</v>
      </c>
      <c r="J30" s="31" t="s">
        <v>190</v>
      </c>
      <c r="O30" s="34">
        <f>I30*0.21</f>
        <v>0</v>
      </c>
      <c r="P30">
        <v>3</v>
      </c>
    </row>
    <row r="31" spans="1:16" ht="30" x14ac:dyDescent="0.25">
      <c r="A31" s="28" t="s">
        <v>113</v>
      </c>
      <c r="B31" s="35"/>
      <c r="E31" s="30" t="s">
        <v>1055</v>
      </c>
      <c r="J31" s="36"/>
    </row>
    <row r="32" spans="1:16" x14ac:dyDescent="0.25">
      <c r="A32" s="28" t="s">
        <v>115</v>
      </c>
      <c r="B32" s="35"/>
      <c r="E32" s="37" t="s">
        <v>1056</v>
      </c>
      <c r="J32" s="36"/>
    </row>
    <row r="33" spans="1:16" x14ac:dyDescent="0.25">
      <c r="A33" s="28" t="s">
        <v>117</v>
      </c>
      <c r="B33" s="35"/>
      <c r="E33" s="30" t="s">
        <v>198</v>
      </c>
      <c r="J33" s="36"/>
    </row>
    <row r="34" spans="1:16" x14ac:dyDescent="0.25">
      <c r="A34" s="28" t="s">
        <v>108</v>
      </c>
      <c r="B34" s="28">
        <v>7</v>
      </c>
      <c r="C34" s="29" t="s">
        <v>657</v>
      </c>
      <c r="D34" s="28" t="s">
        <v>110</v>
      </c>
      <c r="E34" s="30" t="s">
        <v>658</v>
      </c>
      <c r="F34" s="31" t="s">
        <v>167</v>
      </c>
      <c r="G34" s="32">
        <v>7.45</v>
      </c>
      <c r="H34" s="33">
        <v>0</v>
      </c>
      <c r="I34" s="33">
        <f>ROUND(G34*H34,P4)</f>
        <v>0</v>
      </c>
      <c r="J34" s="31" t="s">
        <v>190</v>
      </c>
      <c r="O34" s="34">
        <f>I34*0.21</f>
        <v>0</v>
      </c>
      <c r="P34">
        <v>3</v>
      </c>
    </row>
    <row r="35" spans="1:16" ht="60" x14ac:dyDescent="0.25">
      <c r="A35" s="28" t="s">
        <v>113</v>
      </c>
      <c r="B35" s="35"/>
      <c r="E35" s="30" t="s">
        <v>1057</v>
      </c>
      <c r="J35" s="36"/>
    </row>
    <row r="36" spans="1:16" x14ac:dyDescent="0.25">
      <c r="A36" s="28" t="s">
        <v>115</v>
      </c>
      <c r="B36" s="35"/>
      <c r="E36" s="37" t="s">
        <v>1058</v>
      </c>
      <c r="J36" s="36"/>
    </row>
    <row r="37" spans="1:16" ht="90" x14ac:dyDescent="0.25">
      <c r="A37" s="28" t="s">
        <v>117</v>
      </c>
      <c r="B37" s="35"/>
      <c r="E37" s="30" t="s">
        <v>203</v>
      </c>
      <c r="J37" s="36"/>
    </row>
    <row r="38" spans="1:16" ht="30" x14ac:dyDescent="0.25">
      <c r="A38" s="28" t="s">
        <v>108</v>
      </c>
      <c r="B38" s="28">
        <v>8</v>
      </c>
      <c r="C38" s="29" t="s">
        <v>208</v>
      </c>
      <c r="D38" s="28" t="s">
        <v>110</v>
      </c>
      <c r="E38" s="30" t="s">
        <v>209</v>
      </c>
      <c r="F38" s="31" t="s">
        <v>167</v>
      </c>
      <c r="G38" s="32">
        <v>30.26</v>
      </c>
      <c r="H38" s="33">
        <v>0</v>
      </c>
      <c r="I38" s="33">
        <f>ROUND(G38*H38,P4)</f>
        <v>0</v>
      </c>
      <c r="J38" s="31" t="s">
        <v>190</v>
      </c>
      <c r="O38" s="34">
        <f>I38*0.21</f>
        <v>0</v>
      </c>
      <c r="P38">
        <v>3</v>
      </c>
    </row>
    <row r="39" spans="1:16" ht="60" x14ac:dyDescent="0.25">
      <c r="A39" s="28" t="s">
        <v>113</v>
      </c>
      <c r="B39" s="35"/>
      <c r="E39" s="30" t="s">
        <v>1059</v>
      </c>
      <c r="J39" s="36"/>
    </row>
    <row r="40" spans="1:16" x14ac:dyDescent="0.25">
      <c r="A40" s="28" t="s">
        <v>115</v>
      </c>
      <c r="B40" s="35"/>
      <c r="E40" s="37" t="s">
        <v>1051</v>
      </c>
      <c r="J40" s="36"/>
    </row>
    <row r="41" spans="1:16" ht="90" x14ac:dyDescent="0.25">
      <c r="A41" s="28" t="s">
        <v>117</v>
      </c>
      <c r="B41" s="35"/>
      <c r="E41" s="30" t="s">
        <v>203</v>
      </c>
      <c r="J41" s="36"/>
    </row>
    <row r="42" spans="1:16" ht="30" x14ac:dyDescent="0.25">
      <c r="A42" s="28" t="s">
        <v>108</v>
      </c>
      <c r="B42" s="28">
        <v>9</v>
      </c>
      <c r="C42" s="29" t="s">
        <v>215</v>
      </c>
      <c r="D42" s="28" t="s">
        <v>110</v>
      </c>
      <c r="E42" s="30" t="s">
        <v>216</v>
      </c>
      <c r="F42" s="31" t="s">
        <v>167</v>
      </c>
      <c r="G42" s="32">
        <v>10.75</v>
      </c>
      <c r="H42" s="33">
        <v>0</v>
      </c>
      <c r="I42" s="33">
        <f>ROUND(G42*H42,P4)</f>
        <v>0</v>
      </c>
      <c r="J42" s="31" t="s">
        <v>190</v>
      </c>
      <c r="O42" s="34">
        <f>I42*0.21</f>
        <v>0</v>
      </c>
      <c r="P42">
        <v>3</v>
      </c>
    </row>
    <row r="43" spans="1:16" ht="45" x14ac:dyDescent="0.25">
      <c r="A43" s="28" t="s">
        <v>113</v>
      </c>
      <c r="B43" s="35"/>
      <c r="E43" s="30" t="s">
        <v>1060</v>
      </c>
      <c r="J43" s="36"/>
    </row>
    <row r="44" spans="1:16" x14ac:dyDescent="0.25">
      <c r="A44" s="28" t="s">
        <v>115</v>
      </c>
      <c r="B44" s="35"/>
      <c r="E44" s="37" t="s">
        <v>1050</v>
      </c>
      <c r="J44" s="36"/>
    </row>
    <row r="45" spans="1:16" ht="90" x14ac:dyDescent="0.25">
      <c r="A45" s="28" t="s">
        <v>117</v>
      </c>
      <c r="B45" s="35"/>
      <c r="E45" s="30" t="s">
        <v>203</v>
      </c>
      <c r="J45" s="36"/>
    </row>
    <row r="46" spans="1:16" ht="30" x14ac:dyDescent="0.25">
      <c r="A46" s="28" t="s">
        <v>108</v>
      </c>
      <c r="B46" s="28">
        <v>10</v>
      </c>
      <c r="C46" s="29" t="s">
        <v>218</v>
      </c>
      <c r="D46" s="28" t="s">
        <v>110</v>
      </c>
      <c r="E46" s="30" t="s">
        <v>219</v>
      </c>
      <c r="F46" s="31" t="s">
        <v>167</v>
      </c>
      <c r="G46" s="32">
        <v>6.59</v>
      </c>
      <c r="H46" s="33">
        <v>0</v>
      </c>
      <c r="I46" s="33">
        <f>ROUND(G46*H46,P4)</f>
        <v>0</v>
      </c>
      <c r="J46" s="31" t="s">
        <v>190</v>
      </c>
      <c r="O46" s="34">
        <f>I46*0.21</f>
        <v>0</v>
      </c>
      <c r="P46">
        <v>3</v>
      </c>
    </row>
    <row r="47" spans="1:16" ht="45" x14ac:dyDescent="0.25">
      <c r="A47" s="28" t="s">
        <v>113</v>
      </c>
      <c r="B47" s="35"/>
      <c r="E47" s="30" t="s">
        <v>1061</v>
      </c>
      <c r="J47" s="36"/>
    </row>
    <row r="48" spans="1:16" x14ac:dyDescent="0.25">
      <c r="A48" s="28" t="s">
        <v>115</v>
      </c>
      <c r="B48" s="35"/>
      <c r="E48" s="37" t="s">
        <v>1062</v>
      </c>
      <c r="J48" s="36"/>
    </row>
    <row r="49" spans="1:16" ht="90" x14ac:dyDescent="0.25">
      <c r="A49" s="28" t="s">
        <v>117</v>
      </c>
      <c r="B49" s="35"/>
      <c r="E49" s="30" t="s">
        <v>203</v>
      </c>
      <c r="J49" s="36"/>
    </row>
    <row r="50" spans="1:16" x14ac:dyDescent="0.25">
      <c r="A50" s="28" t="s">
        <v>108</v>
      </c>
      <c r="B50" s="28">
        <v>11</v>
      </c>
      <c r="C50" s="29" t="s">
        <v>679</v>
      </c>
      <c r="D50" s="28" t="s">
        <v>110</v>
      </c>
      <c r="E50" s="30" t="s">
        <v>680</v>
      </c>
      <c r="F50" s="31" t="s">
        <v>231</v>
      </c>
      <c r="G50" s="32">
        <v>77</v>
      </c>
      <c r="H50" s="33">
        <v>0</v>
      </c>
      <c r="I50" s="33">
        <f>ROUND(G50*H50,P4)</f>
        <v>0</v>
      </c>
      <c r="J50" s="31" t="s">
        <v>190</v>
      </c>
      <c r="O50" s="34">
        <f>I50*0.21</f>
        <v>0</v>
      </c>
      <c r="P50">
        <v>3</v>
      </c>
    </row>
    <row r="51" spans="1:16" ht="30" x14ac:dyDescent="0.25">
      <c r="A51" s="28" t="s">
        <v>113</v>
      </c>
      <c r="B51" s="35"/>
      <c r="E51" s="30" t="s">
        <v>1063</v>
      </c>
      <c r="J51" s="36"/>
    </row>
    <row r="52" spans="1:16" x14ac:dyDescent="0.25">
      <c r="A52" s="28" t="s">
        <v>115</v>
      </c>
      <c r="B52" s="35"/>
      <c r="E52" s="37" t="s">
        <v>1064</v>
      </c>
      <c r="J52" s="36"/>
    </row>
    <row r="53" spans="1:16" ht="90" x14ac:dyDescent="0.25">
      <c r="A53" s="28" t="s">
        <v>117</v>
      </c>
      <c r="B53" s="35"/>
      <c r="E53" s="30" t="s">
        <v>203</v>
      </c>
      <c r="J53" s="36"/>
    </row>
    <row r="54" spans="1:16" x14ac:dyDescent="0.25">
      <c r="A54" s="28" t="s">
        <v>108</v>
      </c>
      <c r="B54" s="28">
        <v>12</v>
      </c>
      <c r="C54" s="29" t="s">
        <v>238</v>
      </c>
      <c r="D54" s="28" t="s">
        <v>110</v>
      </c>
      <c r="E54" s="30" t="s">
        <v>239</v>
      </c>
      <c r="F54" s="31" t="s">
        <v>167</v>
      </c>
      <c r="G54" s="32">
        <v>3.3</v>
      </c>
      <c r="H54" s="33">
        <v>0</v>
      </c>
      <c r="I54" s="33">
        <f>ROUND(G54*H54,P4)</f>
        <v>0</v>
      </c>
      <c r="J54" s="31" t="s">
        <v>190</v>
      </c>
      <c r="O54" s="34">
        <f>I54*0.21</f>
        <v>0</v>
      </c>
      <c r="P54">
        <v>3</v>
      </c>
    </row>
    <row r="55" spans="1:16" ht="60" x14ac:dyDescent="0.25">
      <c r="A55" s="28" t="s">
        <v>113</v>
      </c>
      <c r="B55" s="35"/>
      <c r="E55" s="30" t="s">
        <v>1065</v>
      </c>
      <c r="J55" s="36"/>
    </row>
    <row r="56" spans="1:16" x14ac:dyDescent="0.25">
      <c r="A56" s="28" t="s">
        <v>115</v>
      </c>
      <c r="B56" s="35"/>
      <c r="E56" s="37" t="s">
        <v>1066</v>
      </c>
      <c r="J56" s="36"/>
    </row>
    <row r="57" spans="1:16" ht="90" x14ac:dyDescent="0.25">
      <c r="A57" s="28" t="s">
        <v>117</v>
      </c>
      <c r="B57" s="35"/>
      <c r="E57" s="30" t="s">
        <v>203</v>
      </c>
      <c r="J57" s="36"/>
    </row>
    <row r="58" spans="1:16" x14ac:dyDescent="0.25">
      <c r="A58" s="28" t="s">
        <v>108</v>
      </c>
      <c r="B58" s="28">
        <v>13</v>
      </c>
      <c r="C58" s="29" t="s">
        <v>242</v>
      </c>
      <c r="D58" s="28" t="s">
        <v>110</v>
      </c>
      <c r="E58" s="30" t="s">
        <v>243</v>
      </c>
      <c r="F58" s="31" t="s">
        <v>167</v>
      </c>
      <c r="G58" s="32">
        <v>18.04</v>
      </c>
      <c r="H58" s="33">
        <v>0</v>
      </c>
      <c r="I58" s="33">
        <f>ROUND(G58*H58,P4)</f>
        <v>0</v>
      </c>
      <c r="J58" s="31" t="s">
        <v>190</v>
      </c>
      <c r="O58" s="34">
        <f>I58*0.21</f>
        <v>0</v>
      </c>
      <c r="P58">
        <v>3</v>
      </c>
    </row>
    <row r="59" spans="1:16" ht="60" x14ac:dyDescent="0.25">
      <c r="A59" s="28" t="s">
        <v>113</v>
      </c>
      <c r="B59" s="35"/>
      <c r="E59" s="30" t="s">
        <v>1067</v>
      </c>
      <c r="J59" s="36"/>
    </row>
    <row r="60" spans="1:16" x14ac:dyDescent="0.25">
      <c r="A60" s="28" t="s">
        <v>115</v>
      </c>
      <c r="B60" s="35"/>
      <c r="E60" s="37" t="s">
        <v>1068</v>
      </c>
      <c r="J60" s="36"/>
    </row>
    <row r="61" spans="1:16" ht="409.5" x14ac:dyDescent="0.25">
      <c r="A61" s="28" t="s">
        <v>117</v>
      </c>
      <c r="B61" s="35"/>
      <c r="E61" s="30" t="s">
        <v>246</v>
      </c>
      <c r="J61" s="36"/>
    </row>
    <row r="62" spans="1:16" x14ac:dyDescent="0.25">
      <c r="A62" s="28" t="s">
        <v>108</v>
      </c>
      <c r="B62" s="28">
        <v>14</v>
      </c>
      <c r="C62" s="29" t="s">
        <v>284</v>
      </c>
      <c r="D62" s="28" t="s">
        <v>110</v>
      </c>
      <c r="E62" s="30" t="s">
        <v>285</v>
      </c>
      <c r="F62" s="31" t="s">
        <v>167</v>
      </c>
      <c r="G62" s="32">
        <v>18.04</v>
      </c>
      <c r="H62" s="33">
        <v>0</v>
      </c>
      <c r="I62" s="33">
        <f>ROUND(G62*H62,P4)</f>
        <v>0</v>
      </c>
      <c r="J62" s="31" t="s">
        <v>190</v>
      </c>
      <c r="O62" s="34">
        <f>I62*0.21</f>
        <v>0</v>
      </c>
      <c r="P62">
        <v>3</v>
      </c>
    </row>
    <row r="63" spans="1:16" x14ac:dyDescent="0.25">
      <c r="A63" s="28" t="s">
        <v>113</v>
      </c>
      <c r="B63" s="35"/>
      <c r="E63" s="30" t="s">
        <v>1069</v>
      </c>
      <c r="J63" s="36"/>
    </row>
    <row r="64" spans="1:16" x14ac:dyDescent="0.25">
      <c r="A64" s="28" t="s">
        <v>115</v>
      </c>
      <c r="B64" s="35"/>
      <c r="E64" s="37" t="s">
        <v>1068</v>
      </c>
      <c r="J64" s="36"/>
    </row>
    <row r="65" spans="1:16" ht="255" x14ac:dyDescent="0.25">
      <c r="A65" s="28" t="s">
        <v>117</v>
      </c>
      <c r="B65" s="35"/>
      <c r="E65" s="30" t="s">
        <v>288</v>
      </c>
      <c r="J65" s="36"/>
    </row>
    <row r="66" spans="1:16" x14ac:dyDescent="0.25">
      <c r="A66" s="28" t="s">
        <v>108</v>
      </c>
      <c r="B66" s="28">
        <v>15</v>
      </c>
      <c r="C66" s="29" t="s">
        <v>303</v>
      </c>
      <c r="D66" s="28" t="s">
        <v>110</v>
      </c>
      <c r="E66" s="30" t="s">
        <v>304</v>
      </c>
      <c r="F66" s="31" t="s">
        <v>189</v>
      </c>
      <c r="G66" s="32">
        <v>216</v>
      </c>
      <c r="H66" s="33">
        <v>0</v>
      </c>
      <c r="I66" s="33">
        <f>ROUND(G66*H66,P4)</f>
        <v>0</v>
      </c>
      <c r="J66" s="31" t="s">
        <v>190</v>
      </c>
      <c r="O66" s="34">
        <f>I66*0.21</f>
        <v>0</v>
      </c>
      <c r="P66">
        <v>3</v>
      </c>
    </row>
    <row r="67" spans="1:16" ht="30" x14ac:dyDescent="0.25">
      <c r="A67" s="28" t="s">
        <v>113</v>
      </c>
      <c r="B67" s="35"/>
      <c r="E67" s="30" t="s">
        <v>1070</v>
      </c>
      <c r="J67" s="36"/>
    </row>
    <row r="68" spans="1:16" x14ac:dyDescent="0.25">
      <c r="A68" s="28" t="s">
        <v>115</v>
      </c>
      <c r="B68" s="35"/>
      <c r="E68" s="37" t="s">
        <v>1071</v>
      </c>
      <c r="J68" s="36"/>
    </row>
    <row r="69" spans="1:16" ht="30" x14ac:dyDescent="0.25">
      <c r="A69" s="28" t="s">
        <v>117</v>
      </c>
      <c r="B69" s="35"/>
      <c r="E69" s="30" t="s">
        <v>307</v>
      </c>
      <c r="J69" s="36"/>
    </row>
    <row r="70" spans="1:16" x14ac:dyDescent="0.25">
      <c r="A70" s="28" t="s">
        <v>108</v>
      </c>
      <c r="B70" s="28">
        <v>16</v>
      </c>
      <c r="C70" s="29" t="s">
        <v>1072</v>
      </c>
      <c r="D70" s="28" t="s">
        <v>110</v>
      </c>
      <c r="E70" s="30" t="s">
        <v>1073</v>
      </c>
      <c r="F70" s="31" t="s">
        <v>167</v>
      </c>
      <c r="G70" s="32">
        <v>8.3699999999999992</v>
      </c>
      <c r="H70" s="33">
        <v>0</v>
      </c>
      <c r="I70" s="33">
        <f>ROUND(G70*H70,P4)</f>
        <v>0</v>
      </c>
      <c r="J70" s="31" t="s">
        <v>190</v>
      </c>
      <c r="O70" s="34">
        <f>I70*0.21</f>
        <v>0</v>
      </c>
      <c r="P70">
        <v>3</v>
      </c>
    </row>
    <row r="71" spans="1:16" ht="30" x14ac:dyDescent="0.25">
      <c r="A71" s="28" t="s">
        <v>113</v>
      </c>
      <c r="B71" s="35"/>
      <c r="E71" s="30" t="s">
        <v>1074</v>
      </c>
      <c r="J71" s="36"/>
    </row>
    <row r="72" spans="1:16" x14ac:dyDescent="0.25">
      <c r="A72" s="28" t="s">
        <v>115</v>
      </c>
      <c r="B72" s="35"/>
      <c r="E72" s="37" t="s">
        <v>1054</v>
      </c>
      <c r="J72" s="36"/>
    </row>
    <row r="73" spans="1:16" ht="45" x14ac:dyDescent="0.25">
      <c r="A73" s="28" t="s">
        <v>117</v>
      </c>
      <c r="B73" s="35"/>
      <c r="E73" s="30" t="s">
        <v>907</v>
      </c>
      <c r="J73" s="36"/>
    </row>
    <row r="74" spans="1:16" x14ac:dyDescent="0.25">
      <c r="A74" s="28" t="s">
        <v>108</v>
      </c>
      <c r="B74" s="28">
        <v>17</v>
      </c>
      <c r="C74" s="29" t="s">
        <v>313</v>
      </c>
      <c r="D74" s="28" t="s">
        <v>110</v>
      </c>
      <c r="E74" s="30" t="s">
        <v>314</v>
      </c>
      <c r="F74" s="31" t="s">
        <v>189</v>
      </c>
      <c r="G74" s="32">
        <v>46.69</v>
      </c>
      <c r="H74" s="33">
        <v>0</v>
      </c>
      <c r="I74" s="33">
        <f>ROUND(G74*H74,P4)</f>
        <v>0</v>
      </c>
      <c r="J74" s="31" t="s">
        <v>190</v>
      </c>
      <c r="O74" s="34">
        <f>I74*0.21</f>
        <v>0</v>
      </c>
      <c r="P74">
        <v>3</v>
      </c>
    </row>
    <row r="75" spans="1:16" x14ac:dyDescent="0.25">
      <c r="A75" s="28" t="s">
        <v>113</v>
      </c>
      <c r="B75" s="35"/>
      <c r="E75" s="30" t="s">
        <v>1075</v>
      </c>
      <c r="J75" s="36"/>
    </row>
    <row r="76" spans="1:16" x14ac:dyDescent="0.25">
      <c r="A76" s="28" t="s">
        <v>115</v>
      </c>
      <c r="B76" s="35"/>
      <c r="E76" s="37" t="s">
        <v>1076</v>
      </c>
      <c r="J76" s="36"/>
    </row>
    <row r="77" spans="1:16" ht="30" x14ac:dyDescent="0.25">
      <c r="A77" s="28" t="s">
        <v>117</v>
      </c>
      <c r="B77" s="35"/>
      <c r="E77" s="30" t="s">
        <v>316</v>
      </c>
      <c r="J77" s="36"/>
    </row>
    <row r="78" spans="1:16" x14ac:dyDescent="0.25">
      <c r="A78" s="28" t="s">
        <v>108</v>
      </c>
      <c r="B78" s="28">
        <v>18</v>
      </c>
      <c r="C78" s="29" t="s">
        <v>317</v>
      </c>
      <c r="D78" s="28" t="s">
        <v>110</v>
      </c>
      <c r="E78" s="30" t="s">
        <v>318</v>
      </c>
      <c r="F78" s="31" t="s">
        <v>189</v>
      </c>
      <c r="G78" s="32">
        <v>93.38</v>
      </c>
      <c r="H78" s="33">
        <v>0</v>
      </c>
      <c r="I78" s="33">
        <f>ROUND(G78*H78,P4)</f>
        <v>0</v>
      </c>
      <c r="J78" s="31" t="s">
        <v>190</v>
      </c>
      <c r="O78" s="34">
        <f>I78*0.21</f>
        <v>0</v>
      </c>
      <c r="P78">
        <v>3</v>
      </c>
    </row>
    <row r="79" spans="1:16" x14ac:dyDescent="0.25">
      <c r="A79" s="28" t="s">
        <v>113</v>
      </c>
      <c r="B79" s="35"/>
      <c r="E79" s="30" t="s">
        <v>912</v>
      </c>
      <c r="J79" s="36"/>
    </row>
    <row r="80" spans="1:16" x14ac:dyDescent="0.25">
      <c r="A80" s="28" t="s">
        <v>115</v>
      </c>
      <c r="B80" s="35"/>
      <c r="E80" s="37" t="s">
        <v>1077</v>
      </c>
      <c r="J80" s="36"/>
    </row>
    <row r="81" spans="1:16" ht="60" x14ac:dyDescent="0.25">
      <c r="A81" s="28" t="s">
        <v>117</v>
      </c>
      <c r="B81" s="35"/>
      <c r="E81" s="30" t="s">
        <v>321</v>
      </c>
      <c r="J81" s="36"/>
    </row>
    <row r="82" spans="1:16" x14ac:dyDescent="0.25">
      <c r="A82" s="22" t="s">
        <v>105</v>
      </c>
      <c r="B82" s="23"/>
      <c r="C82" s="24" t="s">
        <v>357</v>
      </c>
      <c r="D82" s="25"/>
      <c r="E82" s="22" t="s">
        <v>358</v>
      </c>
      <c r="F82" s="25"/>
      <c r="G82" s="25"/>
      <c r="H82" s="25"/>
      <c r="I82" s="26">
        <f>SUMIFS(I83:I98,A83:A98,"P")</f>
        <v>0</v>
      </c>
      <c r="J82" s="27"/>
    </row>
    <row r="83" spans="1:16" x14ac:dyDescent="0.25">
      <c r="A83" s="28" t="s">
        <v>108</v>
      </c>
      <c r="B83" s="28">
        <v>19</v>
      </c>
      <c r="C83" s="29" t="s">
        <v>586</v>
      </c>
      <c r="D83" s="28" t="s">
        <v>110</v>
      </c>
      <c r="E83" s="30" t="s">
        <v>587</v>
      </c>
      <c r="F83" s="31" t="s">
        <v>189</v>
      </c>
      <c r="G83" s="32">
        <v>216</v>
      </c>
      <c r="H83" s="33">
        <v>0</v>
      </c>
      <c r="I83" s="33">
        <f>ROUND(G83*H83,P4)</f>
        <v>0</v>
      </c>
      <c r="J83" s="31" t="s">
        <v>190</v>
      </c>
      <c r="O83" s="34">
        <f>I83*0.21</f>
        <v>0</v>
      </c>
      <c r="P83">
        <v>3</v>
      </c>
    </row>
    <row r="84" spans="1:16" ht="45" x14ac:dyDescent="0.25">
      <c r="A84" s="28" t="s">
        <v>113</v>
      </c>
      <c r="B84" s="35"/>
      <c r="E84" s="30" t="s">
        <v>1078</v>
      </c>
      <c r="J84" s="36"/>
    </row>
    <row r="85" spans="1:16" x14ac:dyDescent="0.25">
      <c r="A85" s="28" t="s">
        <v>115</v>
      </c>
      <c r="B85" s="35"/>
      <c r="E85" s="37" t="s">
        <v>1079</v>
      </c>
      <c r="J85" s="36"/>
    </row>
    <row r="86" spans="1:16" ht="60" x14ac:dyDescent="0.25">
      <c r="A86" s="28" t="s">
        <v>117</v>
      </c>
      <c r="B86" s="35"/>
      <c r="E86" s="30" t="s">
        <v>363</v>
      </c>
      <c r="J86" s="36"/>
    </row>
    <row r="87" spans="1:16" x14ac:dyDescent="0.25">
      <c r="A87" s="28" t="s">
        <v>108</v>
      </c>
      <c r="B87" s="28">
        <v>20</v>
      </c>
      <c r="C87" s="29" t="s">
        <v>598</v>
      </c>
      <c r="D87" s="28" t="s">
        <v>110</v>
      </c>
      <c r="E87" s="30" t="s">
        <v>599</v>
      </c>
      <c r="F87" s="31" t="s">
        <v>189</v>
      </c>
      <c r="G87" s="32">
        <v>192.19</v>
      </c>
      <c r="H87" s="33">
        <v>0</v>
      </c>
      <c r="I87" s="33">
        <f>ROUND(G87*H87,P4)</f>
        <v>0</v>
      </c>
      <c r="J87" s="31" t="s">
        <v>190</v>
      </c>
      <c r="O87" s="34">
        <f>I87*0.21</f>
        <v>0</v>
      </c>
      <c r="P87">
        <v>3</v>
      </c>
    </row>
    <row r="88" spans="1:16" ht="60" x14ac:dyDescent="0.25">
      <c r="A88" s="28" t="s">
        <v>113</v>
      </c>
      <c r="B88" s="35"/>
      <c r="E88" s="30" t="s">
        <v>1080</v>
      </c>
      <c r="J88" s="36"/>
    </row>
    <row r="89" spans="1:16" x14ac:dyDescent="0.25">
      <c r="A89" s="28" t="s">
        <v>115</v>
      </c>
      <c r="B89" s="35"/>
      <c r="E89" s="37" t="s">
        <v>1081</v>
      </c>
      <c r="J89" s="36"/>
    </row>
    <row r="90" spans="1:16" ht="195" x14ac:dyDescent="0.25">
      <c r="A90" s="28" t="s">
        <v>117</v>
      </c>
      <c r="B90" s="35"/>
      <c r="E90" s="30" t="s">
        <v>601</v>
      </c>
      <c r="J90" s="36"/>
    </row>
    <row r="91" spans="1:16" x14ac:dyDescent="0.25">
      <c r="A91" s="28" t="s">
        <v>108</v>
      </c>
      <c r="B91" s="28">
        <v>21</v>
      </c>
      <c r="C91" s="29" t="s">
        <v>721</v>
      </c>
      <c r="D91" s="28" t="s">
        <v>145</v>
      </c>
      <c r="E91" s="30" t="s">
        <v>722</v>
      </c>
      <c r="F91" s="31" t="s">
        <v>189</v>
      </c>
      <c r="G91" s="32">
        <v>14.93</v>
      </c>
      <c r="H91" s="33">
        <v>0</v>
      </c>
      <c r="I91" s="33">
        <f>ROUND(G91*H91,P4)</f>
        <v>0</v>
      </c>
      <c r="J91" s="31" t="s">
        <v>190</v>
      </c>
      <c r="O91" s="34">
        <f>I91*0.21</f>
        <v>0</v>
      </c>
      <c r="P91">
        <v>3</v>
      </c>
    </row>
    <row r="92" spans="1:16" ht="60" x14ac:dyDescent="0.25">
      <c r="A92" s="28" t="s">
        <v>113</v>
      </c>
      <c r="B92" s="35"/>
      <c r="E92" s="30" t="s">
        <v>1082</v>
      </c>
      <c r="J92" s="36"/>
    </row>
    <row r="93" spans="1:16" x14ac:dyDescent="0.25">
      <c r="A93" s="28" t="s">
        <v>115</v>
      </c>
      <c r="B93" s="35"/>
      <c r="E93" s="37" t="s">
        <v>1083</v>
      </c>
      <c r="J93" s="36"/>
    </row>
    <row r="94" spans="1:16" ht="195" x14ac:dyDescent="0.25">
      <c r="A94" s="28" t="s">
        <v>117</v>
      </c>
      <c r="B94" s="35"/>
      <c r="E94" s="30" t="s">
        <v>601</v>
      </c>
      <c r="J94" s="36"/>
    </row>
    <row r="95" spans="1:16" x14ac:dyDescent="0.25">
      <c r="A95" s="28" t="s">
        <v>108</v>
      </c>
      <c r="B95" s="28">
        <v>22</v>
      </c>
      <c r="C95" s="29" t="s">
        <v>721</v>
      </c>
      <c r="D95" s="28" t="s">
        <v>148</v>
      </c>
      <c r="E95" s="30" t="s">
        <v>722</v>
      </c>
      <c r="F95" s="31" t="s">
        <v>189</v>
      </c>
      <c r="G95" s="32">
        <v>8.8800000000000008</v>
      </c>
      <c r="H95" s="33">
        <v>0</v>
      </c>
      <c r="I95" s="33">
        <f>ROUND(G95*H95,P4)</f>
        <v>0</v>
      </c>
      <c r="J95" s="31" t="s">
        <v>190</v>
      </c>
      <c r="O95" s="34">
        <f>I95*0.21</f>
        <v>0</v>
      </c>
      <c r="P95">
        <v>3</v>
      </c>
    </row>
    <row r="96" spans="1:16" ht="45" x14ac:dyDescent="0.25">
      <c r="A96" s="28" t="s">
        <v>113</v>
      </c>
      <c r="B96" s="35"/>
      <c r="E96" s="30" t="s">
        <v>1084</v>
      </c>
      <c r="J96" s="36"/>
    </row>
    <row r="97" spans="1:16" x14ac:dyDescent="0.25">
      <c r="A97" s="28" t="s">
        <v>115</v>
      </c>
      <c r="B97" s="35"/>
      <c r="E97" s="37" t="s">
        <v>1085</v>
      </c>
      <c r="J97" s="36"/>
    </row>
    <row r="98" spans="1:16" ht="195" x14ac:dyDescent="0.25">
      <c r="A98" s="28" t="s">
        <v>117</v>
      </c>
      <c r="B98" s="35"/>
      <c r="E98" s="30" t="s">
        <v>601</v>
      </c>
      <c r="J98" s="36"/>
    </row>
    <row r="99" spans="1:16" x14ac:dyDescent="0.25">
      <c r="A99" s="22" t="s">
        <v>105</v>
      </c>
      <c r="B99" s="23"/>
      <c r="C99" s="24" t="s">
        <v>419</v>
      </c>
      <c r="D99" s="25"/>
      <c r="E99" s="22" t="s">
        <v>420</v>
      </c>
      <c r="F99" s="25"/>
      <c r="G99" s="25"/>
      <c r="H99" s="25"/>
      <c r="I99" s="26">
        <f>SUMIFS(I100:I103,A100:A103,"P")</f>
        <v>0</v>
      </c>
      <c r="J99" s="27"/>
    </row>
    <row r="100" spans="1:16" x14ac:dyDescent="0.25">
      <c r="A100" s="28" t="s">
        <v>108</v>
      </c>
      <c r="B100" s="28">
        <v>23</v>
      </c>
      <c r="C100" s="29" t="s">
        <v>792</v>
      </c>
      <c r="D100" s="28" t="s">
        <v>110</v>
      </c>
      <c r="E100" s="30" t="s">
        <v>793</v>
      </c>
      <c r="F100" s="31" t="s">
        <v>428</v>
      </c>
      <c r="G100" s="32">
        <v>1</v>
      </c>
      <c r="H100" s="33">
        <v>0</v>
      </c>
      <c r="I100" s="33">
        <f>ROUND(G100*H100,P4)</f>
        <v>0</v>
      </c>
      <c r="J100" s="31" t="s">
        <v>190</v>
      </c>
      <c r="O100" s="34">
        <f>I100*0.21</f>
        <v>0</v>
      </c>
      <c r="P100">
        <v>3</v>
      </c>
    </row>
    <row r="101" spans="1:16" ht="45" x14ac:dyDescent="0.25">
      <c r="A101" s="28" t="s">
        <v>113</v>
      </c>
      <c r="B101" s="35"/>
      <c r="E101" s="30" t="s">
        <v>794</v>
      </c>
      <c r="J101" s="36"/>
    </row>
    <row r="102" spans="1:16" x14ac:dyDescent="0.25">
      <c r="A102" s="28" t="s">
        <v>115</v>
      </c>
      <c r="B102" s="35"/>
      <c r="E102" s="37" t="s">
        <v>430</v>
      </c>
      <c r="J102" s="36"/>
    </row>
    <row r="103" spans="1:16" x14ac:dyDescent="0.25">
      <c r="A103" s="28" t="s">
        <v>117</v>
      </c>
      <c r="B103" s="35"/>
      <c r="E103" s="30" t="s">
        <v>607</v>
      </c>
      <c r="J103" s="36"/>
    </row>
    <row r="104" spans="1:16" x14ac:dyDescent="0.25">
      <c r="A104" s="22" t="s">
        <v>105</v>
      </c>
      <c r="B104" s="23"/>
      <c r="C104" s="24" t="s">
        <v>455</v>
      </c>
      <c r="D104" s="25"/>
      <c r="E104" s="22" t="s">
        <v>456</v>
      </c>
      <c r="F104" s="25"/>
      <c r="G104" s="25"/>
      <c r="H104" s="25"/>
      <c r="I104" s="26">
        <f>SUMIFS(I105:I124,A105:A124,"P")</f>
        <v>0</v>
      </c>
      <c r="J104" s="27"/>
    </row>
    <row r="105" spans="1:16" x14ac:dyDescent="0.25">
      <c r="A105" s="28" t="s">
        <v>108</v>
      </c>
      <c r="B105" s="28">
        <v>24</v>
      </c>
      <c r="C105" s="29" t="s">
        <v>629</v>
      </c>
      <c r="D105" s="28" t="s">
        <v>110</v>
      </c>
      <c r="E105" s="30" t="s">
        <v>630</v>
      </c>
      <c r="F105" s="31" t="s">
        <v>231</v>
      </c>
      <c r="G105" s="32">
        <v>76.069999999999993</v>
      </c>
      <c r="H105" s="33">
        <v>0</v>
      </c>
      <c r="I105" s="33">
        <f>ROUND(G105*H105,P4)</f>
        <v>0</v>
      </c>
      <c r="J105" s="31" t="s">
        <v>190</v>
      </c>
      <c r="O105" s="34">
        <f>I105*0.21</f>
        <v>0</v>
      </c>
      <c r="P105">
        <v>3</v>
      </c>
    </row>
    <row r="106" spans="1:16" ht="30" x14ac:dyDescent="0.25">
      <c r="A106" s="28" t="s">
        <v>113</v>
      </c>
      <c r="B106" s="35"/>
      <c r="E106" s="30" t="s">
        <v>1086</v>
      </c>
      <c r="J106" s="36"/>
    </row>
    <row r="107" spans="1:16" x14ac:dyDescent="0.25">
      <c r="A107" s="28" t="s">
        <v>115</v>
      </c>
      <c r="B107" s="35"/>
      <c r="E107" s="37" t="s">
        <v>1087</v>
      </c>
      <c r="J107" s="36"/>
    </row>
    <row r="108" spans="1:16" ht="60" x14ac:dyDescent="0.25">
      <c r="A108" s="28" t="s">
        <v>117</v>
      </c>
      <c r="B108" s="35"/>
      <c r="E108" s="30" t="s">
        <v>633</v>
      </c>
      <c r="J108" s="36"/>
    </row>
    <row r="109" spans="1:16" x14ac:dyDescent="0.25">
      <c r="A109" s="28" t="s">
        <v>108</v>
      </c>
      <c r="B109" s="28">
        <v>25</v>
      </c>
      <c r="C109" s="29" t="s">
        <v>634</v>
      </c>
      <c r="D109" s="28" t="s">
        <v>110</v>
      </c>
      <c r="E109" s="30" t="s">
        <v>635</v>
      </c>
      <c r="F109" s="31" t="s">
        <v>231</v>
      </c>
      <c r="G109" s="32">
        <v>8.73</v>
      </c>
      <c r="H109" s="33">
        <v>0</v>
      </c>
      <c r="I109" s="33">
        <f>ROUND(G109*H109,P4)</f>
        <v>0</v>
      </c>
      <c r="J109" s="31" t="s">
        <v>190</v>
      </c>
      <c r="O109" s="34">
        <f>I109*0.21</f>
        <v>0</v>
      </c>
      <c r="P109">
        <v>3</v>
      </c>
    </row>
    <row r="110" spans="1:16" ht="30" x14ac:dyDescent="0.25">
      <c r="A110" s="28" t="s">
        <v>113</v>
      </c>
      <c r="B110" s="35"/>
      <c r="E110" s="30" t="s">
        <v>1088</v>
      </c>
      <c r="J110" s="36"/>
    </row>
    <row r="111" spans="1:16" x14ac:dyDescent="0.25">
      <c r="A111" s="28" t="s">
        <v>115</v>
      </c>
      <c r="B111" s="35"/>
      <c r="E111" s="37" t="s">
        <v>1089</v>
      </c>
      <c r="J111" s="36"/>
    </row>
    <row r="112" spans="1:16" ht="60" x14ac:dyDescent="0.25">
      <c r="A112" s="28" t="s">
        <v>117</v>
      </c>
      <c r="B112" s="35"/>
      <c r="E112" s="30" t="s">
        <v>633</v>
      </c>
      <c r="J112" s="36"/>
    </row>
    <row r="113" spans="1:16" x14ac:dyDescent="0.25">
      <c r="A113" s="28" t="s">
        <v>108</v>
      </c>
      <c r="B113" s="28">
        <v>26</v>
      </c>
      <c r="C113" s="29" t="s">
        <v>517</v>
      </c>
      <c r="D113" s="28" t="s">
        <v>145</v>
      </c>
      <c r="E113" s="30" t="s">
        <v>518</v>
      </c>
      <c r="F113" s="31" t="s">
        <v>231</v>
      </c>
      <c r="G113" s="32">
        <v>13.2</v>
      </c>
      <c r="H113" s="33">
        <v>0</v>
      </c>
      <c r="I113" s="33">
        <f>ROUND(G113*H113,P4)</f>
        <v>0</v>
      </c>
      <c r="J113" s="31" t="s">
        <v>190</v>
      </c>
      <c r="O113" s="34">
        <f>I113*0.21</f>
        <v>0</v>
      </c>
      <c r="P113">
        <v>3</v>
      </c>
    </row>
    <row r="114" spans="1:16" ht="45" x14ac:dyDescent="0.25">
      <c r="A114" s="28" t="s">
        <v>113</v>
      </c>
      <c r="B114" s="35"/>
      <c r="E114" s="30" t="s">
        <v>1090</v>
      </c>
      <c r="J114" s="36"/>
    </row>
    <row r="115" spans="1:16" x14ac:dyDescent="0.25">
      <c r="A115" s="28" t="s">
        <v>115</v>
      </c>
      <c r="B115" s="35"/>
      <c r="E115" s="37" t="s">
        <v>1091</v>
      </c>
      <c r="J115" s="36"/>
    </row>
    <row r="116" spans="1:16" ht="30" x14ac:dyDescent="0.25">
      <c r="A116" s="28" t="s">
        <v>117</v>
      </c>
      <c r="B116" s="35"/>
      <c r="E116" s="30" t="s">
        <v>521</v>
      </c>
      <c r="J116" s="36"/>
    </row>
    <row r="117" spans="1:16" x14ac:dyDescent="0.25">
      <c r="A117" s="28" t="s">
        <v>108</v>
      </c>
      <c r="B117" s="28">
        <v>27</v>
      </c>
      <c r="C117" s="29" t="s">
        <v>517</v>
      </c>
      <c r="D117" s="28" t="s">
        <v>148</v>
      </c>
      <c r="E117" s="30" t="s">
        <v>518</v>
      </c>
      <c r="F117" s="31" t="s">
        <v>231</v>
      </c>
      <c r="G117" s="32">
        <v>13.2</v>
      </c>
      <c r="H117" s="33">
        <v>0</v>
      </c>
      <c r="I117" s="33">
        <f>ROUND(G117*H117,P4)</f>
        <v>0</v>
      </c>
      <c r="J117" s="31" t="s">
        <v>190</v>
      </c>
      <c r="O117" s="34">
        <f>I117*0.21</f>
        <v>0</v>
      </c>
      <c r="P117">
        <v>3</v>
      </c>
    </row>
    <row r="118" spans="1:16" ht="45" x14ac:dyDescent="0.25">
      <c r="A118" s="28" t="s">
        <v>113</v>
      </c>
      <c r="B118" s="35"/>
      <c r="E118" s="30" t="s">
        <v>1028</v>
      </c>
      <c r="J118" s="36"/>
    </row>
    <row r="119" spans="1:16" x14ac:dyDescent="0.25">
      <c r="A119" s="28" t="s">
        <v>115</v>
      </c>
      <c r="B119" s="35"/>
      <c r="E119" s="37" t="s">
        <v>1091</v>
      </c>
      <c r="J119" s="36"/>
    </row>
    <row r="120" spans="1:16" ht="30" x14ac:dyDescent="0.25">
      <c r="A120" s="28" t="s">
        <v>117</v>
      </c>
      <c r="B120" s="35"/>
      <c r="E120" s="30" t="s">
        <v>521</v>
      </c>
      <c r="J120" s="36"/>
    </row>
    <row r="121" spans="1:16" x14ac:dyDescent="0.25">
      <c r="A121" s="28" t="s">
        <v>108</v>
      </c>
      <c r="B121" s="28">
        <v>28</v>
      </c>
      <c r="C121" s="29" t="s">
        <v>525</v>
      </c>
      <c r="D121" s="28" t="s">
        <v>110</v>
      </c>
      <c r="E121" s="30" t="s">
        <v>526</v>
      </c>
      <c r="F121" s="31" t="s">
        <v>231</v>
      </c>
      <c r="G121" s="32">
        <v>13.2</v>
      </c>
      <c r="H121" s="33">
        <v>0</v>
      </c>
      <c r="I121" s="33">
        <f>ROUND(G121*H121,P4)</f>
        <v>0</v>
      </c>
      <c r="J121" s="31" t="s">
        <v>190</v>
      </c>
      <c r="O121" s="34">
        <f>I121*0.21</f>
        <v>0</v>
      </c>
      <c r="P121">
        <v>3</v>
      </c>
    </row>
    <row r="122" spans="1:16" x14ac:dyDescent="0.25">
      <c r="A122" s="28" t="s">
        <v>113</v>
      </c>
      <c r="B122" s="35"/>
      <c r="E122" s="30" t="s">
        <v>641</v>
      </c>
      <c r="J122" s="36"/>
    </row>
    <row r="123" spans="1:16" x14ac:dyDescent="0.25">
      <c r="A123" s="28" t="s">
        <v>115</v>
      </c>
      <c r="B123" s="35"/>
      <c r="E123" s="37" t="s">
        <v>1091</v>
      </c>
      <c r="J123" s="36"/>
    </row>
    <row r="124" spans="1:16" ht="45" x14ac:dyDescent="0.25">
      <c r="A124" s="28" t="s">
        <v>117</v>
      </c>
      <c r="B124" s="39"/>
      <c r="C124" s="40"/>
      <c r="D124" s="40"/>
      <c r="E124" s="30" t="s">
        <v>528</v>
      </c>
      <c r="F124" s="40"/>
      <c r="G124" s="40"/>
      <c r="H124" s="40"/>
      <c r="I124" s="40"/>
      <c r="J124"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1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23</v>
      </c>
      <c r="I3" s="16">
        <f>SUMIFS(I8:I12,A8:A12,"SD")</f>
        <v>0</v>
      </c>
      <c r="J3" s="12"/>
      <c r="O3">
        <v>0</v>
      </c>
      <c r="P3">
        <v>2</v>
      </c>
    </row>
    <row r="4" spans="1:16" x14ac:dyDescent="0.25">
      <c r="A4" s="2" t="s">
        <v>92</v>
      </c>
      <c r="B4" s="13" t="s">
        <v>93</v>
      </c>
      <c r="C4" s="47" t="s">
        <v>23</v>
      </c>
      <c r="D4" s="48"/>
      <c r="E4" s="14" t="s">
        <v>24</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SUMIFS(I9:I12,A9:A12,"P")</f>
        <v>0</v>
      </c>
      <c r="J8" s="27"/>
    </row>
    <row r="9" spans="1:16" x14ac:dyDescent="0.25">
      <c r="A9" s="28" t="s">
        <v>108</v>
      </c>
      <c r="B9" s="28">
        <v>1</v>
      </c>
      <c r="C9" s="29" t="s">
        <v>1092</v>
      </c>
      <c r="D9" s="28" t="s">
        <v>123</v>
      </c>
      <c r="E9" s="30" t="s">
        <v>1093</v>
      </c>
      <c r="F9" s="31" t="s">
        <v>112</v>
      </c>
      <c r="G9" s="32">
        <v>1</v>
      </c>
      <c r="H9" s="33">
        <v>0</v>
      </c>
      <c r="I9" s="33">
        <f>ROUND(G9*H9,P4)</f>
        <v>0</v>
      </c>
      <c r="J9" s="28"/>
      <c r="O9" s="34">
        <f>I9*0.21</f>
        <v>0</v>
      </c>
      <c r="P9">
        <v>3</v>
      </c>
    </row>
    <row r="10" spans="1:16" ht="120" x14ac:dyDescent="0.25">
      <c r="A10" s="28" t="s">
        <v>113</v>
      </c>
      <c r="B10" s="35"/>
      <c r="E10" s="30" t="s">
        <v>1094</v>
      </c>
      <c r="J10" s="36"/>
    </row>
    <row r="11" spans="1:16" x14ac:dyDescent="0.25">
      <c r="A11" s="28" t="s">
        <v>115</v>
      </c>
      <c r="B11" s="35"/>
      <c r="E11" s="37" t="s">
        <v>116</v>
      </c>
      <c r="J11" s="36"/>
    </row>
    <row r="12" spans="1:16" ht="30" x14ac:dyDescent="0.25">
      <c r="A12" s="28" t="s">
        <v>117</v>
      </c>
      <c r="B12" s="39"/>
      <c r="C12" s="40"/>
      <c r="D12" s="40"/>
      <c r="E12" s="30" t="s">
        <v>1095</v>
      </c>
      <c r="F12" s="40"/>
      <c r="G12" s="40"/>
      <c r="H12" s="40"/>
      <c r="I12" s="40"/>
      <c r="J12"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15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7"/>
      <c r="C1" s="8"/>
      <c r="D1" s="8"/>
      <c r="E1" s="9" t="s">
        <v>1</v>
      </c>
      <c r="F1" s="8"/>
      <c r="G1" s="8"/>
      <c r="H1" s="8"/>
      <c r="I1" s="8"/>
      <c r="J1" s="10"/>
      <c r="P1">
        <v>3</v>
      </c>
    </row>
    <row r="2" spans="1:16" ht="20.25" x14ac:dyDescent="0.25">
      <c r="A2" s="1"/>
      <c r="B2" s="11"/>
      <c r="C2" s="2"/>
      <c r="D2" s="2"/>
      <c r="E2" s="3" t="s">
        <v>87</v>
      </c>
      <c r="F2" s="2"/>
      <c r="G2" s="2"/>
      <c r="H2" s="2"/>
      <c r="I2" s="2"/>
      <c r="J2" s="12"/>
    </row>
    <row r="3" spans="1:16" x14ac:dyDescent="0.25">
      <c r="A3" s="2" t="s">
        <v>88</v>
      </c>
      <c r="B3" s="13" t="s">
        <v>89</v>
      </c>
      <c r="C3" s="47" t="s">
        <v>90</v>
      </c>
      <c r="D3" s="48"/>
      <c r="E3" s="14" t="s">
        <v>91</v>
      </c>
      <c r="F3" s="2"/>
      <c r="G3" s="2"/>
      <c r="H3" s="15" t="s">
        <v>25</v>
      </c>
      <c r="I3" s="16">
        <f>SUMIFS(I8:I155,A8:A155,"SD")</f>
        <v>0</v>
      </c>
      <c r="J3" s="12"/>
      <c r="O3">
        <v>0</v>
      </c>
      <c r="P3">
        <v>2</v>
      </c>
    </row>
    <row r="4" spans="1:16" x14ac:dyDescent="0.25">
      <c r="A4" s="2" t="s">
        <v>92</v>
      </c>
      <c r="B4" s="13" t="s">
        <v>93</v>
      </c>
      <c r="C4" s="47" t="s">
        <v>25</v>
      </c>
      <c r="D4" s="48"/>
      <c r="E4" s="14" t="s">
        <v>26</v>
      </c>
      <c r="F4" s="2"/>
      <c r="G4" s="2"/>
      <c r="H4" s="2"/>
      <c r="I4" s="2"/>
      <c r="J4" s="12"/>
      <c r="O4">
        <v>0.15</v>
      </c>
      <c r="P4">
        <v>2</v>
      </c>
    </row>
    <row r="5" spans="1:16" x14ac:dyDescent="0.25">
      <c r="A5" s="49" t="s">
        <v>94</v>
      </c>
      <c r="B5" s="50" t="s">
        <v>95</v>
      </c>
      <c r="C5" s="51" t="s">
        <v>96</v>
      </c>
      <c r="D5" s="51" t="s">
        <v>97</v>
      </c>
      <c r="E5" s="51" t="s">
        <v>98</v>
      </c>
      <c r="F5" s="51" t="s">
        <v>99</v>
      </c>
      <c r="G5" s="51" t="s">
        <v>100</v>
      </c>
      <c r="H5" s="51" t="s">
        <v>101</v>
      </c>
      <c r="I5" s="51"/>
      <c r="J5" s="52" t="s">
        <v>102</v>
      </c>
      <c r="O5">
        <v>0.21</v>
      </c>
    </row>
    <row r="6" spans="1:16" x14ac:dyDescent="0.25">
      <c r="A6" s="49"/>
      <c r="B6" s="50"/>
      <c r="C6" s="51"/>
      <c r="D6" s="51"/>
      <c r="E6" s="51"/>
      <c r="F6" s="51"/>
      <c r="G6" s="51"/>
      <c r="H6" s="5" t="s">
        <v>103</v>
      </c>
      <c r="I6" s="5" t="s">
        <v>104</v>
      </c>
      <c r="J6" s="52"/>
    </row>
    <row r="7" spans="1:16" x14ac:dyDescent="0.25">
      <c r="A7" s="20">
        <v>0</v>
      </c>
      <c r="B7" s="18">
        <v>1</v>
      </c>
      <c r="C7" s="21">
        <v>2</v>
      </c>
      <c r="D7" s="5">
        <v>3</v>
      </c>
      <c r="E7" s="21">
        <v>4</v>
      </c>
      <c r="F7" s="5">
        <v>5</v>
      </c>
      <c r="G7" s="5">
        <v>6</v>
      </c>
      <c r="H7" s="5">
        <v>7</v>
      </c>
      <c r="I7" s="21">
        <v>8</v>
      </c>
      <c r="J7" s="19">
        <v>9</v>
      </c>
    </row>
    <row r="8" spans="1:16" x14ac:dyDescent="0.25">
      <c r="A8" s="22" t="s">
        <v>105</v>
      </c>
      <c r="B8" s="23"/>
      <c r="C8" s="24" t="s">
        <v>106</v>
      </c>
      <c r="D8" s="25"/>
      <c r="E8" s="22" t="s">
        <v>107</v>
      </c>
      <c r="F8" s="25"/>
      <c r="G8" s="25"/>
      <c r="H8" s="25"/>
      <c r="I8" s="26">
        <f>SUMIFS(I9:I20,A9:A20,"P")</f>
        <v>0</v>
      </c>
      <c r="J8" s="27"/>
    </row>
    <row r="9" spans="1:16" x14ac:dyDescent="0.25">
      <c r="A9" s="28" t="s">
        <v>108</v>
      </c>
      <c r="B9" s="28">
        <v>1</v>
      </c>
      <c r="C9" s="29" t="s">
        <v>165</v>
      </c>
      <c r="D9" s="28" t="s">
        <v>110</v>
      </c>
      <c r="E9" s="30" t="s">
        <v>166</v>
      </c>
      <c r="F9" s="31" t="s">
        <v>167</v>
      </c>
      <c r="G9" s="32">
        <v>94.45</v>
      </c>
      <c r="H9" s="33">
        <v>0</v>
      </c>
      <c r="I9" s="33">
        <f>ROUND(G9*H9,P4)</f>
        <v>0</v>
      </c>
      <c r="J9" s="31" t="s">
        <v>1096</v>
      </c>
      <c r="O9" s="34">
        <f>I9*0.21</f>
        <v>0</v>
      </c>
      <c r="P9">
        <v>3</v>
      </c>
    </row>
    <row r="10" spans="1:16" ht="30" x14ac:dyDescent="0.25">
      <c r="A10" s="28" t="s">
        <v>113</v>
      </c>
      <c r="B10" s="35"/>
      <c r="E10" s="30" t="s">
        <v>1097</v>
      </c>
      <c r="J10" s="36"/>
    </row>
    <row r="11" spans="1:16" x14ac:dyDescent="0.25">
      <c r="A11" s="28" t="s">
        <v>115</v>
      </c>
      <c r="B11" s="35"/>
      <c r="E11" s="37" t="s">
        <v>1098</v>
      </c>
      <c r="J11" s="36"/>
    </row>
    <row r="12" spans="1:16" ht="30" x14ac:dyDescent="0.25">
      <c r="A12" s="28" t="s">
        <v>117</v>
      </c>
      <c r="B12" s="35"/>
      <c r="E12" s="30" t="s">
        <v>170</v>
      </c>
      <c r="J12" s="36"/>
    </row>
    <row r="13" spans="1:16" x14ac:dyDescent="0.25">
      <c r="A13" s="28" t="s">
        <v>108</v>
      </c>
      <c r="B13" s="28">
        <v>2</v>
      </c>
      <c r="C13" s="29" t="s">
        <v>176</v>
      </c>
      <c r="D13" s="28" t="s">
        <v>1099</v>
      </c>
      <c r="E13" s="30" t="s">
        <v>166</v>
      </c>
      <c r="F13" s="31" t="s">
        <v>177</v>
      </c>
      <c r="G13" s="32">
        <v>46.61</v>
      </c>
      <c r="H13" s="33">
        <v>0</v>
      </c>
      <c r="I13" s="33">
        <f>ROUND(G13*H13,P4)</f>
        <v>0</v>
      </c>
      <c r="J13" s="31" t="s">
        <v>1096</v>
      </c>
      <c r="O13" s="34">
        <f>I13*0.21</f>
        <v>0</v>
      </c>
      <c r="P13">
        <v>3</v>
      </c>
    </row>
    <row r="14" spans="1:16" ht="30" x14ac:dyDescent="0.25">
      <c r="A14" s="28" t="s">
        <v>113</v>
      </c>
      <c r="B14" s="35"/>
      <c r="E14" s="30" t="s">
        <v>1100</v>
      </c>
      <c r="J14" s="36"/>
    </row>
    <row r="15" spans="1:16" x14ac:dyDescent="0.25">
      <c r="A15" s="28" t="s">
        <v>115</v>
      </c>
      <c r="B15" s="35"/>
      <c r="E15" s="37" t="s">
        <v>1101</v>
      </c>
      <c r="J15" s="36"/>
    </row>
    <row r="16" spans="1:16" ht="30" x14ac:dyDescent="0.25">
      <c r="A16" s="28" t="s">
        <v>117</v>
      </c>
      <c r="B16" s="35"/>
      <c r="E16" s="30" t="s">
        <v>170</v>
      </c>
      <c r="J16" s="36"/>
    </row>
    <row r="17" spans="1:16" x14ac:dyDescent="0.25">
      <c r="A17" s="28" t="s">
        <v>108</v>
      </c>
      <c r="B17" s="28">
        <v>3</v>
      </c>
      <c r="C17" s="29" t="s">
        <v>176</v>
      </c>
      <c r="D17" s="28" t="s">
        <v>1102</v>
      </c>
      <c r="E17" s="30" t="s">
        <v>166</v>
      </c>
      <c r="F17" s="31" t="s">
        <v>177</v>
      </c>
      <c r="G17" s="32">
        <v>2.0699999999999998</v>
      </c>
      <c r="H17" s="33">
        <v>0</v>
      </c>
      <c r="I17" s="33">
        <f>ROUND(G17*H17,P4)</f>
        <v>0</v>
      </c>
      <c r="J17" s="31" t="s">
        <v>1096</v>
      </c>
      <c r="O17" s="34">
        <f>I17*0.21</f>
        <v>0</v>
      </c>
      <c r="P17">
        <v>3</v>
      </c>
    </row>
    <row r="18" spans="1:16" ht="30" x14ac:dyDescent="0.25">
      <c r="A18" s="28" t="s">
        <v>113</v>
      </c>
      <c r="B18" s="35"/>
      <c r="E18" s="30" t="s">
        <v>1103</v>
      </c>
      <c r="J18" s="36"/>
    </row>
    <row r="19" spans="1:16" x14ac:dyDescent="0.25">
      <c r="A19" s="28" t="s">
        <v>115</v>
      </c>
      <c r="B19" s="35"/>
      <c r="E19" s="37" t="s">
        <v>1104</v>
      </c>
      <c r="J19" s="36"/>
    </row>
    <row r="20" spans="1:16" ht="30" x14ac:dyDescent="0.25">
      <c r="A20" s="28" t="s">
        <v>117</v>
      </c>
      <c r="B20" s="35"/>
      <c r="E20" s="30" t="s">
        <v>170</v>
      </c>
      <c r="J20" s="36"/>
    </row>
    <row r="21" spans="1:16" x14ac:dyDescent="0.25">
      <c r="A21" s="22" t="s">
        <v>105</v>
      </c>
      <c r="B21" s="23"/>
      <c r="C21" s="24" t="s">
        <v>185</v>
      </c>
      <c r="D21" s="25"/>
      <c r="E21" s="22" t="s">
        <v>186</v>
      </c>
      <c r="F21" s="25"/>
      <c r="G21" s="25"/>
      <c r="H21" s="25"/>
      <c r="I21" s="26">
        <f>SUMIFS(I22:I33,A22:A33,"P")</f>
        <v>0</v>
      </c>
      <c r="J21" s="27"/>
    </row>
    <row r="22" spans="1:16" x14ac:dyDescent="0.25">
      <c r="A22" s="28" t="s">
        <v>108</v>
      </c>
      <c r="B22" s="28">
        <v>4</v>
      </c>
      <c r="C22" s="29" t="s">
        <v>1105</v>
      </c>
      <c r="D22" s="28" t="s">
        <v>110</v>
      </c>
      <c r="E22" s="30" t="s">
        <v>1106</v>
      </c>
      <c r="F22" s="31" t="s">
        <v>167</v>
      </c>
      <c r="G22" s="32">
        <v>31.32</v>
      </c>
      <c r="H22" s="33">
        <v>0</v>
      </c>
      <c r="I22" s="33">
        <f>ROUND(G22*H22,P4)</f>
        <v>0</v>
      </c>
      <c r="J22" s="31" t="s">
        <v>1096</v>
      </c>
      <c r="O22" s="34">
        <f>I22*0.21</f>
        <v>0</v>
      </c>
      <c r="P22">
        <v>3</v>
      </c>
    </row>
    <row r="23" spans="1:16" ht="45" x14ac:dyDescent="0.25">
      <c r="A23" s="28" t="s">
        <v>113</v>
      </c>
      <c r="B23" s="35"/>
      <c r="E23" s="30" t="s">
        <v>1107</v>
      </c>
      <c r="J23" s="36"/>
    </row>
    <row r="24" spans="1:16" x14ac:dyDescent="0.25">
      <c r="A24" s="28" t="s">
        <v>115</v>
      </c>
      <c r="B24" s="35"/>
      <c r="E24" s="37" t="s">
        <v>1108</v>
      </c>
      <c r="J24" s="36"/>
    </row>
    <row r="25" spans="1:16" ht="409.5" x14ac:dyDescent="0.25">
      <c r="A25" s="28" t="s">
        <v>117</v>
      </c>
      <c r="B25" s="35"/>
      <c r="E25" s="30" t="s">
        <v>246</v>
      </c>
      <c r="J25" s="36"/>
    </row>
    <row r="26" spans="1:16" x14ac:dyDescent="0.25">
      <c r="A26" s="28" t="s">
        <v>108</v>
      </c>
      <c r="B26" s="28">
        <v>5</v>
      </c>
      <c r="C26" s="29" t="s">
        <v>1109</v>
      </c>
      <c r="D26" s="28" t="s">
        <v>110</v>
      </c>
      <c r="E26" s="30" t="s">
        <v>1110</v>
      </c>
      <c r="F26" s="31" t="s">
        <v>167</v>
      </c>
      <c r="G26" s="32">
        <v>63.13</v>
      </c>
      <c r="H26" s="33">
        <v>0</v>
      </c>
      <c r="I26" s="33">
        <f>ROUND(G26*H26,P4)</f>
        <v>0</v>
      </c>
      <c r="J26" s="31" t="s">
        <v>1096</v>
      </c>
      <c r="O26" s="34">
        <f>I26*0.21</f>
        <v>0</v>
      </c>
      <c r="P26">
        <v>3</v>
      </c>
    </row>
    <row r="27" spans="1:16" ht="45" x14ac:dyDescent="0.25">
      <c r="A27" s="28" t="s">
        <v>113</v>
      </c>
      <c r="B27" s="35"/>
      <c r="E27" s="30" t="s">
        <v>1107</v>
      </c>
      <c r="J27" s="36"/>
    </row>
    <row r="28" spans="1:16" x14ac:dyDescent="0.25">
      <c r="A28" s="28" t="s">
        <v>115</v>
      </c>
      <c r="B28" s="35"/>
      <c r="E28" s="37" t="s">
        <v>1111</v>
      </c>
      <c r="J28" s="36"/>
    </row>
    <row r="29" spans="1:16" ht="409.5" x14ac:dyDescent="0.25">
      <c r="A29" s="28" t="s">
        <v>117</v>
      </c>
      <c r="B29" s="35"/>
      <c r="E29" s="30" t="s">
        <v>278</v>
      </c>
      <c r="J29" s="36"/>
    </row>
    <row r="30" spans="1:16" x14ac:dyDescent="0.25">
      <c r="A30" s="28" t="s">
        <v>108</v>
      </c>
      <c r="B30" s="28">
        <v>6</v>
      </c>
      <c r="C30" s="29" t="s">
        <v>284</v>
      </c>
      <c r="D30" s="28" t="s">
        <v>110</v>
      </c>
      <c r="E30" s="30" t="s">
        <v>285</v>
      </c>
      <c r="F30" s="31" t="s">
        <v>167</v>
      </c>
      <c r="G30" s="32">
        <v>94.45</v>
      </c>
      <c r="H30" s="33">
        <v>0</v>
      </c>
      <c r="I30" s="33">
        <f>ROUND(G30*H30,P4)</f>
        <v>0</v>
      </c>
      <c r="J30" s="31" t="s">
        <v>1096</v>
      </c>
      <c r="O30" s="34">
        <f>I30*0.21</f>
        <v>0</v>
      </c>
      <c r="P30">
        <v>3</v>
      </c>
    </row>
    <row r="31" spans="1:16" ht="30" x14ac:dyDescent="0.25">
      <c r="A31" s="28" t="s">
        <v>113</v>
      </c>
      <c r="B31" s="35"/>
      <c r="E31" s="30" t="s">
        <v>1112</v>
      </c>
      <c r="J31" s="36"/>
    </row>
    <row r="32" spans="1:16" x14ac:dyDescent="0.25">
      <c r="A32" s="28" t="s">
        <v>115</v>
      </c>
      <c r="B32" s="35"/>
      <c r="E32" s="37" t="s">
        <v>1098</v>
      </c>
      <c r="J32" s="36"/>
    </row>
    <row r="33" spans="1:16" ht="255" x14ac:dyDescent="0.25">
      <c r="A33" s="28" t="s">
        <v>117</v>
      </c>
      <c r="B33" s="35"/>
      <c r="E33" s="30" t="s">
        <v>288</v>
      </c>
      <c r="J33" s="36"/>
    </row>
    <row r="34" spans="1:16" x14ac:dyDescent="0.25">
      <c r="A34" s="22" t="s">
        <v>105</v>
      </c>
      <c r="B34" s="23"/>
      <c r="C34" s="24" t="s">
        <v>322</v>
      </c>
      <c r="D34" s="25"/>
      <c r="E34" s="22" t="s">
        <v>323</v>
      </c>
      <c r="F34" s="25"/>
      <c r="G34" s="25"/>
      <c r="H34" s="25"/>
      <c r="I34" s="26">
        <f>SUMIFS(I35:I46,A35:A46,"P")</f>
        <v>0</v>
      </c>
      <c r="J34" s="27"/>
    </row>
    <row r="35" spans="1:16" x14ac:dyDescent="0.25">
      <c r="A35" s="28" t="s">
        <v>108</v>
      </c>
      <c r="B35" s="28">
        <v>7</v>
      </c>
      <c r="C35" s="29" t="s">
        <v>1113</v>
      </c>
      <c r="D35" s="28" t="s">
        <v>110</v>
      </c>
      <c r="E35" s="30" t="s">
        <v>1114</v>
      </c>
      <c r="F35" s="31" t="s">
        <v>167</v>
      </c>
      <c r="G35" s="32">
        <v>0.77</v>
      </c>
      <c r="H35" s="33">
        <v>0</v>
      </c>
      <c r="I35" s="33">
        <f>ROUND(G35*H35,P4)</f>
        <v>0</v>
      </c>
      <c r="J35" s="31" t="s">
        <v>1096</v>
      </c>
      <c r="O35" s="34">
        <f>I35*0.21</f>
        <v>0</v>
      </c>
      <c r="P35">
        <v>3</v>
      </c>
    </row>
    <row r="36" spans="1:16" ht="60" x14ac:dyDescent="0.25">
      <c r="A36" s="28" t="s">
        <v>113</v>
      </c>
      <c r="B36" s="35"/>
      <c r="E36" s="30" t="s">
        <v>1115</v>
      </c>
      <c r="J36" s="36"/>
    </row>
    <row r="37" spans="1:16" x14ac:dyDescent="0.25">
      <c r="A37" s="28" t="s">
        <v>115</v>
      </c>
      <c r="B37" s="35"/>
      <c r="E37" s="37" t="s">
        <v>1116</v>
      </c>
      <c r="J37" s="36"/>
    </row>
    <row r="38" spans="1:16" ht="75" x14ac:dyDescent="0.25">
      <c r="A38" s="28" t="s">
        <v>117</v>
      </c>
      <c r="B38" s="35"/>
      <c r="E38" s="30" t="s">
        <v>1117</v>
      </c>
      <c r="J38" s="36"/>
    </row>
    <row r="39" spans="1:16" x14ac:dyDescent="0.25">
      <c r="A39" s="28" t="s">
        <v>108</v>
      </c>
      <c r="B39" s="28">
        <v>8</v>
      </c>
      <c r="C39" s="29" t="s">
        <v>1118</v>
      </c>
      <c r="D39" s="28" t="s">
        <v>110</v>
      </c>
      <c r="E39" s="30" t="s">
        <v>1119</v>
      </c>
      <c r="F39" s="31" t="s">
        <v>167</v>
      </c>
      <c r="G39" s="32">
        <v>2.19</v>
      </c>
      <c r="H39" s="33">
        <v>0</v>
      </c>
      <c r="I39" s="33">
        <f>ROUND(G39*H39,P4)</f>
        <v>0</v>
      </c>
      <c r="J39" s="31" t="s">
        <v>1096</v>
      </c>
      <c r="O39" s="34">
        <f>I39*0.21</f>
        <v>0</v>
      </c>
      <c r="P39">
        <v>3</v>
      </c>
    </row>
    <row r="40" spans="1:16" ht="60" x14ac:dyDescent="0.25">
      <c r="A40" s="28" t="s">
        <v>113</v>
      </c>
      <c r="B40" s="35"/>
      <c r="E40" s="30" t="s">
        <v>1120</v>
      </c>
      <c r="J40" s="36"/>
    </row>
    <row r="41" spans="1:16" x14ac:dyDescent="0.25">
      <c r="A41" s="28" t="s">
        <v>115</v>
      </c>
      <c r="B41" s="35"/>
      <c r="E41" s="37" t="s">
        <v>1121</v>
      </c>
      <c r="J41" s="36"/>
    </row>
    <row r="42" spans="1:16" ht="409.5" x14ac:dyDescent="0.25">
      <c r="A42" s="28" t="s">
        <v>117</v>
      </c>
      <c r="B42" s="35"/>
      <c r="E42" s="30" t="s">
        <v>923</v>
      </c>
      <c r="J42" s="36"/>
    </row>
    <row r="43" spans="1:16" ht="30" x14ac:dyDescent="0.25">
      <c r="A43" s="28" t="s">
        <v>108</v>
      </c>
      <c r="B43" s="28">
        <v>9</v>
      </c>
      <c r="C43" s="29" t="s">
        <v>1122</v>
      </c>
      <c r="D43" s="28" t="s">
        <v>110</v>
      </c>
      <c r="E43" s="30" t="s">
        <v>1123</v>
      </c>
      <c r="F43" s="31" t="s">
        <v>428</v>
      </c>
      <c r="G43" s="32">
        <v>68</v>
      </c>
      <c r="H43" s="33">
        <v>0</v>
      </c>
      <c r="I43" s="33">
        <f>ROUND(G43*H43,P4)</f>
        <v>0</v>
      </c>
      <c r="J43" s="31" t="s">
        <v>1124</v>
      </c>
      <c r="O43" s="34">
        <f>I43*0.21</f>
        <v>0</v>
      </c>
      <c r="P43">
        <v>3</v>
      </c>
    </row>
    <row r="44" spans="1:16" ht="30" x14ac:dyDescent="0.25">
      <c r="A44" s="28" t="s">
        <v>113</v>
      </c>
      <c r="B44" s="35"/>
      <c r="E44" s="30" t="s">
        <v>1125</v>
      </c>
      <c r="J44" s="36"/>
    </row>
    <row r="45" spans="1:16" x14ac:dyDescent="0.25">
      <c r="A45" s="28" t="s">
        <v>115</v>
      </c>
      <c r="B45" s="35"/>
      <c r="E45" s="37" t="s">
        <v>1126</v>
      </c>
      <c r="J45" s="36"/>
    </row>
    <row r="46" spans="1:16" ht="90" x14ac:dyDescent="0.25">
      <c r="A46" s="28" t="s">
        <v>117</v>
      </c>
      <c r="B46" s="35"/>
      <c r="E46" s="30" t="s">
        <v>1127</v>
      </c>
      <c r="J46" s="36"/>
    </row>
    <row r="47" spans="1:16" x14ac:dyDescent="0.25">
      <c r="A47" s="22" t="s">
        <v>105</v>
      </c>
      <c r="B47" s="23"/>
      <c r="C47" s="24" t="s">
        <v>694</v>
      </c>
      <c r="D47" s="25"/>
      <c r="E47" s="22" t="s">
        <v>695</v>
      </c>
      <c r="F47" s="25"/>
      <c r="G47" s="25"/>
      <c r="H47" s="25"/>
      <c r="I47" s="26">
        <f>SUMIFS(I48:I75,A48:A75,"P")</f>
        <v>0</v>
      </c>
      <c r="J47" s="27"/>
    </row>
    <row r="48" spans="1:16" x14ac:dyDescent="0.25">
      <c r="A48" s="28" t="s">
        <v>108</v>
      </c>
      <c r="B48" s="28">
        <v>10</v>
      </c>
      <c r="C48" s="29" t="s">
        <v>1128</v>
      </c>
      <c r="D48" s="28" t="s">
        <v>110</v>
      </c>
      <c r="E48" s="30" t="s">
        <v>1129</v>
      </c>
      <c r="F48" s="31" t="s">
        <v>698</v>
      </c>
      <c r="G48" s="32">
        <v>24</v>
      </c>
      <c r="H48" s="33">
        <v>0</v>
      </c>
      <c r="I48" s="33">
        <f>ROUND(G48*H48,P4)</f>
        <v>0</v>
      </c>
      <c r="J48" s="31" t="s">
        <v>1096</v>
      </c>
      <c r="O48" s="34">
        <f>I48*0.21</f>
        <v>0</v>
      </c>
      <c r="P48">
        <v>3</v>
      </c>
    </row>
    <row r="49" spans="1:16" x14ac:dyDescent="0.25">
      <c r="A49" s="28" t="s">
        <v>113</v>
      </c>
      <c r="B49" s="35"/>
      <c r="E49" s="30" t="s">
        <v>1130</v>
      </c>
      <c r="J49" s="36"/>
    </row>
    <row r="50" spans="1:16" x14ac:dyDescent="0.25">
      <c r="A50" s="28" t="s">
        <v>115</v>
      </c>
      <c r="B50" s="35"/>
      <c r="E50" s="37" t="s">
        <v>1131</v>
      </c>
      <c r="J50" s="36"/>
    </row>
    <row r="51" spans="1:16" ht="45" x14ac:dyDescent="0.25">
      <c r="A51" s="28" t="s">
        <v>117</v>
      </c>
      <c r="B51" s="35"/>
      <c r="E51" s="30" t="s">
        <v>1132</v>
      </c>
      <c r="J51" s="36"/>
    </row>
    <row r="52" spans="1:16" x14ac:dyDescent="0.25">
      <c r="A52" s="28" t="s">
        <v>108</v>
      </c>
      <c r="B52" s="28">
        <v>11</v>
      </c>
      <c r="C52" s="29" t="s">
        <v>1133</v>
      </c>
      <c r="D52" s="28" t="s">
        <v>110</v>
      </c>
      <c r="E52" s="30" t="s">
        <v>1134</v>
      </c>
      <c r="F52" s="31" t="s">
        <v>167</v>
      </c>
      <c r="G52" s="32">
        <v>3.45</v>
      </c>
      <c r="H52" s="33">
        <v>0</v>
      </c>
      <c r="I52" s="33">
        <f>ROUND(G52*H52,P4)</f>
        <v>0</v>
      </c>
      <c r="J52" s="31" t="s">
        <v>1096</v>
      </c>
      <c r="O52" s="34">
        <f>I52*0.21</f>
        <v>0</v>
      </c>
      <c r="P52">
        <v>3</v>
      </c>
    </row>
    <row r="53" spans="1:16" ht="60" x14ac:dyDescent="0.25">
      <c r="A53" s="28" t="s">
        <v>113</v>
      </c>
      <c r="B53" s="35"/>
      <c r="E53" s="30" t="s">
        <v>1135</v>
      </c>
      <c r="J53" s="36"/>
    </row>
    <row r="54" spans="1:16" x14ac:dyDescent="0.25">
      <c r="A54" s="28" t="s">
        <v>115</v>
      </c>
      <c r="B54" s="35"/>
      <c r="E54" s="37" t="s">
        <v>1136</v>
      </c>
      <c r="J54" s="36"/>
    </row>
    <row r="55" spans="1:16" ht="409.5" x14ac:dyDescent="0.25">
      <c r="A55" s="28" t="s">
        <v>117</v>
      </c>
      <c r="B55" s="35"/>
      <c r="E55" s="30" t="s">
        <v>1137</v>
      </c>
      <c r="J55" s="36"/>
    </row>
    <row r="56" spans="1:16" x14ac:dyDescent="0.25">
      <c r="A56" s="28" t="s">
        <v>108</v>
      </c>
      <c r="B56" s="28">
        <v>12</v>
      </c>
      <c r="C56" s="29" t="s">
        <v>1138</v>
      </c>
      <c r="D56" s="28" t="s">
        <v>110</v>
      </c>
      <c r="E56" s="30" t="s">
        <v>1139</v>
      </c>
      <c r="F56" s="31" t="s">
        <v>177</v>
      </c>
      <c r="G56" s="32">
        <v>0.55000000000000004</v>
      </c>
      <c r="H56" s="33">
        <v>0</v>
      </c>
      <c r="I56" s="33">
        <f>ROUND(G56*H56,P4)</f>
        <v>0</v>
      </c>
      <c r="J56" s="31" t="s">
        <v>1096</v>
      </c>
      <c r="O56" s="34">
        <f>I56*0.21</f>
        <v>0</v>
      </c>
      <c r="P56">
        <v>3</v>
      </c>
    </row>
    <row r="57" spans="1:16" x14ac:dyDescent="0.25">
      <c r="A57" s="28" t="s">
        <v>113</v>
      </c>
      <c r="B57" s="35"/>
      <c r="E57" s="30" t="s">
        <v>1140</v>
      </c>
      <c r="J57" s="36"/>
    </row>
    <row r="58" spans="1:16" x14ac:dyDescent="0.25">
      <c r="A58" s="28" t="s">
        <v>115</v>
      </c>
      <c r="B58" s="35"/>
      <c r="E58" s="37" t="s">
        <v>1141</v>
      </c>
      <c r="J58" s="36"/>
    </row>
    <row r="59" spans="1:16" ht="300" x14ac:dyDescent="0.25">
      <c r="A59" s="28" t="s">
        <v>117</v>
      </c>
      <c r="B59" s="35"/>
      <c r="E59" s="30" t="s">
        <v>1142</v>
      </c>
      <c r="J59" s="36"/>
    </row>
    <row r="60" spans="1:16" x14ac:dyDescent="0.25">
      <c r="A60" s="28" t="s">
        <v>108</v>
      </c>
      <c r="B60" s="28">
        <v>13</v>
      </c>
      <c r="C60" s="29" t="s">
        <v>1143</v>
      </c>
      <c r="D60" s="28" t="s">
        <v>110</v>
      </c>
      <c r="E60" s="30" t="s">
        <v>1144</v>
      </c>
      <c r="F60" s="31" t="s">
        <v>167</v>
      </c>
      <c r="G60" s="32">
        <v>1.73</v>
      </c>
      <c r="H60" s="33">
        <v>0</v>
      </c>
      <c r="I60" s="33">
        <f>ROUND(G60*H60,P4)</f>
        <v>0</v>
      </c>
      <c r="J60" s="31" t="s">
        <v>1096</v>
      </c>
      <c r="O60" s="34">
        <f>I60*0.21</f>
        <v>0</v>
      </c>
      <c r="P60">
        <v>3</v>
      </c>
    </row>
    <row r="61" spans="1:16" x14ac:dyDescent="0.25">
      <c r="A61" s="28" t="s">
        <v>113</v>
      </c>
      <c r="B61" s="35"/>
      <c r="E61" s="30" t="s">
        <v>1145</v>
      </c>
      <c r="J61" s="36"/>
    </row>
    <row r="62" spans="1:16" x14ac:dyDescent="0.25">
      <c r="A62" s="28" t="s">
        <v>115</v>
      </c>
      <c r="B62" s="35"/>
      <c r="E62" s="37" t="s">
        <v>1146</v>
      </c>
      <c r="J62" s="36"/>
    </row>
    <row r="63" spans="1:16" ht="45" x14ac:dyDescent="0.25">
      <c r="A63" s="28" t="s">
        <v>117</v>
      </c>
      <c r="B63" s="35"/>
      <c r="E63" s="30" t="s">
        <v>1147</v>
      </c>
      <c r="J63" s="36"/>
    </row>
    <row r="64" spans="1:16" x14ac:dyDescent="0.25">
      <c r="A64" s="28" t="s">
        <v>108</v>
      </c>
      <c r="B64" s="28">
        <v>14</v>
      </c>
      <c r="C64" s="29" t="s">
        <v>1148</v>
      </c>
      <c r="D64" s="28" t="s">
        <v>110</v>
      </c>
      <c r="E64" s="30" t="s">
        <v>1149</v>
      </c>
      <c r="F64" s="31" t="s">
        <v>167</v>
      </c>
      <c r="G64" s="32">
        <v>20.22</v>
      </c>
      <c r="H64" s="33">
        <v>0</v>
      </c>
      <c r="I64" s="33">
        <f>ROUND(G64*H64,P4)</f>
        <v>0</v>
      </c>
      <c r="J64" s="31" t="s">
        <v>1096</v>
      </c>
      <c r="O64" s="34">
        <f>I64*0.21</f>
        <v>0</v>
      </c>
      <c r="P64">
        <v>3</v>
      </c>
    </row>
    <row r="65" spans="1:16" ht="45" x14ac:dyDescent="0.25">
      <c r="A65" s="28" t="s">
        <v>113</v>
      </c>
      <c r="B65" s="35"/>
      <c r="E65" s="30" t="s">
        <v>1150</v>
      </c>
      <c r="J65" s="36"/>
    </row>
    <row r="66" spans="1:16" ht="45" x14ac:dyDescent="0.25">
      <c r="A66" s="28" t="s">
        <v>115</v>
      </c>
      <c r="B66" s="35"/>
      <c r="E66" s="37" t="s">
        <v>1151</v>
      </c>
      <c r="J66" s="36"/>
    </row>
    <row r="67" spans="1:16" ht="300" x14ac:dyDescent="0.25">
      <c r="A67" s="28" t="s">
        <v>117</v>
      </c>
      <c r="B67" s="35"/>
      <c r="E67" s="30" t="s">
        <v>1152</v>
      </c>
      <c r="J67" s="36"/>
    </row>
    <row r="68" spans="1:16" x14ac:dyDescent="0.25">
      <c r="A68" s="28" t="s">
        <v>108</v>
      </c>
      <c r="B68" s="28">
        <v>15</v>
      </c>
      <c r="C68" s="29" t="s">
        <v>1153</v>
      </c>
      <c r="D68" s="28" t="s">
        <v>110</v>
      </c>
      <c r="E68" s="30" t="s">
        <v>1154</v>
      </c>
      <c r="F68" s="31" t="s">
        <v>167</v>
      </c>
      <c r="G68" s="32">
        <v>6.42</v>
      </c>
      <c r="H68" s="33">
        <v>0</v>
      </c>
      <c r="I68" s="33">
        <f>ROUND(G68*H68,P4)</f>
        <v>0</v>
      </c>
      <c r="J68" s="31" t="s">
        <v>1096</v>
      </c>
      <c r="O68" s="34">
        <f>I68*0.21</f>
        <v>0</v>
      </c>
      <c r="P68">
        <v>3</v>
      </c>
    </row>
    <row r="69" spans="1:16" x14ac:dyDescent="0.25">
      <c r="A69" s="28" t="s">
        <v>113</v>
      </c>
      <c r="B69" s="35"/>
      <c r="E69" s="30" t="s">
        <v>1155</v>
      </c>
      <c r="J69" s="36"/>
    </row>
    <row r="70" spans="1:16" x14ac:dyDescent="0.25">
      <c r="A70" s="28" t="s">
        <v>115</v>
      </c>
      <c r="B70" s="35"/>
      <c r="E70" s="37" t="s">
        <v>1156</v>
      </c>
      <c r="J70" s="36"/>
    </row>
    <row r="71" spans="1:16" ht="409.5" x14ac:dyDescent="0.25">
      <c r="A71" s="28" t="s">
        <v>117</v>
      </c>
      <c r="B71" s="35"/>
      <c r="E71" s="30" t="s">
        <v>348</v>
      </c>
      <c r="J71" s="36"/>
    </row>
    <row r="72" spans="1:16" x14ac:dyDescent="0.25">
      <c r="A72" s="28" t="s">
        <v>108</v>
      </c>
      <c r="B72" s="28">
        <v>16</v>
      </c>
      <c r="C72" s="29" t="s">
        <v>1157</v>
      </c>
      <c r="D72" s="28" t="s">
        <v>110</v>
      </c>
      <c r="E72" s="30" t="s">
        <v>1158</v>
      </c>
      <c r="F72" s="31" t="s">
        <v>177</v>
      </c>
      <c r="G72" s="32">
        <v>1.03</v>
      </c>
      <c r="H72" s="33">
        <v>0</v>
      </c>
      <c r="I72" s="33">
        <f>ROUND(G72*H72,P4)</f>
        <v>0</v>
      </c>
      <c r="J72" s="31" t="s">
        <v>1096</v>
      </c>
      <c r="O72" s="34">
        <f>I72*0.21</f>
        <v>0</v>
      </c>
      <c r="P72">
        <v>3</v>
      </c>
    </row>
    <row r="73" spans="1:16" x14ac:dyDescent="0.25">
      <c r="A73" s="28" t="s">
        <v>113</v>
      </c>
      <c r="B73" s="35"/>
      <c r="E73" s="30" t="s">
        <v>1159</v>
      </c>
      <c r="J73" s="36"/>
    </row>
    <row r="74" spans="1:16" x14ac:dyDescent="0.25">
      <c r="A74" s="28" t="s">
        <v>115</v>
      </c>
      <c r="B74" s="35"/>
      <c r="E74" s="37" t="s">
        <v>1160</v>
      </c>
      <c r="J74" s="36"/>
    </row>
    <row r="75" spans="1:16" ht="330" x14ac:dyDescent="0.25">
      <c r="A75" s="28" t="s">
        <v>117</v>
      </c>
      <c r="B75" s="35"/>
      <c r="E75" s="30" t="s">
        <v>1161</v>
      </c>
      <c r="J75" s="36"/>
    </row>
    <row r="76" spans="1:16" x14ac:dyDescent="0.25">
      <c r="A76" s="22" t="s">
        <v>105</v>
      </c>
      <c r="B76" s="23"/>
      <c r="C76" s="24" t="s">
        <v>343</v>
      </c>
      <c r="D76" s="25"/>
      <c r="E76" s="22" t="s">
        <v>344</v>
      </c>
      <c r="F76" s="25"/>
      <c r="G76" s="25"/>
      <c r="H76" s="25"/>
      <c r="I76" s="26">
        <f>SUMIFS(I77:I100,A77:A100,"P")</f>
        <v>0</v>
      </c>
      <c r="J76" s="27"/>
    </row>
    <row r="77" spans="1:16" x14ac:dyDescent="0.25">
      <c r="A77" s="28" t="s">
        <v>108</v>
      </c>
      <c r="B77" s="28">
        <v>17</v>
      </c>
      <c r="C77" s="29" t="s">
        <v>1162</v>
      </c>
      <c r="D77" s="28" t="s">
        <v>110</v>
      </c>
      <c r="E77" s="30" t="s">
        <v>1163</v>
      </c>
      <c r="F77" s="31" t="s">
        <v>167</v>
      </c>
      <c r="G77" s="32">
        <v>7.25</v>
      </c>
      <c r="H77" s="33">
        <v>0</v>
      </c>
      <c r="I77" s="33">
        <f>ROUND(G77*H77,P4)</f>
        <v>0</v>
      </c>
      <c r="J77" s="31" t="s">
        <v>1096</v>
      </c>
      <c r="O77" s="34">
        <f>I77*0.21</f>
        <v>0</v>
      </c>
      <c r="P77">
        <v>3</v>
      </c>
    </row>
    <row r="78" spans="1:16" ht="60" x14ac:dyDescent="0.25">
      <c r="A78" s="28" t="s">
        <v>113</v>
      </c>
      <c r="B78" s="35"/>
      <c r="E78" s="30" t="s">
        <v>1164</v>
      </c>
      <c r="J78" s="36"/>
    </row>
    <row r="79" spans="1:16" x14ac:dyDescent="0.25">
      <c r="A79" s="28" t="s">
        <v>115</v>
      </c>
      <c r="B79" s="35"/>
      <c r="E79" s="37" t="s">
        <v>1165</v>
      </c>
      <c r="J79" s="36"/>
    </row>
    <row r="80" spans="1:16" ht="409.5" x14ac:dyDescent="0.25">
      <c r="A80" s="28" t="s">
        <v>117</v>
      </c>
      <c r="B80" s="35"/>
      <c r="E80" s="30" t="s">
        <v>348</v>
      </c>
      <c r="J80" s="36"/>
    </row>
    <row r="81" spans="1:16" x14ac:dyDescent="0.25">
      <c r="A81" s="28" t="s">
        <v>108</v>
      </c>
      <c r="B81" s="28">
        <v>18</v>
      </c>
      <c r="C81" s="29" t="s">
        <v>345</v>
      </c>
      <c r="D81" s="28" t="s">
        <v>110</v>
      </c>
      <c r="E81" s="30" t="s">
        <v>346</v>
      </c>
      <c r="F81" s="31" t="s">
        <v>167</v>
      </c>
      <c r="G81" s="32">
        <v>17.43</v>
      </c>
      <c r="H81" s="33">
        <v>0</v>
      </c>
      <c r="I81" s="33">
        <f>ROUND(G81*H81,P4)</f>
        <v>0</v>
      </c>
      <c r="J81" s="31" t="s">
        <v>1096</v>
      </c>
      <c r="O81" s="34">
        <f>I81*0.21</f>
        <v>0</v>
      </c>
      <c r="P81">
        <v>3</v>
      </c>
    </row>
    <row r="82" spans="1:16" ht="45" x14ac:dyDescent="0.25">
      <c r="A82" s="28" t="s">
        <v>113</v>
      </c>
      <c r="B82" s="35"/>
      <c r="E82" s="30" t="s">
        <v>1166</v>
      </c>
      <c r="J82" s="36"/>
    </row>
    <row r="83" spans="1:16" x14ac:dyDescent="0.25">
      <c r="A83" s="28" t="s">
        <v>115</v>
      </c>
      <c r="B83" s="35"/>
      <c r="E83" s="37" t="s">
        <v>1167</v>
      </c>
      <c r="J83" s="36"/>
    </row>
    <row r="84" spans="1:16" ht="409.5" x14ac:dyDescent="0.25">
      <c r="A84" s="28" t="s">
        <v>117</v>
      </c>
      <c r="B84" s="35"/>
      <c r="E84" s="30" t="s">
        <v>348</v>
      </c>
      <c r="J84" s="36"/>
    </row>
    <row r="85" spans="1:16" x14ac:dyDescent="0.25">
      <c r="A85" s="28" t="s">
        <v>108</v>
      </c>
      <c r="B85" s="28">
        <v>19</v>
      </c>
      <c r="C85" s="29" t="s">
        <v>1168</v>
      </c>
      <c r="D85" s="28" t="s">
        <v>110</v>
      </c>
      <c r="E85" s="30" t="s">
        <v>1169</v>
      </c>
      <c r="F85" s="31" t="s">
        <v>167</v>
      </c>
      <c r="G85" s="32">
        <v>17.95</v>
      </c>
      <c r="H85" s="33">
        <v>0</v>
      </c>
      <c r="I85" s="33">
        <f>ROUND(G85*H85,P4)</f>
        <v>0</v>
      </c>
      <c r="J85" s="31" t="s">
        <v>1096</v>
      </c>
      <c r="O85" s="34">
        <f>I85*0.21</f>
        <v>0</v>
      </c>
      <c r="P85">
        <v>3</v>
      </c>
    </row>
    <row r="86" spans="1:16" ht="60" x14ac:dyDescent="0.25">
      <c r="A86" s="28" t="s">
        <v>113</v>
      </c>
      <c r="B86" s="35"/>
      <c r="E86" s="30" t="s">
        <v>1170</v>
      </c>
      <c r="J86" s="36"/>
    </row>
    <row r="87" spans="1:16" x14ac:dyDescent="0.25">
      <c r="A87" s="28" t="s">
        <v>115</v>
      </c>
      <c r="B87" s="35"/>
      <c r="E87" s="37" t="s">
        <v>1171</v>
      </c>
      <c r="J87" s="36"/>
    </row>
    <row r="88" spans="1:16" ht="60" x14ac:dyDescent="0.25">
      <c r="A88" s="28" t="s">
        <v>117</v>
      </c>
      <c r="B88" s="35"/>
      <c r="E88" s="30" t="s">
        <v>337</v>
      </c>
      <c r="J88" s="36"/>
    </row>
    <row r="89" spans="1:16" x14ac:dyDescent="0.25">
      <c r="A89" s="28" t="s">
        <v>108</v>
      </c>
      <c r="B89" s="28">
        <v>20</v>
      </c>
      <c r="C89" s="29" t="s">
        <v>1172</v>
      </c>
      <c r="D89" s="28" t="s">
        <v>110</v>
      </c>
      <c r="E89" s="30" t="s">
        <v>1173</v>
      </c>
      <c r="F89" s="31" t="s">
        <v>167</v>
      </c>
      <c r="G89" s="32">
        <v>1.8360000000000001</v>
      </c>
      <c r="H89" s="33">
        <v>0</v>
      </c>
      <c r="I89" s="33">
        <f>ROUND(G89*H89,P4)</f>
        <v>0</v>
      </c>
      <c r="J89" s="31" t="s">
        <v>1124</v>
      </c>
      <c r="O89" s="34">
        <f>I89*0.21</f>
        <v>0</v>
      </c>
      <c r="P89">
        <v>3</v>
      </c>
    </row>
    <row r="90" spans="1:16" x14ac:dyDescent="0.25">
      <c r="A90" s="28" t="s">
        <v>113</v>
      </c>
      <c r="B90" s="35"/>
      <c r="E90" s="30" t="s">
        <v>1174</v>
      </c>
      <c r="J90" s="36"/>
    </row>
    <row r="91" spans="1:16" x14ac:dyDescent="0.25">
      <c r="A91" s="28" t="s">
        <v>115</v>
      </c>
      <c r="B91" s="35"/>
      <c r="E91" s="37" t="s">
        <v>1175</v>
      </c>
      <c r="J91" s="36"/>
    </row>
    <row r="92" spans="1:16" ht="409.5" x14ac:dyDescent="0.25">
      <c r="A92" s="28" t="s">
        <v>117</v>
      </c>
      <c r="B92" s="35"/>
      <c r="E92" s="30" t="s">
        <v>1176</v>
      </c>
      <c r="J92" s="36"/>
    </row>
    <row r="93" spans="1:16" x14ac:dyDescent="0.25">
      <c r="A93" s="28" t="s">
        <v>108</v>
      </c>
      <c r="B93" s="28">
        <v>21</v>
      </c>
      <c r="C93" s="29" t="s">
        <v>1177</v>
      </c>
      <c r="D93" s="28" t="s">
        <v>110</v>
      </c>
      <c r="E93" s="30" t="s">
        <v>1178</v>
      </c>
      <c r="F93" s="31" t="s">
        <v>177</v>
      </c>
      <c r="G93" s="32">
        <v>0.32</v>
      </c>
      <c r="H93" s="33">
        <v>0</v>
      </c>
      <c r="I93" s="33">
        <f>ROUND(G93*H93,P4)</f>
        <v>0</v>
      </c>
      <c r="J93" s="31" t="s">
        <v>1124</v>
      </c>
      <c r="O93" s="34">
        <f>I93*0.21</f>
        <v>0</v>
      </c>
      <c r="P93">
        <v>3</v>
      </c>
    </row>
    <row r="94" spans="1:16" ht="30" x14ac:dyDescent="0.25">
      <c r="A94" s="28" t="s">
        <v>113</v>
      </c>
      <c r="B94" s="35"/>
      <c r="E94" s="30" t="s">
        <v>1179</v>
      </c>
      <c r="J94" s="36"/>
    </row>
    <row r="95" spans="1:16" x14ac:dyDescent="0.25">
      <c r="A95" s="28" t="s">
        <v>115</v>
      </c>
      <c r="B95" s="35"/>
      <c r="E95" s="37" t="s">
        <v>1180</v>
      </c>
      <c r="J95" s="36"/>
    </row>
    <row r="96" spans="1:16" ht="210" x14ac:dyDescent="0.25">
      <c r="A96" s="28" t="s">
        <v>117</v>
      </c>
      <c r="B96" s="35"/>
      <c r="E96" s="30" t="s">
        <v>1181</v>
      </c>
      <c r="J96" s="36"/>
    </row>
    <row r="97" spans="1:16" ht="30" x14ac:dyDescent="0.25">
      <c r="A97" s="28" t="s">
        <v>108</v>
      </c>
      <c r="B97" s="28">
        <v>22</v>
      </c>
      <c r="C97" s="29" t="s">
        <v>1182</v>
      </c>
      <c r="D97" s="28" t="s">
        <v>110</v>
      </c>
      <c r="E97" s="30" t="s">
        <v>1183</v>
      </c>
      <c r="F97" s="31" t="s">
        <v>167</v>
      </c>
      <c r="G97" s="32">
        <v>4.7699999999999996</v>
      </c>
      <c r="H97" s="33">
        <v>0</v>
      </c>
      <c r="I97" s="33">
        <f>ROUND(G97*H97,P4)</f>
        <v>0</v>
      </c>
      <c r="J97" s="31" t="s">
        <v>1096</v>
      </c>
      <c r="O97" s="34">
        <f>I97*0.21</f>
        <v>0</v>
      </c>
      <c r="P97">
        <v>3</v>
      </c>
    </row>
    <row r="98" spans="1:16" ht="60" x14ac:dyDescent="0.25">
      <c r="A98" s="28" t="s">
        <v>113</v>
      </c>
      <c r="B98" s="35"/>
      <c r="E98" s="30" t="s">
        <v>1184</v>
      </c>
      <c r="J98" s="36"/>
    </row>
    <row r="99" spans="1:16" x14ac:dyDescent="0.25">
      <c r="A99" s="28" t="s">
        <v>115</v>
      </c>
      <c r="B99" s="35"/>
      <c r="E99" s="37" t="s">
        <v>1185</v>
      </c>
      <c r="J99" s="36"/>
    </row>
    <row r="100" spans="1:16" ht="60" x14ac:dyDescent="0.25">
      <c r="A100" s="28" t="s">
        <v>117</v>
      </c>
      <c r="B100" s="35"/>
      <c r="E100" s="30" t="s">
        <v>337</v>
      </c>
      <c r="J100" s="36"/>
    </row>
    <row r="101" spans="1:16" x14ac:dyDescent="0.25">
      <c r="A101" s="22" t="s">
        <v>105</v>
      </c>
      <c r="B101" s="23"/>
      <c r="C101" s="24" t="s">
        <v>413</v>
      </c>
      <c r="D101" s="25"/>
      <c r="E101" s="22" t="s">
        <v>414</v>
      </c>
      <c r="F101" s="25"/>
      <c r="G101" s="25"/>
      <c r="H101" s="25"/>
      <c r="I101" s="26">
        <f>SUMIFS(I102:I121,A102:A121,"P")</f>
        <v>0</v>
      </c>
      <c r="J101" s="27"/>
    </row>
    <row r="102" spans="1:16" ht="30" x14ac:dyDescent="0.25">
      <c r="A102" s="28" t="s">
        <v>108</v>
      </c>
      <c r="B102" s="28">
        <v>23</v>
      </c>
      <c r="C102" s="29" t="s">
        <v>415</v>
      </c>
      <c r="D102" s="28" t="s">
        <v>1099</v>
      </c>
      <c r="E102" s="30" t="s">
        <v>416</v>
      </c>
      <c r="F102" s="31" t="s">
        <v>189</v>
      </c>
      <c r="G102" s="32">
        <v>6.07</v>
      </c>
      <c r="H102" s="33">
        <v>0</v>
      </c>
      <c r="I102" s="33">
        <f>ROUND(G102*H102,P4)</f>
        <v>0</v>
      </c>
      <c r="J102" s="31" t="s">
        <v>1096</v>
      </c>
      <c r="O102" s="34">
        <f>I102*0.21</f>
        <v>0</v>
      </c>
      <c r="P102">
        <v>3</v>
      </c>
    </row>
    <row r="103" spans="1:16" ht="75" x14ac:dyDescent="0.25">
      <c r="A103" s="28" t="s">
        <v>113</v>
      </c>
      <c r="B103" s="35"/>
      <c r="E103" s="30" t="s">
        <v>1186</v>
      </c>
      <c r="J103" s="36"/>
    </row>
    <row r="104" spans="1:16" x14ac:dyDescent="0.25">
      <c r="A104" s="28" t="s">
        <v>115</v>
      </c>
      <c r="B104" s="35"/>
      <c r="E104" s="37" t="s">
        <v>1187</v>
      </c>
      <c r="J104" s="36"/>
    </row>
    <row r="105" spans="1:16" ht="270" x14ac:dyDescent="0.25">
      <c r="A105" s="28" t="s">
        <v>117</v>
      </c>
      <c r="B105" s="35"/>
      <c r="E105" s="30" t="s">
        <v>418</v>
      </c>
      <c r="J105" s="36"/>
    </row>
    <row r="106" spans="1:16" ht="30" x14ac:dyDescent="0.25">
      <c r="A106" s="28" t="s">
        <v>108</v>
      </c>
      <c r="B106" s="28">
        <v>24</v>
      </c>
      <c r="C106" s="29" t="s">
        <v>415</v>
      </c>
      <c r="D106" s="28" t="s">
        <v>1102</v>
      </c>
      <c r="E106" s="30" t="s">
        <v>416</v>
      </c>
      <c r="F106" s="31" t="s">
        <v>189</v>
      </c>
      <c r="G106" s="32">
        <v>95.41</v>
      </c>
      <c r="H106" s="33">
        <v>0</v>
      </c>
      <c r="I106" s="33">
        <f>ROUND(G106*H106,P4)</f>
        <v>0</v>
      </c>
      <c r="J106" s="31" t="s">
        <v>1096</v>
      </c>
      <c r="O106" s="34">
        <f>I106*0.21</f>
        <v>0</v>
      </c>
      <c r="P106">
        <v>3</v>
      </c>
    </row>
    <row r="107" spans="1:16" ht="75" x14ac:dyDescent="0.25">
      <c r="A107" s="28" t="s">
        <v>113</v>
      </c>
      <c r="B107" s="35"/>
      <c r="E107" s="30" t="s">
        <v>1188</v>
      </c>
      <c r="J107" s="36"/>
    </row>
    <row r="108" spans="1:16" ht="60" x14ac:dyDescent="0.25">
      <c r="A108" s="28" t="s">
        <v>115</v>
      </c>
      <c r="B108" s="35"/>
      <c r="E108" s="37" t="s">
        <v>1189</v>
      </c>
      <c r="J108" s="36"/>
    </row>
    <row r="109" spans="1:16" ht="270" x14ac:dyDescent="0.25">
      <c r="A109" s="28" t="s">
        <v>117</v>
      </c>
      <c r="B109" s="35"/>
      <c r="E109" s="30" t="s">
        <v>418</v>
      </c>
      <c r="J109" s="36"/>
    </row>
    <row r="110" spans="1:16" ht="30" x14ac:dyDescent="0.25">
      <c r="A110" s="28" t="s">
        <v>108</v>
      </c>
      <c r="B110" s="28">
        <v>25</v>
      </c>
      <c r="C110" s="29" t="s">
        <v>1190</v>
      </c>
      <c r="D110" s="28" t="s">
        <v>110</v>
      </c>
      <c r="E110" s="30" t="s">
        <v>1191</v>
      </c>
      <c r="F110" s="31" t="s">
        <v>189</v>
      </c>
      <c r="G110" s="32">
        <v>95.41</v>
      </c>
      <c r="H110" s="33">
        <v>0</v>
      </c>
      <c r="I110" s="33">
        <f>ROUND(G110*H110,P4)</f>
        <v>0</v>
      </c>
      <c r="J110" s="31" t="s">
        <v>1096</v>
      </c>
      <c r="O110" s="34">
        <f>I110*0.21</f>
        <v>0</v>
      </c>
      <c r="P110">
        <v>3</v>
      </c>
    </row>
    <row r="111" spans="1:16" ht="45" x14ac:dyDescent="0.25">
      <c r="A111" s="28" t="s">
        <v>113</v>
      </c>
      <c r="B111" s="35"/>
      <c r="E111" s="30" t="s">
        <v>1192</v>
      </c>
      <c r="J111" s="36"/>
    </row>
    <row r="112" spans="1:16" x14ac:dyDescent="0.25">
      <c r="A112" s="28" t="s">
        <v>115</v>
      </c>
      <c r="B112" s="35"/>
      <c r="E112" s="37" t="s">
        <v>1193</v>
      </c>
      <c r="J112" s="36"/>
    </row>
    <row r="113" spans="1:16" ht="270" x14ac:dyDescent="0.25">
      <c r="A113" s="28" t="s">
        <v>117</v>
      </c>
      <c r="B113" s="35"/>
      <c r="E113" s="30" t="s">
        <v>418</v>
      </c>
      <c r="J113" s="36"/>
    </row>
    <row r="114" spans="1:16" x14ac:dyDescent="0.25">
      <c r="A114" s="28" t="s">
        <v>108</v>
      </c>
      <c r="B114" s="28">
        <v>26</v>
      </c>
      <c r="C114" s="29" t="s">
        <v>1194</v>
      </c>
      <c r="D114" s="28" t="s">
        <v>110</v>
      </c>
      <c r="E114" s="30" t="s">
        <v>1195</v>
      </c>
      <c r="F114" s="31" t="s">
        <v>189</v>
      </c>
      <c r="G114" s="32">
        <v>121.66</v>
      </c>
      <c r="H114" s="33">
        <v>0</v>
      </c>
      <c r="I114" s="33">
        <f>ROUND(G114*H114,P4)</f>
        <v>0</v>
      </c>
      <c r="J114" s="31" t="s">
        <v>1096</v>
      </c>
      <c r="O114" s="34">
        <f>I114*0.21</f>
        <v>0</v>
      </c>
      <c r="P114">
        <v>3</v>
      </c>
    </row>
    <row r="115" spans="1:16" ht="75" x14ac:dyDescent="0.25">
      <c r="A115" s="28" t="s">
        <v>113</v>
      </c>
      <c r="B115" s="35"/>
      <c r="E115" s="30" t="s">
        <v>1196</v>
      </c>
      <c r="J115" s="36"/>
    </row>
    <row r="116" spans="1:16" x14ac:dyDescent="0.25">
      <c r="A116" s="28" t="s">
        <v>115</v>
      </c>
      <c r="B116" s="35"/>
      <c r="E116" s="37" t="s">
        <v>1197</v>
      </c>
      <c r="J116" s="36"/>
    </row>
    <row r="117" spans="1:16" ht="60" x14ac:dyDescent="0.25">
      <c r="A117" s="28" t="s">
        <v>117</v>
      </c>
      <c r="B117" s="35"/>
      <c r="E117" s="30" t="s">
        <v>1198</v>
      </c>
      <c r="J117" s="36"/>
    </row>
    <row r="118" spans="1:16" x14ac:dyDescent="0.25">
      <c r="A118" s="28" t="s">
        <v>108</v>
      </c>
      <c r="B118" s="28">
        <v>27</v>
      </c>
      <c r="C118" s="29" t="s">
        <v>1199</v>
      </c>
      <c r="D118" s="28" t="s">
        <v>110</v>
      </c>
      <c r="E118" s="30" t="s">
        <v>1200</v>
      </c>
      <c r="F118" s="31" t="s">
        <v>189</v>
      </c>
      <c r="G118" s="32">
        <v>17.28</v>
      </c>
      <c r="H118" s="33">
        <v>0</v>
      </c>
      <c r="I118" s="33">
        <f>ROUND(G118*H118,P4)</f>
        <v>0</v>
      </c>
      <c r="J118" s="31" t="s">
        <v>1096</v>
      </c>
      <c r="O118" s="34">
        <f>I118*0.21</f>
        <v>0</v>
      </c>
      <c r="P118">
        <v>3</v>
      </c>
    </row>
    <row r="119" spans="1:16" ht="60" x14ac:dyDescent="0.25">
      <c r="A119" s="28" t="s">
        <v>113</v>
      </c>
      <c r="B119" s="35"/>
      <c r="E119" s="30" t="s">
        <v>1201</v>
      </c>
      <c r="J119" s="36"/>
    </row>
    <row r="120" spans="1:16" x14ac:dyDescent="0.25">
      <c r="A120" s="28" t="s">
        <v>115</v>
      </c>
      <c r="B120" s="35"/>
      <c r="E120" s="37" t="s">
        <v>1202</v>
      </c>
      <c r="J120" s="36"/>
    </row>
    <row r="121" spans="1:16" ht="60" x14ac:dyDescent="0.25">
      <c r="A121" s="28" t="s">
        <v>117</v>
      </c>
      <c r="B121" s="35"/>
      <c r="E121" s="30" t="s">
        <v>1198</v>
      </c>
      <c r="J121" s="36"/>
    </row>
    <row r="122" spans="1:16" x14ac:dyDescent="0.25">
      <c r="A122" s="22" t="s">
        <v>105</v>
      </c>
      <c r="B122" s="23"/>
      <c r="C122" s="24" t="s">
        <v>419</v>
      </c>
      <c r="D122" s="25"/>
      <c r="E122" s="22" t="s">
        <v>420</v>
      </c>
      <c r="F122" s="25"/>
      <c r="G122" s="25"/>
      <c r="H122" s="25"/>
      <c r="I122" s="26">
        <f>SUMIFS(I123:I130,A123:A130,"P")</f>
        <v>0</v>
      </c>
      <c r="J122" s="27"/>
    </row>
    <row r="123" spans="1:16" x14ac:dyDescent="0.25">
      <c r="A123" s="28" t="s">
        <v>108</v>
      </c>
      <c r="B123" s="28">
        <v>28</v>
      </c>
      <c r="C123" s="29" t="s">
        <v>1203</v>
      </c>
      <c r="D123" s="28" t="s">
        <v>110</v>
      </c>
      <c r="E123" s="30" t="s">
        <v>1204</v>
      </c>
      <c r="F123" s="31" t="s">
        <v>231</v>
      </c>
      <c r="G123" s="32">
        <v>6</v>
      </c>
      <c r="H123" s="33">
        <v>0</v>
      </c>
      <c r="I123" s="33">
        <f>ROUND(G123*H123,P4)</f>
        <v>0</v>
      </c>
      <c r="J123" s="31" t="s">
        <v>1096</v>
      </c>
      <c r="O123" s="34">
        <f>I123*0.21</f>
        <v>0</v>
      </c>
      <c r="P123">
        <v>3</v>
      </c>
    </row>
    <row r="124" spans="1:16" ht="30" x14ac:dyDescent="0.25">
      <c r="A124" s="28" t="s">
        <v>113</v>
      </c>
      <c r="B124" s="35"/>
      <c r="E124" s="30" t="s">
        <v>1205</v>
      </c>
      <c r="J124" s="36"/>
    </row>
    <row r="125" spans="1:16" x14ac:dyDescent="0.25">
      <c r="A125" s="28" t="s">
        <v>115</v>
      </c>
      <c r="B125" s="35"/>
      <c r="E125" s="37" t="s">
        <v>1206</v>
      </c>
      <c r="J125" s="36"/>
    </row>
    <row r="126" spans="1:16" ht="315" x14ac:dyDescent="0.25">
      <c r="A126" s="28" t="s">
        <v>117</v>
      </c>
      <c r="B126" s="35"/>
      <c r="E126" s="30" t="s">
        <v>1207</v>
      </c>
      <c r="J126" s="36"/>
    </row>
    <row r="127" spans="1:16" x14ac:dyDescent="0.25">
      <c r="A127" s="28" t="s">
        <v>108</v>
      </c>
      <c r="B127" s="28">
        <v>29</v>
      </c>
      <c r="C127" s="29" t="s">
        <v>1208</v>
      </c>
      <c r="D127" s="28" t="s">
        <v>110</v>
      </c>
      <c r="E127" s="30" t="s">
        <v>1209</v>
      </c>
      <c r="F127" s="31" t="s">
        <v>231</v>
      </c>
      <c r="G127" s="32">
        <v>15</v>
      </c>
      <c r="H127" s="33">
        <v>0</v>
      </c>
      <c r="I127" s="33">
        <f>ROUND(G127*H127,P4)</f>
        <v>0</v>
      </c>
      <c r="J127" s="31" t="s">
        <v>1096</v>
      </c>
      <c r="O127" s="34">
        <f>I127*0.21</f>
        <v>0</v>
      </c>
      <c r="P127">
        <v>3</v>
      </c>
    </row>
    <row r="128" spans="1:16" ht="45" x14ac:dyDescent="0.25">
      <c r="A128" s="28" t="s">
        <v>113</v>
      </c>
      <c r="B128" s="35"/>
      <c r="E128" s="30" t="s">
        <v>1210</v>
      </c>
      <c r="J128" s="36"/>
    </row>
    <row r="129" spans="1:16" x14ac:dyDescent="0.25">
      <c r="A129" s="28" t="s">
        <v>115</v>
      </c>
      <c r="B129" s="35"/>
      <c r="E129" s="37" t="s">
        <v>1211</v>
      </c>
      <c r="J129" s="36"/>
    </row>
    <row r="130" spans="1:16" ht="300" x14ac:dyDescent="0.25">
      <c r="A130" s="28" t="s">
        <v>117</v>
      </c>
      <c r="B130" s="35"/>
      <c r="E130" s="30" t="s">
        <v>1212</v>
      </c>
      <c r="J130" s="36"/>
    </row>
    <row r="131" spans="1:16" x14ac:dyDescent="0.25">
      <c r="A131" s="22" t="s">
        <v>105</v>
      </c>
      <c r="B131" s="23"/>
      <c r="C131" s="24" t="s">
        <v>455</v>
      </c>
      <c r="D131" s="25"/>
      <c r="E131" s="22" t="s">
        <v>456</v>
      </c>
      <c r="F131" s="25"/>
      <c r="G131" s="25"/>
      <c r="H131" s="25"/>
      <c r="I131" s="26">
        <f>SUMIFS(I132:I155,A132:A155,"P")</f>
        <v>0</v>
      </c>
      <c r="J131" s="27"/>
    </row>
    <row r="132" spans="1:16" ht="30" x14ac:dyDescent="0.25">
      <c r="A132" s="28" t="s">
        <v>108</v>
      </c>
      <c r="B132" s="28">
        <v>30</v>
      </c>
      <c r="C132" s="29" t="s">
        <v>1213</v>
      </c>
      <c r="D132" s="28" t="s">
        <v>110</v>
      </c>
      <c r="E132" s="30" t="s">
        <v>1214</v>
      </c>
      <c r="F132" s="31" t="s">
        <v>231</v>
      </c>
      <c r="G132" s="32">
        <v>7.2</v>
      </c>
      <c r="H132" s="33">
        <v>0</v>
      </c>
      <c r="I132" s="33">
        <f>ROUND(G132*H132,P4)</f>
        <v>0</v>
      </c>
      <c r="J132" s="31" t="s">
        <v>1096</v>
      </c>
      <c r="O132" s="34">
        <f>I132*0.21</f>
        <v>0</v>
      </c>
      <c r="P132">
        <v>3</v>
      </c>
    </row>
    <row r="133" spans="1:16" ht="45" x14ac:dyDescent="0.25">
      <c r="A133" s="28" t="s">
        <v>113</v>
      </c>
      <c r="B133" s="35"/>
      <c r="E133" s="30" t="s">
        <v>1215</v>
      </c>
      <c r="J133" s="36"/>
    </row>
    <row r="134" spans="1:16" x14ac:dyDescent="0.25">
      <c r="A134" s="28" t="s">
        <v>115</v>
      </c>
      <c r="B134" s="35"/>
      <c r="E134" s="37" t="s">
        <v>1216</v>
      </c>
      <c r="J134" s="36"/>
    </row>
    <row r="135" spans="1:16" ht="45" x14ac:dyDescent="0.25">
      <c r="A135" s="28" t="s">
        <v>117</v>
      </c>
      <c r="B135" s="35"/>
      <c r="E135" s="30" t="s">
        <v>528</v>
      </c>
      <c r="J135" s="36"/>
    </row>
    <row r="136" spans="1:16" x14ac:dyDescent="0.25">
      <c r="A136" s="28" t="s">
        <v>108</v>
      </c>
      <c r="B136" s="28">
        <v>31</v>
      </c>
      <c r="C136" s="29" t="s">
        <v>1217</v>
      </c>
      <c r="D136" s="28" t="s">
        <v>110</v>
      </c>
      <c r="E136" s="30" t="s">
        <v>1218</v>
      </c>
      <c r="F136" s="31" t="s">
        <v>167</v>
      </c>
      <c r="G136" s="32">
        <v>33.840000000000003</v>
      </c>
      <c r="H136" s="33">
        <v>0</v>
      </c>
      <c r="I136" s="33">
        <f>ROUND(G136*H136,P4)</f>
        <v>0</v>
      </c>
      <c r="J136" s="31" t="s">
        <v>1096</v>
      </c>
      <c r="O136" s="34">
        <f>I136*0.21</f>
        <v>0</v>
      </c>
      <c r="P136">
        <v>3</v>
      </c>
    </row>
    <row r="137" spans="1:16" ht="30" x14ac:dyDescent="0.25">
      <c r="A137" s="28" t="s">
        <v>113</v>
      </c>
      <c r="B137" s="35"/>
      <c r="E137" s="30" t="s">
        <v>1219</v>
      </c>
      <c r="J137" s="36"/>
    </row>
    <row r="138" spans="1:16" x14ac:dyDescent="0.25">
      <c r="A138" s="28" t="s">
        <v>115</v>
      </c>
      <c r="B138" s="35"/>
      <c r="E138" s="37" t="s">
        <v>1220</v>
      </c>
      <c r="J138" s="36"/>
    </row>
    <row r="139" spans="1:16" ht="150" x14ac:dyDescent="0.25">
      <c r="A139" s="28" t="s">
        <v>117</v>
      </c>
      <c r="B139" s="35"/>
      <c r="E139" s="30" t="s">
        <v>1045</v>
      </c>
      <c r="J139" s="36"/>
    </row>
    <row r="140" spans="1:16" x14ac:dyDescent="0.25">
      <c r="A140" s="28" t="s">
        <v>108</v>
      </c>
      <c r="B140" s="28">
        <v>32</v>
      </c>
      <c r="C140" s="29" t="s">
        <v>1221</v>
      </c>
      <c r="D140" s="28" t="s">
        <v>110</v>
      </c>
      <c r="E140" s="30" t="s">
        <v>1222</v>
      </c>
      <c r="F140" s="31" t="s">
        <v>167</v>
      </c>
      <c r="G140" s="32">
        <v>0.9</v>
      </c>
      <c r="H140" s="33">
        <v>0</v>
      </c>
      <c r="I140" s="33">
        <f>ROUND(G140*H140,P4)</f>
        <v>0</v>
      </c>
      <c r="J140" s="31" t="s">
        <v>1096</v>
      </c>
      <c r="O140" s="34">
        <f>I140*0.21</f>
        <v>0</v>
      </c>
      <c r="P140">
        <v>3</v>
      </c>
    </row>
    <row r="141" spans="1:16" x14ac:dyDescent="0.25">
      <c r="A141" s="28" t="s">
        <v>113</v>
      </c>
      <c r="B141" s="35"/>
      <c r="E141" s="30" t="s">
        <v>1223</v>
      </c>
      <c r="J141" s="36"/>
    </row>
    <row r="142" spans="1:16" x14ac:dyDescent="0.25">
      <c r="A142" s="28" t="s">
        <v>115</v>
      </c>
      <c r="B142" s="35"/>
      <c r="E142" s="37" t="s">
        <v>1224</v>
      </c>
      <c r="J142" s="36"/>
    </row>
    <row r="143" spans="1:16" ht="150" x14ac:dyDescent="0.25">
      <c r="A143" s="28" t="s">
        <v>117</v>
      </c>
      <c r="B143" s="35"/>
      <c r="E143" s="30" t="s">
        <v>1045</v>
      </c>
      <c r="J143" s="36"/>
    </row>
    <row r="144" spans="1:16" x14ac:dyDescent="0.25">
      <c r="A144" s="28" t="s">
        <v>108</v>
      </c>
      <c r="B144" s="28">
        <v>33</v>
      </c>
      <c r="C144" s="29" t="s">
        <v>1225</v>
      </c>
      <c r="D144" s="28" t="s">
        <v>110</v>
      </c>
      <c r="E144" s="30" t="s">
        <v>1226</v>
      </c>
      <c r="F144" s="31" t="s">
        <v>167</v>
      </c>
      <c r="G144" s="32">
        <v>15.21</v>
      </c>
      <c r="H144" s="33">
        <v>0</v>
      </c>
      <c r="I144" s="33">
        <f>ROUND(G144*H144,P4)</f>
        <v>0</v>
      </c>
      <c r="J144" s="31" t="s">
        <v>1096</v>
      </c>
      <c r="O144" s="34">
        <f>I144*0.21</f>
        <v>0</v>
      </c>
      <c r="P144">
        <v>3</v>
      </c>
    </row>
    <row r="145" spans="1:16" ht="30" x14ac:dyDescent="0.25">
      <c r="A145" s="28" t="s">
        <v>113</v>
      </c>
      <c r="B145" s="35"/>
      <c r="E145" s="30" t="s">
        <v>1227</v>
      </c>
      <c r="J145" s="36"/>
    </row>
    <row r="146" spans="1:16" x14ac:dyDescent="0.25">
      <c r="A146" s="28" t="s">
        <v>115</v>
      </c>
      <c r="B146" s="35"/>
      <c r="E146" s="37" t="s">
        <v>1228</v>
      </c>
      <c r="J146" s="36"/>
    </row>
    <row r="147" spans="1:16" ht="150" x14ac:dyDescent="0.25">
      <c r="A147" s="28" t="s">
        <v>117</v>
      </c>
      <c r="B147" s="35"/>
      <c r="E147" s="30" t="s">
        <v>1045</v>
      </c>
      <c r="J147" s="36"/>
    </row>
    <row r="148" spans="1:16" x14ac:dyDescent="0.25">
      <c r="A148" s="28" t="s">
        <v>108</v>
      </c>
      <c r="B148" s="28">
        <v>34</v>
      </c>
      <c r="C148" s="29" t="s">
        <v>1229</v>
      </c>
      <c r="D148" s="28" t="s">
        <v>110</v>
      </c>
      <c r="E148" s="30" t="s">
        <v>1230</v>
      </c>
      <c r="F148" s="31" t="s">
        <v>167</v>
      </c>
      <c r="G148" s="32">
        <v>5.05</v>
      </c>
      <c r="H148" s="33">
        <v>0</v>
      </c>
      <c r="I148" s="33">
        <f>ROUND(G148*H148,P4)</f>
        <v>0</v>
      </c>
      <c r="J148" s="31" t="s">
        <v>1096</v>
      </c>
      <c r="O148" s="34">
        <f>I148*0.21</f>
        <v>0</v>
      </c>
      <c r="P148">
        <v>3</v>
      </c>
    </row>
    <row r="149" spans="1:16" x14ac:dyDescent="0.25">
      <c r="A149" s="28" t="s">
        <v>113</v>
      </c>
      <c r="B149" s="35"/>
      <c r="E149" s="30" t="s">
        <v>1231</v>
      </c>
      <c r="J149" s="36"/>
    </row>
    <row r="150" spans="1:16" x14ac:dyDescent="0.25">
      <c r="A150" s="28" t="s">
        <v>115</v>
      </c>
      <c r="B150" s="35"/>
      <c r="E150" s="37" t="s">
        <v>1232</v>
      </c>
      <c r="J150" s="36"/>
    </row>
    <row r="151" spans="1:16" ht="150" x14ac:dyDescent="0.25">
      <c r="A151" s="28" t="s">
        <v>117</v>
      </c>
      <c r="B151" s="35"/>
      <c r="E151" s="30" t="s">
        <v>1045</v>
      </c>
      <c r="J151" s="36"/>
    </row>
    <row r="152" spans="1:16" x14ac:dyDescent="0.25">
      <c r="A152" s="28" t="s">
        <v>108</v>
      </c>
      <c r="B152" s="28">
        <v>35</v>
      </c>
      <c r="C152" s="29" t="s">
        <v>1233</v>
      </c>
      <c r="D152" s="28" t="s">
        <v>110</v>
      </c>
      <c r="E152" s="30" t="s">
        <v>1234</v>
      </c>
      <c r="F152" s="31" t="s">
        <v>177</v>
      </c>
      <c r="G152" s="32">
        <v>0.5</v>
      </c>
      <c r="H152" s="33">
        <v>0</v>
      </c>
      <c r="I152" s="33">
        <f>ROUND(G152*H152,P4)</f>
        <v>0</v>
      </c>
      <c r="J152" s="31" t="s">
        <v>1096</v>
      </c>
      <c r="O152" s="34">
        <f>I152*0.21</f>
        <v>0</v>
      </c>
      <c r="P152">
        <v>3</v>
      </c>
    </row>
    <row r="153" spans="1:16" x14ac:dyDescent="0.25">
      <c r="A153" s="28" t="s">
        <v>113</v>
      </c>
      <c r="B153" s="35"/>
      <c r="E153" s="30" t="s">
        <v>1235</v>
      </c>
      <c r="J153" s="36"/>
    </row>
    <row r="154" spans="1:16" x14ac:dyDescent="0.25">
      <c r="A154" s="28" t="s">
        <v>115</v>
      </c>
      <c r="B154" s="35"/>
      <c r="E154" s="37" t="s">
        <v>1236</v>
      </c>
      <c r="J154" s="36"/>
    </row>
    <row r="155" spans="1:16" ht="150" x14ac:dyDescent="0.25">
      <c r="A155" s="28" t="s">
        <v>117</v>
      </c>
      <c r="B155" s="39"/>
      <c r="C155" s="40"/>
      <c r="D155" s="40"/>
      <c r="E155" s="30" t="s">
        <v>1237</v>
      </c>
      <c r="F155" s="40"/>
      <c r="G155" s="40"/>
      <c r="H155" s="40"/>
      <c r="I155" s="40"/>
      <c r="J155" s="41"/>
    </row>
  </sheetData>
  <mergeCells count="11">
    <mergeCell ref="E5:E6"/>
    <mergeCell ref="F5:F6"/>
    <mergeCell ref="G5:G6"/>
    <mergeCell ref="H5:I5"/>
    <mergeCell ref="J5:J6"/>
    <mergeCell ref="C3:D3"/>
    <mergeCell ref="C4:D4"/>
    <mergeCell ref="A5:A6"/>
    <mergeCell ref="B5:B6"/>
    <mergeCell ref="C5:C6"/>
    <mergeCell ref="D5:D6"/>
  </mergeCells>
  <pageMargins left="0.7" right="0.7" top="0.78740157499999996" bottom="0.78740157499999996" header="0.3" footer="0.3"/>
  <pageSetup fitToHeight="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39</vt:i4>
      </vt:variant>
    </vt:vector>
  </HeadingPairs>
  <TitlesOfParts>
    <vt:vector size="39" baseType="lpstr">
      <vt:lpstr>Rekapitulace</vt:lpstr>
      <vt:lpstr>000</vt:lpstr>
      <vt:lpstr>102</vt:lpstr>
      <vt:lpstr>113</vt:lpstr>
      <vt:lpstr>125.1</vt:lpstr>
      <vt:lpstr>125.2</vt:lpstr>
      <vt:lpstr>126</vt:lpstr>
      <vt:lpstr>172</vt:lpstr>
      <vt:lpstr>221</vt:lpstr>
      <vt:lpstr>222</vt:lpstr>
      <vt:lpstr>231</vt:lpstr>
      <vt:lpstr>232</vt:lpstr>
      <vt:lpstr>321</vt:lpstr>
      <vt:lpstr>322</vt:lpstr>
      <vt:lpstr>323</vt:lpstr>
      <vt:lpstr>324</vt:lpstr>
      <vt:lpstr>325</vt:lpstr>
      <vt:lpstr>326</vt:lpstr>
      <vt:lpstr>327</vt:lpstr>
      <vt:lpstr>331</vt:lpstr>
      <vt:lpstr>332</vt:lpstr>
      <vt:lpstr>340.1</vt:lpstr>
      <vt:lpstr>340.2</vt:lpstr>
      <vt:lpstr>340.3</vt:lpstr>
      <vt:lpstr>340.4</vt:lpstr>
      <vt:lpstr>340.5</vt:lpstr>
      <vt:lpstr>340.6</vt:lpstr>
      <vt:lpstr>340.7</vt:lpstr>
      <vt:lpstr>340.8</vt:lpstr>
      <vt:lpstr>411</vt:lpstr>
      <vt:lpstr>441SO 441</vt:lpstr>
      <vt:lpstr>442SO 442</vt:lpstr>
      <vt:lpstr>443SO 443</vt:lpstr>
      <vt:lpstr>444SO 444</vt:lpstr>
      <vt:lpstr>461</vt:lpstr>
      <vt:lpstr>462</vt:lpstr>
      <vt:lpstr>463</vt:lpstr>
      <vt:lpstr>481SO 481</vt:lpstr>
      <vt:lpstr>801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aspe-pha</dc:creator>
  <cp:lastModifiedBy>Martina Krouparová</cp:lastModifiedBy>
  <dcterms:created xsi:type="dcterms:W3CDTF">2025-06-25T12:23:51Z</dcterms:created>
  <dcterms:modified xsi:type="dcterms:W3CDTF">2025-06-25T12:25:17Z</dcterms:modified>
</cp:coreProperties>
</file>