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13635" windowHeight="109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'Položky'!$A$1:$G$26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<sst xmlns="http://schemas.openxmlformats.org/spreadsheetml/2006/main" count="162" uniqueCount="125">
  <si>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</si>
  <si>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</si>
  <si>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</si>
  <si>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</si>
  <si>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</si>
  <si>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</si>
  <si>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</si>
  <si>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</si>
  <si>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</si>
  <si>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</si>
  <si>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</si>
  <si>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</si>
  <si>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</si>
  <si>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</si>
  <si>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</si>
  <si>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</si>
  <si>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</si>
  <si>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</si>
  <si>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</si>
  <si>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</si>
  <si>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</si>
  <si>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</si>
  <si>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</si>
  <si>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</si>
  <si>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</si>
  <si>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</si>
  <si>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</si>
  <si>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</si>
  <si>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</si>
  <si>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</si>
  <si>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</si>
  <si>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</si>
  <si>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</si>
  <si>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</si>
  <si>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</si>
  <si>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</si>
  <si>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</si>
  <si>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</si>
  <si>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</si>
  <si>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</si>
  <si>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</si>
  <si>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</si>
  <si>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</si>
  <si>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</si>
  <si>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</si>
  <si>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</si>
  <si>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</si>
  <si>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</si>
  <si>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</si>
  <si>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</si>
  <si>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</si>
  <si>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</si>
  <si>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</si>
  <si>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</si>
  <si>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</si>
  <si>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</si>
  <si>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</si>
  <si>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</si>
  <si>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</si>
  <si>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</si>
  <si>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</si>
  <si>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</si>
  <si>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</si>
  <si>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</si>
  <si>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</si>
  <si>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</si>
  <si>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</si>
  <si>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</si>
  <si>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</si>
  <si>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</si>
  <si>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</si>
  <si>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</si>
  <si>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</si>
  <si>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</si>
  <si>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</si>
  <si>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</si>
  <si>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</si>
  <si>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</si>
  <si>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18-083</t>
  </si>
  <si>
    <t>DD Rožďalovice</t>
  </si>
  <si>
    <t>68092018</t>
  </si>
  <si>
    <t>Zámek - Plot</t>
  </si>
  <si>
    <t>133110012R00</t>
  </si>
  <si>
    <t xml:space="preserve">Hloubení šachet zem.vrtákem hor.2; D 20cm, hl.50cm </t>
  </si>
  <si>
    <t>kus</t>
  </si>
  <si>
    <t>162201102R00</t>
  </si>
  <si>
    <t xml:space="preserve">Vodorovné přemístění výkopku z hor.1-4 do 50 m </t>
  </si>
  <si>
    <t>m3</t>
  </si>
  <si>
    <t>167101101R00</t>
  </si>
  <si>
    <t xml:space="preserve">Nakládání výkopku z hor.1-4 v množství do 100 m3 </t>
  </si>
  <si>
    <t>171203112R00</t>
  </si>
  <si>
    <t xml:space="preserve">Uložení výkopku bez zhutnění na svahu do 1 : 2 </t>
  </si>
  <si>
    <t>3</t>
  </si>
  <si>
    <t>Svislé a kompletní konstrukce</t>
  </si>
  <si>
    <t>338171112R00</t>
  </si>
  <si>
    <t xml:space="preserve">Osazení sloupků plot.ocelových do 2 m,zabet.C25/30 </t>
  </si>
  <si>
    <t>338171122R00</t>
  </si>
  <si>
    <t xml:space="preserve">Osazení sloupků plot.ocel. do 2,6 m, zabet.C 25/30 </t>
  </si>
  <si>
    <t>55342337</t>
  </si>
  <si>
    <t>Sloupek plotový průběžný poplast.2000/38x1,5 mm (vzpěra)</t>
  </si>
  <si>
    <t>55342340</t>
  </si>
  <si>
    <t>Sloupek plotový průběžný poplast.2500/38x1,5 mm</t>
  </si>
  <si>
    <t>99</t>
  </si>
  <si>
    <t>Staveništní přesun hmot</t>
  </si>
  <si>
    <t>998151111R00</t>
  </si>
  <si>
    <t xml:space="preserve">Přesun hmot, oplocení a zvláštní obj. zděné do 10m </t>
  </si>
  <si>
    <t>t</t>
  </si>
  <si>
    <t>767</t>
  </si>
  <si>
    <t>Konstrukce zámečnické</t>
  </si>
  <si>
    <t>767911130R00</t>
  </si>
  <si>
    <t xml:space="preserve">Montáž oplocení z pletiva v.do 2,0 m,napínací drát </t>
  </si>
  <si>
    <t>m</t>
  </si>
  <si>
    <t>31327504</t>
  </si>
  <si>
    <t>Pletivo 4hr drátěné plastifik 50x2,2x2000mm</t>
  </si>
  <si>
    <t>998767201R00</t>
  </si>
  <si>
    <t xml:space="preserve">Přesun hmot pro zámečnické konstr.,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</si>
  <si>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</si>
  <si>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</si>
  <si>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</si>
  <si>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</si>
  <si>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</si>
  <si>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</si>
  <si>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</si>
  <si>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</si>
  <si>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Projekce CZ,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</si>
</sst>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68092018</v>
      </c>
      <c r="D2" s="5" t="str">
        <f>Rekapitulace!G2</f>
        <v>Zámek - Plot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124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Projekce CZ, s.r.o.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Rekapitulace!A16</f>
        <v>Ztížené výrobní podmínky</v>
      </c>
      <c r="E15" s="60"/>
      <c r="F15" s="61"/>
      <c r="G15" s="58">
        <f>Rekapitulace!I16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Rekapitulace!A17</f>
        <v>Oborová přirážka</v>
      </c>
      <c r="E16" s="62"/>
      <c r="F16" s="63"/>
      <c r="G16" s="58">
        <f>Rekapitulace!I17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Rekapitulace!A18</f>
        <v>Přesun stavebních kapacit</v>
      </c>
      <c r="E17" s="62"/>
      <c r="F17" s="63"/>
      <c r="G17" s="58">
        <f>Rekapitulace!I18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Rekapitulace!A19</f>
        <v>Mimostaveništní doprava</v>
      </c>
      <c r="E18" s="62"/>
      <c r="F18" s="63"/>
      <c r="G18" s="58">
        <f>Rekapitulace!I19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Rekapitulace!A20</f>
        <v>Zařízení staveniště</v>
      </c>
      <c r="E19" s="62"/>
      <c r="F19" s="63"/>
      <c r="G19" s="58">
        <f>Rekapitulace!I20</f>
        <v>0</v>
      </c>
    </row>
    <row r="20" spans="1:7" ht="15.75" customHeight="1">
      <c r="A20" s="66"/>
      <c r="B20" s="57"/>
      <c r="C20" s="58"/>
      <c r="D20" s="8" t="str">
        <f>Rekapitulace!A21</f>
        <v>Provoz investora</v>
      </c>
      <c r="E20" s="62"/>
      <c r="F20" s="63"/>
      <c r="G20" s="58">
        <f>Rekapitulace!I21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Rekapitulace!A22</f>
        <v>Kompletační činnost (IČD)</v>
      </c>
      <c r="E21" s="62"/>
      <c r="F21" s="63"/>
      <c r="G21" s="58">
        <f>Rekapitulace!I22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18-083 DD Rožďalovice</v>
      </c>
      <c r="D1" s="110"/>
      <c r="E1" s="111"/>
      <c r="F1" s="110"/>
      <c r="G1" s="112" t="s">
        <v>49</v>
      </c>
      <c r="H1" s="113">
        <v>68092018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68092018 Zámek - Plot</v>
      </c>
      <c r="D2" s="118"/>
      <c r="E2" s="119"/>
      <c r="F2" s="118"/>
      <c r="G2" s="120" t="s">
        <v>81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1</v>
      </c>
      <c r="B7" s="132" t="str">
        <f>Položky!C7</f>
        <v>Zemní práce</v>
      </c>
      <c r="C7" s="68"/>
      <c r="D7" s="133"/>
      <c r="E7" s="217">
        <f>Položky!BA12</f>
        <v>0</v>
      </c>
      <c r="F7" s="218">
        <f>Položky!BB12</f>
        <v>0</v>
      </c>
      <c r="G7" s="218">
        <f>Položky!BC12</f>
        <v>0</v>
      </c>
      <c r="H7" s="218">
        <f>Položky!BD12</f>
        <v>0</v>
      </c>
      <c r="I7" s="219">
        <f>Položky!BE12</f>
        <v>0</v>
      </c>
    </row>
    <row r="8" spans="1:9" s="36" customFormat="1" ht="12.75">
      <c r="A8" s="216" t="str">
        <f>Položky!B13</f>
        <v>3</v>
      </c>
      <c r="B8" s="132" t="str">
        <f>Položky!C13</f>
        <v>Svislé a kompletní konstrukce</v>
      </c>
      <c r="C8" s="68"/>
      <c r="D8" s="133"/>
      <c r="E8" s="217">
        <f>Položky!BA18</f>
        <v>0</v>
      </c>
      <c r="F8" s="218">
        <f>Položky!BB18</f>
        <v>0</v>
      </c>
      <c r="G8" s="218">
        <f>Položky!BC18</f>
        <v>0</v>
      </c>
      <c r="H8" s="218">
        <f>Položky!BD18</f>
        <v>0</v>
      </c>
      <c r="I8" s="219">
        <f>Položky!BE18</f>
        <v>0</v>
      </c>
    </row>
    <row r="9" spans="1:9" s="36" customFormat="1" ht="12.75">
      <c r="A9" s="216" t="str">
        <f>Položky!B19</f>
        <v>99</v>
      </c>
      <c r="B9" s="132" t="str">
        <f>Položky!C19</f>
        <v>Staveništní přesun hmot</v>
      </c>
      <c r="C9" s="68"/>
      <c r="D9" s="133"/>
      <c r="E9" s="217">
        <f>Položky!BA21</f>
        <v>0</v>
      </c>
      <c r="F9" s="218">
        <f>Položky!BB21</f>
        <v>0</v>
      </c>
      <c r="G9" s="218">
        <f>Položky!BC21</f>
        <v>0</v>
      </c>
      <c r="H9" s="218">
        <f>Položky!BD21</f>
        <v>0</v>
      </c>
      <c r="I9" s="219">
        <f>Položky!BE21</f>
        <v>0</v>
      </c>
    </row>
    <row r="10" spans="1:9" s="36" customFormat="1" ht="13.5" thickBot="1">
      <c r="A10" s="216" t="str">
        <f>Položky!B22</f>
        <v>767</v>
      </c>
      <c r="B10" s="132" t="str">
        <f>Položky!C22</f>
        <v>Konstrukce zámečnické</v>
      </c>
      <c r="C10" s="68"/>
      <c r="D10" s="133"/>
      <c r="E10" s="217">
        <f>Položky!BA26</f>
        <v>0</v>
      </c>
      <c r="F10" s="218">
        <f>Položky!BB26</f>
        <v>0</v>
      </c>
      <c r="G10" s="218">
        <f>Položky!BC26</f>
        <v>0</v>
      </c>
      <c r="H10" s="218">
        <f>Položky!BD26</f>
        <v>0</v>
      </c>
      <c r="I10" s="219">
        <f>Položky!BE26</f>
        <v>0</v>
      </c>
    </row>
    <row r="11" spans="1:9" s="140" customFormat="1" ht="13.5" thickBot="1">
      <c r="A11" s="134"/>
      <c r="B11" s="135" t="s">
        <v>57</v>
      </c>
      <c r="C11" s="135"/>
      <c r="D11" s="136"/>
      <c r="E11" s="137">
        <f>SUM(E7:E10)</f>
        <v>0</v>
      </c>
      <c r="F11" s="138">
        <f>SUM(F7:F10)</f>
        <v>0</v>
      </c>
      <c r="G11" s="138">
        <f>SUM(G7:G10)</f>
        <v>0</v>
      </c>
      <c r="H11" s="138">
        <f>SUM(H7:H10)</f>
        <v>0</v>
      </c>
      <c r="I11" s="139">
        <f>SUM(I7:I10)</f>
        <v>0</v>
      </c>
    </row>
    <row r="12" spans="1:9" ht="12.75">
      <c r="A12" s="68"/>
      <c r="B12" s="68"/>
      <c r="C12" s="68"/>
      <c r="D12" s="68"/>
      <c r="E12" s="68"/>
      <c r="F12" s="68"/>
      <c r="G12" s="68"/>
      <c r="H12" s="68"/>
      <c r="I12" s="68"/>
    </row>
    <row r="13" spans="1:57" ht="19.5" customHeight="1">
      <c r="A13" s="124" t="s">
        <v>58</v>
      </c>
      <c r="B13" s="124"/>
      <c r="C13" s="124"/>
      <c r="D13" s="124"/>
      <c r="E13" s="124"/>
      <c r="F13" s="124"/>
      <c r="G13" s="141"/>
      <c r="H13" s="124"/>
      <c r="I13" s="124"/>
      <c r="BA13" s="42"/>
      <c r="BB13" s="42"/>
      <c r="BC13" s="42"/>
      <c r="BD13" s="42"/>
      <c r="BE13" s="42"/>
    </row>
    <row r="14" spans="1:9" ht="13.5" thickBot="1">
      <c r="A14" s="81"/>
      <c r="B14" s="81"/>
      <c r="C14" s="81"/>
      <c r="D14" s="81"/>
      <c r="E14" s="81"/>
      <c r="F14" s="81"/>
      <c r="G14" s="81"/>
      <c r="H14" s="81"/>
      <c r="I14" s="81"/>
    </row>
    <row r="15" spans="1:9" ht="12.75">
      <c r="A15" s="75" t="s">
        <v>59</v>
      </c>
      <c r="B15" s="76"/>
      <c r="C15" s="76"/>
      <c r="D15" s="142"/>
      <c r="E15" s="143" t="s">
        <v>60</v>
      </c>
      <c r="F15" s="144" t="s">
        <v>61</v>
      </c>
      <c r="G15" s="145" t="s">
        <v>62</v>
      </c>
      <c r="H15" s="146"/>
      <c r="I15" s="147" t="s">
        <v>60</v>
      </c>
    </row>
    <row r="16" spans="1:53" ht="12.75">
      <c r="A16" s="66" t="s">
        <v>116</v>
      </c>
      <c r="B16" s="57"/>
      <c r="C16" s="57"/>
      <c r="D16" s="148"/>
      <c r="E16" s="149"/>
      <c r="F16" s="150"/>
      <c r="G16" s="151">
        <f>CHOOSE(BA16+1,HSV+PSV,HSV+PSV+Mont,HSV+PSV+Dodavka+Mont,HSV,PSV,Mont,Dodavka,Mont+Dodavka,0)</f>
        <v>0</v>
      </c>
      <c r="H16" s="152"/>
      <c r="I16" s="153">
        <f>E16+F16*G16/100</f>
        <v>0</v>
      </c>
      <c r="BA16">
        <v>0</v>
      </c>
    </row>
    <row r="17" spans="1:53" ht="12.75">
      <c r="A17" s="66" t="s">
        <v>117</v>
      </c>
      <c r="B17" s="57"/>
      <c r="C17" s="57"/>
      <c r="D17" s="148"/>
      <c r="E17" s="149"/>
      <c r="F17" s="150"/>
      <c r="G17" s="151">
        <f>CHOOSE(BA17+1,HSV+PSV,HSV+PSV+Mont,HSV+PSV+Dodavka+Mont,HSV,PSV,Mont,Dodavka,Mont+Dodavka,0)</f>
        <v>0</v>
      </c>
      <c r="H17" s="152"/>
      <c r="I17" s="153">
        <f>E17+F17*G17/100</f>
        <v>0</v>
      </c>
      <c r="BA17">
        <v>0</v>
      </c>
    </row>
    <row r="18" spans="1:53" ht="12.75">
      <c r="A18" s="66" t="s">
        <v>118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0</v>
      </c>
    </row>
    <row r="19" spans="1:53" ht="12.75">
      <c r="A19" s="66" t="s">
        <v>119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120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1</v>
      </c>
    </row>
    <row r="21" spans="1:53" ht="12.75">
      <c r="A21" s="66" t="s">
        <v>121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1</v>
      </c>
    </row>
    <row r="22" spans="1:53" ht="12.75">
      <c r="A22" s="66" t="s">
        <v>122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2</v>
      </c>
    </row>
    <row r="23" spans="1:53" ht="12.75">
      <c r="A23" s="66" t="s">
        <v>123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2</v>
      </c>
    </row>
    <row r="24" spans="1:9" ht="13.5" thickBot="1">
      <c r="A24" s="154"/>
      <c r="B24" s="155" t="s">
        <v>63</v>
      </c>
      <c r="C24" s="156"/>
      <c r="D24" s="157"/>
      <c r="E24" s="158"/>
      <c r="F24" s="159"/>
      <c r="G24" s="159"/>
      <c r="H24" s="160">
        <f>SUM(I16:I23)</f>
        <v>0</v>
      </c>
      <c r="I24" s="161"/>
    </row>
    <row r="26" spans="2:9" ht="12.75">
      <c r="B26" s="140"/>
      <c r="F26" s="162"/>
      <c r="G26" s="163"/>
      <c r="H26" s="163"/>
      <c r="I26" s="164"/>
    </row>
    <row r="27" spans="6:9" ht="12.75">
      <c r="F27" s="162"/>
      <c r="G27" s="163"/>
      <c r="H27" s="163"/>
      <c r="I27" s="164"/>
    </row>
    <row r="28" spans="6:9" ht="12.75"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9"/>
  <sheetViews>
    <sheetView showGridLines="0" showZeros="0" zoomScalePageLayoutView="0" workbookViewId="0" topLeftCell="A1">
      <selection activeCell="A26" sqref="A26:IV28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18-083 DD Rožďalovice</v>
      </c>
      <c r="D3" s="110"/>
      <c r="E3" s="171" t="s">
        <v>64</v>
      </c>
      <c r="F3" s="172">
        <f>Rekapitulace!H1</f>
        <v>68092018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68092018 Zámek - Plot</v>
      </c>
      <c r="D4" s="118"/>
      <c r="E4" s="175" t="str">
        <f>Rekapitulace!G2</f>
        <v>Zámek - Plot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82</v>
      </c>
      <c r="C8" s="195" t="s">
        <v>83</v>
      </c>
      <c r="D8" s="196" t="s">
        <v>84</v>
      </c>
      <c r="E8" s="197">
        <v>74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04" ht="12.75">
      <c r="A9" s="193">
        <v>2</v>
      </c>
      <c r="B9" s="194" t="s">
        <v>85</v>
      </c>
      <c r="C9" s="195" t="s">
        <v>86</v>
      </c>
      <c r="D9" s="196" t="s">
        <v>87</v>
      </c>
      <c r="E9" s="197">
        <v>1.48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</v>
      </c>
    </row>
    <row r="10" spans="1:104" ht="12.75">
      <c r="A10" s="193">
        <v>3</v>
      </c>
      <c r="B10" s="194" t="s">
        <v>88</v>
      </c>
      <c r="C10" s="195" t="s">
        <v>89</v>
      </c>
      <c r="D10" s="196" t="s">
        <v>87</v>
      </c>
      <c r="E10" s="197">
        <v>1.48</v>
      </c>
      <c r="F10" s="197">
        <v>0</v>
      </c>
      <c r="G10" s="198">
        <f>E10*F10</f>
        <v>0</v>
      </c>
      <c r="O10" s="192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</v>
      </c>
      <c r="CB10" s="199">
        <v>1</v>
      </c>
      <c r="CZ10" s="166">
        <v>0</v>
      </c>
    </row>
    <row r="11" spans="1:104" ht="12.75">
      <c r="A11" s="193">
        <v>4</v>
      </c>
      <c r="B11" s="194" t="s">
        <v>90</v>
      </c>
      <c r="C11" s="195" t="s">
        <v>91</v>
      </c>
      <c r="D11" s="196" t="s">
        <v>87</v>
      </c>
      <c r="E11" s="197">
        <v>1.48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</v>
      </c>
    </row>
    <row r="12" spans="1:57" ht="12.75">
      <c r="A12" s="200"/>
      <c r="B12" s="201" t="s">
        <v>75</v>
      </c>
      <c r="C12" s="202" t="str">
        <f>CONCATENATE(B7," ",C7)</f>
        <v>1 Zemní práce</v>
      </c>
      <c r="D12" s="203"/>
      <c r="E12" s="204"/>
      <c r="F12" s="205"/>
      <c r="G12" s="206">
        <f>SUM(G7:G11)</f>
        <v>0</v>
      </c>
      <c r="O12" s="192">
        <v>4</v>
      </c>
      <c r="BA12" s="207">
        <f>SUM(BA7:BA11)</f>
        <v>0</v>
      </c>
      <c r="BB12" s="207">
        <f>SUM(BB7:BB11)</f>
        <v>0</v>
      </c>
      <c r="BC12" s="207">
        <f>SUM(BC7:BC11)</f>
        <v>0</v>
      </c>
      <c r="BD12" s="207">
        <f>SUM(BD7:BD11)</f>
        <v>0</v>
      </c>
      <c r="BE12" s="207">
        <f>SUM(BE7:BE11)</f>
        <v>0</v>
      </c>
    </row>
    <row r="13" spans="1:15" ht="12.75">
      <c r="A13" s="185" t="s">
        <v>72</v>
      </c>
      <c r="B13" s="186" t="s">
        <v>92</v>
      </c>
      <c r="C13" s="187" t="s">
        <v>93</v>
      </c>
      <c r="D13" s="188"/>
      <c r="E13" s="189"/>
      <c r="F13" s="189"/>
      <c r="G13" s="190"/>
      <c r="H13" s="191"/>
      <c r="I13" s="191"/>
      <c r="O13" s="192">
        <v>1</v>
      </c>
    </row>
    <row r="14" spans="1:104" ht="12.75">
      <c r="A14" s="193">
        <v>5</v>
      </c>
      <c r="B14" s="194" t="s">
        <v>94</v>
      </c>
      <c r="C14" s="195" t="s">
        <v>95</v>
      </c>
      <c r="D14" s="196" t="s">
        <v>84</v>
      </c>
      <c r="E14" s="197">
        <v>14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0.1</v>
      </c>
    </row>
    <row r="15" spans="1:104" ht="12.75">
      <c r="A15" s="193">
        <v>6</v>
      </c>
      <c r="B15" s="194" t="s">
        <v>96</v>
      </c>
      <c r="C15" s="195" t="s">
        <v>97</v>
      </c>
      <c r="D15" s="196" t="s">
        <v>84</v>
      </c>
      <c r="E15" s="197">
        <v>60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0</v>
      </c>
      <c r="AC15" s="166">
        <v>0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0</v>
      </c>
      <c r="CZ15" s="166">
        <v>0.125</v>
      </c>
    </row>
    <row r="16" spans="1:104" ht="22.5">
      <c r="A16" s="193">
        <v>7</v>
      </c>
      <c r="B16" s="194" t="s">
        <v>98</v>
      </c>
      <c r="C16" s="195" t="s">
        <v>99</v>
      </c>
      <c r="D16" s="196" t="s">
        <v>84</v>
      </c>
      <c r="E16" s="197">
        <v>14</v>
      </c>
      <c r="F16" s="197">
        <v>0</v>
      </c>
      <c r="G16" s="198">
        <f>E16*F16</f>
        <v>0</v>
      </c>
      <c r="O16" s="192">
        <v>2</v>
      </c>
      <c r="AA16" s="166">
        <v>3</v>
      </c>
      <c r="AB16" s="166">
        <v>1</v>
      </c>
      <c r="AC16" s="166">
        <v>55342337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3</v>
      </c>
      <c r="CB16" s="199">
        <v>1</v>
      </c>
      <c r="CZ16" s="166">
        <v>0.0027</v>
      </c>
    </row>
    <row r="17" spans="1:104" ht="12.75">
      <c r="A17" s="193">
        <v>8</v>
      </c>
      <c r="B17" s="194" t="s">
        <v>100</v>
      </c>
      <c r="C17" s="195" t="s">
        <v>101</v>
      </c>
      <c r="D17" s="196" t="s">
        <v>84</v>
      </c>
      <c r="E17" s="197">
        <v>60</v>
      </c>
      <c r="F17" s="197">
        <v>0</v>
      </c>
      <c r="G17" s="198">
        <f>E17*F17</f>
        <v>0</v>
      </c>
      <c r="O17" s="192">
        <v>2</v>
      </c>
      <c r="AA17" s="166">
        <v>3</v>
      </c>
      <c r="AB17" s="166">
        <v>1</v>
      </c>
      <c r="AC17" s="166">
        <v>55342340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3</v>
      </c>
      <c r="CB17" s="199">
        <v>1</v>
      </c>
      <c r="CZ17" s="166">
        <v>0.0034</v>
      </c>
    </row>
    <row r="18" spans="1:57" ht="12.75">
      <c r="A18" s="200"/>
      <c r="B18" s="201" t="s">
        <v>75</v>
      </c>
      <c r="C18" s="202" t="str">
        <f>CONCATENATE(B13," ",C13)</f>
        <v>3 Svislé a kompletní konstrukce</v>
      </c>
      <c r="D18" s="203"/>
      <c r="E18" s="204"/>
      <c r="F18" s="205"/>
      <c r="G18" s="206">
        <f>SUM(G13:G17)</f>
        <v>0</v>
      </c>
      <c r="O18" s="192">
        <v>4</v>
      </c>
      <c r="BA18" s="207">
        <f>SUM(BA13:BA17)</f>
        <v>0</v>
      </c>
      <c r="BB18" s="207">
        <f>SUM(BB13:BB17)</f>
        <v>0</v>
      </c>
      <c r="BC18" s="207">
        <f>SUM(BC13:BC17)</f>
        <v>0</v>
      </c>
      <c r="BD18" s="207">
        <f>SUM(BD13:BD17)</f>
        <v>0</v>
      </c>
      <c r="BE18" s="207">
        <f>SUM(BE13:BE17)</f>
        <v>0</v>
      </c>
    </row>
    <row r="19" spans="1:15" ht="12.75">
      <c r="A19" s="185" t="s">
        <v>72</v>
      </c>
      <c r="B19" s="186" t="s">
        <v>102</v>
      </c>
      <c r="C19" s="187" t="s">
        <v>103</v>
      </c>
      <c r="D19" s="188"/>
      <c r="E19" s="189"/>
      <c r="F19" s="189"/>
      <c r="G19" s="190"/>
      <c r="H19" s="191"/>
      <c r="I19" s="191"/>
      <c r="O19" s="192">
        <v>1</v>
      </c>
    </row>
    <row r="20" spans="1:104" ht="12.75">
      <c r="A20" s="193">
        <v>9</v>
      </c>
      <c r="B20" s="194" t="s">
        <v>104</v>
      </c>
      <c r="C20" s="195" t="s">
        <v>105</v>
      </c>
      <c r="D20" s="196" t="s">
        <v>106</v>
      </c>
      <c r="E20" s="197">
        <v>9.1418</v>
      </c>
      <c r="F20" s="197">
        <v>0</v>
      </c>
      <c r="G20" s="198">
        <f>E20*F20</f>
        <v>0</v>
      </c>
      <c r="O20" s="192">
        <v>2</v>
      </c>
      <c r="AA20" s="166">
        <v>7</v>
      </c>
      <c r="AB20" s="166">
        <v>1</v>
      </c>
      <c r="AC20" s="166">
        <v>2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7</v>
      </c>
      <c r="CB20" s="199">
        <v>1</v>
      </c>
      <c r="CZ20" s="166">
        <v>0</v>
      </c>
    </row>
    <row r="21" spans="1:57" ht="12.75">
      <c r="A21" s="200"/>
      <c r="B21" s="201" t="s">
        <v>75</v>
      </c>
      <c r="C21" s="202" t="str">
        <f>CONCATENATE(B19," ",C19)</f>
        <v>99 Staveništní přesun hmot</v>
      </c>
      <c r="D21" s="203"/>
      <c r="E21" s="204"/>
      <c r="F21" s="205"/>
      <c r="G21" s="206">
        <f>SUM(G19:G20)</f>
        <v>0</v>
      </c>
      <c r="O21" s="192">
        <v>4</v>
      </c>
      <c r="BA21" s="207">
        <f>SUM(BA19:BA20)</f>
        <v>0</v>
      </c>
      <c r="BB21" s="207">
        <f>SUM(BB19:BB20)</f>
        <v>0</v>
      </c>
      <c r="BC21" s="207">
        <f>SUM(BC19:BC20)</f>
        <v>0</v>
      </c>
      <c r="BD21" s="207">
        <f>SUM(BD19:BD20)</f>
        <v>0</v>
      </c>
      <c r="BE21" s="207">
        <f>SUM(BE19:BE20)</f>
        <v>0</v>
      </c>
    </row>
    <row r="22" spans="1:15" ht="12.75">
      <c r="A22" s="185" t="s">
        <v>72</v>
      </c>
      <c r="B22" s="186" t="s">
        <v>107</v>
      </c>
      <c r="C22" s="187" t="s">
        <v>108</v>
      </c>
      <c r="D22" s="188"/>
      <c r="E22" s="189"/>
      <c r="F22" s="189"/>
      <c r="G22" s="190"/>
      <c r="H22" s="191"/>
      <c r="I22" s="191"/>
      <c r="O22" s="192">
        <v>1</v>
      </c>
    </row>
    <row r="23" spans="1:104" ht="12.75">
      <c r="A23" s="193">
        <v>10</v>
      </c>
      <c r="B23" s="194" t="s">
        <v>109</v>
      </c>
      <c r="C23" s="195" t="s">
        <v>110</v>
      </c>
      <c r="D23" s="196" t="s">
        <v>111</v>
      </c>
      <c r="E23" s="197">
        <v>110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7</v>
      </c>
      <c r="AC23" s="166">
        <v>7</v>
      </c>
      <c r="AZ23" s="166">
        <v>2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7</v>
      </c>
      <c r="CZ23" s="166">
        <v>0</v>
      </c>
    </row>
    <row r="24" spans="1:104" ht="12.75">
      <c r="A24" s="193">
        <v>11</v>
      </c>
      <c r="B24" s="194" t="s">
        <v>112</v>
      </c>
      <c r="C24" s="195" t="s">
        <v>113</v>
      </c>
      <c r="D24" s="196" t="s">
        <v>111</v>
      </c>
      <c r="E24" s="197">
        <v>110</v>
      </c>
      <c r="F24" s="197">
        <v>0</v>
      </c>
      <c r="G24" s="198">
        <f>E24*F24</f>
        <v>0</v>
      </c>
      <c r="O24" s="192">
        <v>2</v>
      </c>
      <c r="AA24" s="166">
        <v>3</v>
      </c>
      <c r="AB24" s="166">
        <v>7</v>
      </c>
      <c r="AC24" s="166">
        <v>31327504</v>
      </c>
      <c r="AZ24" s="166">
        <v>2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3</v>
      </c>
      <c r="CB24" s="199">
        <v>7</v>
      </c>
      <c r="CZ24" s="166">
        <v>0.00248</v>
      </c>
    </row>
    <row r="25" spans="1:104" ht="12.75">
      <c r="A25" s="193">
        <v>12</v>
      </c>
      <c r="B25" s="194" t="s">
        <v>114</v>
      </c>
      <c r="C25" s="195" t="s">
        <v>115</v>
      </c>
      <c r="D25" s="196" t="s">
        <v>61</v>
      </c>
      <c r="E25" s="197"/>
      <c r="F25" s="197">
        <v>0</v>
      </c>
      <c r="G25" s="198">
        <f>E25*F25</f>
        <v>0</v>
      </c>
      <c r="O25" s="192">
        <v>2</v>
      </c>
      <c r="AA25" s="166">
        <v>7</v>
      </c>
      <c r="AB25" s="166">
        <v>1002</v>
      </c>
      <c r="AC25" s="166">
        <v>5</v>
      </c>
      <c r="AZ25" s="166">
        <v>2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7</v>
      </c>
      <c r="CB25" s="199">
        <v>1002</v>
      </c>
      <c r="CZ25" s="166">
        <v>0</v>
      </c>
    </row>
    <row r="26" spans="1:57" ht="12.75">
      <c r="A26" s="200"/>
      <c r="B26" s="201" t="s">
        <v>75</v>
      </c>
      <c r="C26" s="202" t="str">
        <f>CONCATENATE(B22," ",C22)</f>
        <v>767 Konstrukce zámečnické</v>
      </c>
      <c r="D26" s="203"/>
      <c r="E26" s="204"/>
      <c r="F26" s="205"/>
      <c r="G26" s="206">
        <f>SUM(G22:G25)</f>
        <v>0</v>
      </c>
      <c r="O26" s="192">
        <v>4</v>
      </c>
      <c r="BA26" s="207">
        <f>SUM(BA22:BA25)</f>
        <v>0</v>
      </c>
      <c r="BB26" s="207">
        <f>SUM(BB22:BB25)</f>
        <v>0</v>
      </c>
      <c r="BC26" s="207">
        <f>SUM(BC22:BC25)</f>
        <v>0</v>
      </c>
      <c r="BD26" s="207">
        <f>SUM(BD22:BD25)</f>
        <v>0</v>
      </c>
      <c r="BE26" s="207">
        <f>SUM(BE22:BE25)</f>
        <v>0</v>
      </c>
    </row>
    <row r="27" ht="12.75">
      <c r="E27" s="166"/>
    </row>
    <row r="28" ht="12.75">
      <c r="E28" s="166"/>
    </row>
    <row r="29" ht="12.75">
      <c r="E29" s="166"/>
    </row>
    <row r="30" ht="12.75">
      <c r="E30" s="166"/>
    </row>
    <row r="31" ht="12.75">
      <c r="E31" s="166"/>
    </row>
    <row r="32" ht="12.75">
      <c r="E32" s="166"/>
    </row>
    <row r="33" ht="12.75">
      <c r="E33" s="166"/>
    </row>
    <row r="34" ht="12.75">
      <c r="E34" s="166"/>
    </row>
    <row r="35" ht="12.75">
      <c r="E35" s="166"/>
    </row>
    <row r="36" ht="12.75">
      <c r="E36" s="166"/>
    </row>
    <row r="37" ht="12.75">
      <c r="E37" s="166"/>
    </row>
    <row r="38" ht="12.75">
      <c r="E38" s="166"/>
    </row>
    <row r="39" ht="12.75">
      <c r="E39" s="166"/>
    </row>
    <row r="40" ht="12.75">
      <c r="E40" s="166"/>
    </row>
    <row r="41" ht="12.75">
      <c r="E41" s="166"/>
    </row>
    <row r="42" ht="12.75">
      <c r="E42" s="166"/>
    </row>
    <row r="43" ht="12.75">
      <c r="E43" s="166"/>
    </row>
    <row r="44" ht="12.75">
      <c r="E44" s="166"/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spans="1:7" ht="12.75">
      <c r="A50" s="208"/>
      <c r="B50" s="208"/>
      <c r="C50" s="208"/>
      <c r="D50" s="208"/>
      <c r="E50" s="208"/>
      <c r="F50" s="208"/>
      <c r="G50" s="208"/>
    </row>
    <row r="51" spans="1:7" ht="12.75">
      <c r="A51" s="208"/>
      <c r="B51" s="208"/>
      <c r="C51" s="208"/>
      <c r="D51" s="208"/>
      <c r="E51" s="208"/>
      <c r="F51" s="208"/>
      <c r="G51" s="208"/>
    </row>
    <row r="52" spans="1:7" ht="12.75">
      <c r="A52" s="208"/>
      <c r="B52" s="208"/>
      <c r="C52" s="208"/>
      <c r="D52" s="208"/>
      <c r="E52" s="208"/>
      <c r="F52" s="208"/>
      <c r="G52" s="208"/>
    </row>
    <row r="53" spans="1:7" ht="12.75">
      <c r="A53" s="208"/>
      <c r="B53" s="208"/>
      <c r="C53" s="208"/>
      <c r="D53" s="208"/>
      <c r="E53" s="208"/>
      <c r="F53" s="208"/>
      <c r="G53" s="208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spans="1:2" ht="12.75">
      <c r="A85" s="209"/>
      <c r="B85" s="209"/>
    </row>
    <row r="86" spans="1:7" ht="12.75">
      <c r="A86" s="208"/>
      <c r="B86" s="208"/>
      <c r="C86" s="211"/>
      <c r="D86" s="211"/>
      <c r="E86" s="212"/>
      <c r="F86" s="211"/>
      <c r="G86" s="213"/>
    </row>
    <row r="87" spans="1:7" ht="12.75">
      <c r="A87" s="214"/>
      <c r="B87" s="214"/>
      <c r="C87" s="208"/>
      <c r="D87" s="208"/>
      <c r="E87" s="215"/>
      <c r="F87" s="208"/>
      <c r="G87" s="208"/>
    </row>
    <row r="88" spans="1:7" ht="12.75">
      <c r="A88" s="208"/>
      <c r="B88" s="208"/>
      <c r="C88" s="208"/>
      <c r="D88" s="208"/>
      <c r="E88" s="215"/>
      <c r="F88" s="208"/>
      <c r="G88" s="208"/>
    </row>
    <row r="89" spans="1:7" ht="12.75">
      <c r="A89" s="208"/>
      <c r="B89" s="208"/>
      <c r="C89" s="208"/>
      <c r="D89" s="208"/>
      <c r="E89" s="215"/>
      <c r="F89" s="208"/>
      <c r="G89" s="208"/>
    </row>
    <row r="90" spans="1:7" ht="12.75">
      <c r="A90" s="208"/>
      <c r="B90" s="208"/>
      <c r="C90" s="208"/>
      <c r="D90" s="208"/>
      <c r="E90" s="215"/>
      <c r="F90" s="208"/>
      <c r="G90" s="208"/>
    </row>
    <row r="91" spans="1:7" ht="12.75">
      <c r="A91" s="208"/>
      <c r="B91" s="208"/>
      <c r="C91" s="208"/>
      <c r="D91" s="208"/>
      <c r="E91" s="215"/>
      <c r="F91" s="208"/>
      <c r="G91" s="208"/>
    </row>
    <row r="92" spans="1:7" ht="12.75">
      <c r="A92" s="208"/>
      <c r="B92" s="208"/>
      <c r="C92" s="208"/>
      <c r="D92" s="208"/>
      <c r="E92" s="215"/>
      <c r="F92" s="208"/>
      <c r="G92" s="208"/>
    </row>
    <row r="93" spans="1:7" ht="12.75">
      <c r="A93" s="208"/>
      <c r="B93" s="208"/>
      <c r="C93" s="208"/>
      <c r="D93" s="208"/>
      <c r="E93" s="215"/>
      <c r="F93" s="208"/>
      <c r="G93" s="208"/>
    </row>
    <row r="94" spans="1:7" ht="12.75">
      <c r="A94" s="208"/>
      <c r="B94" s="208"/>
      <c r="C94" s="208"/>
      <c r="D94" s="208"/>
      <c r="E94" s="215"/>
      <c r="F94" s="208"/>
      <c r="G94" s="208"/>
    </row>
    <row r="95" spans="1:7" ht="12.75">
      <c r="A95" s="208"/>
      <c r="B95" s="208"/>
      <c r="C95" s="208"/>
      <c r="D95" s="208"/>
      <c r="E95" s="215"/>
      <c r="F95" s="208"/>
      <c r="G95" s="208"/>
    </row>
    <row r="96" spans="1:7" ht="12.75">
      <c r="A96" s="208"/>
      <c r="B96" s="208"/>
      <c r="C96" s="208"/>
      <c r="D96" s="208"/>
      <c r="E96" s="215"/>
      <c r="F96" s="208"/>
      <c r="G96" s="208"/>
    </row>
    <row r="97" spans="1:7" ht="12.75">
      <c r="A97" s="208"/>
      <c r="B97" s="208"/>
      <c r="C97" s="208"/>
      <c r="D97" s="208"/>
      <c r="E97" s="215"/>
      <c r="F97" s="208"/>
      <c r="G97" s="208"/>
    </row>
    <row r="98" spans="1:7" ht="12.75">
      <c r="A98" s="208"/>
      <c r="B98" s="208"/>
      <c r="C98" s="208"/>
      <c r="D98" s="208"/>
      <c r="E98" s="215"/>
      <c r="F98" s="208"/>
      <c r="G98" s="208"/>
    </row>
    <row r="99" spans="1:7" ht="12.75">
      <c r="A99" s="208"/>
      <c r="B99" s="208"/>
      <c r="C99" s="208"/>
      <c r="D99" s="208"/>
      <c r="E99" s="215"/>
      <c r="F99" s="208"/>
      <c r="G99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Milan Dobeš</cp:lastModifiedBy>
  <dcterms:created xsi:type="dcterms:W3CDTF">2018-09-25T16:43:29Z</dcterms:created>
  <dcterms:modified xsi:type="dcterms:W3CDTF">2018-09-25T16:43:56Z</dcterms:modified>
  <cp:category/>
  <cp:version/>
  <cp:contentType/>
  <cp:contentStatus/>
</cp:coreProperties>
</file>