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ozabal\Temp\Zakázky 2025-1\Smyrna\A_S_P_E\II_336 Dolní Pohleď, PD\II_336 Dolní Pohleď _ 250331\"/>
    </mc:Choice>
  </mc:AlternateContent>
  <bookViews>
    <workbookView xWindow="0" yWindow="0" windowWidth="0" windowHeight="0"/>
  </bookViews>
  <sheets>
    <sheet name="Rekapitulace" sheetId="8" r:id="rId1"/>
    <sheet name="SO 101 + 102.a" sheetId="2" r:id="rId2"/>
    <sheet name="SO 102.b" sheetId="3" r:id="rId3"/>
    <sheet name="SO 180" sheetId="4" r:id="rId4"/>
    <sheet name="SO 190" sheetId="5" r:id="rId5"/>
    <sheet name="SO 401" sheetId="6" r:id="rId6"/>
    <sheet name="VON" sheetId="7" r:id="rId7"/>
  </sheets>
  <calcPr/>
</workbook>
</file>

<file path=xl/calcChain.xml><?xml version="1.0" encoding="utf-8"?>
<calcChain xmlns="http://schemas.openxmlformats.org/spreadsheetml/2006/main">
  <c i="8" l="1"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7" r="I3"/>
  <c r="I8"/>
  <c r="O36"/>
  <c r="I36"/>
  <c r="O34"/>
  <c r="I34"/>
  <c r="O32"/>
  <c r="I32"/>
  <c r="O30"/>
  <c r="I30"/>
  <c r="O27"/>
  <c r="I27"/>
  <c r="O25"/>
  <c r="I25"/>
  <c r="O23"/>
  <c r="I23"/>
  <c r="O21"/>
  <c r="I21"/>
  <c r="O19"/>
  <c r="I19"/>
  <c r="O17"/>
  <c r="I17"/>
  <c r="O15"/>
  <c r="I15"/>
  <c r="O13"/>
  <c r="I13"/>
  <c r="O11"/>
  <c r="I11"/>
  <c r="O9"/>
  <c r="I9"/>
  <c i="6" r="I3"/>
  <c r="I8"/>
  <c r="O9"/>
  <c r="I9"/>
  <c i="5" r="I3"/>
  <c r="I12"/>
  <c r="O138"/>
  <c r="I138"/>
  <c r="O135"/>
  <c r="I135"/>
  <c r="O132"/>
  <c r="I132"/>
  <c r="O128"/>
  <c r="I128"/>
  <c r="O119"/>
  <c r="I119"/>
  <c r="O112"/>
  <c r="I112"/>
  <c r="O99"/>
  <c r="I99"/>
  <c r="O94"/>
  <c r="I94"/>
  <c r="O60"/>
  <c r="I60"/>
  <c r="O56"/>
  <c r="I56"/>
  <c r="O52"/>
  <c r="I52"/>
  <c r="O47"/>
  <c r="I47"/>
  <c r="O13"/>
  <c r="I13"/>
  <c r="I8"/>
  <c r="O9"/>
  <c r="I9"/>
  <c i="4" r="I3"/>
  <c r="I8"/>
  <c r="O13"/>
  <c r="I13"/>
  <c r="O11"/>
  <c r="I11"/>
  <c r="O9"/>
  <c r="I9"/>
  <c i="3" r="I3"/>
  <c r="I95"/>
  <c r="O115"/>
  <c r="I115"/>
  <c r="O111"/>
  <c r="I111"/>
  <c r="O107"/>
  <c r="I107"/>
  <c r="O103"/>
  <c r="I103"/>
  <c r="O96"/>
  <c r="I96"/>
  <c r="I63"/>
  <c r="O91"/>
  <c r="I91"/>
  <c r="O84"/>
  <c r="I84"/>
  <c r="O80"/>
  <c r="I80"/>
  <c r="O76"/>
  <c r="I76"/>
  <c r="O72"/>
  <c r="I72"/>
  <c r="O68"/>
  <c r="I68"/>
  <c r="O64"/>
  <c r="I64"/>
  <c r="I19"/>
  <c r="O59"/>
  <c r="I59"/>
  <c r="O55"/>
  <c r="I55"/>
  <c r="O51"/>
  <c r="I51"/>
  <c r="O48"/>
  <c r="I48"/>
  <c r="O44"/>
  <c r="I44"/>
  <c r="O40"/>
  <c r="I40"/>
  <c r="O36"/>
  <c r="I36"/>
  <c r="O32"/>
  <c r="I32"/>
  <c r="O28"/>
  <c r="I28"/>
  <c r="O24"/>
  <c r="I24"/>
  <c r="O20"/>
  <c r="I20"/>
  <c r="I8"/>
  <c r="O14"/>
  <c r="I14"/>
  <c r="O9"/>
  <c r="I9"/>
  <c i="2" r="I3"/>
  <c r="I319"/>
  <c r="O415"/>
  <c r="I415"/>
  <c r="O411"/>
  <c r="I411"/>
  <c r="O404"/>
  <c r="I404"/>
  <c r="O400"/>
  <c r="I400"/>
  <c r="O396"/>
  <c r="I396"/>
  <c r="O392"/>
  <c r="I392"/>
  <c r="O388"/>
  <c r="I388"/>
  <c r="O384"/>
  <c r="I384"/>
  <c r="O380"/>
  <c r="I380"/>
  <c r="O376"/>
  <c r="I376"/>
  <c r="O372"/>
  <c r="I372"/>
  <c r="O368"/>
  <c r="I368"/>
  <c r="O364"/>
  <c r="I364"/>
  <c r="O360"/>
  <c r="I360"/>
  <c r="O356"/>
  <c r="I356"/>
  <c r="O348"/>
  <c r="I348"/>
  <c r="O344"/>
  <c r="I344"/>
  <c r="O340"/>
  <c r="I340"/>
  <c r="O336"/>
  <c r="I336"/>
  <c r="O332"/>
  <c r="I332"/>
  <c r="O328"/>
  <c r="I328"/>
  <c r="O324"/>
  <c r="I324"/>
  <c r="O320"/>
  <c r="I320"/>
  <c r="I302"/>
  <c r="O315"/>
  <c r="I315"/>
  <c r="O311"/>
  <c r="I311"/>
  <c r="O307"/>
  <c r="I307"/>
  <c r="O303"/>
  <c r="I303"/>
  <c r="I286"/>
  <c r="O295"/>
  <c r="I295"/>
  <c r="O287"/>
  <c r="I287"/>
  <c r="I210"/>
  <c r="O282"/>
  <c r="I282"/>
  <c r="O278"/>
  <c r="I278"/>
  <c r="O274"/>
  <c r="I274"/>
  <c r="O267"/>
  <c r="I267"/>
  <c r="O260"/>
  <c r="I260"/>
  <c r="O256"/>
  <c r="I256"/>
  <c r="O252"/>
  <c r="I252"/>
  <c r="O245"/>
  <c r="I245"/>
  <c r="O241"/>
  <c r="I241"/>
  <c r="O238"/>
  <c r="I238"/>
  <c r="O235"/>
  <c r="I235"/>
  <c r="O231"/>
  <c r="I231"/>
  <c r="O227"/>
  <c r="I227"/>
  <c r="O223"/>
  <c r="I223"/>
  <c r="O219"/>
  <c r="I219"/>
  <c r="O215"/>
  <c r="I215"/>
  <c r="O211"/>
  <c r="I211"/>
  <c r="I181"/>
  <c r="O206"/>
  <c r="I206"/>
  <c r="O202"/>
  <c r="I202"/>
  <c r="O198"/>
  <c r="I198"/>
  <c r="O194"/>
  <c r="I194"/>
  <c r="O190"/>
  <c r="I190"/>
  <c r="O186"/>
  <c r="I186"/>
  <c r="O182"/>
  <c r="I182"/>
  <c r="I176"/>
  <c r="O177"/>
  <c r="I177"/>
  <c r="I142"/>
  <c r="O169"/>
  <c r="I169"/>
  <c r="O165"/>
  <c r="I165"/>
  <c r="O161"/>
  <c r="I161"/>
  <c r="O157"/>
  <c r="I157"/>
  <c r="O153"/>
  <c r="I153"/>
  <c r="O149"/>
  <c r="I149"/>
  <c r="O143"/>
  <c r="I143"/>
  <c r="I35"/>
  <c r="O138"/>
  <c r="I138"/>
  <c r="O134"/>
  <c r="I134"/>
  <c r="O130"/>
  <c r="I130"/>
  <c r="O127"/>
  <c r="I127"/>
  <c r="O123"/>
  <c r="I123"/>
  <c r="O117"/>
  <c r="I117"/>
  <c r="O113"/>
  <c r="I113"/>
  <c r="O109"/>
  <c r="I109"/>
  <c r="O105"/>
  <c r="I105"/>
  <c r="O101"/>
  <c r="I101"/>
  <c r="O97"/>
  <c r="I97"/>
  <c r="O93"/>
  <c r="I93"/>
  <c r="O87"/>
  <c r="I87"/>
  <c r="O81"/>
  <c r="I81"/>
  <c r="O77"/>
  <c r="I77"/>
  <c r="O73"/>
  <c r="I73"/>
  <c r="O69"/>
  <c r="I69"/>
  <c r="O65"/>
  <c r="I65"/>
  <c r="O57"/>
  <c r="I57"/>
  <c r="O53"/>
  <c r="I53"/>
  <c r="O46"/>
  <c r="I46"/>
  <c r="O40"/>
  <c r="I40"/>
  <c r="O36"/>
  <c r="I36"/>
  <c r="I8"/>
  <c r="O29"/>
  <c r="I29"/>
  <c r="O26"/>
  <c r="I26"/>
  <c r="O23"/>
  <c r="I23"/>
  <c r="O14"/>
  <c r="I14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<sst xmlns="http://schemas.openxmlformats.org/spreadsheetml/2006/main">
  <si>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</si>
  <si>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</si>
  <si>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</si>
  <si>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250210 - II/336 DOLNÍ POHLEĎ, PD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</si>
  <si>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</si>
  <si>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</si>
  <si>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</si>
  <si>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</si>
  <si>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</si>
  <si>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</si>
  <si>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</si>
  <si>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 + 102.a</t>
  </si>
  <si>
    <t>Rekonstrukce silnice II/336 + Zpevněné plochy (Autobusový záliv)</t>
  </si>
  <si>
    <t>SO 102.b</t>
  </si>
  <si>
    <t>Zpevněné plochy (Chodník)</t>
  </si>
  <si>
    <t>SO 180</t>
  </si>
  <si>
    <t>Přechodné dopravní značení</t>
  </si>
  <si>
    <t>SO 190</t>
  </si>
  <si>
    <t>Stálé dopravní značení</t>
  </si>
  <si>
    <t>SO 401</t>
  </si>
  <si>
    <t>Nasvětlení přechodu pro chodce</t>
  </si>
  <si>
    <t>VON</t>
  </si>
  <si>
    <t>Vedlejší a ostatní náklady</t>
  </si>
  <si>
    <t>Soupis prací objektu</t>
  </si>
  <si>
    <t>S</t>
  </si>
  <si>
    <t>Stavba:</t>
  </si>
  <si>
    <t>250210</t>
  </si>
  <si>
    <t>II/336 DOLNÍ POHLEĎ, PD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</si>
  <si>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</si>
  <si>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</si>
  <si>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</si>
  <si>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</si>
  <si>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</si>
  <si>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</si>
  <si>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</si>
  <si>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</si>
  <si>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</si>
  <si>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</si>
  <si>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</si>
  <si>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</si>
  <si>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</si>
  <si>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</si>
  <si>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</si>
  <si>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</si>
  <si>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</si>
  <si>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014102.R</t>
  </si>
  <si>
    <t/>
  </si>
  <si>
    <t>ULOŽENÍ ODPADU ZE STAVBY NA SKLÁDKU S OPRÁVNĚNÍM K OPĚTOVNÉMU VYUŽITÍ - RECYKLAČNÍ STŘEDISKO</t>
  </si>
  <si>
    <t>T</t>
  </si>
  <si>
    <t>PP</t>
  </si>
  <si>
    <t>17 01 01 - BETON z vybouraných konstrukcí (obrubníky, propusty, panely a jiné)
17 09 04 - Směsné stavební a demoliční odpady neuvedené pod čísly 17 09 01, 17 09 02 a 17 09 03</t>
  </si>
  <si>
    <t>VV</t>
  </si>
  <si>
    <t>dle pol. 11352 239,5*0,205 = 49,098 [A]</t>
  </si>
  <si>
    <t>dle pol. 966168 109,862*2,5 = 274,655 [B]</t>
  </si>
  <si>
    <t>Celkové množství = 323,753</t>
  </si>
  <si>
    <t>014103.R</t>
  </si>
  <si>
    <t>17 05 04 - Zemina a kamení neuvedené pod číslem 17 05 03
nepotřebný výkopek - zemina, drny, kamení - nevhodný materiál pro další použí na této stavbě</t>
  </si>
  <si>
    <t>dle pol. 113328 504,864*2,1 = 1060,214 [A]</t>
  </si>
  <si>
    <t>dle pol. 123738 2376,406*1,8 = 4277,531 [B]</t>
  </si>
  <si>
    <t>dle pol. 12924 2383*0,15*2,0 = 714,900 [C]</t>
  </si>
  <si>
    <t>dle pol. 12932 655,1*0,5*1,8 = 589,590 [D]</t>
  </si>
  <si>
    <t>dle pol. 12933 982,65*0,75*1,8 = 1326,578 [E]</t>
  </si>
  <si>
    <t>dle pol. 132738 47,7*1,8 = 85,860 [F]</t>
  </si>
  <si>
    <t>Celkové množství = 8054,673</t>
  </si>
  <si>
    <t>014104.R</t>
  </si>
  <si>
    <t>17 03 02 - Asfaltové směsi neuvedené pod číslem 17 03 01</t>
  </si>
  <si>
    <t>dle pol. 113318 28,288*2,3 = 65,062 [A]</t>
  </si>
  <si>
    <t>014132</t>
  </si>
  <si>
    <t>POPLATKY ZA SKLÁDKU TYP S-NO (NEBEZPEČNÝ ODPAD)</t>
  </si>
  <si>
    <t>OTSKP ~ 2024</t>
  </si>
  <si>
    <t>dle pol. 96785A 0,5*2,4 = 1,200 [A]</t>
  </si>
  <si>
    <t>014212</t>
  </si>
  <si>
    <t>POPLATKY ZA ZEMNÍK - ORNICE</t>
  </si>
  <si>
    <t>pořízení substrátu / ornice / zeminy schopné zúrodnění dle dispozic zhotovitele</t>
  </si>
  <si>
    <t xml:space="preserve">potřebný materiál pro ohumusování - doprava </t>
  </si>
  <si>
    <t>Ohumusování celkem (dle pol. 18220) 2448,772*1,8 = 4407,790 [B]</t>
  </si>
  <si>
    <t>Materiál z meziskládky (dle pol. 121104) - odpočet -1701,138*1,8 = -3062,048 [C]</t>
  </si>
  <si>
    <t>Celkové množství = 1345,742</t>
  </si>
  <si>
    <t>1</t>
  </si>
  <si>
    <t>Zemní práce</t>
  </si>
  <si>
    <t>11120</t>
  </si>
  <si>
    <t>ODSTRANĚNÍ KŘOVIN</t>
  </si>
  <si>
    <t>M2</t>
  </si>
  <si>
    <t>vč. likvidace dřevní hmoty dle dispozic zhotovitele</t>
  </si>
  <si>
    <t xml:space="preserve">Přípravné, bourací a zemní práce </t>
  </si>
  <si>
    <t>Odstranění křovin a náletů vč. kořenů 165+111 = 276,000 [B]</t>
  </si>
  <si>
    <t>113138</t>
  </si>
  <si>
    <t>ODSTRANĚNÍ KRYTU ZPEVNĚNÝCH PLOCH S ASFALT POJIVEM, ODVOZ DO 20KM</t>
  </si>
  <si>
    <t>M3</t>
  </si>
  <si>
    <t>vč. odvozu na obalovně / recyklačním středisku s provozním zařízením pro použití / zpracování znovuzískané asfaltové směsi dle dispozic zhotovitele, vzdálenost uvedena orientačně</t>
  </si>
  <si>
    <t xml:space="preserve">Ruční vybourání obrusné vrstvy na mostním objektu, v šíři cca  0,5 m 72,7*0,5*2*0,04 = 2,908 [B]</t>
  </si>
  <si>
    <t>Vybourání obrusných a ložních vrstev autobusových zálivů tl. cca 0,15m 169,2*0,15 = 25,380 [C]</t>
  </si>
  <si>
    <t>Celkové množství = 28,288</t>
  </si>
  <si>
    <t>113328</t>
  </si>
  <si>
    <t>ODSTRANĚNÍ PODKLADŮ ZPEVNĚNÝCH PLOCH Z KAMENIVA NESTMEL, ODVOZ DO 20KM</t>
  </si>
  <si>
    <t>vč. odvozu na recyklační středisko / trvalou skládku dle dispozic zhotovitele, vzdálenost uvedena orientačně</t>
  </si>
  <si>
    <t>Vybourání podkladních vrstev komunikace v. tl. 0,24m (v úseku, kde nebude prováděna RS CA 0/45) 1016*0,24 = 243,840 [B]</t>
  </si>
  <si>
    <t>Vybourání podkladních vrstev komunikace (v úseku, kde bude sanace olámaných okrajů), tl. 0,2m (1512,7*1*0,2*0,3)*2 = 181,524 [C]</t>
  </si>
  <si>
    <t>Vybourání podkladních vrstev autobusových zálivů tl. cca 0,3m 265,0*0,3 = 79,500 [D]</t>
  </si>
  <si>
    <t>Celkové množství = 504,864</t>
  </si>
  <si>
    <t>11352</t>
  </si>
  <si>
    <t>ODSTRANĚNÍ CHODNÍKOVÝCH A SILNIČNÍCH OBRUBNÍKŮ BETONOVÝCH</t>
  </si>
  <si>
    <t>M</t>
  </si>
  <si>
    <t>vč. odvozu na recyklační středisko / trvalou skládku dle dispozic zhotovitele</t>
  </si>
  <si>
    <t>Vybourání stávajících obrubníků silničních 41+44+46,5+67+41 = 239,500 [B]</t>
  </si>
  <si>
    <t>11372</t>
  </si>
  <si>
    <t>FRÉZOVÁNÍ ZPEVNĚNÝCH PLOCH ASFALTOVÝCH</t>
  </si>
  <si>
    <t>vč. odvozu a uskladnění dle dispozic zhotovitele_x000d_
POZN.: Povinný odkup frézované zhotovitelem!_x000d_
Materiál není odpadem!</t>
  </si>
  <si>
    <t>Odfezování v požadované prům. tl. 60 mm; původní kryt komunikace 12885,0*0,06 = 773,100 [B]</t>
  </si>
  <si>
    <t>Odfezování v požadované prům. tl 40 mm; původní kryt komunikace a mostu (224,4+450,1-71,7)*0,04 = 24,112 [C]</t>
  </si>
  <si>
    <t>Odfrézování v požadované prům. tl. 80 mm; původní kryt v úseku, kde nebude prováděna RS CA 0/45 1016*0,08 = 81,280 [D]</t>
  </si>
  <si>
    <t>Odfezování - napojení v koncích úprav (přeplátování), šířky 0,50m, resp. 0,3m, tl. 40mm, resp. 80mm 0,5*(10+28,4+4,6)*0,04+0,3*(10+28,4+4,6)*0,08 = 1,892 [E]</t>
  </si>
  <si>
    <t>Celkové množství = 880,384</t>
  </si>
  <si>
    <t>113764</t>
  </si>
  <si>
    <t>FRÉZOVÁNÍ DRÁŽKY PRŮŘEZU DO 400MM2 V ASFALTOVÉ VOZOVCE</t>
  </si>
  <si>
    <t>příprava drážky pro zálivku, vč. vyčištění drážky a likvidace odpadu (rozměry min. 12/25 mm)</t>
  </si>
  <si>
    <t xml:space="preserve">Dokončující práce </t>
  </si>
  <si>
    <t>Spáry v asfaltové vozovce v místě napojení na stáv. stav a na mostě - drážka 6,502+28,3449+9,8681+3,2333+4,2249+5,3123+4,5571+9,3322+9,1335+7,6443+9,2948+9,3583+71,589+71,4765+4,529+4,9612+7,41+13,7182 = 280,490 [B]</t>
  </si>
  <si>
    <t>121104</t>
  </si>
  <si>
    <t>SEJMUTÍ ORNICE NEBO LESNÍ PŮDY S ODVOZEM DO 5KM</t>
  </si>
  <si>
    <t>vč. odvozu na meziskládku dle dispozic zhotovitele, vzdálenost uvedena orientačně</t>
  </si>
  <si>
    <t>Odhumusování, tl. 150 mm ((37,5+35+57,5+48,5+20+6+16,5+51+56+104+5+12+60+25,5+927+951+265+206+75)*2,5*0,2)*1,15 = 1701,138 [B]</t>
  </si>
  <si>
    <t>123734</t>
  </si>
  <si>
    <t>ODKOP PRO SPOD STAVBU SILNIC A ŽELEZNIC TŘ. I, ODVOZ DO 5KM</t>
  </si>
  <si>
    <t>Odkopávky zeminy vč. odkopu materiálu pro provedení RSCA (predikce využití cca 20% výkopku pro zpětné násypy) 0,2*(((48,6+75,8+100,5+62,8+1,5+30+35,6+42+1,5*168+3*166+2*53+2,5*65+167*2,9+1,8*3,5*2)*1,15)+(1512,7*0,35*1*2*0,3)+(1815,24*0,5*0,5)) = 594,101 [B]</t>
  </si>
  <si>
    <t>123738</t>
  </si>
  <si>
    <t>ODKOP PRO SPOD STAVBU SILNIC A ŽELEZNIC TŘ. I, ODVOZ DO 20KM</t>
  </si>
  <si>
    <t>Odkopávky zeminy vč. odkopu materiálu pro provedení RSCA (predikce cca 80% výkopku nevhodného pro zpětné násypy) 0,8*(((48,6+75,8+100,5+62,8+1,5+30+35,6+42+1,5*168+3*166+2*53+2,5*65+167*2,9+1,8*3,5*2)*1,15)+(1512,7*0,35*1*2*0,3)+(1815,24*0,5*0,5)) = 2376,406 [B]</t>
  </si>
  <si>
    <t>125734</t>
  </si>
  <si>
    <t>VYKOPÁVKY ZE ZEMNÍKŮ A SKLÁDEK TŘ. I, ODVOZ DO 5KM</t>
  </si>
  <si>
    <t>vč. dopravy z meziskládky dle dispozic zhotovitele, vzdálenost uvedena orientačně</t>
  </si>
  <si>
    <t xml:space="preserve">výzískané materiály pro zpětné použití - </t>
  </si>
  <si>
    <t>- sejmutá ornice (dle pol. 121104) 1701,138 = 1701,138 [B]</t>
  </si>
  <si>
    <t>- výkopek zeminy (dle pol. 123734) 594,101 = 594,101 [C]</t>
  </si>
  <si>
    <t>Celkové množství = 2295,239</t>
  </si>
  <si>
    <t>125738</t>
  </si>
  <si>
    <t>VYKOPÁVKY ZE ZEMNÍKŮ A SKLÁDEK TŘ. I, ODVOZ DO 20KM</t>
  </si>
  <si>
    <t>vč. dopravy substrátu / ornice / zeminy schopné zúrodnění dle dispozic zhotovitele, vzdálenost uvedena orientačně</t>
  </si>
  <si>
    <t>Ohumusování celkem (dle pol. 18220) 2448,772 = 2448,772 [B]</t>
  </si>
  <si>
    <t>Materiál z meziskládky (dle pol. 121104) - odpočet -1701,138 = -1701,138 [C]</t>
  </si>
  <si>
    <t>Celkové množství = 747,634</t>
  </si>
  <si>
    <t>12924</t>
  </si>
  <si>
    <t>ČIŠTĚNÍ KRAJNIC OD NÁNOSU TL. DO 200MM</t>
  </si>
  <si>
    <t>Odstranění původní nezp. krajnice, tl. 150 mm 20,5+17,5+80,5+42,5+109+68+27,5+38+18+792+764+153,5+195+57 = 2383,000 [B]</t>
  </si>
  <si>
    <t>12932</t>
  </si>
  <si>
    <t>ČIŠTĚNÍ PŘÍKOPŮ OD NÁNOSU DO 0,5M3/M</t>
  </si>
  <si>
    <t>Pročtění a reprofilace stáv. příkopů (predikce cca 40% do 0,5 m3/m) 0,4*(239,37+195,1+104,92+300,92+150,65+177,35+97,49+60,33+206,98+60,83+43,81) = 655,100 [B]</t>
  </si>
  <si>
    <t>12933</t>
  </si>
  <si>
    <t>ČIŠTĚNÍ PŘÍKOPŮ OD NÁNOSU PŘES 0,50M3/M</t>
  </si>
  <si>
    <t>Pročtění a reprofilace stáv. příkopů (predikce cca 60% přes 0,5 m3/m - do 0,75 m3/m) 0,6*(239,37+195,1+104,92+300,92+150,65+177,35+97,49+60,33+206,98+60,83+43,81) = 982,650 [B]</t>
  </si>
  <si>
    <t>12980</t>
  </si>
  <si>
    <t>ČIŠTĚNÍ ULIČNÍCH VPUSTÍ</t>
  </si>
  <si>
    <t>KUS</t>
  </si>
  <si>
    <t>vč. likvidace odpadu (malé mn.)</t>
  </si>
  <si>
    <t xml:space="preserve">Odvodnění </t>
  </si>
  <si>
    <t>pročištění těles stáv. vpustí 2 = 2,000 [B]</t>
  </si>
  <si>
    <t>132738</t>
  </si>
  <si>
    <t>HLOUBENÍ RÝH ŠÍŘ DO 2M PAŽ I NEPAŽ TŘ. I, ODVOZ DO 20KM</t>
  </si>
  <si>
    <t xml:space="preserve">Nové konstrukce - autobusové zálivy a úseky podél chodníku </t>
  </si>
  <si>
    <t>Trativod - výkop rýhy (0,5/0,4m) (4+56+51,5+127)*0,5*0,4 = 47,700 [B]</t>
  </si>
  <si>
    <t>17110</t>
  </si>
  <si>
    <t>ULOŽENÍ SYPANINY DO NÁSYPŮ SE ZHUTNĚNÍM</t>
  </si>
  <si>
    <t xml:space="preserve">Nové konstrukce - v trase </t>
  </si>
  <si>
    <t>Hutněný násyp (část z vyzískaného materiálu, dle pol. 123734) 594,101 = 594,101 [B]</t>
  </si>
  <si>
    <t>17180</t>
  </si>
  <si>
    <t>ULOŽENÍ SYPANINY DO NÁSYPŮ Z NAKUPOVANÝCH MATERIÁLŮ</t>
  </si>
  <si>
    <t>Hutněný násyp celkem (0,1*((1253)*2+(348))+0,3*2,5+0,22*4+0,19*4+0,44*4+2,4*1,1+0,55*2+0,5*2,5*2+0,5*4*6+0,5*4+45*3,5+1,5*168+3*166+2*53+2,5*65+2*108+4*75+167*0,7)*1,1-129 = 2201,559 [B]</t>
  </si>
  <si>
    <t>Hutněný násyp (část z vyzískaného materiálu, dle pol. 123734) - odpočet -594,101 = -594,101 [C]</t>
  </si>
  <si>
    <t>Celkové množství = 1607,458</t>
  </si>
  <si>
    <t>17581</t>
  </si>
  <si>
    <t>OBSYP POTRUBÍ A OBJEKTŮ Z NAKUPOVANÝCH MATERIÁLŮ</t>
  </si>
  <si>
    <t xml:space="preserve">Odvodnění - propustky </t>
  </si>
  <si>
    <t>Zhutněný zásyp nesoudržnou zeminou, případně štěrkodrtí, štěrkopískem 3*12+4,8*11,2+3,7*11,2+3*9,5+0,9*5+0,7*5+2,1*15+1*(2,3+2,3)+2,8*(3,7+3) = 222,560 [B]</t>
  </si>
  <si>
    <t>18110</t>
  </si>
  <si>
    <t>ÚPRAVA PLÁNĚ SE ZHUTNĚNÍM V HORNINĚ TŘ. I</t>
  </si>
  <si>
    <t>dle výměr ŠD (1512,7*1*2*0,3)+222,0 = 1129,620 [A]</t>
  </si>
  <si>
    <t>18130</t>
  </si>
  <si>
    <t>ÚPRAVA PLÁNĚ BEZ ZHUTNĚNÍ</t>
  </si>
  <si>
    <t>Urovnání plochy pro ohumusování – příprava podkladu (dle pol. 18220) 2448,772/0,15 = 16325,147 [B]</t>
  </si>
  <si>
    <t>18220</t>
  </si>
  <si>
    <t>ROZPROSTŘENÍ ORNICE VE SVAHU</t>
  </si>
  <si>
    <t>převažující svah, část materiálu pro ohumusování z výzisku</t>
  </si>
  <si>
    <t>Ohumusování, tl. 150 mm (1701,14*1,1+0,3*(250*2+2*65+110+2*214+182+254+53))*1,05-38 = 2448,772 [B]</t>
  </si>
  <si>
    <t>18242</t>
  </si>
  <si>
    <t>ZALOŽENÍ TRÁVNÍKU HYDROOSEVEM NA ORNICI</t>
  </si>
  <si>
    <t>příp. ruční osev</t>
  </si>
  <si>
    <t>Zatravnění (dle pol. 18220) 2448,772/0,15 = 16325,147 [B]</t>
  </si>
  <si>
    <t>2</t>
  </si>
  <si>
    <t>Základy</t>
  </si>
  <si>
    <t>21150</t>
  </si>
  <si>
    <t>SANAČNÍ ŽEBRA Z KAMENIVA</t>
  </si>
  <si>
    <t>v celkové tl. 500 mm, provedeno ve 2 vrtstvách 250 mm (předp. 30 % délky)</t>
  </si>
  <si>
    <t>Štěrkodrť fr. 0-45 ŠDA + R-mat. poměr 60:40; tl. 250 mm - sanace olámaných okrajů (1512,7*1*2*0,3)*2*0,25 = 453,810 [B]</t>
  </si>
  <si>
    <t>Štěrkodrť fr. 0-45 ŠDA + R-mat. poměr 60:40; tl. 500 mm - násyp 3,5*12,6*0,5 = 22,050 [C]</t>
  </si>
  <si>
    <t>Celkové množství = 475,860</t>
  </si>
  <si>
    <t>21152</t>
  </si>
  <si>
    <t>SANAČNÍ ŽEBRA Z KAMENIVA DRCENÉHO ŠD</t>
  </si>
  <si>
    <t>Zlepšení aktivní zóny - výměna nevhodného materiálu za ŠD fr. 0/63 (hl. 0,5, š. 1,0 m) - v místě sanace okrajů při nedosažení Edef 45 Mpa - 50% plochy sanací (1512,7*1*2*0,3)*2*0,5*0,5 = 453,810 [B]</t>
  </si>
  <si>
    <t>21197</t>
  </si>
  <si>
    <t>OPLÁŠTĚNÍ ODVODŇOVACÍCH ŽEBER Z GEOTEXTILIE</t>
  </si>
  <si>
    <t>Trativod - opláštění - Geotextilie 300g/m2 (4+56+51,5+127)*1,3 = 310,050 [B]</t>
  </si>
  <si>
    <t>21262</t>
  </si>
  <si>
    <t>TRATIVODY KOMPLET Z TRUB Z PLAST HMOT DN DO 100MM</t>
  </si>
  <si>
    <t>POZN.: Výkop rýhy vykázán z důvodu průřezu přes 0,15 m2/m' zvlášť</t>
  </si>
  <si>
    <t>Trativod - PVC-U drenážní trubka DN 100, vč. lože a obsypu štěrkodrtí fr. 0-32 ŠDB (0,5/0,4m) 4+56+51,5+127 = 238,500 [B]</t>
  </si>
  <si>
    <t>21461C</t>
  </si>
  <si>
    <t>SEPARAČNÍ GEOTEXTILIE DO 300G/M2</t>
  </si>
  <si>
    <t>Separační geotextilie 300g/m2 - násyp 3*12,6 = 37,800 [B]</t>
  </si>
  <si>
    <t>272325</t>
  </si>
  <si>
    <t>ZÁKLADY ZE ŽELEZOBETONU DO C30/37</t>
  </si>
  <si>
    <t>ŽB základ propustku, beton C30/37 (XC4, XD1, XF4, CI0.2, Dmax 16, S4); tl. 800 mm 0,65*(2,5+2,5+4+4+4+2,5+4+4)-0,65*(2,5+2,5)+0,65*(1,5+2) = 16,900 [B]</t>
  </si>
  <si>
    <t>272365</t>
  </si>
  <si>
    <t>VÝZTUŽ ZÁKLADŮ Z OCELI 10505, B500B</t>
  </si>
  <si>
    <t xml:space="preserve">Odvodnění - propustky - výztuž B500B celkem pro čela propustků </t>
  </si>
  <si>
    <t>Bet. Výztuž - ds = 14 (Výztuž: B 500B; Konstrukční ocel: S235 J2G3) (179,33+136,86+75,87+641,55)/1000 = 1,034 [B]</t>
  </si>
  <si>
    <t>Bet. Výztuž - ds = 12 (Výztuž: B 500B; Konstrukční ocel: S235 J2G3) (554,38+418,25+234,88+447,82)/1000 = 1,655 [C]</t>
  </si>
  <si>
    <t>Bet. Výztuž - ds = 6 (Výztuž: B 500B; Konstrukční ocel: S235 J2G3) (13,11+9,82+5,75+10,59)/1000 = 0,039 [D]</t>
  </si>
  <si>
    <t>Celkové množství = 2,728</t>
  </si>
  <si>
    <t>3</t>
  </si>
  <si>
    <t>Svislé konstrukce</t>
  </si>
  <si>
    <t>317325</t>
  </si>
  <si>
    <t>ŘÍMSY ZE ŽELEZOBETONU DO C30/37 (B37)</t>
  </si>
  <si>
    <t>POZN. Výztuž vykázána v pol. 272365 (celkem za čela propustků)</t>
  </si>
  <si>
    <t>ŽB římsa propustku, beton C30/37 (XC4, XD1, XF4, CI0.2, Dmax 16, S4); tl. 500 mm 0,155*(2,5+2,5+4+4+4+2,5+4+4)-0,155*(2,5+2,5)+0,155*(2+1,5) = 4,030 [B]</t>
  </si>
  <si>
    <t>4</t>
  </si>
  <si>
    <t>Vodorovné konstrukce</t>
  </si>
  <si>
    <t>451312</t>
  </si>
  <si>
    <t>PODKLADNÍ A VÝPLŇOVÉ VRSTVY Z PROSTÉHO BETONU C12/15</t>
  </si>
  <si>
    <t>vč. 10% rezervy na nerovnost podkladu</t>
  </si>
  <si>
    <t>Podkladní beton C12/15(X0, CI1.0, Dmax 16, S3), tl. 100 mm ((2,5+2,5+3,5+3,5+2,5+3,5+4+3,5+3,5+3)+1,5*(12,5+12+11+10)+0,8*(15,5+40)-(1,4*12)+(1,4*5)+1,7*0,95+2,4*2,7)*0,1*1,1 = 15,724 [B]</t>
  </si>
  <si>
    <t>451313</t>
  </si>
  <si>
    <t>PODKLADNÍ A VÝPLŇOVÉ VRSTVY Z PROSTÉHO BETONU C16/20</t>
  </si>
  <si>
    <t>Ložez betonu (suchá směs pro podklad) pro ŽB troubu C16/20 (X0, CI1.0, Dmax 16, S3) 0,3*(12,5+12+11+10)+0,36*(15)-0,3*11+0,3*5 = 17,250 [B]</t>
  </si>
  <si>
    <t>45131A</t>
  </si>
  <si>
    <t>PODKLADNÍ A VÝPLŇOVÉ VRSTVY Z PROSTÉHO BETONU C20/25</t>
  </si>
  <si>
    <t xml:space="preserve">Nové konstrukce - autobusové zálivy </t>
  </si>
  <si>
    <t>Žulová kostka velká - Lože z betonu C20/25 XF4 L; tl. 100 mm (98+87)*0,1 = 18,500 [B]</t>
  </si>
  <si>
    <t>45157</t>
  </si>
  <si>
    <t>PODKLADNÍ A VÝPLŇOVÉ VRSTVY Z KAMENIVA TĚŽENÉHO</t>
  </si>
  <si>
    <t>vč. 10%rezervy na nerovnost podkladu</t>
  </si>
  <si>
    <t xml:space="preserve">Odvodnění - propustky (hosp. vjezdy) </t>
  </si>
  <si>
    <t xml:space="preserve">Podkladní Lože ze štěrkopísku ŠP fr. 0-8,  min. tl. 100 mm 1*5*2*0,1*1,1 = 1,100 [B]</t>
  </si>
  <si>
    <t>457325</t>
  </si>
  <si>
    <t>VYROVNÁVACÍ A SPÁDOVÝ ŽELEZOBETON C30/37</t>
  </si>
  <si>
    <t>ŽB (roznášecí) deska C30/37 (XC4, XD3, XF4, CI0.2, Dmax 16,S4), tl. 200 mm 7,9*2,5*0,2 = 3,950 [B]</t>
  </si>
  <si>
    <t>457365</t>
  </si>
  <si>
    <t>VÝZTUŽ VYROV A SPÁD BETONU Z OCELI 10505, B500B</t>
  </si>
  <si>
    <t>ŽB deska C30/37 - Bet. Výztuž - ds = 10 (10x10x100x100) - B 500B 366/1000 = 0,366 [B]</t>
  </si>
  <si>
    <t>467313</t>
  </si>
  <si>
    <t>STUPNĚ A PRAHY VODNÍCH KORYT Z PROSTÉHO BETONU C16/20</t>
  </si>
  <si>
    <t>Betonový práh propustku z betonu C16/20 (X0, CI1.0, Dmax 16, S3) 0,6*0,3*(5+2,5+4,5+2,5+3+1,8+4,5+4,5) = 5,094 [B]</t>
  </si>
  <si>
    <t>5</t>
  </si>
  <si>
    <t>Komunikace</t>
  </si>
  <si>
    <t>56143G</t>
  </si>
  <si>
    <t xml:space="preserve">SMĚSI Z KAMENIVA STMELENÉ CEMENTEM  SC C 8/10 TL. DO 150MM</t>
  </si>
  <si>
    <t>Vrstva ze směsi stmelené cementem SC 0/32, C8/10; tl. 130 mm 98+87 = 185,000 [B]</t>
  </si>
  <si>
    <t>56144E</t>
  </si>
  <si>
    <t xml:space="preserve">SMĚSI Z KAMENIVA STMELENÉ CEMENTEM  SC C 3/4 TL. DO 200MM</t>
  </si>
  <si>
    <t>vč. rozšíření podkladních vrstev o 10%</t>
  </si>
  <si>
    <t>Směs stmelená cementem SC 0/32, C3/4; tl. 200 mm 1016*1,1 = 1117,600 [B]</t>
  </si>
  <si>
    <t>56332</t>
  </si>
  <si>
    <t>VOZOVKOVÉ VRSTVY ZE ŠTĚRKODRTI TL. DO 100MM</t>
  </si>
  <si>
    <t xml:space="preserve">Nové konstrukce - hosp. vjezdy </t>
  </si>
  <si>
    <t>Štěrkodrť fr. 0-32 ŠDB, ČSN 73 6126-1, tl. 80 mm 15+16 = 31,000 [B]</t>
  </si>
  <si>
    <t>56333</t>
  </si>
  <si>
    <t>VOZOVKOVÉ VRSTVY ZE ŠTĚRKODRTI TL. DO 150MM</t>
  </si>
  <si>
    <t>Štěrkodrť fr. 0-32 ŠDB, ČSN 73 6126-1, tl. 150 mm 15+16 = 31,000 [B]</t>
  </si>
  <si>
    <t>56334</t>
  </si>
  <si>
    <t>VOZOVKOVÉ VRSTVY ZE ŠTĚRKODRTI TL. DO 200MM</t>
  </si>
  <si>
    <t>Štěrkodrť fr. 0-32 ŠDB, tl. 200 mm (98+87)*1,2 = 222,000 [B]</t>
  </si>
  <si>
    <t>567544</t>
  </si>
  <si>
    <t>VRST PRO OBNOVU A OPR RECYK ZA STUD CEM A ASF EM TL DO 200MM</t>
  </si>
  <si>
    <t>RS CA 0/45, C3/4; tl. 200 mm dle ČSN 73 6147_x000d_
Pol. zahrnuje rozfrézování podkladu, dále reprofilace do požadovaných sklonových poměrů a přehutnění vrstvy, dávkování asfaltové emulze 2,0% v množství zbytkového asfaltu a dávkování cementu 2,5%._x000d_
Přesný způsob sanace (receptura) a její rozsah bude upřesněn dle skutečné_x000d_
situace na stavbě (výsledků průkazní zkoušky).</t>
  </si>
  <si>
    <t>Recyklace podklad. vrstev za studena v tl. 0,2m (12855-1016)*1,1 = 13022,900 [B]</t>
  </si>
  <si>
    <t>567-669.R</t>
  </si>
  <si>
    <t>a</t>
  </si>
  <si>
    <t>PŘÍPLATEK ZA DALŠÍCH 0,5% ASFALTOVÉ EMULZE</t>
  </si>
  <si>
    <t>Příplatek za každých dalších (i započatých) 0,5% asfaltové emulze v množství zbytkového asfaltu přidaného nad rámec výměry v Popisu položky 567544, dle výkazu výměr._x000d_
POZN.: Položka bude čerpána dle skutečnosti, pouze se souhlasem a v rozsahu dle pokynů objednatele, na základě dodatečného stanovení přesné receptury RS CA!</t>
  </si>
  <si>
    <t>dle pol. 567544 13022,9 = 13022,900 [A]</t>
  </si>
  <si>
    <t>b</t>
  </si>
  <si>
    <t>PŘÍPLATEK ZA DALŠÍCH 0,5% CEMENTU</t>
  </si>
  <si>
    <t>Příplatek za každých dalších (i započatých) 0,5% cementu v množství zbytkového asfaltu přidaného nad rámec výměry v Popisu položky 567544, dle výkazu výměr.
POZN.: Položka bude čerpána dle skutečnosti, pouze se souhlasem a v rozsahu dle pokynů objednatele, na základě dodatečného stanovení přesné receptury RS CA!</t>
  </si>
  <si>
    <t>56963</t>
  </si>
  <si>
    <t>ZPEVNĚNÍ KRAJNIC Z RECYKLOVANÉHO MATERIÁLU TL DO 150MM</t>
  </si>
  <si>
    <t>Nezp. krajnice; R-mat. fr. 0-32; tl. 150 mm 20,5+17,5+80,5+42,5+68+109+38+18+792+764+195+154+57+5+2*54 = 2469,000 [B]</t>
  </si>
  <si>
    <t>572214</t>
  </si>
  <si>
    <t>SPOJOVACÍ POSTŘIK Z MODIFIK EMULZE DO 0,5KG/M2</t>
  </si>
  <si>
    <t>vč. rozšíření podkladních vrstev o 4%</t>
  </si>
  <si>
    <t xml:space="preserve">Spojovací emulzní postřik PS-C, C 60 BP 5, 0,30 kg/m2 </t>
  </si>
  <si>
    <t>Konstrukce vozovky (12855+1016)*1,04 = 14425,840 [C]</t>
  </si>
  <si>
    <t>Napojení v koncích úprav (přeplátování) š. 0,5m (PS) (4,8+14,3+6,2)*1,04 = 26,312 [D]</t>
  </si>
  <si>
    <t>Celkové množství = 14452,152</t>
  </si>
  <si>
    <t>Spojovací emulzní postřik PS-C, C 60 BP 5, 0,40 kg/m2 (40,8985+23,8613+47,5117+43,7048+19,5656+54,0792+18,9569+23,5731+24,9602) = 297,111 [B]</t>
  </si>
  <si>
    <t>572751</t>
  </si>
  <si>
    <t>DVOUVRSTVÝ ASFALTOVÝ NÁTĚR DO 2,5KG/M2</t>
  </si>
  <si>
    <t>Dvojvrstvý nátěr DV 20; ČSN 73 6129; tl. 20 mm 15+16 = 31,000 [B]</t>
  </si>
  <si>
    <t>574A34</t>
  </si>
  <si>
    <t>ASFALTOVÝ BETON PRO OBRUSNÉ VRSTVY ACO 11+ TL. 40MM</t>
  </si>
  <si>
    <t xml:space="preserve">Asfaltový beton pro obrusné vrstvy ACO 11+; tl. 40 mm (s asfaltovým pojivem 50/70) </t>
  </si>
  <si>
    <t>Konstrukce vozovky 12855,0+602,8+72,7+1016,0 = 14546,500 [C]</t>
  </si>
  <si>
    <t>Napojení v koncích úprav (přeplátování) š. 0,5m (ACO) 4,8+14,3+6,2 = 25,300 [D]</t>
  </si>
  <si>
    <t>Celkové množství = 14571,800</t>
  </si>
  <si>
    <t>574E76</t>
  </si>
  <si>
    <t>ASFALTOVÝ BETON PRO PODKLADNÍ VRSTVY ACP 16+, 16S TL. 80MM</t>
  </si>
  <si>
    <t xml:space="preserve">Asfaltový beton pro podklad. vrstvy ACP 16+; tl. 80 mm (s asfaltovým pojivem 50/70) </t>
  </si>
  <si>
    <t>Napojení v koncích úprav (přeplátování) š. 0,3m (ACP) (4,8+14,3+6,2)/0,5*0,3*1,04 = 15,787 [D]</t>
  </si>
  <si>
    <t>Celkové množství = 14441,627</t>
  </si>
  <si>
    <t>575D53</t>
  </si>
  <si>
    <t>LITÝ ASFALT MA I (SILNICE, DÁLNICE) 11 TL. 40MM MODIFIK</t>
  </si>
  <si>
    <t>POZN.: Položka bude čerpána pouze se souhlasem a v rozsahu dle požadavku objednatele!</t>
  </si>
  <si>
    <t xml:space="preserve">Nové konstrukce - most </t>
  </si>
  <si>
    <t>Vyplnění plochy elastickým modifikováním asfaltem (MA), případně pokládkou nové obrusné vrstvy 72,7*1,05 = 76,335 [B]</t>
  </si>
  <si>
    <t>5774AE</t>
  </si>
  <si>
    <t>VRSTVY PRO OBNOVU A OPRAVY Z ASF BETONU ACO 11+</t>
  </si>
  <si>
    <t>Asfaltový beton pro obrusné vrstvy ACO 11+; tl. 40-100 mm (s asfaltovým pojivem 50/70) - prům. tl. 70mm (40,8985+23,8613+47,5117+43,7048+19,5656+54,0792+18,9569+23,5731+24,9602)*0,07 = 20,798 [B]</t>
  </si>
  <si>
    <t>58210</t>
  </si>
  <si>
    <t>DLÁŽDĚNÉ KRYTY Z VELKÝCH KOSTEK BEZ LOŽE</t>
  </si>
  <si>
    <t>lože vykázáno zvlášť</t>
  </si>
  <si>
    <t>Žulová kostka velká, tl. 160/120 mm, vyspárovaná betonovou směsí C20/25 XF4 98+87 = 185,000 [B]</t>
  </si>
  <si>
    <t>7</t>
  </si>
  <si>
    <t>Přidružená stavební výroba</t>
  </si>
  <si>
    <t>711111</t>
  </si>
  <si>
    <t>IZOLACE BĚŽNÝCH KONSTRUKCÍ PROTI ZEMNÍ VLHKOSTI ASFALTOVÝMI NÁTĚRY</t>
  </si>
  <si>
    <t>Penetrační nátěr - Přechodová oblast mostního objektu 1,3*9,2*2 = 23,920 [B]</t>
  </si>
  <si>
    <t>Asfaltový nátěr - Přechodová oblast mostního objektu 1,3*9,2*2 = 23,920 [C]</t>
  </si>
  <si>
    <t>Hydroizolace (1x penetrační + ochranný nátěr potrubí) ((1,7*(12+11+10+5))+107,13)*2 = 343,460 [E]</t>
  </si>
  <si>
    <t>Celkové množství = 391,300</t>
  </si>
  <si>
    <t>711112</t>
  </si>
  <si>
    <t>IZOLACE BĚŽNÝCH KONSTRUKCÍ PROTI ZEMNÍ VLHKOSTI ASFALTOVÝMI PÁSY</t>
  </si>
  <si>
    <t>Natavovaný asfaltový izolační pás - Přechodová oblast mostního objektu 1,3*9,2*2 = 23,920 [B]</t>
  </si>
  <si>
    <t>Hydroizolace 0,6*(2,5+2,5+4+4+4+4+4+0,8*(16)*2)+1,8*(3+2)+8,4*3+1,6*10+0,65*((0,65*4)+0,5*(8))+1,6*5*2-0,6*(4+4+1,1+1,1+1,2+1,2)+0,6*(1,5+1,2+1,2+0,8+0,8)+1,7*(2,1+2,1+2) = 107,130 [D]</t>
  </si>
  <si>
    <t>Celkové množství = 131,050</t>
  </si>
  <si>
    <t>8</t>
  </si>
  <si>
    <t>Potrubí</t>
  </si>
  <si>
    <t>87433</t>
  </si>
  <si>
    <t>POTRUBÍ Z TRUB PLASTOVÝCH ODPADNÍCH DN DO 150MM</t>
  </si>
  <si>
    <t>vč. lože, obsypu (malé mn.)</t>
  </si>
  <si>
    <t>Nová UV - přípojky 2*1,0 = 2,000 [B]</t>
  </si>
  <si>
    <t>89712</t>
  </si>
  <si>
    <t>VPUSŤ KANALIZAČNÍ ULIČNÍ KOMPLETNÍ Z BETONOVÝCH DÍLCŮ</t>
  </si>
  <si>
    <t>Sestava UV (označení bet. prvků pro určení rozměrů):_x000d_
Litinová mříž s rámem - D400_x000d_
Vyrovnávací prstenec - TBV-Q 10a_x000d_
Kalový koš - A4_x000d_
Bet. Skruž - TBV-Q 5c_x000d_
Bet. Skruž - TBV-Q 6d_x000d_
bet. dno s vývodem DN150 - TBV-Qa PVC</t>
  </si>
  <si>
    <t>Nová UV 2 = 2,000 [B]</t>
  </si>
  <si>
    <t>899523</t>
  </si>
  <si>
    <t>OBETONOVÁNÍ POTRUBÍ Z PROSTÉHO BETONU DO C16/20</t>
  </si>
  <si>
    <t>Obetonování z betonu (suchá směs) ŽB troubu C16/20 (X0, CI1.0, Dmax 16, S3) 0,4*5*2 = 4,000 [B]</t>
  </si>
  <si>
    <t>899901</t>
  </si>
  <si>
    <t>PŘEPOJENÍ PŘÍPOJEK</t>
  </si>
  <si>
    <t>Zahrnuje i zakrytí stávající UV ocelovým roštem, případně betonovou deskou</t>
  </si>
  <si>
    <t>Nová UV - napojení přípojek na těleso stáv. vpustí 2 = 2,000 [B]</t>
  </si>
  <si>
    <t>9</t>
  </si>
  <si>
    <t>Ostatní konstrukce a práce</t>
  </si>
  <si>
    <t>9111A3</t>
  </si>
  <si>
    <t>ZÁBRADLÍ SILNIČNÍ S VODOR MADLY - DEMONTÁŽ S PŘESUNEM</t>
  </si>
  <si>
    <t>Odstranění ocelového zábradlí nad propustky 53 = 53,000 [B]</t>
  </si>
  <si>
    <t>9112A1</t>
  </si>
  <si>
    <t>ZÁBRADLÍ MOSTNÍ S VODOR MADLY - DODÁVKA A MONTÁŽ</t>
  </si>
  <si>
    <t>Zábradlí mostního typu kotvené přes patní plechy P ; ocelové trubky 63,5/4 stojny a madlo, ocelové trubky 44,5/4 vodor. výplň._x000d_
výkaz doplňujícího materiálu -_x000d_
- P 10x200/200 (3*8+2*2=28ks)_x000d_
- Chemické kotvy (28*4=112ks)_x000d_
- M12 - kotva (112ks)</t>
  </si>
  <si>
    <t>Ocelové bezpečnostní zábradlí; v = 1,10 m (S235 JRG2 (Fe 360)) 2*2,0+2*3,0+1,0+1,5+2*3,0+2,0 = 20,500 [B]</t>
  </si>
  <si>
    <t>9113A1</t>
  </si>
  <si>
    <t>SVODIDLO OCEL SILNIČ JEDNOSTR, ÚROVEŇ ZADRŽ N1, N2 - DODÁVKA A MONTÁŽ</t>
  </si>
  <si>
    <t>Ocelové svodidlo o min. úrovni zadržení N2 v = 0,75 m 38,5+64,5+121,5+49,5+48,5+19,5+51-8 = 385,000 [B]</t>
  </si>
  <si>
    <t>91228</t>
  </si>
  <si>
    <t>SMĚROVÉ SLOUPKY Z PLAST HMOT VČETNĚ ODRAZNÉHO PÁSKU</t>
  </si>
  <si>
    <t xml:space="preserve">Dopravní zařízení - v trase </t>
  </si>
  <si>
    <t>Směrový sloupek; v= 0,80 m (Z11a/b - bílý) 125*2 = 250,000 [B]</t>
  </si>
  <si>
    <t>912283</t>
  </si>
  <si>
    <t>SMĚROVÉ SLOUPKY Z PLAST HMOT - DEMONTÁŽ A ODVOZ</t>
  </si>
  <si>
    <t>vč. očištění a předání správci, o příp. zpětném použití rozhodne TDI</t>
  </si>
  <si>
    <t>Směrový sloupek - stávající (dle počtu navrhovaných) 250 = 250,000 [B]</t>
  </si>
  <si>
    <t>91692</t>
  </si>
  <si>
    <t>ZVÝRAZŇUJÍCÍ SLOUPKY PLASTOVÉ</t>
  </si>
  <si>
    <t>Směrový sloupek; v= 0,80 m (Z11g - červený) 4 = 4,000 [B]</t>
  </si>
  <si>
    <t>917224</t>
  </si>
  <si>
    <t>SILNIČNÍ A CHODNÍKOVÉ OBRUBY Z BETONOVÝCH OBRUBNÍKŮ ŠÍŘ 150MM</t>
  </si>
  <si>
    <t>Obrubník silniční - 150x300x1000 mm do betonového lože s opěrou (14,5+5+2+40+19+2+2+9+28+22+3+8+37,5+6+2,5+15,5+52+3+11,5+47,5+15,5)-57,23 = 288,270 [B]</t>
  </si>
  <si>
    <t>91725</t>
  </si>
  <si>
    <t>NÁSTUPIŠTNÍ OBRUBNÍKY BETONOVÉ</t>
  </si>
  <si>
    <t xml:space="preserve">Obrubník kasselský - </t>
  </si>
  <si>
    <t>- přechodový (ks) 4 = 4,000 [C]</t>
  </si>
  <si>
    <t>- náběhový (ks) 4 = 4,000 [D]</t>
  </si>
  <si>
    <t>- přímý (rozměry 350x435 mm) 20 = 20,000 [E]</t>
  </si>
  <si>
    <t>Celkové množství = 28,000</t>
  </si>
  <si>
    <t>918115</t>
  </si>
  <si>
    <t>ČELA PROPUSTU Z BETONU DO C 30/37</t>
  </si>
  <si>
    <t>POZN. Výztuž vykázána (zvlášť) v pol. 272365 (celkem za čela propustků)</t>
  </si>
  <si>
    <t>ŽB čelo propustku, beton C30/37 (XC4, XD1, XF4, CI0.2, Dmax 16, S4); tl. 400 mm 0,4*(2,5*(1,05+1,1)+4*(1,05+1,55+1,65+1,15+1+1,4))-(0,4*1,05*2,5)-(0,4*1,1*2,5)+(0,4*1,3*2)+(0,4*0,9*1,5) = 14,060 [B]</t>
  </si>
  <si>
    <t>Betonové šikmé čelo propustku C30/37 (XC4, XD1, XF4), CI0.2, Dmax 16, S4) 1*(0,65)*4 = 2,600 [B]</t>
  </si>
  <si>
    <t>9182D</t>
  </si>
  <si>
    <t>VTOKOVÉ JÍMKY BETONOVÉ VČETNĚ DLAŽBY PROPUSTU Z TRUB DN DO 600MM</t>
  </si>
  <si>
    <t>zahrnuje -_x000d_
- Bet. Výztuž - ds = 8 (6x6x100x100) - B 500A (774,2kg)_x000d_
- Bet. Výztuž - ds = 6 (6x6x100x100) - B 500A (66,6kg)_x000d_
- Bet. Výztuž - ds = 8 - B 500 (11,0kg)_x000d_
- Vydláždění dna - Lomový kámen, tl. 200 mm s vyspárováním, vč. lože (2,6+1,2m2)_x000d_
- Ocelová stupátka - poplastovaná (2*3ks)</t>
  </si>
  <si>
    <t>ŽB kalová jímka C30/37 (XC4, XD1, XF4, CI0.2, Dmax 16, S4); tl. stěny 250 mm (celk. 6,45 m3) 2 = 2,000 [B]</t>
  </si>
  <si>
    <t>9183A2</t>
  </si>
  <si>
    <t>PROPUSTY Z TRUB DN 300MM ŽELEZOBETONOVÝCH</t>
  </si>
  <si>
    <t>Železobetonová trouba kruhová DN 300 4*2,5 = 10,000 [B]</t>
  </si>
  <si>
    <t>9183C2</t>
  </si>
  <si>
    <t>PROPUSTY Z TRUB DN 500MM ŽELEZOBETONOVÝCH</t>
  </si>
  <si>
    <t>vč. řezání trub pro napojení propustků (dle PD), vč. pref. podkladků</t>
  </si>
  <si>
    <t>Železobetonová trouba kruhová DN 500 (hrdlová) - napojení na stáv. potrubí 2*2,5 = 5,000 [B]</t>
  </si>
  <si>
    <t>9183D2</t>
  </si>
  <si>
    <t>PROPUSTY Z TRUB DN 600MM ŽELEZOBETONOVÝCH</t>
  </si>
  <si>
    <t>vč. řezání trub pro sestavení propustků (dle PD), vč. pref. podkladků</t>
  </si>
  <si>
    <t>Železobetonová trouba kruhová DN 600 (hrdlová) 19*2,5 = 47,500 [B]</t>
  </si>
  <si>
    <t>919111</t>
  </si>
  <si>
    <t>ŘEZÁNÍ ASFALTOVÉHO KRYTU VOZOVEK TL DO 50MM</t>
  </si>
  <si>
    <t>zaříznutí hrany stávajícího asfaltu pro dobalení nové obrusné vrstvy (vč. dobourání a likvidace hrany po frézování)</t>
  </si>
  <si>
    <t>Spáry v asfaltové vozovce v místě napojení na stáv. stav a na mostě - zaříznutí hrany 6,502+28,3449+9,8681+3,2333+4,2249+5,3123+4,5571+9,3322+9,1335+7,6443+9,2948+9,3583+71,589+71,4765+4,529+4,9612+7,41+13,7182 = 280,490 [B]</t>
  </si>
  <si>
    <t>93131</t>
  </si>
  <si>
    <t>TĚSNĚNÍ DILATAČ SPAR ASF ZÁLIVKOU</t>
  </si>
  <si>
    <t>Vyplnění spary rychlotuhnucí dvoukomponentní asfaltovou zálivkou (ZA) pro vysoké zatížení dopravy a klimatu 1,1g/cm3 0,002*(4*72+2*8,5)*1,05 = 0,641 [B]</t>
  </si>
  <si>
    <t>931314</t>
  </si>
  <si>
    <t>TĚSNĚNÍ DILATAČ SPAR ASF ZÁLIVKOU PRŮŘ DO 400MM2</t>
  </si>
  <si>
    <t>zálivka spáry zálivkou za horka typu N2 vč. provedení adhezního nátěru ploch před aplikací zálivky (rozměry min. 12/25 mm)</t>
  </si>
  <si>
    <t>Spáry v asfaltové vozovce v místě napojení na stáv. stav a na mostě - zálivka 6,502+28,3449+9,8681+3,2333+4,2249+5,3123+4,5571+9,3322+9,1335+7,6443+9,2948+9,3583+71,589+71,4765+4,529+4,9612+7,41+13,7182 = 280,490 [B]</t>
  </si>
  <si>
    <t>93160</t>
  </si>
  <si>
    <t>MOSTNÍ ZÁVĚRY ELASTICKÉ</t>
  </si>
  <si>
    <t>včetně -_x000d_
- adhezního nátěru na spáry provozem silně zatížených dopravních - EMZ (10 m2)_x000d_
- povrchové úpravy závěru, tl. 1-2 mm - EMZ (10 m2)</t>
  </si>
  <si>
    <t>Výplň modif. asf. pojivem - 1,25 g/cm3 + plnivo - granulovaná (žulová) drť,fr. 11-16 mm, resp. 16-22 mm - EMZ 0,025*9,5*2 = 0,475 [B]</t>
  </si>
  <si>
    <t>935212</t>
  </si>
  <si>
    <t>PŘÍKOPOVÉ ŽLABY Z BETON TVÁRNIC ŠÍŘ DO 600MM DO BETONU TL 100MM</t>
  </si>
  <si>
    <t>silniční bet. žlabovka 330/570/140 mm , vyspárováno cem. maltou MC25-XF4, lolže z betonu C25/30-CXF3 18,5+15,5 = 34,000 [B]</t>
  </si>
  <si>
    <t>935832</t>
  </si>
  <si>
    <t>ŽLABY A RIGOLY DLÁŽDĚNÉ Z LOMOVÉHO KAMENE TL DO 250MMM DO BETONU TL 100MM</t>
  </si>
  <si>
    <t>Lomový kámen, tl. min. 100 mm s vyspárováním, Podkladní beton C12/15 (X0, CI1.0, Dmax 16, S3), tl. min. 100 mm 3+15,5+3+4+2,5+20,5+6,5+21+1,7+1,6+8,5+44+17+1,5 = 150,300 [B]</t>
  </si>
  <si>
    <t>966168</t>
  </si>
  <si>
    <t>BOURÁNÍ KONSTRUKCÍ ZE ŽELEZOBETONU S ODVOZEM DO 20KM</t>
  </si>
  <si>
    <t>Vybourání bet. konstr. propustku (predikce převažující ŽB) (((0,95*4,2*2+12,5*0,3+1,25*10+0,25*4,2*2+0,9*4,2*2+1,2*10+0,25*3*2+0,9*3*2+1,4*0,8+1,1*10*0,25*3,5*2+0,9*3,5*2+0,75*3,6))*1,2)+0,9*3+0,8*1,7+(0,55*2+1,4*0,25*2) = 104,452 [B]</t>
  </si>
  <si>
    <t>Vybourání propustku (ŽB roury) DN400 vč. obetonování 10,5*0,32 = 3,360 [C]</t>
  </si>
  <si>
    <t>Vybourání propustku (ŽB roury) DN500 vč. obetonování (při částečné rekonstrukci prop.) 5,0*0,41 = 2,050 [D]</t>
  </si>
  <si>
    <t>Celkové množství = 109,862</t>
  </si>
  <si>
    <t>96785A</t>
  </si>
  <si>
    <t>VYBOURÁNÍ MOSTNÍCH DILATAČNÍCH ZÁVĚRŮ EMZ</t>
  </si>
  <si>
    <t>vč. odvozu a uložení na trvalou skládku nebezpečného odpadu dle dispozic zhotovitele</t>
  </si>
  <si>
    <t>Vybourání stávajícího EMZ na mostě, tl. 50 mm 10,0*0,05 = 0,500 [B]</t>
  </si>
  <si>
    <t>97612</t>
  </si>
  <si>
    <t>VYBOURÁNÍ DROBNÝCH PŘEDMĚTŮ KAMENNÝCH</t>
  </si>
  <si>
    <t>vč. likvidace dle dispozic zhotovitele</t>
  </si>
  <si>
    <t>Odstranění kamenných/betonových patníků, včetně ocelových tyčí 12+35 = 47,000 [B]</t>
  </si>
  <si>
    <t>dle pol. 113158 22,165*2,4 = 53,196 [A]</t>
  </si>
  <si>
    <t>dle pol. 966168 5,665*2,4 = 13,596 [B]</t>
  </si>
  <si>
    <t>Celkové množství = 66,792</t>
  </si>
  <si>
    <t>dle pol. 113328 21,527*2,1 = 45,207 [A]</t>
  </si>
  <si>
    <t>dle pol. 123738 129,45*1,8 = 233,010 [B]</t>
  </si>
  <si>
    <t>Celkové množství = 278,217</t>
  </si>
  <si>
    <t>Odstranění křovin vč. kořenů 40 = 40,000 [B]</t>
  </si>
  <si>
    <t>113158</t>
  </si>
  <si>
    <t>ODSTRANĚNÍ KRYTU ZPEVNĚNÝCH PLOCH Z BETONU, ODVOZ DO 20KM</t>
  </si>
  <si>
    <t>Vybourání ploch bet. konstrukcí c prům. tl. 0,5m, vč. rezervy 10% na skryté prvky 40,3*0,5*1,1 = 22,165 [B]</t>
  </si>
  <si>
    <t>113188</t>
  </si>
  <si>
    <t>ODSTRANĚNÍ KRYTU ZPEVNĚNÝCH PLOCH Z DLAŽDIC, ODVOZ DO 20KM</t>
  </si>
  <si>
    <t>Vybourání zpevněných ploch chodníku - velkoform. dl. tl. 50mm (18,5+79+15,8)*0,05 = 5,665 [B]</t>
  </si>
  <si>
    <t>Vybourání podkladních vrstev chodníků v. prům. tl. 0,19m (18,5+79+15,8)*0,19 = 21,527 [B]</t>
  </si>
  <si>
    <t>vč. odvozu na meziskládku dle dispozic zhotovitele, vzdálenost uvedena orientačně_x000d_
Přebytek materiálu bude využit objednatelem pro dodatečné úpravy obecních ploch (předpoklad), příp. bude použit v rámci SO 101.</t>
  </si>
  <si>
    <t>Odhumusování, tl. 150 mm (dle příčných řezů) 65 = 65,000 [B]</t>
  </si>
  <si>
    <t>Odkopávky zeminy (dle příčných řezů) 129,45 = 129,450 [B]</t>
  </si>
  <si>
    <t>- sejmutá ornice (dle pol. 18220) 10,08 = 10,080 [B]</t>
  </si>
  <si>
    <t>dle výměr ŠD 381,7+14,3 = 396,000 [A]</t>
  </si>
  <si>
    <t xml:space="preserve">Nové konstrukce </t>
  </si>
  <si>
    <t>Urovnání plochy pro ohumusování – příprava podkladu (dle pol. 18220) 14+7,5+8,2+150*0,25 = 67,200 [B]</t>
  </si>
  <si>
    <t>částečně svah, materiálu pro ohumusování z výzisku</t>
  </si>
  <si>
    <t>Ohumusování, tl. 150 mm (14+7,5+8,2+150*0,25)*0,15 = 10,080 [B]</t>
  </si>
  <si>
    <t>18241</t>
  </si>
  <si>
    <t>ZALOŽENÍ TRÁVNÍKU RUČNÍM VÝSEVEM</t>
  </si>
  <si>
    <t>Zatravnění (dle pol. 18220) 14+7,5+8,2+150*0,25 = 67,200 [B]</t>
  </si>
  <si>
    <t xml:space="preserve">Nové konstrukce - chodník </t>
  </si>
  <si>
    <t>Štěrkodrť fr. 0-32 ŠDB, tl. 150 mm (26,5+85+60,5+18,5+79,5+77)*1,1 = 381,700 [B]</t>
  </si>
  <si>
    <t xml:space="preserve">Nové konstrukce - vjezd </t>
  </si>
  <si>
    <t>Štěrkodrť fr. 0-32 ŠDB, tl. 200 mm 13*1,1 = 14,300 [B]</t>
  </si>
  <si>
    <t>582611</t>
  </si>
  <si>
    <t>KRYTY Z BETON DLAŽDIC SE ZÁMKEM ŠEDÝCH TL 60MM DO LOŽE Z KAM</t>
  </si>
  <si>
    <t xml:space="preserve">Betonová (zámková) dlažba DL, tl. 60 mm ; Drcené kamenivo 4/8 L;  tl. 30 mm 26,5+85+60,5+18,5+79,5+77-(6,24+9,76+10,80) = 320,200 [B]</t>
  </si>
  <si>
    <t>582612</t>
  </si>
  <si>
    <t>KRYTY Z BETON DLAŽDIC SE ZÁMKEM ŠEDÝCH TL 80MM DO LOŽE Z KAM</t>
  </si>
  <si>
    <t xml:space="preserve">Betonová (zámková) dlažba DL, tl. 80 mm ; Drcené kamenivo 4/8 L;  tl. 40 mm 13-3,64 = 9,360 [B]</t>
  </si>
  <si>
    <t>582614</t>
  </si>
  <si>
    <t>KRYTY Z BETON DLAŽDIC SE ZÁMKEM BAREV TL 60MM DO LOŽE Z KAM</t>
  </si>
  <si>
    <t xml:space="preserve">Betonová (zámková) dlažba kontrastní barvy podél nástupní hrany DL, tl. 60 mm ; Drcené kamenivo 4/8 L;  tl. 30 mm 6,24 = 6,240 [B]</t>
  </si>
  <si>
    <t>58261A</t>
  </si>
  <si>
    <t>KRYTY Z BETON DLAŽDIC SE ZÁMKEM BAREV RELIÉF TL 60MM DO LOŽE Z KAM</t>
  </si>
  <si>
    <t xml:space="preserve">Betonová (zámková) dlažba pro nevidomé s výstupky DL, tl. 60 mm ; Drcené kamenivo 4/8 L;  tl. 30 mm - </t>
  </si>
  <si>
    <t>- Signální pás 0,8*(1,4+1,2+2,1+2,5+2,6+1,2+1,2) = 9,760 [C]</t>
  </si>
  <si>
    <t>- Varovný pás 0,4*(2+2+2+2+3+3,5+4+2,5+2+2+2) = 10,800 [D]</t>
  </si>
  <si>
    <t>Celkové množství = 20,560</t>
  </si>
  <si>
    <t>58261B</t>
  </si>
  <si>
    <t>KRYTY Z BETON DLAŽDIC SE ZÁMKEM BAREV RELIÉF TL 80MM DO LOŽE Z KAM</t>
  </si>
  <si>
    <t xml:space="preserve">Betonová (zámková) dlažba pro nevidomé s výstupky - Varovný pás DL, tl. 80 mm ; Drcené kamenivo 4/8 L;  tl. 40 mm 0,4*9,1 = 3,640 [B]</t>
  </si>
  <si>
    <t>91710</t>
  </si>
  <si>
    <t>OBRUBY Z BETONOVÝCH PALISÁD</t>
  </si>
  <si>
    <t xml:space="preserve">Betonová palisáda do betonového lože s opěrou - </t>
  </si>
  <si>
    <t>- rozměry 180x120x400 mm 15,0*0,18*0,12*0,4 = 0,130 [C]</t>
  </si>
  <si>
    <t>- rozměry 180x120x600 mm (17+21,5-15,0)*0,18*0,12*0,6 = 0,305 [D]</t>
  </si>
  <si>
    <t>Celkové množství = 0,435</t>
  </si>
  <si>
    <t>917211</t>
  </si>
  <si>
    <t>ZÁHONOVÉ OBRUBY Z BETONOVÝCH OBRUBNÍKŮ ŠÍŘ 50MM</t>
  </si>
  <si>
    <t>Obrubník parkový - 50x200x500/1000 mm do betonového lože s opěrou 37+20+23+2,5+32,5+12,5 = 127,500 [B]</t>
  </si>
  <si>
    <t>Obrubník silniční - 150x300x1000 mm do betonového lože s opěrou 5,2+5,1+7,2+5,7+2,8+1,2+9,2+4,7+16,5 = 57,600 [B]</t>
  </si>
  <si>
    <t>93711.R</t>
  </si>
  <si>
    <t>MOBILIÁŘ - POŠTOVNÍ SCHRÁNKA</t>
  </si>
  <si>
    <t>kompletní provedení vč. očištění, likvidace příp. odpadu, vč. nového kotvení</t>
  </si>
  <si>
    <t xml:space="preserve">Ostatní </t>
  </si>
  <si>
    <t>Přesun poštovní schránky do nové pozice 1 = 1,000 [B]</t>
  </si>
  <si>
    <t>93767</t>
  </si>
  <si>
    <t>MOBILIÁŘ - PŘÍSTŘEŠKY PRO ZASTÁVKY VEŘEJNÉ DOPRAVY</t>
  </si>
  <si>
    <t>Přesun autobusové čekárny do nové pozice 2 = 2,000 [B]</t>
  </si>
  <si>
    <t>02710</t>
  </si>
  <si>
    <t>POMOC PRÁCE ZŘÍZ NEBO ZAJIŠŤ OBJÍŽĎKY A PŘÍSTUP CESTY</t>
  </si>
  <si>
    <t>KPL</t>
  </si>
  <si>
    <t xml:space="preserve">DIO -  kompletní uzávěra - vyznačení uzavírky, vyznačení objízdné trasy pro tranzitní dopravu obousměrně  (dl. cca  6,5 km, doba trvání předpoklad 4 měsíce - skutečnost dle nabídky zhotovitele)._x000d_
Předpoklad dělení stavby na 2 dílčící etapy (viz příloha C.2 Etapizace stavby). Dopravní značení v úsecích opravy vozovky se předpokládá s užitím typových schémat - B/15 (v obci), C/10.b (mimo obec) dle TP 66.</t>
  </si>
  <si>
    <t>02720</t>
  </si>
  <si>
    <t>POMOC PRÁCE ZŘÍZ NEBO ZAJIŠŤ REGULACI A OCHRANU DOPRAVY</t>
  </si>
  <si>
    <t>projednání DIO a získání DIR</t>
  </si>
  <si>
    <t>02940</t>
  </si>
  <si>
    <t>OSTATNÍ POŽADAVKY - VYPRACOVÁNÍ DOKUMENTACE</t>
  </si>
  <si>
    <t>Vypracování podrobného projektu DIO</t>
  </si>
  <si>
    <t>dle pol. 914923 42*0,15 = 6,300 [A]</t>
  </si>
  <si>
    <t>914131</t>
  </si>
  <si>
    <t>DOPRAVNÍ ZNAČKY ZÁKLADNÍ VELIKOSTI OCELOVÉ FÓLIE TŘ 2 - DODÁVKA A MONTÁŽ</t>
  </si>
  <si>
    <t xml:space="preserve">Měněné SDZ </t>
  </si>
  <si>
    <t>P4+E2b 2*3 = 6,000 [B]</t>
  </si>
  <si>
    <t>A2b+A78+E4+IS16b 4 = 4,000 [C]</t>
  </si>
  <si>
    <t>IS12b+IS3b+IS3c 3 = 3,000 [D]</t>
  </si>
  <si>
    <t>IS12a/b 2+2 = 4,000 [E]</t>
  </si>
  <si>
    <t>B24b 1 = 1,000 [F]</t>
  </si>
  <si>
    <t>P4 3 = 3,000 [G]</t>
  </si>
  <si>
    <t>A30+A31a 2*4 = 8,000 [H]</t>
  </si>
  <si>
    <t>A31b ; A31+E3a 1*2+2*2 = 6,000 [I]</t>
  </si>
  <si>
    <t>A31c 4 = 4,000 [J]</t>
  </si>
  <si>
    <t>E13 (začátek a konec chem. posypu) 1+1 = 2,000 [K]</t>
  </si>
  <si>
    <t>IP11a+IJ4c 2*2 = 4,000 [L]</t>
  </si>
  <si>
    <t>IP11a 1 = 1,000 [M]</t>
  </si>
  <si>
    <t>IJ4b 1 = 1,000 [N]</t>
  </si>
  <si>
    <t>IS4b 1 = 1,000 [O]</t>
  </si>
  <si>
    <t>Mezisoučet = 48,000 [Q]</t>
  </si>
  <si>
    <t xml:space="preserve">Nové SDZ </t>
  </si>
  <si>
    <t>P1+B21a 2*1 = 2,000 [R]</t>
  </si>
  <si>
    <t>P1 2 = 2,000 [S]</t>
  </si>
  <si>
    <t>IP5 4 = 4,000 [T]</t>
  </si>
  <si>
    <t>B21a/b 2+2 = 4,000 [U]</t>
  </si>
  <si>
    <t>Z3 (vel. zákl.zn.) 14+10+16+10 = 50,000 [V]</t>
  </si>
  <si>
    <t>B20a+B21a 2+2 = 4,000 [W]</t>
  </si>
  <si>
    <t>B26 2 = 2,000 [X]</t>
  </si>
  <si>
    <t>IS18a 2 = 2,000 [Y]</t>
  </si>
  <si>
    <t>P2 4 = 4,000 [Z]</t>
  </si>
  <si>
    <t>P4 2 = 2,000 [AA]</t>
  </si>
  <si>
    <t>IJ4b 1 = 1,000 [AB]</t>
  </si>
  <si>
    <t>P7 1 = 1,000 [AC]</t>
  </si>
  <si>
    <t>P8 1 = 1,000 [AD]</t>
  </si>
  <si>
    <t>Mezisoučet = 79,000 [AF]</t>
  </si>
  <si>
    <t>Celkové množství = 127,000</t>
  </si>
  <si>
    <t>914133</t>
  </si>
  <si>
    <t>DOPRAVNÍ ZNAČKY ZÁKLADNÍ VELIKOSTI OCELOVÉ FÓLIE TŘ 2 - DEMONTÁŽ</t>
  </si>
  <si>
    <t>vč. odvozu do sběrných surovin, výzisk náleží objednateli! V případě požadavku objednatele vč. předání správci.</t>
  </si>
  <si>
    <t>Měněné SDZ (ze zaměření) 48 = 48,000 [A]</t>
  </si>
  <si>
    <t>Trvale odstraňované SDZ (ze zaměření) 15 = 15,000 [B]</t>
  </si>
  <si>
    <t>Celkové množství = 63,000</t>
  </si>
  <si>
    <t>914521</t>
  </si>
  <si>
    <t>DOPRAV ZNAČ VELKOPLOŠ OCEL LAMELY FÓLIE TŘ 2 - DOD A MONT</t>
  </si>
  <si>
    <t>Lamely na stáv. IS9a (stojky zůstávají stavající) 2,5*3,0 = 7,500 [B]</t>
  </si>
  <si>
    <t>914523</t>
  </si>
  <si>
    <t>DOPRAV ZNAČ VELKOPLOŠ OCEL LAMELY FÓLIE TŘ 2 - DEMONTÁŽ</t>
  </si>
  <si>
    <t>914921</t>
  </si>
  <si>
    <t>SLOUPKY A STOJKY DOPRAVNÍCH ZNAČEK Z OCEL TRUBEK DO PATKY - DODÁVKA A MONTÁŽ</t>
  </si>
  <si>
    <t>P4+E2b 3 = 3,000 [B]</t>
  </si>
  <si>
    <t>A2b+A78+E4+IS16b 1 = 1,000 [C]</t>
  </si>
  <si>
    <t>IS12b+IS3b+IS3c 1 = 1,000 [D]</t>
  </si>
  <si>
    <t>A30+A31a 4 = 4,000 [H]</t>
  </si>
  <si>
    <t>A31b ; A31+E3a 2*2 = 4,000 [I]</t>
  </si>
  <si>
    <t>IP11a+IJ4c 2 = 2,000 [L]</t>
  </si>
  <si>
    <t>Mezisoučet = 32,000 [Q]</t>
  </si>
  <si>
    <t>P1+B21a 1 = 1,000 [R]</t>
  </si>
  <si>
    <t>Z3 (vel. zákl.zn.) 7+5+8+5 = 25,000 [V]</t>
  </si>
  <si>
    <t>B20a+B21a 2 = 2,000 [W]</t>
  </si>
  <si>
    <t>P2 3 = 3,000 [Z]</t>
  </si>
  <si>
    <t>Mezisoučet = 50,000 [AF]</t>
  </si>
  <si>
    <t>Celkové množství = 82,000</t>
  </si>
  <si>
    <t>914923</t>
  </si>
  <si>
    <t>SLOUPKY A STOJKY DZ Z OCEL TRUBEK DO PATKY DEMONTÁŽ</t>
  </si>
  <si>
    <t>vč. odvozu sloupků do sběrných surovin, výzisk náleží objednateli! Ostatní (základ) vč. odvozu a uložení na recyklační středisko / trvalou skládku dle dispozic zhotovitele.</t>
  </si>
  <si>
    <t>Měněné sloupky SDZ (ze zaměření) 32 = 32,000 [A]</t>
  </si>
  <si>
    <t>Trvale odstraňované sloupky SDZ (ze zaměření) 10 = 10,000 [B]</t>
  </si>
  <si>
    <t>Celkové množství = 42,000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</si>
  <si>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</si>
  <si>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</si>
  <si>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</si>
  <si>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 xml:space="preserve">Navrhované VDZ </t>
  </si>
  <si>
    <t>V4 (0,25) 3267,9*0,25 = 816,975 [B]</t>
  </si>
  <si>
    <t>V4 (0,5/0,5/0,25) 58,3*0,25*1/2 = 7,288 [C]</t>
  </si>
  <si>
    <t>V2b (1,5/1,5/0,25) 100,2*0,25*1/2 = 12,525 [D]</t>
  </si>
  <si>
    <t>V1a (0,125) 623,9*0,125 = 77,988 [E]</t>
  </si>
  <si>
    <t>V2b (3,0/1,5/0,125) 948,9*0,125*2/3 = 79,075 [F]</t>
  </si>
  <si>
    <t>V3 (3,0/1,5/0,125) 95,3*0,125*5/3 = 19,854 [G]</t>
  </si>
  <si>
    <t>V6a 0,5*4,1*0,7 = 1,435 [H]</t>
  </si>
  <si>
    <t>V11a (52,0*2)*0,125 = 13,000 [I]</t>
  </si>
  <si>
    <t>V15 3,3 = 3,300 [J]</t>
  </si>
  <si>
    <t>Celkové množství = 1031,440</t>
  </si>
  <si>
    <t>915211</t>
  </si>
  <si>
    <t>VODOROVNÉ DOPRAVNÍ ZNAČENÍ PLASTEM HLADKÉ - DODÁVKA A POKLÁDKA</t>
  </si>
  <si>
    <t>2. fáze VDZ (vč. vyznačení operativního místa pro realizaci VDZ za provozu, dle TP66)</t>
  </si>
  <si>
    <t>Celkové množství = 17,735</t>
  </si>
  <si>
    <t>915221</t>
  </si>
  <si>
    <t>VODOR DOPRAV ZNAČ PLASTEM STRUKTURÁLNÍ NEHLUČNÉ - DOD A POKLÁDKA</t>
  </si>
  <si>
    <t>Celkové množství = 196,730</t>
  </si>
  <si>
    <t>915231</t>
  </si>
  <si>
    <t>VODOR DOPRAV ZNAČ PLASTEM PROFIL ZVUČÍCÍ - DOD A POKLÁDKA</t>
  </si>
  <si>
    <t>2. fáze VDZ (vč. vyznačení operativního místa pro realizaci VDZ za provozu, dle TP66)_x000d_
V obci nehlučná úprava!</t>
  </si>
  <si>
    <t>915311</t>
  </si>
  <si>
    <t>VODOR DOPRAV ZNAČ Z FÓLIE TRVALÉ - DOD A POKLÁDKA</t>
  </si>
  <si>
    <t>fólie / barva - dle požadavku objednatele</t>
  </si>
  <si>
    <t>Navrhované VDZ - Žlutý pruh š. 100 mm v celkové délce stupnice nástupního / výstupního schodu 2*3,5*0,1 = 0,700 [A]</t>
  </si>
  <si>
    <t>91551.R</t>
  </si>
  <si>
    <t>VODOROVNÉ DOPRAVNÍ ZNAČENÍ - PŘEDEM PŘIPRAVENÉ SYMBOLY - VODÍCÍ PÁS MÍSTA PRO PŘECHÁZENÍ</t>
  </si>
  <si>
    <t>Navrhované VDZ - Vodící pás místa pro přecházení 4,3+6+5,5 = 15,800 [A]</t>
  </si>
  <si>
    <t>93818</t>
  </si>
  <si>
    <t>OČIŠTĚNÍ ASFALT VOZOVEK ZAMETENÍM</t>
  </si>
  <si>
    <t>vč. likvidace odpadu</t>
  </si>
  <si>
    <t>Zametení vozovky před provedením 2. fáze VDZ (plošně) 15000 = 15000,000 [A]</t>
  </si>
  <si>
    <t>02730</t>
  </si>
  <si>
    <t>POMOC PRÁCE ZŘÍZ NEBO ZAJIŠŤ OCHRANU INŽENÝRSKÝCH SÍTÍ</t>
  </si>
  <si>
    <t>Provedení SO 401 dle přiložené dokumentace a soupisu prací_x000d_
Ocenění dle přílohy "SO 401_příloha_SP.xls"_x000d_
- položky přiloženého soupisu k nacenění označeny žlutě_x000d_
- celková cena k doplnění do rozpočtu označena zeleně - "NÁKLADY CELKEM" cena bez DPH - pole E54</t>
  </si>
  <si>
    <t>02520</t>
  </si>
  <si>
    <t>ZKOUŠENÍ MATERIÁLŮ NEZÁVISLOU ZKUŠEBNOU</t>
  </si>
  <si>
    <t>Vyhodnocení vytěžených zemin a podkladních vrstev z hlediska dalšího použití na stavbě</t>
  </si>
  <si>
    <t>02620</t>
  </si>
  <si>
    <t>ZKOUŠENÍ KONSTRUKCÍ A PRACÍ NEZÁVISLOU ZKUŠEBNOU</t>
  </si>
  <si>
    <t>Zatěžovací zkouška pláně (stat.deska) - odhad 10ks</t>
  </si>
  <si>
    <t>PRa</t>
  </si>
  <si>
    <t>Náklady na opravu poškozených komunikací na objízdných trasách_x000d_
PR - PRELIMINÁŘ - PEVNÁ CENA 2.000.000,- Kč bez DPH_x000d_
ČERPÁNO DLE SKUTEČNOSTI, DLE POŽADAVKŮ A POUZE SE SOUHLASEM INVESTORA</t>
  </si>
  <si>
    <t>PRb</t>
  </si>
  <si>
    <t>Náklady na převedení autobusové dopravy na objízdné trasy_x000d_
PR - PRELIMINÁŘ - PEVNÁ CENA 100.000,- Kč bez DPH_x000d_
ČERPÁNO DLE SKUTEČNOSTI A POUZE SE SOUHLASEM INVESTORA</t>
  </si>
  <si>
    <t>Pravidelné čištění komunikací a prostor dotčených výstavbou</t>
  </si>
  <si>
    <t>Vytýčení inženýrských sítí jejich správci</t>
  </si>
  <si>
    <t>029113</t>
  </si>
  <si>
    <t>OSTATNÍ POŽADAVKY - GEODETICKÉ ZAMĚŘENÍ - CELKY</t>
  </si>
  <si>
    <t>Geodetické práce při výstavbě a zaměření skutečného provedení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</si>
  <si>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</si>
  <si>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</si>
  <si>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</si>
  <si>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</si>
  <si>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požadavku objednatele / dle SOD</t>
  </si>
  <si>
    <t>02945</t>
  </si>
  <si>
    <t>OSTAT POŽADAVKY - GEOMETRICKÝ PLÁN</t>
  </si>
  <si>
    <t>HM</t>
  </si>
  <si>
    <t>dle staničení (ZÚ 0,000 - KÚ 1,673) 16,73 = 16,730 [A]</t>
  </si>
  <si>
    <t>02960</t>
  </si>
  <si>
    <t>OSTATNÍ POŽADAVKY - ODBORNÝ DOZOR</t>
  </si>
  <si>
    <t>dozor zodpovědného geotechnika stavby</t>
  </si>
  <si>
    <t>02991</t>
  </si>
  <si>
    <t>OSTATNÍ POŽADAVKY - INFORMAČNÍ TABULE</t>
  </si>
  <si>
    <t xml:space="preserve">Informační tabule v průběhu stavby – Zhotovitel, TDS, cena, a další povinné údaje  (Povinný min. rozměr dočas. billboardu je 2,1 x 2,2m)</t>
  </si>
  <si>
    <t>Tabule STŘEDOČESKÝ KRAJ, OMLOUVÁME SE ZA DOČASNÉ OMEZENÍ</t>
  </si>
  <si>
    <t>03100</t>
  </si>
  <si>
    <t>ZAŘÍZENÍ STAVENIŠTĚ - ZŘÍZENÍ, PROVOZ, DEMONTÁŽ</t>
  </si>
  <si>
    <t>zahrnuje kompletní provedení ZS (buňky, sanita, energie, oplocení, ostraha apod.) vč. následného uvedení ploch ZS do původního, resp. dohodnutého stavu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</si>
</sst>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SUM(C10:C15)</f>
        <v>0</v>
      </c>
      <c r="D6" s="3"/>
      <c r="E6" s="3"/>
    </row>
    <row r="7">
      <c r="A7" s="3"/>
      <c r="B7" s="5" t="s">
        <v>5</v>
      </c>
      <c r="C7" s="6">
        <f>SUM(E10:E15)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38.25">
      <c r="A10" s="8" t="s">
        <v>11</v>
      </c>
      <c r="B10" s="9" t="s">
        <v>12</v>
      </c>
      <c r="C10" s="10">
        <f>'SO 101 + 102.a'!I3</f>
        <v>0</v>
      </c>
      <c r="D10" s="10">
        <f>SUMIFS('SO 101 + 102.a'!O:O,'SO 101 + 102.a'!A:A,"P")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102.b'!I3</f>
        <v>0</v>
      </c>
      <c r="D11" s="10">
        <f>SUMIFS('SO 102.b'!O:O,'SO 102.b'!A:A,"P")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180'!I3</f>
        <v>0</v>
      </c>
      <c r="D12" s="10">
        <f>SUMIFS('SO 180'!O:O,'SO 180'!A:A,"P")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190'!I3</f>
        <v>0</v>
      </c>
      <c r="D13" s="10">
        <f>SUMIFS('SO 190'!O:O,'SO 190'!A:A,"P")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'SO 401'!I3</f>
        <v>0</v>
      </c>
      <c r="D14" s="10">
        <f>SUMIFS('SO 401'!O:O,'SO 401'!A:A,"P")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VON!I3</f>
        <v>0</v>
      </c>
      <c r="D15" s="10">
        <f>SUMIFS(VON!O:O,VON!A:A,"P")</f>
        <v>0</v>
      </c>
      <c r="E15" s="10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11</v>
      </c>
      <c r="I3" s="24">
        <f>SUMIFS(I8:I418,A8:A418,"SD")</f>
        <v>0</v>
      </c>
      <c r="J3" s="18"/>
      <c r="O3">
        <v>0</v>
      </c>
      <c r="P3">
        <v>2</v>
      </c>
    </row>
    <row r="4" ht="30">
      <c r="A4" s="3" t="s">
        <v>28</v>
      </c>
      <c r="B4" s="19" t="s">
        <v>29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42</v>
      </c>
      <c r="D8" s="33"/>
      <c r="E8" s="30" t="s">
        <v>43</v>
      </c>
      <c r="F8" s="33"/>
      <c r="G8" s="33"/>
      <c r="H8" s="33"/>
      <c r="I8" s="34">
        <f>SUMIFS(I9:I34,A9:A34,"P")</f>
        <v>0</v>
      </c>
      <c r="J8" s="35"/>
    </row>
    <row r="9" ht="30">
      <c r="A9" s="36" t="s">
        <v>44</v>
      </c>
      <c r="B9" s="36">
        <v>1</v>
      </c>
      <c r="C9" s="37" t="s">
        <v>45</v>
      </c>
      <c r="D9" s="36" t="s">
        <v>46</v>
      </c>
      <c r="E9" s="38" t="s">
        <v>47</v>
      </c>
      <c r="F9" s="39" t="s">
        <v>48</v>
      </c>
      <c r="G9" s="40">
        <v>323.75299999999999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 ht="60">
      <c r="A10" s="36" t="s">
        <v>49</v>
      </c>
      <c r="B10" s="44"/>
      <c r="C10" s="45"/>
      <c r="D10" s="45"/>
      <c r="E10" s="38" t="s">
        <v>50</v>
      </c>
      <c r="F10" s="45"/>
      <c r="G10" s="45"/>
      <c r="H10" s="45"/>
      <c r="I10" s="45"/>
      <c r="J10" s="46"/>
    </row>
    <row r="11">
      <c r="A11" s="36" t="s">
        <v>51</v>
      </c>
      <c r="B11" s="44"/>
      <c r="C11" s="45"/>
      <c r="D11" s="45"/>
      <c r="E11" s="47" t="s">
        <v>52</v>
      </c>
      <c r="F11" s="45"/>
      <c r="G11" s="45"/>
      <c r="H11" s="45"/>
      <c r="I11" s="45"/>
      <c r="J11" s="46"/>
    </row>
    <row r="12">
      <c r="A12" s="36" t="s">
        <v>51</v>
      </c>
      <c r="B12" s="44"/>
      <c r="C12" s="45"/>
      <c r="D12" s="45"/>
      <c r="E12" s="47" t="s">
        <v>53</v>
      </c>
      <c r="F12" s="45"/>
      <c r="G12" s="45"/>
      <c r="H12" s="45"/>
      <c r="I12" s="45"/>
      <c r="J12" s="46"/>
    </row>
    <row r="13">
      <c r="A13" s="36" t="s">
        <v>51</v>
      </c>
      <c r="B13" s="44"/>
      <c r="C13" s="45"/>
      <c r="D13" s="45"/>
      <c r="E13" s="47" t="s">
        <v>54</v>
      </c>
      <c r="F13" s="45"/>
      <c r="G13" s="45"/>
      <c r="H13" s="45"/>
      <c r="I13" s="45"/>
      <c r="J13" s="46"/>
    </row>
    <row r="14" ht="30">
      <c r="A14" s="36" t="s">
        <v>44</v>
      </c>
      <c r="B14" s="36">
        <v>2</v>
      </c>
      <c r="C14" s="37" t="s">
        <v>55</v>
      </c>
      <c r="D14" s="36" t="s">
        <v>46</v>
      </c>
      <c r="E14" s="38" t="s">
        <v>47</v>
      </c>
      <c r="F14" s="39" t="s">
        <v>48</v>
      </c>
      <c r="G14" s="40">
        <v>8054.6729999999998</v>
      </c>
      <c r="H14" s="41">
        <v>0</v>
      </c>
      <c r="I14" s="42">
        <f>ROUND(G14*H14,P4)</f>
        <v>0</v>
      </c>
      <c r="J14" s="36"/>
      <c r="O14" s="43">
        <f>I14*0.21</f>
        <v>0</v>
      </c>
      <c r="P14">
        <v>3</v>
      </c>
    </row>
    <row r="15" ht="45">
      <c r="A15" s="36" t="s">
        <v>49</v>
      </c>
      <c r="B15" s="44"/>
      <c r="C15" s="45"/>
      <c r="D15" s="45"/>
      <c r="E15" s="38" t="s">
        <v>56</v>
      </c>
      <c r="F15" s="45"/>
      <c r="G15" s="45"/>
      <c r="H15" s="45"/>
      <c r="I15" s="45"/>
      <c r="J15" s="46"/>
    </row>
    <row r="16">
      <c r="A16" s="36" t="s">
        <v>51</v>
      </c>
      <c r="B16" s="44"/>
      <c r="C16" s="45"/>
      <c r="D16" s="45"/>
      <c r="E16" s="47" t="s">
        <v>57</v>
      </c>
      <c r="F16" s="45"/>
      <c r="G16" s="45"/>
      <c r="H16" s="45"/>
      <c r="I16" s="45"/>
      <c r="J16" s="46"/>
    </row>
    <row r="17">
      <c r="A17" s="36" t="s">
        <v>51</v>
      </c>
      <c r="B17" s="44"/>
      <c r="C17" s="45"/>
      <c r="D17" s="45"/>
      <c r="E17" s="47" t="s">
        <v>58</v>
      </c>
      <c r="F17" s="45"/>
      <c r="G17" s="45"/>
      <c r="H17" s="45"/>
      <c r="I17" s="45"/>
      <c r="J17" s="46"/>
    </row>
    <row r="18">
      <c r="A18" s="36" t="s">
        <v>51</v>
      </c>
      <c r="B18" s="44"/>
      <c r="C18" s="45"/>
      <c r="D18" s="45"/>
      <c r="E18" s="47" t="s">
        <v>59</v>
      </c>
      <c r="F18" s="45"/>
      <c r="G18" s="45"/>
      <c r="H18" s="45"/>
      <c r="I18" s="45"/>
      <c r="J18" s="46"/>
    </row>
    <row r="19">
      <c r="A19" s="36" t="s">
        <v>51</v>
      </c>
      <c r="B19" s="44"/>
      <c r="C19" s="45"/>
      <c r="D19" s="45"/>
      <c r="E19" s="47" t="s">
        <v>60</v>
      </c>
      <c r="F19" s="45"/>
      <c r="G19" s="45"/>
      <c r="H19" s="45"/>
      <c r="I19" s="45"/>
      <c r="J19" s="46"/>
    </row>
    <row r="20">
      <c r="A20" s="36" t="s">
        <v>51</v>
      </c>
      <c r="B20" s="44"/>
      <c r="C20" s="45"/>
      <c r="D20" s="45"/>
      <c r="E20" s="47" t="s">
        <v>61</v>
      </c>
      <c r="F20" s="45"/>
      <c r="G20" s="45"/>
      <c r="H20" s="45"/>
      <c r="I20" s="45"/>
      <c r="J20" s="46"/>
    </row>
    <row r="21">
      <c r="A21" s="36" t="s">
        <v>51</v>
      </c>
      <c r="B21" s="44"/>
      <c r="C21" s="45"/>
      <c r="D21" s="45"/>
      <c r="E21" s="47" t="s">
        <v>62</v>
      </c>
      <c r="F21" s="45"/>
      <c r="G21" s="45"/>
      <c r="H21" s="45"/>
      <c r="I21" s="45"/>
      <c r="J21" s="46"/>
    </row>
    <row r="22">
      <c r="A22" s="36" t="s">
        <v>51</v>
      </c>
      <c r="B22" s="44"/>
      <c r="C22" s="45"/>
      <c r="D22" s="45"/>
      <c r="E22" s="47" t="s">
        <v>63</v>
      </c>
      <c r="F22" s="45"/>
      <c r="G22" s="45"/>
      <c r="H22" s="45"/>
      <c r="I22" s="45"/>
      <c r="J22" s="46"/>
    </row>
    <row r="23" ht="30">
      <c r="A23" s="36" t="s">
        <v>44</v>
      </c>
      <c r="B23" s="36">
        <v>3</v>
      </c>
      <c r="C23" s="37" t="s">
        <v>64</v>
      </c>
      <c r="D23" s="36"/>
      <c r="E23" s="38" t="s">
        <v>47</v>
      </c>
      <c r="F23" s="39" t="s">
        <v>48</v>
      </c>
      <c r="G23" s="40">
        <v>65.061999999999998</v>
      </c>
      <c r="H23" s="41">
        <v>0</v>
      </c>
      <c r="I23" s="42">
        <f>ROUND(G23*H23,P4)</f>
        <v>0</v>
      </c>
      <c r="J23" s="36"/>
      <c r="O23" s="43">
        <f>I23*0.21</f>
        <v>0</v>
      </c>
      <c r="P23">
        <v>3</v>
      </c>
    </row>
    <row r="24">
      <c r="A24" s="36" t="s">
        <v>49</v>
      </c>
      <c r="B24" s="44"/>
      <c r="C24" s="45"/>
      <c r="D24" s="45"/>
      <c r="E24" s="38" t="s">
        <v>65</v>
      </c>
      <c r="F24" s="45"/>
      <c r="G24" s="45"/>
      <c r="H24" s="45"/>
      <c r="I24" s="45"/>
      <c r="J24" s="46"/>
    </row>
    <row r="25">
      <c r="A25" s="36" t="s">
        <v>51</v>
      </c>
      <c r="B25" s="44"/>
      <c r="C25" s="45"/>
      <c r="D25" s="45"/>
      <c r="E25" s="47" t="s">
        <v>66</v>
      </c>
      <c r="F25" s="45"/>
      <c r="G25" s="45"/>
      <c r="H25" s="45"/>
      <c r="I25" s="45"/>
      <c r="J25" s="46"/>
    </row>
    <row r="26">
      <c r="A26" s="36" t="s">
        <v>44</v>
      </c>
      <c r="B26" s="36">
        <v>4</v>
      </c>
      <c r="C26" s="37" t="s">
        <v>67</v>
      </c>
      <c r="D26" s="36" t="s">
        <v>46</v>
      </c>
      <c r="E26" s="38" t="s">
        <v>68</v>
      </c>
      <c r="F26" s="39" t="s">
        <v>48</v>
      </c>
      <c r="G26" s="40">
        <v>1.2</v>
      </c>
      <c r="H26" s="41">
        <v>0</v>
      </c>
      <c r="I26" s="42">
        <f>ROUND(G26*H26,P4)</f>
        <v>0</v>
      </c>
      <c r="J26" s="39" t="s">
        <v>69</v>
      </c>
      <c r="O26" s="43">
        <f>I26*0.21</f>
        <v>0</v>
      </c>
      <c r="P26">
        <v>3</v>
      </c>
    </row>
    <row r="27">
      <c r="A27" s="36" t="s">
        <v>49</v>
      </c>
      <c r="B27" s="44"/>
      <c r="C27" s="45"/>
      <c r="D27" s="45"/>
      <c r="E27" s="48" t="s">
        <v>46</v>
      </c>
      <c r="F27" s="45"/>
      <c r="G27" s="45"/>
      <c r="H27" s="45"/>
      <c r="I27" s="45"/>
      <c r="J27" s="46"/>
    </row>
    <row r="28">
      <c r="A28" s="36" t="s">
        <v>51</v>
      </c>
      <c r="B28" s="44"/>
      <c r="C28" s="45"/>
      <c r="D28" s="45"/>
      <c r="E28" s="47" t="s">
        <v>70</v>
      </c>
      <c r="F28" s="45"/>
      <c r="G28" s="45"/>
      <c r="H28" s="45"/>
      <c r="I28" s="45"/>
      <c r="J28" s="46"/>
    </row>
    <row r="29">
      <c r="A29" s="36" t="s">
        <v>44</v>
      </c>
      <c r="B29" s="36">
        <v>5</v>
      </c>
      <c r="C29" s="37" t="s">
        <v>71</v>
      </c>
      <c r="D29" s="36" t="s">
        <v>46</v>
      </c>
      <c r="E29" s="38" t="s">
        <v>72</v>
      </c>
      <c r="F29" s="39" t="s">
        <v>48</v>
      </c>
      <c r="G29" s="40">
        <v>1345.742</v>
      </c>
      <c r="H29" s="41">
        <v>0</v>
      </c>
      <c r="I29" s="42">
        <f>ROUND(G29*H29,P4)</f>
        <v>0</v>
      </c>
      <c r="J29" s="39" t="s">
        <v>69</v>
      </c>
      <c r="O29" s="43">
        <f>I29*0.21</f>
        <v>0</v>
      </c>
      <c r="P29">
        <v>3</v>
      </c>
    </row>
    <row r="30" ht="30">
      <c r="A30" s="36" t="s">
        <v>49</v>
      </c>
      <c r="B30" s="44"/>
      <c r="C30" s="45"/>
      <c r="D30" s="45"/>
      <c r="E30" s="38" t="s">
        <v>73</v>
      </c>
      <c r="F30" s="45"/>
      <c r="G30" s="45"/>
      <c r="H30" s="45"/>
      <c r="I30" s="45"/>
      <c r="J30" s="46"/>
    </row>
    <row r="31">
      <c r="A31" s="36" t="s">
        <v>51</v>
      </c>
      <c r="B31" s="44"/>
      <c r="C31" s="45"/>
      <c r="D31" s="45"/>
      <c r="E31" s="47" t="s">
        <v>74</v>
      </c>
      <c r="F31" s="45"/>
      <c r="G31" s="45"/>
      <c r="H31" s="45"/>
      <c r="I31" s="45"/>
      <c r="J31" s="46"/>
    </row>
    <row r="32">
      <c r="A32" s="36" t="s">
        <v>51</v>
      </c>
      <c r="B32" s="44"/>
      <c r="C32" s="45"/>
      <c r="D32" s="45"/>
      <c r="E32" s="47" t="s">
        <v>75</v>
      </c>
      <c r="F32" s="45"/>
      <c r="G32" s="45"/>
      <c r="H32" s="45"/>
      <c r="I32" s="45"/>
      <c r="J32" s="46"/>
    </row>
    <row r="33" ht="30">
      <c r="A33" s="36" t="s">
        <v>51</v>
      </c>
      <c r="B33" s="44"/>
      <c r="C33" s="45"/>
      <c r="D33" s="45"/>
      <c r="E33" s="47" t="s">
        <v>76</v>
      </c>
      <c r="F33" s="45"/>
      <c r="G33" s="45"/>
      <c r="H33" s="45"/>
      <c r="I33" s="45"/>
      <c r="J33" s="46"/>
    </row>
    <row r="34">
      <c r="A34" s="36" t="s">
        <v>51</v>
      </c>
      <c r="B34" s="44"/>
      <c r="C34" s="45"/>
      <c r="D34" s="45"/>
      <c r="E34" s="47" t="s">
        <v>77</v>
      </c>
      <c r="F34" s="45"/>
      <c r="G34" s="45"/>
      <c r="H34" s="45"/>
      <c r="I34" s="45"/>
      <c r="J34" s="46"/>
    </row>
    <row r="35">
      <c r="A35" s="30" t="s">
        <v>41</v>
      </c>
      <c r="B35" s="31"/>
      <c r="C35" s="32" t="s">
        <v>78</v>
      </c>
      <c r="D35" s="33"/>
      <c r="E35" s="30" t="s">
        <v>79</v>
      </c>
      <c r="F35" s="33"/>
      <c r="G35" s="33"/>
      <c r="H35" s="33"/>
      <c r="I35" s="34">
        <f>SUMIFS(I36:I141,A36:A141,"P")</f>
        <v>0</v>
      </c>
      <c r="J35" s="35"/>
    </row>
    <row r="36">
      <c r="A36" s="36" t="s">
        <v>44</v>
      </c>
      <c r="B36" s="36">
        <v>6</v>
      </c>
      <c r="C36" s="37" t="s">
        <v>80</v>
      </c>
      <c r="D36" s="36" t="s">
        <v>46</v>
      </c>
      <c r="E36" s="38" t="s">
        <v>81</v>
      </c>
      <c r="F36" s="39" t="s">
        <v>82</v>
      </c>
      <c r="G36" s="40">
        <v>276</v>
      </c>
      <c r="H36" s="41">
        <v>0</v>
      </c>
      <c r="I36" s="42">
        <f>ROUND(G36*H36,P4)</f>
        <v>0</v>
      </c>
      <c r="J36" s="39" t="s">
        <v>69</v>
      </c>
      <c r="O36" s="43">
        <f>I36*0.21</f>
        <v>0</v>
      </c>
      <c r="P36">
        <v>3</v>
      </c>
    </row>
    <row r="37">
      <c r="A37" s="36" t="s">
        <v>49</v>
      </c>
      <c r="B37" s="44"/>
      <c r="C37" s="45"/>
      <c r="D37" s="45"/>
      <c r="E37" s="38" t="s">
        <v>83</v>
      </c>
      <c r="F37" s="45"/>
      <c r="G37" s="45"/>
      <c r="H37" s="45"/>
      <c r="I37" s="45"/>
      <c r="J37" s="46"/>
    </row>
    <row r="38">
      <c r="A38" s="36" t="s">
        <v>51</v>
      </c>
      <c r="B38" s="44"/>
      <c r="C38" s="45"/>
      <c r="D38" s="45"/>
      <c r="E38" s="47" t="s">
        <v>84</v>
      </c>
      <c r="F38" s="45"/>
      <c r="G38" s="45"/>
      <c r="H38" s="45"/>
      <c r="I38" s="45"/>
      <c r="J38" s="46"/>
    </row>
    <row r="39">
      <c r="A39" s="36" t="s">
        <v>51</v>
      </c>
      <c r="B39" s="44"/>
      <c r="C39" s="45"/>
      <c r="D39" s="45"/>
      <c r="E39" s="47" t="s">
        <v>85</v>
      </c>
      <c r="F39" s="45"/>
      <c r="G39" s="45"/>
      <c r="H39" s="45"/>
      <c r="I39" s="45"/>
      <c r="J39" s="46"/>
    </row>
    <row r="40" ht="30">
      <c r="A40" s="36" t="s">
        <v>44</v>
      </c>
      <c r="B40" s="36">
        <v>7</v>
      </c>
      <c r="C40" s="37" t="s">
        <v>86</v>
      </c>
      <c r="D40" s="36" t="s">
        <v>46</v>
      </c>
      <c r="E40" s="38" t="s">
        <v>87</v>
      </c>
      <c r="F40" s="39" t="s">
        <v>88</v>
      </c>
      <c r="G40" s="40">
        <v>28.288</v>
      </c>
      <c r="H40" s="41">
        <v>0</v>
      </c>
      <c r="I40" s="42">
        <f>ROUND(G40*H40,P4)</f>
        <v>0</v>
      </c>
      <c r="J40" s="39" t="s">
        <v>69</v>
      </c>
      <c r="O40" s="43">
        <f>I40*0.21</f>
        <v>0</v>
      </c>
      <c r="P40">
        <v>3</v>
      </c>
    </row>
    <row r="41" ht="45">
      <c r="A41" s="36" t="s">
        <v>49</v>
      </c>
      <c r="B41" s="44"/>
      <c r="C41" s="45"/>
      <c r="D41" s="45"/>
      <c r="E41" s="38" t="s">
        <v>89</v>
      </c>
      <c r="F41" s="45"/>
      <c r="G41" s="45"/>
      <c r="H41" s="45"/>
      <c r="I41" s="45"/>
      <c r="J41" s="46"/>
    </row>
    <row r="42">
      <c r="A42" s="36" t="s">
        <v>51</v>
      </c>
      <c r="B42" s="44"/>
      <c r="C42" s="45"/>
      <c r="D42" s="45"/>
      <c r="E42" s="47" t="s">
        <v>84</v>
      </c>
      <c r="F42" s="45"/>
      <c r="G42" s="45"/>
      <c r="H42" s="45"/>
      <c r="I42" s="45"/>
      <c r="J42" s="46"/>
    </row>
    <row r="43" ht="30">
      <c r="A43" s="36" t="s">
        <v>51</v>
      </c>
      <c r="B43" s="44"/>
      <c r="C43" s="45"/>
      <c r="D43" s="45"/>
      <c r="E43" s="47" t="s">
        <v>90</v>
      </c>
      <c r="F43" s="45"/>
      <c r="G43" s="45"/>
      <c r="H43" s="45"/>
      <c r="I43" s="45"/>
      <c r="J43" s="46"/>
    </row>
    <row r="44" ht="30">
      <c r="A44" s="36" t="s">
        <v>51</v>
      </c>
      <c r="B44" s="44"/>
      <c r="C44" s="45"/>
      <c r="D44" s="45"/>
      <c r="E44" s="47" t="s">
        <v>91</v>
      </c>
      <c r="F44" s="45"/>
      <c r="G44" s="45"/>
      <c r="H44" s="45"/>
      <c r="I44" s="45"/>
      <c r="J44" s="46"/>
    </row>
    <row r="45">
      <c r="A45" s="36" t="s">
        <v>51</v>
      </c>
      <c r="B45" s="44"/>
      <c r="C45" s="45"/>
      <c r="D45" s="45"/>
      <c r="E45" s="47" t="s">
        <v>92</v>
      </c>
      <c r="F45" s="45"/>
      <c r="G45" s="45"/>
      <c r="H45" s="45"/>
      <c r="I45" s="45"/>
      <c r="J45" s="46"/>
    </row>
    <row r="46" ht="30">
      <c r="A46" s="36" t="s">
        <v>44</v>
      </c>
      <c r="B46" s="36">
        <v>8</v>
      </c>
      <c r="C46" s="37" t="s">
        <v>93</v>
      </c>
      <c r="D46" s="36" t="s">
        <v>46</v>
      </c>
      <c r="E46" s="38" t="s">
        <v>94</v>
      </c>
      <c r="F46" s="39" t="s">
        <v>88</v>
      </c>
      <c r="G46" s="40">
        <v>504.86399999999998</v>
      </c>
      <c r="H46" s="41">
        <v>0</v>
      </c>
      <c r="I46" s="42">
        <f>ROUND(G46*H46,P4)</f>
        <v>0</v>
      </c>
      <c r="J46" s="39" t="s">
        <v>69</v>
      </c>
      <c r="O46" s="43">
        <f>I46*0.21</f>
        <v>0</v>
      </c>
      <c r="P46">
        <v>3</v>
      </c>
    </row>
    <row r="47" ht="30">
      <c r="A47" s="36" t="s">
        <v>49</v>
      </c>
      <c r="B47" s="44"/>
      <c r="C47" s="45"/>
      <c r="D47" s="45"/>
      <c r="E47" s="38" t="s">
        <v>95</v>
      </c>
      <c r="F47" s="45"/>
      <c r="G47" s="45"/>
      <c r="H47" s="45"/>
      <c r="I47" s="45"/>
      <c r="J47" s="46"/>
    </row>
    <row r="48">
      <c r="A48" s="36" t="s">
        <v>51</v>
      </c>
      <c r="B48" s="44"/>
      <c r="C48" s="45"/>
      <c r="D48" s="45"/>
      <c r="E48" s="47" t="s">
        <v>84</v>
      </c>
      <c r="F48" s="45"/>
      <c r="G48" s="45"/>
      <c r="H48" s="45"/>
      <c r="I48" s="45"/>
      <c r="J48" s="46"/>
    </row>
    <row r="49" ht="30">
      <c r="A49" s="36" t="s">
        <v>51</v>
      </c>
      <c r="B49" s="44"/>
      <c r="C49" s="45"/>
      <c r="D49" s="45"/>
      <c r="E49" s="47" t="s">
        <v>96</v>
      </c>
      <c r="F49" s="45"/>
      <c r="G49" s="45"/>
      <c r="H49" s="45"/>
      <c r="I49" s="45"/>
      <c r="J49" s="46"/>
    </row>
    <row r="50" ht="30">
      <c r="A50" s="36" t="s">
        <v>51</v>
      </c>
      <c r="B50" s="44"/>
      <c r="C50" s="45"/>
      <c r="D50" s="45"/>
      <c r="E50" s="47" t="s">
        <v>97</v>
      </c>
      <c r="F50" s="45"/>
      <c r="G50" s="45"/>
      <c r="H50" s="45"/>
      <c r="I50" s="45"/>
      <c r="J50" s="46"/>
    </row>
    <row r="51" ht="30">
      <c r="A51" s="36" t="s">
        <v>51</v>
      </c>
      <c r="B51" s="44"/>
      <c r="C51" s="45"/>
      <c r="D51" s="45"/>
      <c r="E51" s="47" t="s">
        <v>98</v>
      </c>
      <c r="F51" s="45"/>
      <c r="G51" s="45"/>
      <c r="H51" s="45"/>
      <c r="I51" s="45"/>
      <c r="J51" s="46"/>
    </row>
    <row r="52">
      <c r="A52" s="36" t="s">
        <v>51</v>
      </c>
      <c r="B52" s="44"/>
      <c r="C52" s="45"/>
      <c r="D52" s="45"/>
      <c r="E52" s="47" t="s">
        <v>99</v>
      </c>
      <c r="F52" s="45"/>
      <c r="G52" s="45"/>
      <c r="H52" s="45"/>
      <c r="I52" s="45"/>
      <c r="J52" s="46"/>
    </row>
    <row r="53">
      <c r="A53" s="36" t="s">
        <v>44</v>
      </c>
      <c r="B53" s="36">
        <v>9</v>
      </c>
      <c r="C53" s="37" t="s">
        <v>100</v>
      </c>
      <c r="D53" s="36" t="s">
        <v>46</v>
      </c>
      <c r="E53" s="38" t="s">
        <v>101</v>
      </c>
      <c r="F53" s="39" t="s">
        <v>102</v>
      </c>
      <c r="G53" s="40">
        <v>239.5</v>
      </c>
      <c r="H53" s="41">
        <v>0</v>
      </c>
      <c r="I53" s="42">
        <f>ROUND(G53*H53,P4)</f>
        <v>0</v>
      </c>
      <c r="J53" s="39" t="s">
        <v>69</v>
      </c>
      <c r="O53" s="43">
        <f>I53*0.21</f>
        <v>0</v>
      </c>
      <c r="P53">
        <v>3</v>
      </c>
    </row>
    <row r="54" ht="30">
      <c r="A54" s="36" t="s">
        <v>49</v>
      </c>
      <c r="B54" s="44"/>
      <c r="C54" s="45"/>
      <c r="D54" s="45"/>
      <c r="E54" s="38" t="s">
        <v>103</v>
      </c>
      <c r="F54" s="45"/>
      <c r="G54" s="45"/>
      <c r="H54" s="45"/>
      <c r="I54" s="45"/>
      <c r="J54" s="46"/>
    </row>
    <row r="55">
      <c r="A55" s="36" t="s">
        <v>51</v>
      </c>
      <c r="B55" s="44"/>
      <c r="C55" s="45"/>
      <c r="D55" s="45"/>
      <c r="E55" s="47" t="s">
        <v>84</v>
      </c>
      <c r="F55" s="45"/>
      <c r="G55" s="45"/>
      <c r="H55" s="45"/>
      <c r="I55" s="45"/>
      <c r="J55" s="46"/>
    </row>
    <row r="56">
      <c r="A56" s="36" t="s">
        <v>51</v>
      </c>
      <c r="B56" s="44"/>
      <c r="C56" s="45"/>
      <c r="D56" s="45"/>
      <c r="E56" s="47" t="s">
        <v>104</v>
      </c>
      <c r="F56" s="45"/>
      <c r="G56" s="45"/>
      <c r="H56" s="45"/>
      <c r="I56" s="45"/>
      <c r="J56" s="46"/>
    </row>
    <row r="57">
      <c r="A57" s="36" t="s">
        <v>44</v>
      </c>
      <c r="B57" s="36">
        <v>10</v>
      </c>
      <c r="C57" s="37" t="s">
        <v>105</v>
      </c>
      <c r="D57" s="36" t="s">
        <v>46</v>
      </c>
      <c r="E57" s="38" t="s">
        <v>106</v>
      </c>
      <c r="F57" s="39" t="s">
        <v>88</v>
      </c>
      <c r="G57" s="40">
        <v>880.38400000000001</v>
      </c>
      <c r="H57" s="41">
        <v>0</v>
      </c>
      <c r="I57" s="42">
        <f>ROUND(G57*H57,P4)</f>
        <v>0</v>
      </c>
      <c r="J57" s="39" t="s">
        <v>69</v>
      </c>
      <c r="O57" s="43">
        <f>I57*0.21</f>
        <v>0</v>
      </c>
      <c r="P57">
        <v>3</v>
      </c>
    </row>
    <row r="58" ht="45">
      <c r="A58" s="36" t="s">
        <v>49</v>
      </c>
      <c r="B58" s="44"/>
      <c r="C58" s="45"/>
      <c r="D58" s="45"/>
      <c r="E58" s="38" t="s">
        <v>107</v>
      </c>
      <c r="F58" s="45"/>
      <c r="G58" s="45"/>
      <c r="H58" s="45"/>
      <c r="I58" s="45"/>
      <c r="J58" s="46"/>
    </row>
    <row r="59">
      <c r="A59" s="36" t="s">
        <v>51</v>
      </c>
      <c r="B59" s="44"/>
      <c r="C59" s="45"/>
      <c r="D59" s="45"/>
      <c r="E59" s="47" t="s">
        <v>84</v>
      </c>
      <c r="F59" s="45"/>
      <c r="G59" s="45"/>
      <c r="H59" s="45"/>
      <c r="I59" s="45"/>
      <c r="J59" s="46"/>
    </row>
    <row r="60" ht="30">
      <c r="A60" s="36" t="s">
        <v>51</v>
      </c>
      <c r="B60" s="44"/>
      <c r="C60" s="45"/>
      <c r="D60" s="45"/>
      <c r="E60" s="47" t="s">
        <v>108</v>
      </c>
      <c r="F60" s="45"/>
      <c r="G60" s="45"/>
      <c r="H60" s="45"/>
      <c r="I60" s="45"/>
      <c r="J60" s="46"/>
    </row>
    <row r="61" ht="30">
      <c r="A61" s="36" t="s">
        <v>51</v>
      </c>
      <c r="B61" s="44"/>
      <c r="C61" s="45"/>
      <c r="D61" s="45"/>
      <c r="E61" s="47" t="s">
        <v>109</v>
      </c>
      <c r="F61" s="45"/>
      <c r="G61" s="45"/>
      <c r="H61" s="45"/>
      <c r="I61" s="45"/>
      <c r="J61" s="46"/>
    </row>
    <row r="62" ht="30">
      <c r="A62" s="36" t="s">
        <v>51</v>
      </c>
      <c r="B62" s="44"/>
      <c r="C62" s="45"/>
      <c r="D62" s="45"/>
      <c r="E62" s="47" t="s">
        <v>110</v>
      </c>
      <c r="F62" s="45"/>
      <c r="G62" s="45"/>
      <c r="H62" s="45"/>
      <c r="I62" s="45"/>
      <c r="J62" s="46"/>
    </row>
    <row r="63" ht="45">
      <c r="A63" s="36" t="s">
        <v>51</v>
      </c>
      <c r="B63" s="44"/>
      <c r="C63" s="45"/>
      <c r="D63" s="45"/>
      <c r="E63" s="47" t="s">
        <v>111</v>
      </c>
      <c r="F63" s="45"/>
      <c r="G63" s="45"/>
      <c r="H63" s="45"/>
      <c r="I63" s="45"/>
      <c r="J63" s="46"/>
    </row>
    <row r="64">
      <c r="A64" s="36" t="s">
        <v>51</v>
      </c>
      <c r="B64" s="44"/>
      <c r="C64" s="45"/>
      <c r="D64" s="45"/>
      <c r="E64" s="47" t="s">
        <v>112</v>
      </c>
      <c r="F64" s="45"/>
      <c r="G64" s="45"/>
      <c r="H64" s="45"/>
      <c r="I64" s="45"/>
      <c r="J64" s="46"/>
    </row>
    <row r="65">
      <c r="A65" s="36" t="s">
        <v>44</v>
      </c>
      <c r="B65" s="36">
        <v>11</v>
      </c>
      <c r="C65" s="37" t="s">
        <v>113</v>
      </c>
      <c r="D65" s="36" t="s">
        <v>46</v>
      </c>
      <c r="E65" s="38" t="s">
        <v>114</v>
      </c>
      <c r="F65" s="39" t="s">
        <v>102</v>
      </c>
      <c r="G65" s="40">
        <v>280.49000000000001</v>
      </c>
      <c r="H65" s="41">
        <v>0</v>
      </c>
      <c r="I65" s="42">
        <f>ROUND(G65*H65,P4)</f>
        <v>0</v>
      </c>
      <c r="J65" s="39" t="s">
        <v>69</v>
      </c>
      <c r="O65" s="43">
        <f>I65*0.21</f>
        <v>0</v>
      </c>
      <c r="P65">
        <v>3</v>
      </c>
    </row>
    <row r="66" ht="30">
      <c r="A66" s="36" t="s">
        <v>49</v>
      </c>
      <c r="B66" s="44"/>
      <c r="C66" s="45"/>
      <c r="D66" s="45"/>
      <c r="E66" s="38" t="s">
        <v>115</v>
      </c>
      <c r="F66" s="45"/>
      <c r="G66" s="45"/>
      <c r="H66" s="45"/>
      <c r="I66" s="45"/>
      <c r="J66" s="46"/>
    </row>
    <row r="67">
      <c r="A67" s="36" t="s">
        <v>51</v>
      </c>
      <c r="B67" s="44"/>
      <c r="C67" s="45"/>
      <c r="D67" s="45"/>
      <c r="E67" s="47" t="s">
        <v>116</v>
      </c>
      <c r="F67" s="45"/>
      <c r="G67" s="45"/>
      <c r="H67" s="45"/>
      <c r="I67" s="45"/>
      <c r="J67" s="46"/>
    </row>
    <row r="68" ht="75">
      <c r="A68" s="36" t="s">
        <v>51</v>
      </c>
      <c r="B68" s="44"/>
      <c r="C68" s="45"/>
      <c r="D68" s="45"/>
      <c r="E68" s="47" t="s">
        <v>117</v>
      </c>
      <c r="F68" s="45"/>
      <c r="G68" s="45"/>
      <c r="H68" s="45"/>
      <c r="I68" s="45"/>
      <c r="J68" s="46"/>
    </row>
    <row r="69">
      <c r="A69" s="36" t="s">
        <v>44</v>
      </c>
      <c r="B69" s="36">
        <v>12</v>
      </c>
      <c r="C69" s="37" t="s">
        <v>118</v>
      </c>
      <c r="D69" s="36" t="s">
        <v>46</v>
      </c>
      <c r="E69" s="38" t="s">
        <v>119</v>
      </c>
      <c r="F69" s="39" t="s">
        <v>88</v>
      </c>
      <c r="G69" s="40">
        <v>1701.1379999999999</v>
      </c>
      <c r="H69" s="41">
        <v>0</v>
      </c>
      <c r="I69" s="42">
        <f>ROUND(G69*H69,P4)</f>
        <v>0</v>
      </c>
      <c r="J69" s="39" t="s">
        <v>69</v>
      </c>
      <c r="O69" s="43">
        <f>I69*0.21</f>
        <v>0</v>
      </c>
      <c r="P69">
        <v>3</v>
      </c>
    </row>
    <row r="70" ht="30">
      <c r="A70" s="36" t="s">
        <v>49</v>
      </c>
      <c r="B70" s="44"/>
      <c r="C70" s="45"/>
      <c r="D70" s="45"/>
      <c r="E70" s="38" t="s">
        <v>120</v>
      </c>
      <c r="F70" s="45"/>
      <c r="G70" s="45"/>
      <c r="H70" s="45"/>
      <c r="I70" s="45"/>
      <c r="J70" s="46"/>
    </row>
    <row r="71">
      <c r="A71" s="36" t="s">
        <v>51</v>
      </c>
      <c r="B71" s="44"/>
      <c r="C71" s="45"/>
      <c r="D71" s="45"/>
      <c r="E71" s="47" t="s">
        <v>84</v>
      </c>
      <c r="F71" s="45"/>
      <c r="G71" s="45"/>
      <c r="H71" s="45"/>
      <c r="I71" s="45"/>
      <c r="J71" s="46"/>
    </row>
    <row r="72" ht="45">
      <c r="A72" s="36" t="s">
        <v>51</v>
      </c>
      <c r="B72" s="44"/>
      <c r="C72" s="45"/>
      <c r="D72" s="45"/>
      <c r="E72" s="47" t="s">
        <v>121</v>
      </c>
      <c r="F72" s="45"/>
      <c r="G72" s="45"/>
      <c r="H72" s="45"/>
      <c r="I72" s="45"/>
      <c r="J72" s="46"/>
    </row>
    <row r="73">
      <c r="A73" s="36" t="s">
        <v>44</v>
      </c>
      <c r="B73" s="36">
        <v>13</v>
      </c>
      <c r="C73" s="37" t="s">
        <v>122</v>
      </c>
      <c r="D73" s="36" t="s">
        <v>46</v>
      </c>
      <c r="E73" s="38" t="s">
        <v>123</v>
      </c>
      <c r="F73" s="39" t="s">
        <v>88</v>
      </c>
      <c r="G73" s="40">
        <v>594.101</v>
      </c>
      <c r="H73" s="41">
        <v>0</v>
      </c>
      <c r="I73" s="42">
        <f>ROUND(G73*H73,P4)</f>
        <v>0</v>
      </c>
      <c r="J73" s="39" t="s">
        <v>69</v>
      </c>
      <c r="O73" s="43">
        <f>I73*0.21</f>
        <v>0</v>
      </c>
      <c r="P73">
        <v>3</v>
      </c>
    </row>
    <row r="74" ht="30">
      <c r="A74" s="36" t="s">
        <v>49</v>
      </c>
      <c r="B74" s="44"/>
      <c r="C74" s="45"/>
      <c r="D74" s="45"/>
      <c r="E74" s="38" t="s">
        <v>120</v>
      </c>
      <c r="F74" s="45"/>
      <c r="G74" s="45"/>
      <c r="H74" s="45"/>
      <c r="I74" s="45"/>
      <c r="J74" s="46"/>
    </row>
    <row r="75">
      <c r="A75" s="36" t="s">
        <v>51</v>
      </c>
      <c r="B75" s="44"/>
      <c r="C75" s="45"/>
      <c r="D75" s="45"/>
      <c r="E75" s="47" t="s">
        <v>84</v>
      </c>
      <c r="F75" s="45"/>
      <c r="G75" s="45"/>
      <c r="H75" s="45"/>
      <c r="I75" s="45"/>
      <c r="J75" s="46"/>
    </row>
    <row r="76" ht="75">
      <c r="A76" s="36" t="s">
        <v>51</v>
      </c>
      <c r="B76" s="44"/>
      <c r="C76" s="45"/>
      <c r="D76" s="45"/>
      <c r="E76" s="47" t="s">
        <v>124</v>
      </c>
      <c r="F76" s="45"/>
      <c r="G76" s="45"/>
      <c r="H76" s="45"/>
      <c r="I76" s="45"/>
      <c r="J76" s="46"/>
    </row>
    <row r="77">
      <c r="A77" s="36" t="s">
        <v>44</v>
      </c>
      <c r="B77" s="36">
        <v>14</v>
      </c>
      <c r="C77" s="37" t="s">
        <v>125</v>
      </c>
      <c r="D77" s="36" t="s">
        <v>46</v>
      </c>
      <c r="E77" s="38" t="s">
        <v>126</v>
      </c>
      <c r="F77" s="39" t="s">
        <v>88</v>
      </c>
      <c r="G77" s="40">
        <v>2376.4059999999999</v>
      </c>
      <c r="H77" s="41">
        <v>0</v>
      </c>
      <c r="I77" s="42">
        <f>ROUND(G77*H77,P4)</f>
        <v>0</v>
      </c>
      <c r="J77" s="39" t="s">
        <v>69</v>
      </c>
      <c r="O77" s="43">
        <f>I77*0.21</f>
        <v>0</v>
      </c>
      <c r="P77">
        <v>3</v>
      </c>
    </row>
    <row r="78" ht="30">
      <c r="A78" s="36" t="s">
        <v>49</v>
      </c>
      <c r="B78" s="44"/>
      <c r="C78" s="45"/>
      <c r="D78" s="45"/>
      <c r="E78" s="38" t="s">
        <v>95</v>
      </c>
      <c r="F78" s="45"/>
      <c r="G78" s="45"/>
      <c r="H78" s="45"/>
      <c r="I78" s="45"/>
      <c r="J78" s="46"/>
    </row>
    <row r="79">
      <c r="A79" s="36" t="s">
        <v>51</v>
      </c>
      <c r="B79" s="44"/>
      <c r="C79" s="45"/>
      <c r="D79" s="45"/>
      <c r="E79" s="47" t="s">
        <v>84</v>
      </c>
      <c r="F79" s="45"/>
      <c r="G79" s="45"/>
      <c r="H79" s="45"/>
      <c r="I79" s="45"/>
      <c r="J79" s="46"/>
    </row>
    <row r="80" ht="75">
      <c r="A80" s="36" t="s">
        <v>51</v>
      </c>
      <c r="B80" s="44"/>
      <c r="C80" s="45"/>
      <c r="D80" s="45"/>
      <c r="E80" s="47" t="s">
        <v>127</v>
      </c>
      <c r="F80" s="45"/>
      <c r="G80" s="45"/>
      <c r="H80" s="45"/>
      <c r="I80" s="45"/>
      <c r="J80" s="46"/>
    </row>
    <row r="81">
      <c r="A81" s="36" t="s">
        <v>44</v>
      </c>
      <c r="B81" s="36">
        <v>15</v>
      </c>
      <c r="C81" s="37" t="s">
        <v>128</v>
      </c>
      <c r="D81" s="36" t="s">
        <v>46</v>
      </c>
      <c r="E81" s="38" t="s">
        <v>129</v>
      </c>
      <c r="F81" s="39" t="s">
        <v>88</v>
      </c>
      <c r="G81" s="40">
        <v>2295.239</v>
      </c>
      <c r="H81" s="41">
        <v>0</v>
      </c>
      <c r="I81" s="42">
        <f>ROUND(G81*H81,P4)</f>
        <v>0</v>
      </c>
      <c r="J81" s="39" t="s">
        <v>69</v>
      </c>
      <c r="O81" s="43">
        <f>I81*0.21</f>
        <v>0</v>
      </c>
      <c r="P81">
        <v>3</v>
      </c>
    </row>
    <row r="82" ht="30">
      <c r="A82" s="36" t="s">
        <v>49</v>
      </c>
      <c r="B82" s="44"/>
      <c r="C82" s="45"/>
      <c r="D82" s="45"/>
      <c r="E82" s="38" t="s">
        <v>130</v>
      </c>
      <c r="F82" s="45"/>
      <c r="G82" s="45"/>
      <c r="H82" s="45"/>
      <c r="I82" s="45"/>
      <c r="J82" s="46"/>
    </row>
    <row r="83">
      <c r="A83" s="36" t="s">
        <v>51</v>
      </c>
      <c r="B83" s="44"/>
      <c r="C83" s="45"/>
      <c r="D83" s="45"/>
      <c r="E83" s="47" t="s">
        <v>131</v>
      </c>
      <c r="F83" s="45"/>
      <c r="G83" s="45"/>
      <c r="H83" s="45"/>
      <c r="I83" s="45"/>
      <c r="J83" s="46"/>
    </row>
    <row r="84">
      <c r="A84" s="36" t="s">
        <v>51</v>
      </c>
      <c r="B84" s="44"/>
      <c r="C84" s="45"/>
      <c r="D84" s="45"/>
      <c r="E84" s="47" t="s">
        <v>132</v>
      </c>
      <c r="F84" s="45"/>
      <c r="G84" s="45"/>
      <c r="H84" s="45"/>
      <c r="I84" s="45"/>
      <c r="J84" s="46"/>
    </row>
    <row r="85">
      <c r="A85" s="36" t="s">
        <v>51</v>
      </c>
      <c r="B85" s="44"/>
      <c r="C85" s="45"/>
      <c r="D85" s="45"/>
      <c r="E85" s="47" t="s">
        <v>133</v>
      </c>
      <c r="F85" s="45"/>
      <c r="G85" s="45"/>
      <c r="H85" s="45"/>
      <c r="I85" s="45"/>
      <c r="J85" s="46"/>
    </row>
    <row r="86">
      <c r="A86" s="36" t="s">
        <v>51</v>
      </c>
      <c r="B86" s="44"/>
      <c r="C86" s="45"/>
      <c r="D86" s="45"/>
      <c r="E86" s="47" t="s">
        <v>134</v>
      </c>
      <c r="F86" s="45"/>
      <c r="G86" s="45"/>
      <c r="H86" s="45"/>
      <c r="I86" s="45"/>
      <c r="J86" s="46"/>
    </row>
    <row r="87">
      <c r="A87" s="36" t="s">
        <v>44</v>
      </c>
      <c r="B87" s="36">
        <v>16</v>
      </c>
      <c r="C87" s="37" t="s">
        <v>135</v>
      </c>
      <c r="D87" s="36" t="s">
        <v>46</v>
      </c>
      <c r="E87" s="38" t="s">
        <v>136</v>
      </c>
      <c r="F87" s="39" t="s">
        <v>88</v>
      </c>
      <c r="G87" s="40">
        <v>747.63400000000001</v>
      </c>
      <c r="H87" s="41">
        <v>0</v>
      </c>
      <c r="I87" s="42">
        <f>ROUND(G87*H87,P4)</f>
        <v>0</v>
      </c>
      <c r="J87" s="39" t="s">
        <v>69</v>
      </c>
      <c r="O87" s="43">
        <f>I87*0.21</f>
        <v>0</v>
      </c>
      <c r="P87">
        <v>3</v>
      </c>
    </row>
    <row r="88" ht="30">
      <c r="A88" s="36" t="s">
        <v>49</v>
      </c>
      <c r="B88" s="44"/>
      <c r="C88" s="45"/>
      <c r="D88" s="45"/>
      <c r="E88" s="38" t="s">
        <v>137</v>
      </c>
      <c r="F88" s="45"/>
      <c r="G88" s="45"/>
      <c r="H88" s="45"/>
      <c r="I88" s="45"/>
      <c r="J88" s="46"/>
    </row>
    <row r="89">
      <c r="A89" s="36" t="s">
        <v>51</v>
      </c>
      <c r="B89" s="44"/>
      <c r="C89" s="45"/>
      <c r="D89" s="45"/>
      <c r="E89" s="47" t="s">
        <v>74</v>
      </c>
      <c r="F89" s="45"/>
      <c r="G89" s="45"/>
      <c r="H89" s="45"/>
      <c r="I89" s="45"/>
      <c r="J89" s="46"/>
    </row>
    <row r="90">
      <c r="A90" s="36" t="s">
        <v>51</v>
      </c>
      <c r="B90" s="44"/>
      <c r="C90" s="45"/>
      <c r="D90" s="45"/>
      <c r="E90" s="47" t="s">
        <v>138</v>
      </c>
      <c r="F90" s="45"/>
      <c r="G90" s="45"/>
      <c r="H90" s="45"/>
      <c r="I90" s="45"/>
      <c r="J90" s="46"/>
    </row>
    <row r="91" ht="30">
      <c r="A91" s="36" t="s">
        <v>51</v>
      </c>
      <c r="B91" s="44"/>
      <c r="C91" s="45"/>
      <c r="D91" s="45"/>
      <c r="E91" s="47" t="s">
        <v>139</v>
      </c>
      <c r="F91" s="45"/>
      <c r="G91" s="45"/>
      <c r="H91" s="45"/>
      <c r="I91" s="45"/>
      <c r="J91" s="46"/>
    </row>
    <row r="92">
      <c r="A92" s="36" t="s">
        <v>51</v>
      </c>
      <c r="B92" s="44"/>
      <c r="C92" s="45"/>
      <c r="D92" s="45"/>
      <c r="E92" s="47" t="s">
        <v>140</v>
      </c>
      <c r="F92" s="45"/>
      <c r="G92" s="45"/>
      <c r="H92" s="45"/>
      <c r="I92" s="45"/>
      <c r="J92" s="46"/>
    </row>
    <row r="93">
      <c r="A93" s="36" t="s">
        <v>44</v>
      </c>
      <c r="B93" s="36">
        <v>17</v>
      </c>
      <c r="C93" s="37" t="s">
        <v>141</v>
      </c>
      <c r="D93" s="36" t="s">
        <v>46</v>
      </c>
      <c r="E93" s="38" t="s">
        <v>142</v>
      </c>
      <c r="F93" s="39" t="s">
        <v>82</v>
      </c>
      <c r="G93" s="40">
        <v>2383</v>
      </c>
      <c r="H93" s="41">
        <v>0</v>
      </c>
      <c r="I93" s="42">
        <f>ROUND(G93*H93,P4)</f>
        <v>0</v>
      </c>
      <c r="J93" s="39" t="s">
        <v>69</v>
      </c>
      <c r="O93" s="43">
        <f>I93*0.21</f>
        <v>0</v>
      </c>
      <c r="P93">
        <v>3</v>
      </c>
    </row>
    <row r="94" ht="30">
      <c r="A94" s="36" t="s">
        <v>49</v>
      </c>
      <c r="B94" s="44"/>
      <c r="C94" s="45"/>
      <c r="D94" s="45"/>
      <c r="E94" s="38" t="s">
        <v>103</v>
      </c>
      <c r="F94" s="45"/>
      <c r="G94" s="45"/>
      <c r="H94" s="45"/>
      <c r="I94" s="45"/>
      <c r="J94" s="46"/>
    </row>
    <row r="95">
      <c r="A95" s="36" t="s">
        <v>51</v>
      </c>
      <c r="B95" s="44"/>
      <c r="C95" s="45"/>
      <c r="D95" s="45"/>
      <c r="E95" s="47" t="s">
        <v>84</v>
      </c>
      <c r="F95" s="45"/>
      <c r="G95" s="45"/>
      <c r="H95" s="45"/>
      <c r="I95" s="45"/>
      <c r="J95" s="46"/>
    </row>
    <row r="96" ht="45">
      <c r="A96" s="36" t="s">
        <v>51</v>
      </c>
      <c r="B96" s="44"/>
      <c r="C96" s="45"/>
      <c r="D96" s="45"/>
      <c r="E96" s="47" t="s">
        <v>143</v>
      </c>
      <c r="F96" s="45"/>
      <c r="G96" s="45"/>
      <c r="H96" s="45"/>
      <c r="I96" s="45"/>
      <c r="J96" s="46"/>
    </row>
    <row r="97">
      <c r="A97" s="36" t="s">
        <v>44</v>
      </c>
      <c r="B97" s="36">
        <v>18</v>
      </c>
      <c r="C97" s="37" t="s">
        <v>144</v>
      </c>
      <c r="D97" s="36" t="s">
        <v>46</v>
      </c>
      <c r="E97" s="38" t="s">
        <v>145</v>
      </c>
      <c r="F97" s="39" t="s">
        <v>102</v>
      </c>
      <c r="G97" s="40">
        <v>655.10000000000002</v>
      </c>
      <c r="H97" s="41">
        <v>0</v>
      </c>
      <c r="I97" s="42">
        <f>ROUND(G97*H97,P4)</f>
        <v>0</v>
      </c>
      <c r="J97" s="39" t="s">
        <v>69</v>
      </c>
      <c r="O97" s="43">
        <f>I97*0.21</f>
        <v>0</v>
      </c>
      <c r="P97">
        <v>3</v>
      </c>
    </row>
    <row r="98" ht="30">
      <c r="A98" s="36" t="s">
        <v>49</v>
      </c>
      <c r="B98" s="44"/>
      <c r="C98" s="45"/>
      <c r="D98" s="45"/>
      <c r="E98" s="38" t="s">
        <v>103</v>
      </c>
      <c r="F98" s="45"/>
      <c r="G98" s="45"/>
      <c r="H98" s="45"/>
      <c r="I98" s="45"/>
      <c r="J98" s="46"/>
    </row>
    <row r="99">
      <c r="A99" s="36" t="s">
        <v>51</v>
      </c>
      <c r="B99" s="44"/>
      <c r="C99" s="45"/>
      <c r="D99" s="45"/>
      <c r="E99" s="47" t="s">
        <v>84</v>
      </c>
      <c r="F99" s="45"/>
      <c r="G99" s="45"/>
      <c r="H99" s="45"/>
      <c r="I99" s="45"/>
      <c r="J99" s="46"/>
    </row>
    <row r="100" ht="45">
      <c r="A100" s="36" t="s">
        <v>51</v>
      </c>
      <c r="B100" s="44"/>
      <c r="C100" s="45"/>
      <c r="D100" s="45"/>
      <c r="E100" s="47" t="s">
        <v>146</v>
      </c>
      <c r="F100" s="45"/>
      <c r="G100" s="45"/>
      <c r="H100" s="45"/>
      <c r="I100" s="45"/>
      <c r="J100" s="46"/>
    </row>
    <row r="101">
      <c r="A101" s="36" t="s">
        <v>44</v>
      </c>
      <c r="B101" s="36">
        <v>19</v>
      </c>
      <c r="C101" s="37" t="s">
        <v>147</v>
      </c>
      <c r="D101" s="36" t="s">
        <v>46</v>
      </c>
      <c r="E101" s="38" t="s">
        <v>148</v>
      </c>
      <c r="F101" s="39" t="s">
        <v>102</v>
      </c>
      <c r="G101" s="40">
        <v>982.64999999999998</v>
      </c>
      <c r="H101" s="41">
        <v>0</v>
      </c>
      <c r="I101" s="42">
        <f>ROUND(G101*H101,P4)</f>
        <v>0</v>
      </c>
      <c r="J101" s="39" t="s">
        <v>69</v>
      </c>
      <c r="O101" s="43">
        <f>I101*0.21</f>
        <v>0</v>
      </c>
      <c r="P101">
        <v>3</v>
      </c>
    </row>
    <row r="102" ht="30">
      <c r="A102" s="36" t="s">
        <v>49</v>
      </c>
      <c r="B102" s="44"/>
      <c r="C102" s="45"/>
      <c r="D102" s="45"/>
      <c r="E102" s="38" t="s">
        <v>103</v>
      </c>
      <c r="F102" s="45"/>
      <c r="G102" s="45"/>
      <c r="H102" s="45"/>
      <c r="I102" s="45"/>
      <c r="J102" s="46"/>
    </row>
    <row r="103">
      <c r="A103" s="36" t="s">
        <v>51</v>
      </c>
      <c r="B103" s="44"/>
      <c r="C103" s="45"/>
      <c r="D103" s="45"/>
      <c r="E103" s="47" t="s">
        <v>84</v>
      </c>
      <c r="F103" s="45"/>
      <c r="G103" s="45"/>
      <c r="H103" s="45"/>
      <c r="I103" s="45"/>
      <c r="J103" s="46"/>
    </row>
    <row r="104" ht="60">
      <c r="A104" s="36" t="s">
        <v>51</v>
      </c>
      <c r="B104" s="44"/>
      <c r="C104" s="45"/>
      <c r="D104" s="45"/>
      <c r="E104" s="47" t="s">
        <v>149</v>
      </c>
      <c r="F104" s="45"/>
      <c r="G104" s="45"/>
      <c r="H104" s="45"/>
      <c r="I104" s="45"/>
      <c r="J104" s="46"/>
    </row>
    <row r="105">
      <c r="A105" s="36" t="s">
        <v>44</v>
      </c>
      <c r="B105" s="36">
        <v>20</v>
      </c>
      <c r="C105" s="37" t="s">
        <v>150</v>
      </c>
      <c r="D105" s="36" t="s">
        <v>46</v>
      </c>
      <c r="E105" s="38" t="s">
        <v>151</v>
      </c>
      <c r="F105" s="39" t="s">
        <v>152</v>
      </c>
      <c r="G105" s="40">
        <v>2</v>
      </c>
      <c r="H105" s="41">
        <v>0</v>
      </c>
      <c r="I105" s="42">
        <f>ROUND(G105*H105,P4)</f>
        <v>0</v>
      </c>
      <c r="J105" s="39" t="s">
        <v>69</v>
      </c>
      <c r="O105" s="43">
        <f>I105*0.21</f>
        <v>0</v>
      </c>
      <c r="P105">
        <v>3</v>
      </c>
    </row>
    <row r="106">
      <c r="A106" s="36" t="s">
        <v>49</v>
      </c>
      <c r="B106" s="44"/>
      <c r="C106" s="45"/>
      <c r="D106" s="45"/>
      <c r="E106" s="38" t="s">
        <v>153</v>
      </c>
      <c r="F106" s="45"/>
      <c r="G106" s="45"/>
      <c r="H106" s="45"/>
      <c r="I106" s="45"/>
      <c r="J106" s="46"/>
    </row>
    <row r="107">
      <c r="A107" s="36" t="s">
        <v>51</v>
      </c>
      <c r="B107" s="44"/>
      <c r="C107" s="45"/>
      <c r="D107" s="45"/>
      <c r="E107" s="47" t="s">
        <v>154</v>
      </c>
      <c r="F107" s="45"/>
      <c r="G107" s="45"/>
      <c r="H107" s="45"/>
      <c r="I107" s="45"/>
      <c r="J107" s="46"/>
    </row>
    <row r="108">
      <c r="A108" s="36" t="s">
        <v>51</v>
      </c>
      <c r="B108" s="44"/>
      <c r="C108" s="45"/>
      <c r="D108" s="45"/>
      <c r="E108" s="47" t="s">
        <v>155</v>
      </c>
      <c r="F108" s="45"/>
      <c r="G108" s="45"/>
      <c r="H108" s="45"/>
      <c r="I108" s="45"/>
      <c r="J108" s="46"/>
    </row>
    <row r="109">
      <c r="A109" s="36" t="s">
        <v>44</v>
      </c>
      <c r="B109" s="36">
        <v>21</v>
      </c>
      <c r="C109" s="37" t="s">
        <v>156</v>
      </c>
      <c r="D109" s="36" t="s">
        <v>46</v>
      </c>
      <c r="E109" s="38" t="s">
        <v>157</v>
      </c>
      <c r="F109" s="39" t="s">
        <v>88</v>
      </c>
      <c r="G109" s="40">
        <v>47.700000000000003</v>
      </c>
      <c r="H109" s="41">
        <v>0</v>
      </c>
      <c r="I109" s="42">
        <f>ROUND(G109*H109,P4)</f>
        <v>0</v>
      </c>
      <c r="J109" s="39" t="s">
        <v>69</v>
      </c>
      <c r="O109" s="43">
        <f>I109*0.21</f>
        <v>0</v>
      </c>
      <c r="P109">
        <v>3</v>
      </c>
    </row>
    <row r="110" ht="30">
      <c r="A110" s="36" t="s">
        <v>49</v>
      </c>
      <c r="B110" s="44"/>
      <c r="C110" s="45"/>
      <c r="D110" s="45"/>
      <c r="E110" s="38" t="s">
        <v>95</v>
      </c>
      <c r="F110" s="45"/>
      <c r="G110" s="45"/>
      <c r="H110" s="45"/>
      <c r="I110" s="45"/>
      <c r="J110" s="46"/>
    </row>
    <row r="111">
      <c r="A111" s="36" t="s">
        <v>51</v>
      </c>
      <c r="B111" s="44"/>
      <c r="C111" s="45"/>
      <c r="D111" s="45"/>
      <c r="E111" s="47" t="s">
        <v>158</v>
      </c>
      <c r="F111" s="45"/>
      <c r="G111" s="45"/>
      <c r="H111" s="45"/>
      <c r="I111" s="45"/>
      <c r="J111" s="46"/>
    </row>
    <row r="112">
      <c r="A112" s="36" t="s">
        <v>51</v>
      </c>
      <c r="B112" s="44"/>
      <c r="C112" s="45"/>
      <c r="D112" s="45"/>
      <c r="E112" s="47" t="s">
        <v>159</v>
      </c>
      <c r="F112" s="45"/>
      <c r="G112" s="45"/>
      <c r="H112" s="45"/>
      <c r="I112" s="45"/>
      <c r="J112" s="46"/>
    </row>
    <row r="113">
      <c r="A113" s="36" t="s">
        <v>44</v>
      </c>
      <c r="B113" s="36">
        <v>22</v>
      </c>
      <c r="C113" s="37" t="s">
        <v>160</v>
      </c>
      <c r="D113" s="36" t="s">
        <v>46</v>
      </c>
      <c r="E113" s="38" t="s">
        <v>161</v>
      </c>
      <c r="F113" s="39" t="s">
        <v>88</v>
      </c>
      <c r="G113" s="40">
        <v>594.101</v>
      </c>
      <c r="H113" s="41">
        <v>0</v>
      </c>
      <c r="I113" s="42">
        <f>ROUND(G113*H113,P4)</f>
        <v>0</v>
      </c>
      <c r="J113" s="39" t="s">
        <v>69</v>
      </c>
      <c r="O113" s="43">
        <f>I113*0.21</f>
        <v>0</v>
      </c>
      <c r="P113">
        <v>3</v>
      </c>
    </row>
    <row r="114">
      <c r="A114" s="36" t="s">
        <v>49</v>
      </c>
      <c r="B114" s="44"/>
      <c r="C114" s="45"/>
      <c r="D114" s="45"/>
      <c r="E114" s="48" t="s">
        <v>46</v>
      </c>
      <c r="F114" s="45"/>
      <c r="G114" s="45"/>
      <c r="H114" s="45"/>
      <c r="I114" s="45"/>
      <c r="J114" s="46"/>
    </row>
    <row r="115">
      <c r="A115" s="36" t="s">
        <v>51</v>
      </c>
      <c r="B115" s="44"/>
      <c r="C115" s="45"/>
      <c r="D115" s="45"/>
      <c r="E115" s="47" t="s">
        <v>162</v>
      </c>
      <c r="F115" s="45"/>
      <c r="G115" s="45"/>
      <c r="H115" s="45"/>
      <c r="I115" s="45"/>
      <c r="J115" s="46"/>
    </row>
    <row r="116" ht="30">
      <c r="A116" s="36" t="s">
        <v>51</v>
      </c>
      <c r="B116" s="44"/>
      <c r="C116" s="45"/>
      <c r="D116" s="45"/>
      <c r="E116" s="47" t="s">
        <v>163</v>
      </c>
      <c r="F116" s="45"/>
      <c r="G116" s="45"/>
      <c r="H116" s="45"/>
      <c r="I116" s="45"/>
      <c r="J116" s="46"/>
    </row>
    <row r="117">
      <c r="A117" s="36" t="s">
        <v>44</v>
      </c>
      <c r="B117" s="36">
        <v>23</v>
      </c>
      <c r="C117" s="37" t="s">
        <v>164</v>
      </c>
      <c r="D117" s="36" t="s">
        <v>46</v>
      </c>
      <c r="E117" s="38" t="s">
        <v>165</v>
      </c>
      <c r="F117" s="39" t="s">
        <v>88</v>
      </c>
      <c r="G117" s="40">
        <v>1607.4580000000001</v>
      </c>
      <c r="H117" s="41">
        <v>0</v>
      </c>
      <c r="I117" s="42">
        <f>ROUND(G117*H117,P4)</f>
        <v>0</v>
      </c>
      <c r="J117" s="39" t="s">
        <v>69</v>
      </c>
      <c r="O117" s="43">
        <f>I117*0.21</f>
        <v>0</v>
      </c>
      <c r="P117">
        <v>3</v>
      </c>
    </row>
    <row r="118">
      <c r="A118" s="36" t="s">
        <v>49</v>
      </c>
      <c r="B118" s="44"/>
      <c r="C118" s="45"/>
      <c r="D118" s="45"/>
      <c r="E118" s="48" t="s">
        <v>46</v>
      </c>
      <c r="F118" s="45"/>
      <c r="G118" s="45"/>
      <c r="H118" s="45"/>
      <c r="I118" s="45"/>
      <c r="J118" s="46"/>
    </row>
    <row r="119">
      <c r="A119" s="36" t="s">
        <v>51</v>
      </c>
      <c r="B119" s="44"/>
      <c r="C119" s="45"/>
      <c r="D119" s="45"/>
      <c r="E119" s="47" t="s">
        <v>162</v>
      </c>
      <c r="F119" s="45"/>
      <c r="G119" s="45"/>
      <c r="H119" s="45"/>
      <c r="I119" s="45"/>
      <c r="J119" s="46"/>
    </row>
    <row r="120" ht="60">
      <c r="A120" s="36" t="s">
        <v>51</v>
      </c>
      <c r="B120" s="44"/>
      <c r="C120" s="45"/>
      <c r="D120" s="45"/>
      <c r="E120" s="47" t="s">
        <v>166</v>
      </c>
      <c r="F120" s="45"/>
      <c r="G120" s="45"/>
      <c r="H120" s="45"/>
      <c r="I120" s="45"/>
      <c r="J120" s="46"/>
    </row>
    <row r="121" ht="30">
      <c r="A121" s="36" t="s">
        <v>51</v>
      </c>
      <c r="B121" s="44"/>
      <c r="C121" s="45"/>
      <c r="D121" s="45"/>
      <c r="E121" s="47" t="s">
        <v>167</v>
      </c>
      <c r="F121" s="45"/>
      <c r="G121" s="45"/>
      <c r="H121" s="45"/>
      <c r="I121" s="45"/>
      <c r="J121" s="46"/>
    </row>
    <row r="122">
      <c r="A122" s="36" t="s">
        <v>51</v>
      </c>
      <c r="B122" s="44"/>
      <c r="C122" s="45"/>
      <c r="D122" s="45"/>
      <c r="E122" s="47" t="s">
        <v>168</v>
      </c>
      <c r="F122" s="45"/>
      <c r="G122" s="45"/>
      <c r="H122" s="45"/>
      <c r="I122" s="45"/>
      <c r="J122" s="46"/>
    </row>
    <row r="123">
      <c r="A123" s="36" t="s">
        <v>44</v>
      </c>
      <c r="B123" s="36">
        <v>24</v>
      </c>
      <c r="C123" s="37" t="s">
        <v>169</v>
      </c>
      <c r="D123" s="36" t="s">
        <v>46</v>
      </c>
      <c r="E123" s="38" t="s">
        <v>170</v>
      </c>
      <c r="F123" s="39" t="s">
        <v>88</v>
      </c>
      <c r="G123" s="40">
        <v>222.56</v>
      </c>
      <c r="H123" s="41">
        <v>0</v>
      </c>
      <c r="I123" s="42">
        <f>ROUND(G123*H123,P4)</f>
        <v>0</v>
      </c>
      <c r="J123" s="39" t="s">
        <v>69</v>
      </c>
      <c r="O123" s="43">
        <f>I123*0.21</f>
        <v>0</v>
      </c>
      <c r="P123">
        <v>3</v>
      </c>
    </row>
    <row r="124">
      <c r="A124" s="36" t="s">
        <v>49</v>
      </c>
      <c r="B124" s="44"/>
      <c r="C124" s="45"/>
      <c r="D124" s="45"/>
      <c r="E124" s="48" t="s">
        <v>46</v>
      </c>
      <c r="F124" s="45"/>
      <c r="G124" s="45"/>
      <c r="H124" s="45"/>
      <c r="I124" s="45"/>
      <c r="J124" s="46"/>
    </row>
    <row r="125">
      <c r="A125" s="36" t="s">
        <v>51</v>
      </c>
      <c r="B125" s="44"/>
      <c r="C125" s="45"/>
      <c r="D125" s="45"/>
      <c r="E125" s="47" t="s">
        <v>171</v>
      </c>
      <c r="F125" s="45"/>
      <c r="G125" s="45"/>
      <c r="H125" s="45"/>
      <c r="I125" s="45"/>
      <c r="J125" s="46"/>
    </row>
    <row r="126" ht="45">
      <c r="A126" s="36" t="s">
        <v>51</v>
      </c>
      <c r="B126" s="44"/>
      <c r="C126" s="45"/>
      <c r="D126" s="45"/>
      <c r="E126" s="47" t="s">
        <v>172</v>
      </c>
      <c r="F126" s="45"/>
      <c r="G126" s="45"/>
      <c r="H126" s="45"/>
      <c r="I126" s="45"/>
      <c r="J126" s="46"/>
    </row>
    <row r="127">
      <c r="A127" s="36" t="s">
        <v>44</v>
      </c>
      <c r="B127" s="36">
        <v>25</v>
      </c>
      <c r="C127" s="37" t="s">
        <v>173</v>
      </c>
      <c r="D127" s="36" t="s">
        <v>46</v>
      </c>
      <c r="E127" s="38" t="s">
        <v>174</v>
      </c>
      <c r="F127" s="39" t="s">
        <v>82</v>
      </c>
      <c r="G127" s="40">
        <v>1129.6199999999999</v>
      </c>
      <c r="H127" s="41">
        <v>0</v>
      </c>
      <c r="I127" s="42">
        <f>ROUND(G127*H127,P4)</f>
        <v>0</v>
      </c>
      <c r="J127" s="39" t="s">
        <v>69</v>
      </c>
      <c r="O127" s="43">
        <f>I127*0.21</f>
        <v>0</v>
      </c>
      <c r="P127">
        <v>3</v>
      </c>
    </row>
    <row r="128">
      <c r="A128" s="36" t="s">
        <v>49</v>
      </c>
      <c r="B128" s="44"/>
      <c r="C128" s="45"/>
      <c r="D128" s="45"/>
      <c r="E128" s="48" t="s">
        <v>46</v>
      </c>
      <c r="F128" s="45"/>
      <c r="G128" s="45"/>
      <c r="H128" s="45"/>
      <c r="I128" s="45"/>
      <c r="J128" s="46"/>
    </row>
    <row r="129">
      <c r="A129" s="36" t="s">
        <v>51</v>
      </c>
      <c r="B129" s="44"/>
      <c r="C129" s="45"/>
      <c r="D129" s="45"/>
      <c r="E129" s="47" t="s">
        <v>175</v>
      </c>
      <c r="F129" s="45"/>
      <c r="G129" s="45"/>
      <c r="H129" s="45"/>
      <c r="I129" s="45"/>
      <c r="J129" s="46"/>
    </row>
    <row r="130">
      <c r="A130" s="36" t="s">
        <v>44</v>
      </c>
      <c r="B130" s="36">
        <v>26</v>
      </c>
      <c r="C130" s="37" t="s">
        <v>176</v>
      </c>
      <c r="D130" s="36" t="s">
        <v>46</v>
      </c>
      <c r="E130" s="38" t="s">
        <v>177</v>
      </c>
      <c r="F130" s="39" t="s">
        <v>82</v>
      </c>
      <c r="G130" s="40">
        <v>16325.147000000001</v>
      </c>
      <c r="H130" s="41">
        <v>0</v>
      </c>
      <c r="I130" s="42">
        <f>ROUND(G130*H130,P4)</f>
        <v>0</v>
      </c>
      <c r="J130" s="39" t="s">
        <v>69</v>
      </c>
      <c r="O130" s="43">
        <f>I130*0.21</f>
        <v>0</v>
      </c>
      <c r="P130">
        <v>3</v>
      </c>
    </row>
    <row r="131">
      <c r="A131" s="36" t="s">
        <v>49</v>
      </c>
      <c r="B131" s="44"/>
      <c r="C131" s="45"/>
      <c r="D131" s="45"/>
      <c r="E131" s="48" t="s">
        <v>46</v>
      </c>
      <c r="F131" s="45"/>
      <c r="G131" s="45"/>
      <c r="H131" s="45"/>
      <c r="I131" s="45"/>
      <c r="J131" s="46"/>
    </row>
    <row r="132">
      <c r="A132" s="36" t="s">
        <v>51</v>
      </c>
      <c r="B132" s="44"/>
      <c r="C132" s="45"/>
      <c r="D132" s="45"/>
      <c r="E132" s="47" t="s">
        <v>162</v>
      </c>
      <c r="F132" s="45"/>
      <c r="G132" s="45"/>
      <c r="H132" s="45"/>
      <c r="I132" s="45"/>
      <c r="J132" s="46"/>
    </row>
    <row r="133" ht="30">
      <c r="A133" s="36" t="s">
        <v>51</v>
      </c>
      <c r="B133" s="44"/>
      <c r="C133" s="45"/>
      <c r="D133" s="45"/>
      <c r="E133" s="47" t="s">
        <v>178</v>
      </c>
      <c r="F133" s="45"/>
      <c r="G133" s="45"/>
      <c r="H133" s="45"/>
      <c r="I133" s="45"/>
      <c r="J133" s="46"/>
    </row>
    <row r="134">
      <c r="A134" s="36" t="s">
        <v>44</v>
      </c>
      <c r="B134" s="36">
        <v>27</v>
      </c>
      <c r="C134" s="37" t="s">
        <v>179</v>
      </c>
      <c r="D134" s="36" t="s">
        <v>46</v>
      </c>
      <c r="E134" s="38" t="s">
        <v>180</v>
      </c>
      <c r="F134" s="39" t="s">
        <v>88</v>
      </c>
      <c r="G134" s="40">
        <v>2448.7719999999999</v>
      </c>
      <c r="H134" s="41">
        <v>0</v>
      </c>
      <c r="I134" s="42">
        <f>ROUND(G134*H134,P4)</f>
        <v>0</v>
      </c>
      <c r="J134" s="39" t="s">
        <v>69</v>
      </c>
      <c r="O134" s="43">
        <f>I134*0.21</f>
        <v>0</v>
      </c>
      <c r="P134">
        <v>3</v>
      </c>
    </row>
    <row r="135">
      <c r="A135" s="36" t="s">
        <v>49</v>
      </c>
      <c r="B135" s="44"/>
      <c r="C135" s="45"/>
      <c r="D135" s="45"/>
      <c r="E135" s="38" t="s">
        <v>181</v>
      </c>
      <c r="F135" s="45"/>
      <c r="G135" s="45"/>
      <c r="H135" s="45"/>
      <c r="I135" s="45"/>
      <c r="J135" s="46"/>
    </row>
    <row r="136">
      <c r="A136" s="36" t="s">
        <v>51</v>
      </c>
      <c r="B136" s="44"/>
      <c r="C136" s="45"/>
      <c r="D136" s="45"/>
      <c r="E136" s="47" t="s">
        <v>162</v>
      </c>
      <c r="F136" s="45"/>
      <c r="G136" s="45"/>
      <c r="H136" s="45"/>
      <c r="I136" s="45"/>
      <c r="J136" s="46"/>
    </row>
    <row r="137" ht="45">
      <c r="A137" s="36" t="s">
        <v>51</v>
      </c>
      <c r="B137" s="44"/>
      <c r="C137" s="45"/>
      <c r="D137" s="45"/>
      <c r="E137" s="47" t="s">
        <v>182</v>
      </c>
      <c r="F137" s="45"/>
      <c r="G137" s="45"/>
      <c r="H137" s="45"/>
      <c r="I137" s="45"/>
      <c r="J137" s="46"/>
    </row>
    <row r="138">
      <c r="A138" s="36" t="s">
        <v>44</v>
      </c>
      <c r="B138" s="36">
        <v>28</v>
      </c>
      <c r="C138" s="37" t="s">
        <v>183</v>
      </c>
      <c r="D138" s="36" t="s">
        <v>46</v>
      </c>
      <c r="E138" s="38" t="s">
        <v>184</v>
      </c>
      <c r="F138" s="39" t="s">
        <v>82</v>
      </c>
      <c r="G138" s="40">
        <v>16325.147000000001</v>
      </c>
      <c r="H138" s="41">
        <v>0</v>
      </c>
      <c r="I138" s="42">
        <f>ROUND(G138*H138,P4)</f>
        <v>0</v>
      </c>
      <c r="J138" s="39" t="s">
        <v>69</v>
      </c>
      <c r="O138" s="43">
        <f>I138*0.21</f>
        <v>0</v>
      </c>
      <c r="P138">
        <v>3</v>
      </c>
    </row>
    <row r="139">
      <c r="A139" s="36" t="s">
        <v>49</v>
      </c>
      <c r="B139" s="44"/>
      <c r="C139" s="45"/>
      <c r="D139" s="45"/>
      <c r="E139" s="38" t="s">
        <v>185</v>
      </c>
      <c r="F139" s="45"/>
      <c r="G139" s="45"/>
      <c r="H139" s="45"/>
      <c r="I139" s="45"/>
      <c r="J139" s="46"/>
    </row>
    <row r="140">
      <c r="A140" s="36" t="s">
        <v>51</v>
      </c>
      <c r="B140" s="44"/>
      <c r="C140" s="45"/>
      <c r="D140" s="45"/>
      <c r="E140" s="47" t="s">
        <v>162</v>
      </c>
      <c r="F140" s="45"/>
      <c r="G140" s="45"/>
      <c r="H140" s="45"/>
      <c r="I140" s="45"/>
      <c r="J140" s="46"/>
    </row>
    <row r="141">
      <c r="A141" s="36" t="s">
        <v>51</v>
      </c>
      <c r="B141" s="44"/>
      <c r="C141" s="45"/>
      <c r="D141" s="45"/>
      <c r="E141" s="47" t="s">
        <v>186</v>
      </c>
      <c r="F141" s="45"/>
      <c r="G141" s="45"/>
      <c r="H141" s="45"/>
      <c r="I141" s="45"/>
      <c r="J141" s="46"/>
    </row>
    <row r="142">
      <c r="A142" s="30" t="s">
        <v>41</v>
      </c>
      <c r="B142" s="31"/>
      <c r="C142" s="32" t="s">
        <v>187</v>
      </c>
      <c r="D142" s="33"/>
      <c r="E142" s="30" t="s">
        <v>188</v>
      </c>
      <c r="F142" s="33"/>
      <c r="G142" s="33"/>
      <c r="H142" s="33"/>
      <c r="I142" s="34">
        <f>SUMIFS(I143:I175,A143:A175,"P")</f>
        <v>0</v>
      </c>
      <c r="J142" s="35"/>
    </row>
    <row r="143">
      <c r="A143" s="36" t="s">
        <v>44</v>
      </c>
      <c r="B143" s="36">
        <v>29</v>
      </c>
      <c r="C143" s="37" t="s">
        <v>189</v>
      </c>
      <c r="D143" s="36" t="s">
        <v>46</v>
      </c>
      <c r="E143" s="38" t="s">
        <v>190</v>
      </c>
      <c r="F143" s="39" t="s">
        <v>88</v>
      </c>
      <c r="G143" s="40">
        <v>475.86000000000001</v>
      </c>
      <c r="H143" s="41">
        <v>0</v>
      </c>
      <c r="I143" s="42">
        <f>ROUND(G143*H143,P4)</f>
        <v>0</v>
      </c>
      <c r="J143" s="39" t="s">
        <v>69</v>
      </c>
      <c r="O143" s="43">
        <f>I143*0.21</f>
        <v>0</v>
      </c>
      <c r="P143">
        <v>3</v>
      </c>
    </row>
    <row r="144" ht="30">
      <c r="A144" s="36" t="s">
        <v>49</v>
      </c>
      <c r="B144" s="44"/>
      <c r="C144" s="45"/>
      <c r="D144" s="45"/>
      <c r="E144" s="38" t="s">
        <v>191</v>
      </c>
      <c r="F144" s="45"/>
      <c r="G144" s="45"/>
      <c r="H144" s="45"/>
      <c r="I144" s="45"/>
      <c r="J144" s="46"/>
    </row>
    <row r="145">
      <c r="A145" s="36" t="s">
        <v>51</v>
      </c>
      <c r="B145" s="44"/>
      <c r="C145" s="45"/>
      <c r="D145" s="45"/>
      <c r="E145" s="47" t="s">
        <v>162</v>
      </c>
      <c r="F145" s="45"/>
      <c r="G145" s="45"/>
      <c r="H145" s="45"/>
      <c r="I145" s="45"/>
      <c r="J145" s="46"/>
    </row>
    <row r="146" ht="30">
      <c r="A146" s="36" t="s">
        <v>51</v>
      </c>
      <c r="B146" s="44"/>
      <c r="C146" s="45"/>
      <c r="D146" s="45"/>
      <c r="E146" s="47" t="s">
        <v>192</v>
      </c>
      <c r="F146" s="45"/>
      <c r="G146" s="45"/>
      <c r="H146" s="45"/>
      <c r="I146" s="45"/>
      <c r="J146" s="46"/>
    </row>
    <row r="147" ht="30">
      <c r="A147" s="36" t="s">
        <v>51</v>
      </c>
      <c r="B147" s="44"/>
      <c r="C147" s="45"/>
      <c r="D147" s="45"/>
      <c r="E147" s="47" t="s">
        <v>193</v>
      </c>
      <c r="F147" s="45"/>
      <c r="G147" s="45"/>
      <c r="H147" s="45"/>
      <c r="I147" s="45"/>
      <c r="J147" s="46"/>
    </row>
    <row r="148">
      <c r="A148" s="36" t="s">
        <v>51</v>
      </c>
      <c r="B148" s="44"/>
      <c r="C148" s="45"/>
      <c r="D148" s="45"/>
      <c r="E148" s="47" t="s">
        <v>194</v>
      </c>
      <c r="F148" s="45"/>
      <c r="G148" s="45"/>
      <c r="H148" s="45"/>
      <c r="I148" s="45"/>
      <c r="J148" s="46"/>
    </row>
    <row r="149">
      <c r="A149" s="36" t="s">
        <v>44</v>
      </c>
      <c r="B149" s="36">
        <v>30</v>
      </c>
      <c r="C149" s="37" t="s">
        <v>195</v>
      </c>
      <c r="D149" s="36" t="s">
        <v>46</v>
      </c>
      <c r="E149" s="38" t="s">
        <v>196</v>
      </c>
      <c r="F149" s="39" t="s">
        <v>88</v>
      </c>
      <c r="G149" s="40">
        <v>453.81</v>
      </c>
      <c r="H149" s="41">
        <v>0</v>
      </c>
      <c r="I149" s="42">
        <f>ROUND(G149*H149,P4)</f>
        <v>0</v>
      </c>
      <c r="J149" s="39" t="s">
        <v>69</v>
      </c>
      <c r="O149" s="43">
        <f>I149*0.21</f>
        <v>0</v>
      </c>
      <c r="P149">
        <v>3</v>
      </c>
    </row>
    <row r="150">
      <c r="A150" s="36" t="s">
        <v>49</v>
      </c>
      <c r="B150" s="44"/>
      <c r="C150" s="45"/>
      <c r="D150" s="45"/>
      <c r="E150" s="48" t="s">
        <v>46</v>
      </c>
      <c r="F150" s="45"/>
      <c r="G150" s="45"/>
      <c r="H150" s="45"/>
      <c r="I150" s="45"/>
      <c r="J150" s="46"/>
    </row>
    <row r="151">
      <c r="A151" s="36" t="s">
        <v>51</v>
      </c>
      <c r="B151" s="44"/>
      <c r="C151" s="45"/>
      <c r="D151" s="45"/>
      <c r="E151" s="47" t="s">
        <v>162</v>
      </c>
      <c r="F151" s="45"/>
      <c r="G151" s="45"/>
      <c r="H151" s="45"/>
      <c r="I151" s="45"/>
      <c r="J151" s="46"/>
    </row>
    <row r="152" ht="45">
      <c r="A152" s="36" t="s">
        <v>51</v>
      </c>
      <c r="B152" s="44"/>
      <c r="C152" s="45"/>
      <c r="D152" s="45"/>
      <c r="E152" s="47" t="s">
        <v>197</v>
      </c>
      <c r="F152" s="45"/>
      <c r="G152" s="45"/>
      <c r="H152" s="45"/>
      <c r="I152" s="45"/>
      <c r="J152" s="46"/>
    </row>
    <row r="153">
      <c r="A153" s="36" t="s">
        <v>44</v>
      </c>
      <c r="B153" s="36">
        <v>31</v>
      </c>
      <c r="C153" s="37" t="s">
        <v>198</v>
      </c>
      <c r="D153" s="36" t="s">
        <v>46</v>
      </c>
      <c r="E153" s="38" t="s">
        <v>199</v>
      </c>
      <c r="F153" s="39" t="s">
        <v>82</v>
      </c>
      <c r="G153" s="40">
        <v>310.05000000000001</v>
      </c>
      <c r="H153" s="41">
        <v>0</v>
      </c>
      <c r="I153" s="42">
        <f>ROUND(G153*H153,P4)</f>
        <v>0</v>
      </c>
      <c r="J153" s="39" t="s">
        <v>69</v>
      </c>
      <c r="O153" s="43">
        <f>I153*0.21</f>
        <v>0</v>
      </c>
      <c r="P153">
        <v>3</v>
      </c>
    </row>
    <row r="154">
      <c r="A154" s="36" t="s">
        <v>49</v>
      </c>
      <c r="B154" s="44"/>
      <c r="C154" s="45"/>
      <c r="D154" s="45"/>
      <c r="E154" s="48" t="s">
        <v>46</v>
      </c>
      <c r="F154" s="45"/>
      <c r="G154" s="45"/>
      <c r="H154" s="45"/>
      <c r="I154" s="45"/>
      <c r="J154" s="46"/>
    </row>
    <row r="155">
      <c r="A155" s="36" t="s">
        <v>51</v>
      </c>
      <c r="B155" s="44"/>
      <c r="C155" s="45"/>
      <c r="D155" s="45"/>
      <c r="E155" s="47" t="s">
        <v>158</v>
      </c>
      <c r="F155" s="45"/>
      <c r="G155" s="45"/>
      <c r="H155" s="45"/>
      <c r="I155" s="45"/>
      <c r="J155" s="46"/>
    </row>
    <row r="156" ht="30">
      <c r="A156" s="36" t="s">
        <v>51</v>
      </c>
      <c r="B156" s="44"/>
      <c r="C156" s="45"/>
      <c r="D156" s="45"/>
      <c r="E156" s="47" t="s">
        <v>200</v>
      </c>
      <c r="F156" s="45"/>
      <c r="G156" s="45"/>
      <c r="H156" s="45"/>
      <c r="I156" s="45"/>
      <c r="J156" s="46"/>
    </row>
    <row r="157">
      <c r="A157" s="36" t="s">
        <v>44</v>
      </c>
      <c r="B157" s="36">
        <v>32</v>
      </c>
      <c r="C157" s="37" t="s">
        <v>201</v>
      </c>
      <c r="D157" s="36" t="s">
        <v>46</v>
      </c>
      <c r="E157" s="38" t="s">
        <v>202</v>
      </c>
      <c r="F157" s="39" t="s">
        <v>102</v>
      </c>
      <c r="G157" s="40">
        <v>238.5</v>
      </c>
      <c r="H157" s="41">
        <v>0</v>
      </c>
      <c r="I157" s="42">
        <f>ROUND(G157*H157,P4)</f>
        <v>0</v>
      </c>
      <c r="J157" s="39" t="s">
        <v>69</v>
      </c>
      <c r="O157" s="43">
        <f>I157*0.21</f>
        <v>0</v>
      </c>
      <c r="P157">
        <v>3</v>
      </c>
    </row>
    <row r="158">
      <c r="A158" s="36" t="s">
        <v>49</v>
      </c>
      <c r="B158" s="44"/>
      <c r="C158" s="45"/>
      <c r="D158" s="45"/>
      <c r="E158" s="38" t="s">
        <v>203</v>
      </c>
      <c r="F158" s="45"/>
      <c r="G158" s="45"/>
      <c r="H158" s="45"/>
      <c r="I158" s="45"/>
      <c r="J158" s="46"/>
    </row>
    <row r="159">
      <c r="A159" s="36" t="s">
        <v>51</v>
      </c>
      <c r="B159" s="44"/>
      <c r="C159" s="45"/>
      <c r="D159" s="45"/>
      <c r="E159" s="47" t="s">
        <v>158</v>
      </c>
      <c r="F159" s="45"/>
      <c r="G159" s="45"/>
      <c r="H159" s="45"/>
      <c r="I159" s="45"/>
      <c r="J159" s="46"/>
    </row>
    <row r="160" ht="30">
      <c r="A160" s="36" t="s">
        <v>51</v>
      </c>
      <c r="B160" s="44"/>
      <c r="C160" s="45"/>
      <c r="D160" s="45"/>
      <c r="E160" s="47" t="s">
        <v>204</v>
      </c>
      <c r="F160" s="45"/>
      <c r="G160" s="45"/>
      <c r="H160" s="45"/>
      <c r="I160" s="45"/>
      <c r="J160" s="46"/>
    </row>
    <row r="161">
      <c r="A161" s="36" t="s">
        <v>44</v>
      </c>
      <c r="B161" s="36">
        <v>33</v>
      </c>
      <c r="C161" s="37" t="s">
        <v>205</v>
      </c>
      <c r="D161" s="36" t="s">
        <v>46</v>
      </c>
      <c r="E161" s="38" t="s">
        <v>206</v>
      </c>
      <c r="F161" s="39" t="s">
        <v>82</v>
      </c>
      <c r="G161" s="40">
        <v>453.81</v>
      </c>
      <c r="H161" s="41">
        <v>0</v>
      </c>
      <c r="I161" s="42">
        <f>ROUND(G161*H161,P4)</f>
        <v>0</v>
      </c>
      <c r="J161" s="39" t="s">
        <v>69</v>
      </c>
      <c r="O161" s="43">
        <f>I161*0.21</f>
        <v>0</v>
      </c>
      <c r="P161">
        <v>3</v>
      </c>
    </row>
    <row r="162">
      <c r="A162" s="36" t="s">
        <v>49</v>
      </c>
      <c r="B162" s="44"/>
      <c r="C162" s="45"/>
      <c r="D162" s="45"/>
      <c r="E162" s="48" t="s">
        <v>46</v>
      </c>
      <c r="F162" s="45"/>
      <c r="G162" s="45"/>
      <c r="H162" s="45"/>
      <c r="I162" s="45"/>
      <c r="J162" s="46"/>
    </row>
    <row r="163">
      <c r="A163" s="36" t="s">
        <v>51</v>
      </c>
      <c r="B163" s="44"/>
      <c r="C163" s="45"/>
      <c r="D163" s="45"/>
      <c r="E163" s="47" t="s">
        <v>162</v>
      </c>
      <c r="F163" s="45"/>
      <c r="G163" s="45"/>
      <c r="H163" s="45"/>
      <c r="I163" s="45"/>
      <c r="J163" s="46"/>
    </row>
    <row r="164">
      <c r="A164" s="36" t="s">
        <v>51</v>
      </c>
      <c r="B164" s="44"/>
      <c r="C164" s="45"/>
      <c r="D164" s="45"/>
      <c r="E164" s="47" t="s">
        <v>207</v>
      </c>
      <c r="F164" s="45"/>
      <c r="G164" s="45"/>
      <c r="H164" s="45"/>
      <c r="I164" s="45"/>
      <c r="J164" s="46"/>
    </row>
    <row r="165">
      <c r="A165" s="36" t="s">
        <v>44</v>
      </c>
      <c r="B165" s="36">
        <v>34</v>
      </c>
      <c r="C165" s="37" t="s">
        <v>208</v>
      </c>
      <c r="D165" s="36" t="s">
        <v>46</v>
      </c>
      <c r="E165" s="38" t="s">
        <v>209</v>
      </c>
      <c r="F165" s="39" t="s">
        <v>88</v>
      </c>
      <c r="G165" s="40">
        <v>16.899999999999999</v>
      </c>
      <c r="H165" s="41">
        <v>0</v>
      </c>
      <c r="I165" s="42">
        <f>ROUND(G165*H165,P4)</f>
        <v>0</v>
      </c>
      <c r="J165" s="39" t="s">
        <v>69</v>
      </c>
      <c r="O165" s="43">
        <f>I165*0.21</f>
        <v>0</v>
      </c>
      <c r="P165">
        <v>3</v>
      </c>
    </row>
    <row r="166">
      <c r="A166" s="36" t="s">
        <v>49</v>
      </c>
      <c r="B166" s="44"/>
      <c r="C166" s="45"/>
      <c r="D166" s="45"/>
      <c r="E166" s="48" t="s">
        <v>46</v>
      </c>
      <c r="F166" s="45"/>
      <c r="G166" s="45"/>
      <c r="H166" s="45"/>
      <c r="I166" s="45"/>
      <c r="J166" s="46"/>
    </row>
    <row r="167">
      <c r="A167" s="36" t="s">
        <v>51</v>
      </c>
      <c r="B167" s="44"/>
      <c r="C167" s="45"/>
      <c r="D167" s="45"/>
      <c r="E167" s="47" t="s">
        <v>171</v>
      </c>
      <c r="F167" s="45"/>
      <c r="G167" s="45"/>
      <c r="H167" s="45"/>
      <c r="I167" s="45"/>
      <c r="J167" s="46"/>
    </row>
    <row r="168" ht="45">
      <c r="A168" s="36" t="s">
        <v>51</v>
      </c>
      <c r="B168" s="44"/>
      <c r="C168" s="45"/>
      <c r="D168" s="45"/>
      <c r="E168" s="47" t="s">
        <v>210</v>
      </c>
      <c r="F168" s="45"/>
      <c r="G168" s="45"/>
      <c r="H168" s="45"/>
      <c r="I168" s="45"/>
      <c r="J168" s="46"/>
    </row>
    <row r="169">
      <c r="A169" s="36" t="s">
        <v>44</v>
      </c>
      <c r="B169" s="36">
        <v>35</v>
      </c>
      <c r="C169" s="37" t="s">
        <v>211</v>
      </c>
      <c r="D169" s="36" t="s">
        <v>46</v>
      </c>
      <c r="E169" s="38" t="s">
        <v>212</v>
      </c>
      <c r="F169" s="39" t="s">
        <v>48</v>
      </c>
      <c r="G169" s="40">
        <v>2.7280000000000002</v>
      </c>
      <c r="H169" s="41">
        <v>0</v>
      </c>
      <c r="I169" s="42">
        <f>ROUND(G169*H169,P4)</f>
        <v>0</v>
      </c>
      <c r="J169" s="39" t="s">
        <v>69</v>
      </c>
      <c r="O169" s="43">
        <f>I169*0.21</f>
        <v>0</v>
      </c>
      <c r="P169">
        <v>3</v>
      </c>
    </row>
    <row r="170">
      <c r="A170" s="36" t="s">
        <v>49</v>
      </c>
      <c r="B170" s="44"/>
      <c r="C170" s="45"/>
      <c r="D170" s="45"/>
      <c r="E170" s="48" t="s">
        <v>46</v>
      </c>
      <c r="F170" s="45"/>
      <c r="G170" s="45"/>
      <c r="H170" s="45"/>
      <c r="I170" s="45"/>
      <c r="J170" s="46"/>
    </row>
    <row r="171">
      <c r="A171" s="36" t="s">
        <v>51</v>
      </c>
      <c r="B171" s="44"/>
      <c r="C171" s="45"/>
      <c r="D171" s="45"/>
      <c r="E171" s="47" t="s">
        <v>213</v>
      </c>
      <c r="F171" s="45"/>
      <c r="G171" s="45"/>
      <c r="H171" s="45"/>
      <c r="I171" s="45"/>
      <c r="J171" s="46"/>
    </row>
    <row r="172" ht="30">
      <c r="A172" s="36" t="s">
        <v>51</v>
      </c>
      <c r="B172" s="44"/>
      <c r="C172" s="45"/>
      <c r="D172" s="45"/>
      <c r="E172" s="47" t="s">
        <v>214</v>
      </c>
      <c r="F172" s="45"/>
      <c r="G172" s="45"/>
      <c r="H172" s="45"/>
      <c r="I172" s="45"/>
      <c r="J172" s="46"/>
    </row>
    <row r="173" ht="30">
      <c r="A173" s="36" t="s">
        <v>51</v>
      </c>
      <c r="B173" s="44"/>
      <c r="C173" s="45"/>
      <c r="D173" s="45"/>
      <c r="E173" s="47" t="s">
        <v>215</v>
      </c>
      <c r="F173" s="45"/>
      <c r="G173" s="45"/>
      <c r="H173" s="45"/>
      <c r="I173" s="45"/>
      <c r="J173" s="46"/>
    </row>
    <row r="174" ht="30">
      <c r="A174" s="36" t="s">
        <v>51</v>
      </c>
      <c r="B174" s="44"/>
      <c r="C174" s="45"/>
      <c r="D174" s="45"/>
      <c r="E174" s="47" t="s">
        <v>216</v>
      </c>
      <c r="F174" s="45"/>
      <c r="G174" s="45"/>
      <c r="H174" s="45"/>
      <c r="I174" s="45"/>
      <c r="J174" s="46"/>
    </row>
    <row r="175">
      <c r="A175" s="36" t="s">
        <v>51</v>
      </c>
      <c r="B175" s="44"/>
      <c r="C175" s="45"/>
      <c r="D175" s="45"/>
      <c r="E175" s="47" t="s">
        <v>217</v>
      </c>
      <c r="F175" s="45"/>
      <c r="G175" s="45"/>
      <c r="H175" s="45"/>
      <c r="I175" s="45"/>
      <c r="J175" s="46"/>
    </row>
    <row r="176">
      <c r="A176" s="30" t="s">
        <v>41</v>
      </c>
      <c r="B176" s="31"/>
      <c r="C176" s="32" t="s">
        <v>218</v>
      </c>
      <c r="D176" s="33"/>
      <c r="E176" s="30" t="s">
        <v>219</v>
      </c>
      <c r="F176" s="33"/>
      <c r="G176" s="33"/>
      <c r="H176" s="33"/>
      <c r="I176" s="34">
        <f>SUMIFS(I177:I180,A177:A180,"P")</f>
        <v>0</v>
      </c>
      <c r="J176" s="35"/>
    </row>
    <row r="177">
      <c r="A177" s="36" t="s">
        <v>44</v>
      </c>
      <c r="B177" s="36">
        <v>36</v>
      </c>
      <c r="C177" s="37" t="s">
        <v>220</v>
      </c>
      <c r="D177" s="36" t="s">
        <v>46</v>
      </c>
      <c r="E177" s="38" t="s">
        <v>221</v>
      </c>
      <c r="F177" s="39" t="s">
        <v>88</v>
      </c>
      <c r="G177" s="40">
        <v>4.0300000000000002</v>
      </c>
      <c r="H177" s="41">
        <v>0</v>
      </c>
      <c r="I177" s="42">
        <f>ROUND(G177*H177,P4)</f>
        <v>0</v>
      </c>
      <c r="J177" s="39" t="s">
        <v>69</v>
      </c>
      <c r="O177" s="43">
        <f>I177*0.21</f>
        <v>0</v>
      </c>
      <c r="P177">
        <v>3</v>
      </c>
    </row>
    <row r="178">
      <c r="A178" s="36" t="s">
        <v>49</v>
      </c>
      <c r="B178" s="44"/>
      <c r="C178" s="45"/>
      <c r="D178" s="45"/>
      <c r="E178" s="38" t="s">
        <v>222</v>
      </c>
      <c r="F178" s="45"/>
      <c r="G178" s="45"/>
      <c r="H178" s="45"/>
      <c r="I178" s="45"/>
      <c r="J178" s="46"/>
    </row>
    <row r="179">
      <c r="A179" s="36" t="s">
        <v>51</v>
      </c>
      <c r="B179" s="44"/>
      <c r="C179" s="45"/>
      <c r="D179" s="45"/>
      <c r="E179" s="47" t="s">
        <v>171</v>
      </c>
      <c r="F179" s="45"/>
      <c r="G179" s="45"/>
      <c r="H179" s="45"/>
      <c r="I179" s="45"/>
      <c r="J179" s="46"/>
    </row>
    <row r="180" ht="45">
      <c r="A180" s="36" t="s">
        <v>51</v>
      </c>
      <c r="B180" s="44"/>
      <c r="C180" s="45"/>
      <c r="D180" s="45"/>
      <c r="E180" s="47" t="s">
        <v>223</v>
      </c>
      <c r="F180" s="45"/>
      <c r="G180" s="45"/>
      <c r="H180" s="45"/>
      <c r="I180" s="45"/>
      <c r="J180" s="46"/>
    </row>
    <row r="181">
      <c r="A181" s="30" t="s">
        <v>41</v>
      </c>
      <c r="B181" s="31"/>
      <c r="C181" s="32" t="s">
        <v>224</v>
      </c>
      <c r="D181" s="33"/>
      <c r="E181" s="30" t="s">
        <v>225</v>
      </c>
      <c r="F181" s="33"/>
      <c r="G181" s="33"/>
      <c r="H181" s="33"/>
      <c r="I181" s="34">
        <f>SUMIFS(I182:I209,A182:A209,"P")</f>
        <v>0</v>
      </c>
      <c r="J181" s="35"/>
    </row>
    <row r="182">
      <c r="A182" s="36" t="s">
        <v>44</v>
      </c>
      <c r="B182" s="36">
        <v>37</v>
      </c>
      <c r="C182" s="37" t="s">
        <v>226</v>
      </c>
      <c r="D182" s="36" t="s">
        <v>46</v>
      </c>
      <c r="E182" s="38" t="s">
        <v>227</v>
      </c>
      <c r="F182" s="39" t="s">
        <v>88</v>
      </c>
      <c r="G182" s="40">
        <v>15.724</v>
      </c>
      <c r="H182" s="41">
        <v>0</v>
      </c>
      <c r="I182" s="42">
        <f>ROUND(G182*H182,P4)</f>
        <v>0</v>
      </c>
      <c r="J182" s="39" t="s">
        <v>69</v>
      </c>
      <c r="O182" s="43">
        <f>I182*0.21</f>
        <v>0</v>
      </c>
      <c r="P182">
        <v>3</v>
      </c>
    </row>
    <row r="183">
      <c r="A183" s="36" t="s">
        <v>49</v>
      </c>
      <c r="B183" s="44"/>
      <c r="C183" s="45"/>
      <c r="D183" s="45"/>
      <c r="E183" s="38" t="s">
        <v>228</v>
      </c>
      <c r="F183" s="45"/>
      <c r="G183" s="45"/>
      <c r="H183" s="45"/>
      <c r="I183" s="45"/>
      <c r="J183" s="46"/>
    </row>
    <row r="184">
      <c r="A184" s="36" t="s">
        <v>51</v>
      </c>
      <c r="B184" s="44"/>
      <c r="C184" s="45"/>
      <c r="D184" s="45"/>
      <c r="E184" s="47" t="s">
        <v>171</v>
      </c>
      <c r="F184" s="45"/>
      <c r="G184" s="45"/>
      <c r="H184" s="45"/>
      <c r="I184" s="45"/>
      <c r="J184" s="46"/>
    </row>
    <row r="185" ht="45">
      <c r="A185" s="36" t="s">
        <v>51</v>
      </c>
      <c r="B185" s="44"/>
      <c r="C185" s="45"/>
      <c r="D185" s="45"/>
      <c r="E185" s="47" t="s">
        <v>229</v>
      </c>
      <c r="F185" s="45"/>
      <c r="G185" s="45"/>
      <c r="H185" s="45"/>
      <c r="I185" s="45"/>
      <c r="J185" s="46"/>
    </row>
    <row r="186">
      <c r="A186" s="36" t="s">
        <v>44</v>
      </c>
      <c r="B186" s="36">
        <v>38</v>
      </c>
      <c r="C186" s="37" t="s">
        <v>230</v>
      </c>
      <c r="D186" s="36" t="s">
        <v>46</v>
      </c>
      <c r="E186" s="38" t="s">
        <v>231</v>
      </c>
      <c r="F186" s="39" t="s">
        <v>88</v>
      </c>
      <c r="G186" s="40">
        <v>17.25</v>
      </c>
      <c r="H186" s="41">
        <v>0</v>
      </c>
      <c r="I186" s="42">
        <f>ROUND(G186*H186,P4)</f>
        <v>0</v>
      </c>
      <c r="J186" s="39" t="s">
        <v>69</v>
      </c>
      <c r="O186" s="43">
        <f>I186*0.21</f>
        <v>0</v>
      </c>
      <c r="P186">
        <v>3</v>
      </c>
    </row>
    <row r="187">
      <c r="A187" s="36" t="s">
        <v>49</v>
      </c>
      <c r="B187" s="44"/>
      <c r="C187" s="45"/>
      <c r="D187" s="45"/>
      <c r="E187" s="48" t="s">
        <v>46</v>
      </c>
      <c r="F187" s="45"/>
      <c r="G187" s="45"/>
      <c r="H187" s="45"/>
      <c r="I187" s="45"/>
      <c r="J187" s="46"/>
    </row>
    <row r="188">
      <c r="A188" s="36" t="s">
        <v>51</v>
      </c>
      <c r="B188" s="44"/>
      <c r="C188" s="45"/>
      <c r="D188" s="45"/>
      <c r="E188" s="47" t="s">
        <v>171</v>
      </c>
      <c r="F188" s="45"/>
      <c r="G188" s="45"/>
      <c r="H188" s="45"/>
      <c r="I188" s="45"/>
      <c r="J188" s="46"/>
    </row>
    <row r="189" ht="30">
      <c r="A189" s="36" t="s">
        <v>51</v>
      </c>
      <c r="B189" s="44"/>
      <c r="C189" s="45"/>
      <c r="D189" s="45"/>
      <c r="E189" s="47" t="s">
        <v>232</v>
      </c>
      <c r="F189" s="45"/>
      <c r="G189" s="45"/>
      <c r="H189" s="45"/>
      <c r="I189" s="45"/>
      <c r="J189" s="46"/>
    </row>
    <row r="190">
      <c r="A190" s="36" t="s">
        <v>44</v>
      </c>
      <c r="B190" s="36">
        <v>39</v>
      </c>
      <c r="C190" s="37" t="s">
        <v>233</v>
      </c>
      <c r="D190" s="36" t="s">
        <v>46</v>
      </c>
      <c r="E190" s="38" t="s">
        <v>234</v>
      </c>
      <c r="F190" s="39" t="s">
        <v>88</v>
      </c>
      <c r="G190" s="40">
        <v>18.5</v>
      </c>
      <c r="H190" s="41">
        <v>0</v>
      </c>
      <c r="I190" s="42">
        <f>ROUND(G190*H190,P4)</f>
        <v>0</v>
      </c>
      <c r="J190" s="39" t="s">
        <v>69</v>
      </c>
      <c r="O190" s="43">
        <f>I190*0.21</f>
        <v>0</v>
      </c>
      <c r="P190">
        <v>3</v>
      </c>
    </row>
    <row r="191">
      <c r="A191" s="36" t="s">
        <v>49</v>
      </c>
      <c r="B191" s="44"/>
      <c r="C191" s="45"/>
      <c r="D191" s="45"/>
      <c r="E191" s="48" t="s">
        <v>46</v>
      </c>
      <c r="F191" s="45"/>
      <c r="G191" s="45"/>
      <c r="H191" s="45"/>
      <c r="I191" s="45"/>
      <c r="J191" s="46"/>
    </row>
    <row r="192">
      <c r="A192" s="36" t="s">
        <v>51</v>
      </c>
      <c r="B192" s="44"/>
      <c r="C192" s="45"/>
      <c r="D192" s="45"/>
      <c r="E192" s="47" t="s">
        <v>235</v>
      </c>
      <c r="F192" s="45"/>
      <c r="G192" s="45"/>
      <c r="H192" s="45"/>
      <c r="I192" s="45"/>
      <c r="J192" s="46"/>
    </row>
    <row r="193" ht="30">
      <c r="A193" s="36" t="s">
        <v>51</v>
      </c>
      <c r="B193" s="44"/>
      <c r="C193" s="45"/>
      <c r="D193" s="45"/>
      <c r="E193" s="47" t="s">
        <v>236</v>
      </c>
      <c r="F193" s="45"/>
      <c r="G193" s="45"/>
      <c r="H193" s="45"/>
      <c r="I193" s="45"/>
      <c r="J193" s="46"/>
    </row>
    <row r="194">
      <c r="A194" s="36" t="s">
        <v>44</v>
      </c>
      <c r="B194" s="36">
        <v>40</v>
      </c>
      <c r="C194" s="37" t="s">
        <v>237</v>
      </c>
      <c r="D194" s="36" t="s">
        <v>46</v>
      </c>
      <c r="E194" s="38" t="s">
        <v>238</v>
      </c>
      <c r="F194" s="39" t="s">
        <v>88</v>
      </c>
      <c r="G194" s="40">
        <v>1.1000000000000001</v>
      </c>
      <c r="H194" s="41">
        <v>0</v>
      </c>
      <c r="I194" s="42">
        <f>ROUND(G194*H194,P4)</f>
        <v>0</v>
      </c>
      <c r="J194" s="39" t="s">
        <v>69</v>
      </c>
      <c r="O194" s="43">
        <f>I194*0.21</f>
        <v>0</v>
      </c>
      <c r="P194">
        <v>3</v>
      </c>
    </row>
    <row r="195">
      <c r="A195" s="36" t="s">
        <v>49</v>
      </c>
      <c r="B195" s="44"/>
      <c r="C195" s="45"/>
      <c r="D195" s="45"/>
      <c r="E195" s="38" t="s">
        <v>239</v>
      </c>
      <c r="F195" s="45"/>
      <c r="G195" s="45"/>
      <c r="H195" s="45"/>
      <c r="I195" s="45"/>
      <c r="J195" s="46"/>
    </row>
    <row r="196">
      <c r="A196" s="36" t="s">
        <v>51</v>
      </c>
      <c r="B196" s="44"/>
      <c r="C196" s="45"/>
      <c r="D196" s="45"/>
      <c r="E196" s="47" t="s">
        <v>240</v>
      </c>
      <c r="F196" s="45"/>
      <c r="G196" s="45"/>
      <c r="H196" s="45"/>
      <c r="I196" s="45"/>
      <c r="J196" s="46"/>
    </row>
    <row r="197" ht="30">
      <c r="A197" s="36" t="s">
        <v>51</v>
      </c>
      <c r="B197" s="44"/>
      <c r="C197" s="45"/>
      <c r="D197" s="45"/>
      <c r="E197" s="47" t="s">
        <v>241</v>
      </c>
      <c r="F197" s="45"/>
      <c r="G197" s="45"/>
      <c r="H197" s="45"/>
      <c r="I197" s="45"/>
      <c r="J197" s="46"/>
    </row>
    <row r="198">
      <c r="A198" s="36" t="s">
        <v>44</v>
      </c>
      <c r="B198" s="36">
        <v>41</v>
      </c>
      <c r="C198" s="37" t="s">
        <v>242</v>
      </c>
      <c r="D198" s="36" t="s">
        <v>46</v>
      </c>
      <c r="E198" s="38" t="s">
        <v>243</v>
      </c>
      <c r="F198" s="39" t="s">
        <v>88</v>
      </c>
      <c r="G198" s="40">
        <v>3.9500000000000002</v>
      </c>
      <c r="H198" s="41">
        <v>0</v>
      </c>
      <c r="I198" s="42">
        <f>ROUND(G198*H198,P4)</f>
        <v>0</v>
      </c>
      <c r="J198" s="39" t="s">
        <v>69</v>
      </c>
      <c r="O198" s="43">
        <f>I198*0.21</f>
        <v>0</v>
      </c>
      <c r="P198">
        <v>3</v>
      </c>
    </row>
    <row r="199">
      <c r="A199" s="36" t="s">
        <v>49</v>
      </c>
      <c r="B199" s="44"/>
      <c r="C199" s="45"/>
      <c r="D199" s="45"/>
      <c r="E199" s="48" t="s">
        <v>46</v>
      </c>
      <c r="F199" s="45"/>
      <c r="G199" s="45"/>
      <c r="H199" s="45"/>
      <c r="I199" s="45"/>
      <c r="J199" s="46"/>
    </row>
    <row r="200">
      <c r="A200" s="36" t="s">
        <v>51</v>
      </c>
      <c r="B200" s="44"/>
      <c r="C200" s="45"/>
      <c r="D200" s="45"/>
      <c r="E200" s="47" t="s">
        <v>171</v>
      </c>
      <c r="F200" s="45"/>
      <c r="G200" s="45"/>
      <c r="H200" s="45"/>
      <c r="I200" s="45"/>
      <c r="J200" s="46"/>
    </row>
    <row r="201" ht="30">
      <c r="A201" s="36" t="s">
        <v>51</v>
      </c>
      <c r="B201" s="44"/>
      <c r="C201" s="45"/>
      <c r="D201" s="45"/>
      <c r="E201" s="47" t="s">
        <v>244</v>
      </c>
      <c r="F201" s="45"/>
      <c r="G201" s="45"/>
      <c r="H201" s="45"/>
      <c r="I201" s="45"/>
      <c r="J201" s="46"/>
    </row>
    <row r="202">
      <c r="A202" s="36" t="s">
        <v>44</v>
      </c>
      <c r="B202" s="36">
        <v>42</v>
      </c>
      <c r="C202" s="37" t="s">
        <v>245</v>
      </c>
      <c r="D202" s="36" t="s">
        <v>46</v>
      </c>
      <c r="E202" s="38" t="s">
        <v>246</v>
      </c>
      <c r="F202" s="39" t="s">
        <v>48</v>
      </c>
      <c r="G202" s="40">
        <v>0.36599999999999999</v>
      </c>
      <c r="H202" s="41">
        <v>0</v>
      </c>
      <c r="I202" s="42">
        <f>ROUND(G202*H202,P4)</f>
        <v>0</v>
      </c>
      <c r="J202" s="39" t="s">
        <v>69</v>
      </c>
      <c r="O202" s="43">
        <f>I202*0.21</f>
        <v>0</v>
      </c>
      <c r="P202">
        <v>3</v>
      </c>
    </row>
    <row r="203">
      <c r="A203" s="36" t="s">
        <v>49</v>
      </c>
      <c r="B203" s="44"/>
      <c r="C203" s="45"/>
      <c r="D203" s="45"/>
      <c r="E203" s="48" t="s">
        <v>46</v>
      </c>
      <c r="F203" s="45"/>
      <c r="G203" s="45"/>
      <c r="H203" s="45"/>
      <c r="I203" s="45"/>
      <c r="J203" s="46"/>
    </row>
    <row r="204">
      <c r="A204" s="36" t="s">
        <v>51</v>
      </c>
      <c r="B204" s="44"/>
      <c r="C204" s="45"/>
      <c r="D204" s="45"/>
      <c r="E204" s="47" t="s">
        <v>171</v>
      </c>
      <c r="F204" s="45"/>
      <c r="G204" s="45"/>
      <c r="H204" s="45"/>
      <c r="I204" s="45"/>
      <c r="J204" s="46"/>
    </row>
    <row r="205" ht="30">
      <c r="A205" s="36" t="s">
        <v>51</v>
      </c>
      <c r="B205" s="44"/>
      <c r="C205" s="45"/>
      <c r="D205" s="45"/>
      <c r="E205" s="47" t="s">
        <v>247</v>
      </c>
      <c r="F205" s="45"/>
      <c r="G205" s="45"/>
      <c r="H205" s="45"/>
      <c r="I205" s="45"/>
      <c r="J205" s="46"/>
    </row>
    <row r="206">
      <c r="A206" s="36" t="s">
        <v>44</v>
      </c>
      <c r="B206" s="36">
        <v>43</v>
      </c>
      <c r="C206" s="37" t="s">
        <v>248</v>
      </c>
      <c r="D206" s="36" t="s">
        <v>46</v>
      </c>
      <c r="E206" s="38" t="s">
        <v>249</v>
      </c>
      <c r="F206" s="39" t="s">
        <v>88</v>
      </c>
      <c r="G206" s="40">
        <v>5.0940000000000003</v>
      </c>
      <c r="H206" s="41">
        <v>0</v>
      </c>
      <c r="I206" s="42">
        <f>ROUND(G206*H206,P4)</f>
        <v>0</v>
      </c>
      <c r="J206" s="39" t="s">
        <v>69</v>
      </c>
      <c r="O206" s="43">
        <f>I206*0.21</f>
        <v>0</v>
      </c>
      <c r="P206">
        <v>3</v>
      </c>
    </row>
    <row r="207">
      <c r="A207" s="36" t="s">
        <v>49</v>
      </c>
      <c r="B207" s="44"/>
      <c r="C207" s="45"/>
      <c r="D207" s="45"/>
      <c r="E207" s="48" t="s">
        <v>46</v>
      </c>
      <c r="F207" s="45"/>
      <c r="G207" s="45"/>
      <c r="H207" s="45"/>
      <c r="I207" s="45"/>
      <c r="J207" s="46"/>
    </row>
    <row r="208">
      <c r="A208" s="36" t="s">
        <v>51</v>
      </c>
      <c r="B208" s="44"/>
      <c r="C208" s="45"/>
      <c r="D208" s="45"/>
      <c r="E208" s="47" t="s">
        <v>171</v>
      </c>
      <c r="F208" s="45"/>
      <c r="G208" s="45"/>
      <c r="H208" s="45"/>
      <c r="I208" s="45"/>
      <c r="J208" s="46"/>
    </row>
    <row r="209" ht="30">
      <c r="A209" s="36" t="s">
        <v>51</v>
      </c>
      <c r="B209" s="44"/>
      <c r="C209" s="45"/>
      <c r="D209" s="45"/>
      <c r="E209" s="47" t="s">
        <v>250</v>
      </c>
      <c r="F209" s="45"/>
      <c r="G209" s="45"/>
      <c r="H209" s="45"/>
      <c r="I209" s="45"/>
      <c r="J209" s="46"/>
    </row>
    <row r="210">
      <c r="A210" s="30" t="s">
        <v>41</v>
      </c>
      <c r="B210" s="31"/>
      <c r="C210" s="32" t="s">
        <v>251</v>
      </c>
      <c r="D210" s="33"/>
      <c r="E210" s="30" t="s">
        <v>252</v>
      </c>
      <c r="F210" s="33"/>
      <c r="G210" s="33"/>
      <c r="H210" s="33"/>
      <c r="I210" s="34">
        <f>SUMIFS(I211:I285,A211:A285,"P")</f>
        <v>0</v>
      </c>
      <c r="J210" s="35"/>
    </row>
    <row r="211">
      <c r="A211" s="36" t="s">
        <v>44</v>
      </c>
      <c r="B211" s="36">
        <v>44</v>
      </c>
      <c r="C211" s="37" t="s">
        <v>253</v>
      </c>
      <c r="D211" s="36" t="s">
        <v>46</v>
      </c>
      <c r="E211" s="38" t="s">
        <v>254</v>
      </c>
      <c r="F211" s="39" t="s">
        <v>82</v>
      </c>
      <c r="G211" s="40">
        <v>185</v>
      </c>
      <c r="H211" s="41">
        <v>0</v>
      </c>
      <c r="I211" s="42">
        <f>ROUND(G211*H211,P4)</f>
        <v>0</v>
      </c>
      <c r="J211" s="39" t="s">
        <v>69</v>
      </c>
      <c r="O211" s="43">
        <f>I211*0.21</f>
        <v>0</v>
      </c>
      <c r="P211">
        <v>3</v>
      </c>
    </row>
    <row r="212">
      <c r="A212" s="36" t="s">
        <v>49</v>
      </c>
      <c r="B212" s="44"/>
      <c r="C212" s="45"/>
      <c r="D212" s="45"/>
      <c r="E212" s="48" t="s">
        <v>46</v>
      </c>
      <c r="F212" s="45"/>
      <c r="G212" s="45"/>
      <c r="H212" s="45"/>
      <c r="I212" s="45"/>
      <c r="J212" s="46"/>
    </row>
    <row r="213">
      <c r="A213" s="36" t="s">
        <v>51</v>
      </c>
      <c r="B213" s="44"/>
      <c r="C213" s="45"/>
      <c r="D213" s="45"/>
      <c r="E213" s="47" t="s">
        <v>235</v>
      </c>
      <c r="F213" s="45"/>
      <c r="G213" s="45"/>
      <c r="H213" s="45"/>
      <c r="I213" s="45"/>
      <c r="J213" s="46"/>
    </row>
    <row r="214" ht="30">
      <c r="A214" s="36" t="s">
        <v>51</v>
      </c>
      <c r="B214" s="44"/>
      <c r="C214" s="45"/>
      <c r="D214" s="45"/>
      <c r="E214" s="47" t="s">
        <v>255</v>
      </c>
      <c r="F214" s="45"/>
      <c r="G214" s="45"/>
      <c r="H214" s="45"/>
      <c r="I214" s="45"/>
      <c r="J214" s="46"/>
    </row>
    <row r="215">
      <c r="A215" s="36" t="s">
        <v>44</v>
      </c>
      <c r="B215" s="36">
        <v>45</v>
      </c>
      <c r="C215" s="37" t="s">
        <v>256</v>
      </c>
      <c r="D215" s="36" t="s">
        <v>46</v>
      </c>
      <c r="E215" s="38" t="s">
        <v>257</v>
      </c>
      <c r="F215" s="39" t="s">
        <v>82</v>
      </c>
      <c r="G215" s="40">
        <v>1117.5999999999999</v>
      </c>
      <c r="H215" s="41">
        <v>0</v>
      </c>
      <c r="I215" s="42">
        <f>ROUND(G215*H215,P4)</f>
        <v>0</v>
      </c>
      <c r="J215" s="39" t="s">
        <v>69</v>
      </c>
      <c r="O215" s="43">
        <f>I215*0.21</f>
        <v>0</v>
      </c>
      <c r="P215">
        <v>3</v>
      </c>
    </row>
    <row r="216">
      <c r="A216" s="36" t="s">
        <v>49</v>
      </c>
      <c r="B216" s="44"/>
      <c r="C216" s="45"/>
      <c r="D216" s="45"/>
      <c r="E216" s="38" t="s">
        <v>258</v>
      </c>
      <c r="F216" s="45"/>
      <c r="G216" s="45"/>
      <c r="H216" s="45"/>
      <c r="I216" s="45"/>
      <c r="J216" s="46"/>
    </row>
    <row r="217">
      <c r="A217" s="36" t="s">
        <v>51</v>
      </c>
      <c r="B217" s="44"/>
      <c r="C217" s="45"/>
      <c r="D217" s="45"/>
      <c r="E217" s="47" t="s">
        <v>162</v>
      </c>
      <c r="F217" s="45"/>
      <c r="G217" s="45"/>
      <c r="H217" s="45"/>
      <c r="I217" s="45"/>
      <c r="J217" s="46"/>
    </row>
    <row r="218" ht="30">
      <c r="A218" s="36" t="s">
        <v>51</v>
      </c>
      <c r="B218" s="44"/>
      <c r="C218" s="45"/>
      <c r="D218" s="45"/>
      <c r="E218" s="47" t="s">
        <v>259</v>
      </c>
      <c r="F218" s="45"/>
      <c r="G218" s="45"/>
      <c r="H218" s="45"/>
      <c r="I218" s="45"/>
      <c r="J218" s="46"/>
    </row>
    <row r="219">
      <c r="A219" s="36" t="s">
        <v>44</v>
      </c>
      <c r="B219" s="36">
        <v>46</v>
      </c>
      <c r="C219" s="37" t="s">
        <v>260</v>
      </c>
      <c r="D219" s="36" t="s">
        <v>46</v>
      </c>
      <c r="E219" s="38" t="s">
        <v>261</v>
      </c>
      <c r="F219" s="39" t="s">
        <v>82</v>
      </c>
      <c r="G219" s="40">
        <v>31</v>
      </c>
      <c r="H219" s="41">
        <v>0</v>
      </c>
      <c r="I219" s="42">
        <f>ROUND(G219*H219,P4)</f>
        <v>0</v>
      </c>
      <c r="J219" s="39" t="s">
        <v>69</v>
      </c>
      <c r="O219" s="43">
        <f>I219*0.21</f>
        <v>0</v>
      </c>
      <c r="P219">
        <v>3</v>
      </c>
    </row>
    <row r="220">
      <c r="A220" s="36" t="s">
        <v>49</v>
      </c>
      <c r="B220" s="44"/>
      <c r="C220" s="45"/>
      <c r="D220" s="45"/>
      <c r="E220" s="48" t="s">
        <v>46</v>
      </c>
      <c r="F220" s="45"/>
      <c r="G220" s="45"/>
      <c r="H220" s="45"/>
      <c r="I220" s="45"/>
      <c r="J220" s="46"/>
    </row>
    <row r="221">
      <c r="A221" s="36" t="s">
        <v>51</v>
      </c>
      <c r="B221" s="44"/>
      <c r="C221" s="45"/>
      <c r="D221" s="45"/>
      <c r="E221" s="47" t="s">
        <v>262</v>
      </c>
      <c r="F221" s="45"/>
      <c r="G221" s="45"/>
      <c r="H221" s="45"/>
      <c r="I221" s="45"/>
      <c r="J221" s="46"/>
    </row>
    <row r="222">
      <c r="A222" s="36" t="s">
        <v>51</v>
      </c>
      <c r="B222" s="44"/>
      <c r="C222" s="45"/>
      <c r="D222" s="45"/>
      <c r="E222" s="47" t="s">
        <v>263</v>
      </c>
      <c r="F222" s="45"/>
      <c r="G222" s="45"/>
      <c r="H222" s="45"/>
      <c r="I222" s="45"/>
      <c r="J222" s="46"/>
    </row>
    <row r="223">
      <c r="A223" s="36" t="s">
        <v>44</v>
      </c>
      <c r="B223" s="36">
        <v>47</v>
      </c>
      <c r="C223" s="37" t="s">
        <v>264</v>
      </c>
      <c r="D223" s="36" t="s">
        <v>46</v>
      </c>
      <c r="E223" s="38" t="s">
        <v>265</v>
      </c>
      <c r="F223" s="39" t="s">
        <v>82</v>
      </c>
      <c r="G223" s="40">
        <v>31</v>
      </c>
      <c r="H223" s="41">
        <v>0</v>
      </c>
      <c r="I223" s="42">
        <f>ROUND(G223*H223,P4)</f>
        <v>0</v>
      </c>
      <c r="J223" s="39" t="s">
        <v>69</v>
      </c>
      <c r="O223" s="43">
        <f>I223*0.21</f>
        <v>0</v>
      </c>
      <c r="P223">
        <v>3</v>
      </c>
    </row>
    <row r="224">
      <c r="A224" s="36" t="s">
        <v>49</v>
      </c>
      <c r="B224" s="44"/>
      <c r="C224" s="45"/>
      <c r="D224" s="45"/>
      <c r="E224" s="48" t="s">
        <v>46</v>
      </c>
      <c r="F224" s="45"/>
      <c r="G224" s="45"/>
      <c r="H224" s="45"/>
      <c r="I224" s="45"/>
      <c r="J224" s="46"/>
    </row>
    <row r="225">
      <c r="A225" s="36" t="s">
        <v>51</v>
      </c>
      <c r="B225" s="44"/>
      <c r="C225" s="45"/>
      <c r="D225" s="45"/>
      <c r="E225" s="47" t="s">
        <v>262</v>
      </c>
      <c r="F225" s="45"/>
      <c r="G225" s="45"/>
      <c r="H225" s="45"/>
      <c r="I225" s="45"/>
      <c r="J225" s="46"/>
    </row>
    <row r="226">
      <c r="A226" s="36" t="s">
        <v>51</v>
      </c>
      <c r="B226" s="44"/>
      <c r="C226" s="45"/>
      <c r="D226" s="45"/>
      <c r="E226" s="47" t="s">
        <v>266</v>
      </c>
      <c r="F226" s="45"/>
      <c r="G226" s="45"/>
      <c r="H226" s="45"/>
      <c r="I226" s="45"/>
      <c r="J226" s="46"/>
    </row>
    <row r="227">
      <c r="A227" s="36" t="s">
        <v>44</v>
      </c>
      <c r="B227" s="36">
        <v>48</v>
      </c>
      <c r="C227" s="37" t="s">
        <v>267</v>
      </c>
      <c r="D227" s="36" t="s">
        <v>46</v>
      </c>
      <c r="E227" s="38" t="s">
        <v>268</v>
      </c>
      <c r="F227" s="39" t="s">
        <v>82</v>
      </c>
      <c r="G227" s="40">
        <v>222</v>
      </c>
      <c r="H227" s="41">
        <v>0</v>
      </c>
      <c r="I227" s="42">
        <f>ROUND(G227*H227,P4)</f>
        <v>0</v>
      </c>
      <c r="J227" s="39" t="s">
        <v>69</v>
      </c>
      <c r="O227" s="43">
        <f>I227*0.21</f>
        <v>0</v>
      </c>
      <c r="P227">
        <v>3</v>
      </c>
    </row>
    <row r="228">
      <c r="A228" s="36" t="s">
        <v>49</v>
      </c>
      <c r="B228" s="44"/>
      <c r="C228" s="45"/>
      <c r="D228" s="45"/>
      <c r="E228" s="48" t="s">
        <v>46</v>
      </c>
      <c r="F228" s="45"/>
      <c r="G228" s="45"/>
      <c r="H228" s="45"/>
      <c r="I228" s="45"/>
      <c r="J228" s="46"/>
    </row>
    <row r="229">
      <c r="A229" s="36" t="s">
        <v>51</v>
      </c>
      <c r="B229" s="44"/>
      <c r="C229" s="45"/>
      <c r="D229" s="45"/>
      <c r="E229" s="47" t="s">
        <v>235</v>
      </c>
      <c r="F229" s="45"/>
      <c r="G229" s="45"/>
      <c r="H229" s="45"/>
      <c r="I229" s="45"/>
      <c r="J229" s="46"/>
    </row>
    <row r="230">
      <c r="A230" s="36" t="s">
        <v>51</v>
      </c>
      <c r="B230" s="44"/>
      <c r="C230" s="45"/>
      <c r="D230" s="45"/>
      <c r="E230" s="47" t="s">
        <v>269</v>
      </c>
      <c r="F230" s="45"/>
      <c r="G230" s="45"/>
      <c r="H230" s="45"/>
      <c r="I230" s="45"/>
      <c r="J230" s="46"/>
    </row>
    <row r="231">
      <c r="A231" s="36" t="s">
        <v>44</v>
      </c>
      <c r="B231" s="36">
        <v>49</v>
      </c>
      <c r="C231" s="37" t="s">
        <v>270</v>
      </c>
      <c r="D231" s="36" t="s">
        <v>46</v>
      </c>
      <c r="E231" s="38" t="s">
        <v>271</v>
      </c>
      <c r="F231" s="39" t="s">
        <v>82</v>
      </c>
      <c r="G231" s="40">
        <v>13022.9</v>
      </c>
      <c r="H231" s="41">
        <v>0</v>
      </c>
      <c r="I231" s="42">
        <f>ROUND(G231*H231,P4)</f>
        <v>0</v>
      </c>
      <c r="J231" s="39" t="s">
        <v>69</v>
      </c>
      <c r="O231" s="43">
        <f>I231*0.21</f>
        <v>0</v>
      </c>
      <c r="P231">
        <v>3</v>
      </c>
    </row>
    <row r="232" ht="105">
      <c r="A232" s="36" t="s">
        <v>49</v>
      </c>
      <c r="B232" s="44"/>
      <c r="C232" s="45"/>
      <c r="D232" s="45"/>
      <c r="E232" s="38" t="s">
        <v>272</v>
      </c>
      <c r="F232" s="45"/>
      <c r="G232" s="45"/>
      <c r="H232" s="45"/>
      <c r="I232" s="45"/>
      <c r="J232" s="46"/>
    </row>
    <row r="233">
      <c r="A233" s="36" t="s">
        <v>51</v>
      </c>
      <c r="B233" s="44"/>
      <c r="C233" s="45"/>
      <c r="D233" s="45"/>
      <c r="E233" s="47" t="s">
        <v>162</v>
      </c>
      <c r="F233" s="45"/>
      <c r="G233" s="45"/>
      <c r="H233" s="45"/>
      <c r="I233" s="45"/>
      <c r="J233" s="46"/>
    </row>
    <row r="234" ht="30">
      <c r="A234" s="36" t="s">
        <v>51</v>
      </c>
      <c r="B234" s="44"/>
      <c r="C234" s="45"/>
      <c r="D234" s="45"/>
      <c r="E234" s="47" t="s">
        <v>273</v>
      </c>
      <c r="F234" s="45"/>
      <c r="G234" s="45"/>
      <c r="H234" s="45"/>
      <c r="I234" s="45"/>
      <c r="J234" s="46"/>
    </row>
    <row r="235">
      <c r="A235" s="36" t="s">
        <v>44</v>
      </c>
      <c r="B235" s="36">
        <v>50</v>
      </c>
      <c r="C235" s="37" t="s">
        <v>274</v>
      </c>
      <c r="D235" s="36" t="s">
        <v>275</v>
      </c>
      <c r="E235" s="38" t="s">
        <v>276</v>
      </c>
      <c r="F235" s="39" t="s">
        <v>82</v>
      </c>
      <c r="G235" s="40">
        <v>13022.9</v>
      </c>
      <c r="H235" s="41">
        <v>0</v>
      </c>
      <c r="I235" s="42">
        <f>ROUND(G235*H235,P4)</f>
        <v>0</v>
      </c>
      <c r="J235" s="36"/>
      <c r="O235" s="43">
        <f>I235*0.21</f>
        <v>0</v>
      </c>
      <c r="P235">
        <v>3</v>
      </c>
    </row>
    <row r="236" ht="90">
      <c r="A236" s="36" t="s">
        <v>49</v>
      </c>
      <c r="B236" s="44"/>
      <c r="C236" s="45"/>
      <c r="D236" s="45"/>
      <c r="E236" s="38" t="s">
        <v>277</v>
      </c>
      <c r="F236" s="45"/>
      <c r="G236" s="45"/>
      <c r="H236" s="45"/>
      <c r="I236" s="45"/>
      <c r="J236" s="46"/>
    </row>
    <row r="237">
      <c r="A237" s="36" t="s">
        <v>51</v>
      </c>
      <c r="B237" s="44"/>
      <c r="C237" s="45"/>
      <c r="D237" s="45"/>
      <c r="E237" s="47" t="s">
        <v>278</v>
      </c>
      <c r="F237" s="45"/>
      <c r="G237" s="45"/>
      <c r="H237" s="45"/>
      <c r="I237" s="45"/>
      <c r="J237" s="46"/>
    </row>
    <row r="238">
      <c r="A238" s="36" t="s">
        <v>44</v>
      </c>
      <c r="B238" s="36">
        <v>51</v>
      </c>
      <c r="C238" s="37" t="s">
        <v>274</v>
      </c>
      <c r="D238" s="36" t="s">
        <v>279</v>
      </c>
      <c r="E238" s="38" t="s">
        <v>280</v>
      </c>
      <c r="F238" s="39" t="s">
        <v>82</v>
      </c>
      <c r="G238" s="40">
        <v>13022.9</v>
      </c>
      <c r="H238" s="41">
        <v>0</v>
      </c>
      <c r="I238" s="42">
        <f>ROUND(G238*H238,P4)</f>
        <v>0</v>
      </c>
      <c r="J238" s="36"/>
      <c r="O238" s="43">
        <f>I238*0.21</f>
        <v>0</v>
      </c>
      <c r="P238">
        <v>3</v>
      </c>
    </row>
    <row r="239" ht="90">
      <c r="A239" s="36" t="s">
        <v>49</v>
      </c>
      <c r="B239" s="44"/>
      <c r="C239" s="45"/>
      <c r="D239" s="45"/>
      <c r="E239" s="38" t="s">
        <v>281</v>
      </c>
      <c r="F239" s="45"/>
      <c r="G239" s="45"/>
      <c r="H239" s="45"/>
      <c r="I239" s="45"/>
      <c r="J239" s="46"/>
    </row>
    <row r="240">
      <c r="A240" s="36" t="s">
        <v>51</v>
      </c>
      <c r="B240" s="44"/>
      <c r="C240" s="45"/>
      <c r="D240" s="45"/>
      <c r="E240" s="47" t="s">
        <v>278</v>
      </c>
      <c r="F240" s="45"/>
      <c r="G240" s="45"/>
      <c r="H240" s="45"/>
      <c r="I240" s="45"/>
      <c r="J240" s="46"/>
    </row>
    <row r="241">
      <c r="A241" s="36" t="s">
        <v>44</v>
      </c>
      <c r="B241" s="36">
        <v>52</v>
      </c>
      <c r="C241" s="37" t="s">
        <v>282</v>
      </c>
      <c r="D241" s="36" t="s">
        <v>46</v>
      </c>
      <c r="E241" s="38" t="s">
        <v>283</v>
      </c>
      <c r="F241" s="39" t="s">
        <v>82</v>
      </c>
      <c r="G241" s="40">
        <v>2469</v>
      </c>
      <c r="H241" s="41">
        <v>0</v>
      </c>
      <c r="I241" s="42">
        <f>ROUND(G241*H241,P4)</f>
        <v>0</v>
      </c>
      <c r="J241" s="39" t="s">
        <v>69</v>
      </c>
      <c r="O241" s="43">
        <f>I241*0.21</f>
        <v>0</v>
      </c>
      <c r="P241">
        <v>3</v>
      </c>
    </row>
    <row r="242">
      <c r="A242" s="36" t="s">
        <v>49</v>
      </c>
      <c r="B242" s="44"/>
      <c r="C242" s="45"/>
      <c r="D242" s="45"/>
      <c r="E242" s="48" t="s">
        <v>46</v>
      </c>
      <c r="F242" s="45"/>
      <c r="G242" s="45"/>
      <c r="H242" s="45"/>
      <c r="I242" s="45"/>
      <c r="J242" s="46"/>
    </row>
    <row r="243">
      <c r="A243" s="36" t="s">
        <v>51</v>
      </c>
      <c r="B243" s="44"/>
      <c r="C243" s="45"/>
      <c r="D243" s="45"/>
      <c r="E243" s="47" t="s">
        <v>162</v>
      </c>
      <c r="F243" s="45"/>
      <c r="G243" s="45"/>
      <c r="H243" s="45"/>
      <c r="I243" s="45"/>
      <c r="J243" s="46"/>
    </row>
    <row r="244" ht="45">
      <c r="A244" s="36" t="s">
        <v>51</v>
      </c>
      <c r="B244" s="44"/>
      <c r="C244" s="45"/>
      <c r="D244" s="45"/>
      <c r="E244" s="47" t="s">
        <v>284</v>
      </c>
      <c r="F244" s="45"/>
      <c r="G244" s="45"/>
      <c r="H244" s="45"/>
      <c r="I244" s="45"/>
      <c r="J244" s="46"/>
    </row>
    <row r="245">
      <c r="A245" s="36" t="s">
        <v>44</v>
      </c>
      <c r="B245" s="36">
        <v>53</v>
      </c>
      <c r="C245" s="37" t="s">
        <v>285</v>
      </c>
      <c r="D245" s="36" t="s">
        <v>275</v>
      </c>
      <c r="E245" s="38" t="s">
        <v>286</v>
      </c>
      <c r="F245" s="39" t="s">
        <v>82</v>
      </c>
      <c r="G245" s="40">
        <v>14452.152</v>
      </c>
      <c r="H245" s="41">
        <v>0</v>
      </c>
      <c r="I245" s="42">
        <f>ROUND(G245*H245,P4)</f>
        <v>0</v>
      </c>
      <c r="J245" s="39" t="s">
        <v>69</v>
      </c>
      <c r="O245" s="43">
        <f>I245*0.21</f>
        <v>0</v>
      </c>
      <c r="P245">
        <v>3</v>
      </c>
    </row>
    <row r="246">
      <c r="A246" s="36" t="s">
        <v>49</v>
      </c>
      <c r="B246" s="44"/>
      <c r="C246" s="45"/>
      <c r="D246" s="45"/>
      <c r="E246" s="38" t="s">
        <v>287</v>
      </c>
      <c r="F246" s="45"/>
      <c r="G246" s="45"/>
      <c r="H246" s="45"/>
      <c r="I246" s="45"/>
      <c r="J246" s="46"/>
    </row>
    <row r="247">
      <c r="A247" s="36" t="s">
        <v>51</v>
      </c>
      <c r="B247" s="44"/>
      <c r="C247" s="45"/>
      <c r="D247" s="45"/>
      <c r="E247" s="47" t="s">
        <v>162</v>
      </c>
      <c r="F247" s="45"/>
      <c r="G247" s="45"/>
      <c r="H247" s="45"/>
      <c r="I247" s="45"/>
      <c r="J247" s="46"/>
    </row>
    <row r="248">
      <c r="A248" s="36" t="s">
        <v>51</v>
      </c>
      <c r="B248" s="44"/>
      <c r="C248" s="45"/>
      <c r="D248" s="45"/>
      <c r="E248" s="47" t="s">
        <v>288</v>
      </c>
      <c r="F248" s="45"/>
      <c r="G248" s="45"/>
      <c r="H248" s="45"/>
      <c r="I248" s="45"/>
      <c r="J248" s="46"/>
    </row>
    <row r="249">
      <c r="A249" s="36" t="s">
        <v>51</v>
      </c>
      <c r="B249" s="44"/>
      <c r="C249" s="45"/>
      <c r="D249" s="45"/>
      <c r="E249" s="47" t="s">
        <v>289</v>
      </c>
      <c r="F249" s="45"/>
      <c r="G249" s="45"/>
      <c r="H249" s="45"/>
      <c r="I249" s="45"/>
      <c r="J249" s="46"/>
    </row>
    <row r="250" ht="30">
      <c r="A250" s="36" t="s">
        <v>51</v>
      </c>
      <c r="B250" s="44"/>
      <c r="C250" s="45"/>
      <c r="D250" s="45"/>
      <c r="E250" s="47" t="s">
        <v>290</v>
      </c>
      <c r="F250" s="45"/>
      <c r="G250" s="45"/>
      <c r="H250" s="45"/>
      <c r="I250" s="45"/>
      <c r="J250" s="46"/>
    </row>
    <row r="251">
      <c r="A251" s="36" t="s">
        <v>51</v>
      </c>
      <c r="B251" s="44"/>
      <c r="C251" s="45"/>
      <c r="D251" s="45"/>
      <c r="E251" s="47" t="s">
        <v>291</v>
      </c>
      <c r="F251" s="45"/>
      <c r="G251" s="45"/>
      <c r="H251" s="45"/>
      <c r="I251" s="45"/>
      <c r="J251" s="46"/>
    </row>
    <row r="252">
      <c r="A252" s="36" t="s">
        <v>44</v>
      </c>
      <c r="B252" s="36">
        <v>54</v>
      </c>
      <c r="C252" s="37" t="s">
        <v>285</v>
      </c>
      <c r="D252" s="36" t="s">
        <v>279</v>
      </c>
      <c r="E252" s="38" t="s">
        <v>286</v>
      </c>
      <c r="F252" s="39" t="s">
        <v>82</v>
      </c>
      <c r="G252" s="40">
        <v>297.11099999999999</v>
      </c>
      <c r="H252" s="41">
        <v>0</v>
      </c>
      <c r="I252" s="42">
        <f>ROUND(G252*H252,P4)</f>
        <v>0</v>
      </c>
      <c r="J252" s="39" t="s">
        <v>69</v>
      </c>
      <c r="O252" s="43">
        <f>I252*0.21</f>
        <v>0</v>
      </c>
      <c r="P252">
        <v>3</v>
      </c>
    </row>
    <row r="253">
      <c r="A253" s="36" t="s">
        <v>49</v>
      </c>
      <c r="B253" s="44"/>
      <c r="C253" s="45"/>
      <c r="D253" s="45"/>
      <c r="E253" s="48"/>
      <c r="F253" s="45"/>
      <c r="G253" s="45"/>
      <c r="H253" s="45"/>
      <c r="I253" s="45"/>
      <c r="J253" s="46"/>
    </row>
    <row r="254">
      <c r="A254" s="36" t="s">
        <v>51</v>
      </c>
      <c r="B254" s="44"/>
      <c r="C254" s="45"/>
      <c r="D254" s="45"/>
      <c r="E254" s="47" t="s">
        <v>162</v>
      </c>
      <c r="F254" s="45"/>
      <c r="G254" s="45"/>
      <c r="H254" s="45"/>
      <c r="I254" s="45"/>
      <c r="J254" s="46"/>
    </row>
    <row r="255" ht="45">
      <c r="A255" s="36" t="s">
        <v>51</v>
      </c>
      <c r="B255" s="44"/>
      <c r="C255" s="45"/>
      <c r="D255" s="45"/>
      <c r="E255" s="47" t="s">
        <v>292</v>
      </c>
      <c r="F255" s="45"/>
      <c r="G255" s="45"/>
      <c r="H255" s="45"/>
      <c r="I255" s="45"/>
      <c r="J255" s="46"/>
    </row>
    <row r="256">
      <c r="A256" s="36" t="s">
        <v>44</v>
      </c>
      <c r="B256" s="36">
        <v>55</v>
      </c>
      <c r="C256" s="37" t="s">
        <v>293</v>
      </c>
      <c r="D256" s="36" t="s">
        <v>46</v>
      </c>
      <c r="E256" s="38" t="s">
        <v>294</v>
      </c>
      <c r="F256" s="39" t="s">
        <v>82</v>
      </c>
      <c r="G256" s="40">
        <v>31</v>
      </c>
      <c r="H256" s="41">
        <v>0</v>
      </c>
      <c r="I256" s="42">
        <f>ROUND(G256*H256,P4)</f>
        <v>0</v>
      </c>
      <c r="J256" s="39" t="s">
        <v>69</v>
      </c>
      <c r="O256" s="43">
        <f>I256*0.21</f>
        <v>0</v>
      </c>
      <c r="P256">
        <v>3</v>
      </c>
    </row>
    <row r="257">
      <c r="A257" s="36" t="s">
        <v>49</v>
      </c>
      <c r="B257" s="44"/>
      <c r="C257" s="45"/>
      <c r="D257" s="45"/>
      <c r="E257" s="48" t="s">
        <v>46</v>
      </c>
      <c r="F257" s="45"/>
      <c r="G257" s="45"/>
      <c r="H257" s="45"/>
      <c r="I257" s="45"/>
      <c r="J257" s="46"/>
    </row>
    <row r="258">
      <c r="A258" s="36" t="s">
        <v>51</v>
      </c>
      <c r="B258" s="44"/>
      <c r="C258" s="45"/>
      <c r="D258" s="45"/>
      <c r="E258" s="47" t="s">
        <v>262</v>
      </c>
      <c r="F258" s="45"/>
      <c r="G258" s="45"/>
      <c r="H258" s="45"/>
      <c r="I258" s="45"/>
      <c r="J258" s="46"/>
    </row>
    <row r="259">
      <c r="A259" s="36" t="s">
        <v>51</v>
      </c>
      <c r="B259" s="44"/>
      <c r="C259" s="45"/>
      <c r="D259" s="45"/>
      <c r="E259" s="47" t="s">
        <v>295</v>
      </c>
      <c r="F259" s="45"/>
      <c r="G259" s="45"/>
      <c r="H259" s="45"/>
      <c r="I259" s="45"/>
      <c r="J259" s="46"/>
    </row>
    <row r="260">
      <c r="A260" s="36" t="s">
        <v>44</v>
      </c>
      <c r="B260" s="36">
        <v>56</v>
      </c>
      <c r="C260" s="37" t="s">
        <v>296</v>
      </c>
      <c r="D260" s="36" t="s">
        <v>46</v>
      </c>
      <c r="E260" s="38" t="s">
        <v>297</v>
      </c>
      <c r="F260" s="39" t="s">
        <v>82</v>
      </c>
      <c r="G260" s="40">
        <v>14571.799999999999</v>
      </c>
      <c r="H260" s="41">
        <v>0</v>
      </c>
      <c r="I260" s="42">
        <f>ROUND(G260*H260,P4)</f>
        <v>0</v>
      </c>
      <c r="J260" s="39" t="s">
        <v>69</v>
      </c>
      <c r="O260" s="43">
        <f>I260*0.21</f>
        <v>0</v>
      </c>
      <c r="P260">
        <v>3</v>
      </c>
    </row>
    <row r="261">
      <c r="A261" s="36" t="s">
        <v>49</v>
      </c>
      <c r="B261" s="44"/>
      <c r="C261" s="45"/>
      <c r="D261" s="45"/>
      <c r="E261" s="48" t="s">
        <v>46</v>
      </c>
      <c r="F261" s="45"/>
      <c r="G261" s="45"/>
      <c r="H261" s="45"/>
      <c r="I261" s="45"/>
      <c r="J261" s="46"/>
    </row>
    <row r="262">
      <c r="A262" s="36" t="s">
        <v>51</v>
      </c>
      <c r="B262" s="44"/>
      <c r="C262" s="45"/>
      <c r="D262" s="45"/>
      <c r="E262" s="47" t="s">
        <v>162</v>
      </c>
      <c r="F262" s="45"/>
      <c r="G262" s="45"/>
      <c r="H262" s="45"/>
      <c r="I262" s="45"/>
      <c r="J262" s="46"/>
    </row>
    <row r="263" ht="30">
      <c r="A263" s="36" t="s">
        <v>51</v>
      </c>
      <c r="B263" s="44"/>
      <c r="C263" s="45"/>
      <c r="D263" s="45"/>
      <c r="E263" s="47" t="s">
        <v>298</v>
      </c>
      <c r="F263" s="45"/>
      <c r="G263" s="45"/>
      <c r="H263" s="45"/>
      <c r="I263" s="45"/>
      <c r="J263" s="46"/>
    </row>
    <row r="264">
      <c r="A264" s="36" t="s">
        <v>51</v>
      </c>
      <c r="B264" s="44"/>
      <c r="C264" s="45"/>
      <c r="D264" s="45"/>
      <c r="E264" s="47" t="s">
        <v>299</v>
      </c>
      <c r="F264" s="45"/>
      <c r="G264" s="45"/>
      <c r="H264" s="45"/>
      <c r="I264" s="45"/>
      <c r="J264" s="46"/>
    </row>
    <row r="265" ht="30">
      <c r="A265" s="36" t="s">
        <v>51</v>
      </c>
      <c r="B265" s="44"/>
      <c r="C265" s="45"/>
      <c r="D265" s="45"/>
      <c r="E265" s="47" t="s">
        <v>300</v>
      </c>
      <c r="F265" s="45"/>
      <c r="G265" s="45"/>
      <c r="H265" s="45"/>
      <c r="I265" s="45"/>
      <c r="J265" s="46"/>
    </row>
    <row r="266">
      <c r="A266" s="36" t="s">
        <v>51</v>
      </c>
      <c r="B266" s="44"/>
      <c r="C266" s="45"/>
      <c r="D266" s="45"/>
      <c r="E266" s="47" t="s">
        <v>301</v>
      </c>
      <c r="F266" s="45"/>
      <c r="G266" s="45"/>
      <c r="H266" s="45"/>
      <c r="I266" s="45"/>
      <c r="J266" s="46"/>
    </row>
    <row r="267">
      <c r="A267" s="36" t="s">
        <v>44</v>
      </c>
      <c r="B267" s="36">
        <v>57</v>
      </c>
      <c r="C267" s="37" t="s">
        <v>302</v>
      </c>
      <c r="D267" s="36" t="s">
        <v>46</v>
      </c>
      <c r="E267" s="38" t="s">
        <v>303</v>
      </c>
      <c r="F267" s="39" t="s">
        <v>82</v>
      </c>
      <c r="G267" s="40">
        <v>14441.627</v>
      </c>
      <c r="H267" s="41">
        <v>0</v>
      </c>
      <c r="I267" s="42">
        <f>ROUND(G267*H267,P4)</f>
        <v>0</v>
      </c>
      <c r="J267" s="39" t="s">
        <v>69</v>
      </c>
      <c r="O267" s="43">
        <f>I267*0.21</f>
        <v>0</v>
      </c>
      <c r="P267">
        <v>3</v>
      </c>
    </row>
    <row r="268">
      <c r="A268" s="36" t="s">
        <v>49</v>
      </c>
      <c r="B268" s="44"/>
      <c r="C268" s="45"/>
      <c r="D268" s="45"/>
      <c r="E268" s="38" t="s">
        <v>287</v>
      </c>
      <c r="F268" s="45"/>
      <c r="G268" s="45"/>
      <c r="H268" s="45"/>
      <c r="I268" s="45"/>
      <c r="J268" s="46"/>
    </row>
    <row r="269">
      <c r="A269" s="36" t="s">
        <v>51</v>
      </c>
      <c r="B269" s="44"/>
      <c r="C269" s="45"/>
      <c r="D269" s="45"/>
      <c r="E269" s="47" t="s">
        <v>162</v>
      </c>
      <c r="F269" s="45"/>
      <c r="G269" s="45"/>
      <c r="H269" s="45"/>
      <c r="I269" s="45"/>
      <c r="J269" s="46"/>
    </row>
    <row r="270" ht="30">
      <c r="A270" s="36" t="s">
        <v>51</v>
      </c>
      <c r="B270" s="44"/>
      <c r="C270" s="45"/>
      <c r="D270" s="45"/>
      <c r="E270" s="47" t="s">
        <v>304</v>
      </c>
      <c r="F270" s="45"/>
      <c r="G270" s="45"/>
      <c r="H270" s="45"/>
      <c r="I270" s="45"/>
      <c r="J270" s="46"/>
    </row>
    <row r="271">
      <c r="A271" s="36" t="s">
        <v>51</v>
      </c>
      <c r="B271" s="44"/>
      <c r="C271" s="45"/>
      <c r="D271" s="45"/>
      <c r="E271" s="47" t="s">
        <v>289</v>
      </c>
      <c r="F271" s="45"/>
      <c r="G271" s="45"/>
      <c r="H271" s="45"/>
      <c r="I271" s="45"/>
      <c r="J271" s="46"/>
    </row>
    <row r="272" ht="30">
      <c r="A272" s="36" t="s">
        <v>51</v>
      </c>
      <c r="B272" s="44"/>
      <c r="C272" s="45"/>
      <c r="D272" s="45"/>
      <c r="E272" s="47" t="s">
        <v>305</v>
      </c>
      <c r="F272" s="45"/>
      <c r="G272" s="45"/>
      <c r="H272" s="45"/>
      <c r="I272" s="45"/>
      <c r="J272" s="46"/>
    </row>
    <row r="273">
      <c r="A273" s="36" t="s">
        <v>51</v>
      </c>
      <c r="B273" s="44"/>
      <c r="C273" s="45"/>
      <c r="D273" s="45"/>
      <c r="E273" s="47" t="s">
        <v>306</v>
      </c>
      <c r="F273" s="45"/>
      <c r="G273" s="45"/>
      <c r="H273" s="45"/>
      <c r="I273" s="45"/>
      <c r="J273" s="46"/>
    </row>
    <row r="274">
      <c r="A274" s="36" t="s">
        <v>44</v>
      </c>
      <c r="B274" s="36">
        <v>58</v>
      </c>
      <c r="C274" s="37" t="s">
        <v>307</v>
      </c>
      <c r="D274" s="36" t="s">
        <v>46</v>
      </c>
      <c r="E274" s="38" t="s">
        <v>308</v>
      </c>
      <c r="F274" s="39" t="s">
        <v>82</v>
      </c>
      <c r="G274" s="40">
        <v>76.334999999999994</v>
      </c>
      <c r="H274" s="41">
        <v>0</v>
      </c>
      <c r="I274" s="42">
        <f>ROUND(G274*H274,P4)</f>
        <v>0</v>
      </c>
      <c r="J274" s="39" t="s">
        <v>69</v>
      </c>
      <c r="O274" s="43">
        <f>I274*0.21</f>
        <v>0</v>
      </c>
      <c r="P274">
        <v>3</v>
      </c>
    </row>
    <row r="275" ht="30">
      <c r="A275" s="36" t="s">
        <v>49</v>
      </c>
      <c r="B275" s="44"/>
      <c r="C275" s="45"/>
      <c r="D275" s="45"/>
      <c r="E275" s="38" t="s">
        <v>309</v>
      </c>
      <c r="F275" s="45"/>
      <c r="G275" s="45"/>
      <c r="H275" s="45"/>
      <c r="I275" s="45"/>
      <c r="J275" s="46"/>
    </row>
    <row r="276">
      <c r="A276" s="36" t="s">
        <v>51</v>
      </c>
      <c r="B276" s="44"/>
      <c r="C276" s="45"/>
      <c r="D276" s="45"/>
      <c r="E276" s="47" t="s">
        <v>310</v>
      </c>
      <c r="F276" s="45"/>
      <c r="G276" s="45"/>
      <c r="H276" s="45"/>
      <c r="I276" s="45"/>
      <c r="J276" s="46"/>
    </row>
    <row r="277" ht="30">
      <c r="A277" s="36" t="s">
        <v>51</v>
      </c>
      <c r="B277" s="44"/>
      <c r="C277" s="45"/>
      <c r="D277" s="45"/>
      <c r="E277" s="47" t="s">
        <v>311</v>
      </c>
      <c r="F277" s="45"/>
      <c r="G277" s="45"/>
      <c r="H277" s="45"/>
      <c r="I277" s="45"/>
      <c r="J277" s="46"/>
    </row>
    <row r="278">
      <c r="A278" s="36" t="s">
        <v>44</v>
      </c>
      <c r="B278" s="36">
        <v>59</v>
      </c>
      <c r="C278" s="37" t="s">
        <v>312</v>
      </c>
      <c r="D278" s="36" t="s">
        <v>46</v>
      </c>
      <c r="E278" s="38" t="s">
        <v>313</v>
      </c>
      <c r="F278" s="39" t="s">
        <v>88</v>
      </c>
      <c r="G278" s="40">
        <v>20.797999999999998</v>
      </c>
      <c r="H278" s="41">
        <v>0</v>
      </c>
      <c r="I278" s="42">
        <f>ROUND(G278*H278,P4)</f>
        <v>0</v>
      </c>
      <c r="J278" s="39" t="s">
        <v>69</v>
      </c>
      <c r="O278" s="43">
        <f>I278*0.21</f>
        <v>0</v>
      </c>
      <c r="P278">
        <v>3</v>
      </c>
    </row>
    <row r="279">
      <c r="A279" s="36" t="s">
        <v>49</v>
      </c>
      <c r="B279" s="44"/>
      <c r="C279" s="45"/>
      <c r="D279" s="45"/>
      <c r="E279" s="48" t="s">
        <v>46</v>
      </c>
      <c r="F279" s="45"/>
      <c r="G279" s="45"/>
      <c r="H279" s="45"/>
      <c r="I279" s="45"/>
      <c r="J279" s="46"/>
    </row>
    <row r="280">
      <c r="A280" s="36" t="s">
        <v>51</v>
      </c>
      <c r="B280" s="44"/>
      <c r="C280" s="45"/>
      <c r="D280" s="45"/>
      <c r="E280" s="47" t="s">
        <v>162</v>
      </c>
      <c r="F280" s="45"/>
      <c r="G280" s="45"/>
      <c r="H280" s="45"/>
      <c r="I280" s="45"/>
      <c r="J280" s="46"/>
    </row>
    <row r="281" ht="60">
      <c r="A281" s="36" t="s">
        <v>51</v>
      </c>
      <c r="B281" s="44"/>
      <c r="C281" s="45"/>
      <c r="D281" s="45"/>
      <c r="E281" s="47" t="s">
        <v>314</v>
      </c>
      <c r="F281" s="45"/>
      <c r="G281" s="45"/>
      <c r="H281" s="45"/>
      <c r="I281" s="45"/>
      <c r="J281" s="46"/>
    </row>
    <row r="282">
      <c r="A282" s="36" t="s">
        <v>44</v>
      </c>
      <c r="B282" s="36">
        <v>60</v>
      </c>
      <c r="C282" s="37" t="s">
        <v>315</v>
      </c>
      <c r="D282" s="36" t="s">
        <v>46</v>
      </c>
      <c r="E282" s="38" t="s">
        <v>316</v>
      </c>
      <c r="F282" s="39" t="s">
        <v>82</v>
      </c>
      <c r="G282" s="40">
        <v>185</v>
      </c>
      <c r="H282" s="41">
        <v>0</v>
      </c>
      <c r="I282" s="42">
        <f>ROUND(G282*H282,P4)</f>
        <v>0</v>
      </c>
      <c r="J282" s="39" t="s">
        <v>69</v>
      </c>
      <c r="O282" s="43">
        <f>I282*0.21</f>
        <v>0</v>
      </c>
      <c r="P282">
        <v>3</v>
      </c>
    </row>
    <row r="283">
      <c r="A283" s="36" t="s">
        <v>49</v>
      </c>
      <c r="B283" s="44"/>
      <c r="C283" s="45"/>
      <c r="D283" s="45"/>
      <c r="E283" s="38" t="s">
        <v>317</v>
      </c>
      <c r="F283" s="45"/>
      <c r="G283" s="45"/>
      <c r="H283" s="45"/>
      <c r="I283" s="45"/>
      <c r="J283" s="46"/>
    </row>
    <row r="284">
      <c r="A284" s="36" t="s">
        <v>51</v>
      </c>
      <c r="B284" s="44"/>
      <c r="C284" s="45"/>
      <c r="D284" s="45"/>
      <c r="E284" s="47" t="s">
        <v>235</v>
      </c>
      <c r="F284" s="45"/>
      <c r="G284" s="45"/>
      <c r="H284" s="45"/>
      <c r="I284" s="45"/>
      <c r="J284" s="46"/>
    </row>
    <row r="285" ht="30">
      <c r="A285" s="36" t="s">
        <v>51</v>
      </c>
      <c r="B285" s="44"/>
      <c r="C285" s="45"/>
      <c r="D285" s="45"/>
      <c r="E285" s="47" t="s">
        <v>318</v>
      </c>
      <c r="F285" s="45"/>
      <c r="G285" s="45"/>
      <c r="H285" s="45"/>
      <c r="I285" s="45"/>
      <c r="J285" s="46"/>
    </row>
    <row r="286">
      <c r="A286" s="30" t="s">
        <v>41</v>
      </c>
      <c r="B286" s="31"/>
      <c r="C286" s="32" t="s">
        <v>319</v>
      </c>
      <c r="D286" s="33"/>
      <c r="E286" s="30" t="s">
        <v>320</v>
      </c>
      <c r="F286" s="33"/>
      <c r="G286" s="33"/>
      <c r="H286" s="33"/>
      <c r="I286" s="34">
        <f>SUMIFS(I287:I301,A287:A301,"P")</f>
        <v>0</v>
      </c>
      <c r="J286" s="35"/>
    </row>
    <row r="287" ht="30">
      <c r="A287" s="36" t="s">
        <v>44</v>
      </c>
      <c r="B287" s="36">
        <v>61</v>
      </c>
      <c r="C287" s="37" t="s">
        <v>321</v>
      </c>
      <c r="D287" s="36" t="s">
        <v>46</v>
      </c>
      <c r="E287" s="38" t="s">
        <v>322</v>
      </c>
      <c r="F287" s="39" t="s">
        <v>82</v>
      </c>
      <c r="G287" s="40">
        <v>391.30000000000001</v>
      </c>
      <c r="H287" s="41">
        <v>0</v>
      </c>
      <c r="I287" s="42">
        <f>ROUND(G287*H287,P4)</f>
        <v>0</v>
      </c>
      <c r="J287" s="39" t="s">
        <v>69</v>
      </c>
      <c r="O287" s="43">
        <f>I287*0.21</f>
        <v>0</v>
      </c>
      <c r="P287">
        <v>3</v>
      </c>
    </row>
    <row r="288">
      <c r="A288" s="36" t="s">
        <v>49</v>
      </c>
      <c r="B288" s="44"/>
      <c r="C288" s="45"/>
      <c r="D288" s="45"/>
      <c r="E288" s="48" t="s">
        <v>46</v>
      </c>
      <c r="F288" s="45"/>
      <c r="G288" s="45"/>
      <c r="H288" s="45"/>
      <c r="I288" s="45"/>
      <c r="J288" s="46"/>
    </row>
    <row r="289">
      <c r="A289" s="36" t="s">
        <v>51</v>
      </c>
      <c r="B289" s="44"/>
      <c r="C289" s="45"/>
      <c r="D289" s="45"/>
      <c r="E289" s="47" t="s">
        <v>310</v>
      </c>
      <c r="F289" s="45"/>
      <c r="G289" s="45"/>
      <c r="H289" s="45"/>
      <c r="I289" s="45"/>
      <c r="J289" s="46"/>
    </row>
    <row r="290" ht="30">
      <c r="A290" s="36" t="s">
        <v>51</v>
      </c>
      <c r="B290" s="44"/>
      <c r="C290" s="45"/>
      <c r="D290" s="45"/>
      <c r="E290" s="47" t="s">
        <v>323</v>
      </c>
      <c r="F290" s="45"/>
      <c r="G290" s="45"/>
      <c r="H290" s="45"/>
      <c r="I290" s="45"/>
      <c r="J290" s="46"/>
    </row>
    <row r="291" ht="30">
      <c r="A291" s="36" t="s">
        <v>51</v>
      </c>
      <c r="B291" s="44"/>
      <c r="C291" s="45"/>
      <c r="D291" s="45"/>
      <c r="E291" s="47" t="s">
        <v>324</v>
      </c>
      <c r="F291" s="45"/>
      <c r="G291" s="45"/>
      <c r="H291" s="45"/>
      <c r="I291" s="45"/>
      <c r="J291" s="46"/>
    </row>
    <row r="292">
      <c r="A292" s="36" t="s">
        <v>51</v>
      </c>
      <c r="B292" s="44"/>
      <c r="C292" s="45"/>
      <c r="D292" s="45"/>
      <c r="E292" s="47" t="s">
        <v>171</v>
      </c>
      <c r="F292" s="45"/>
      <c r="G292" s="45"/>
      <c r="H292" s="45"/>
      <c r="I292" s="45"/>
      <c r="J292" s="46"/>
    </row>
    <row r="293" ht="30">
      <c r="A293" s="36" t="s">
        <v>51</v>
      </c>
      <c r="B293" s="44"/>
      <c r="C293" s="45"/>
      <c r="D293" s="45"/>
      <c r="E293" s="47" t="s">
        <v>325</v>
      </c>
      <c r="F293" s="45"/>
      <c r="G293" s="45"/>
      <c r="H293" s="45"/>
      <c r="I293" s="45"/>
      <c r="J293" s="46"/>
    </row>
    <row r="294">
      <c r="A294" s="36" t="s">
        <v>51</v>
      </c>
      <c r="B294" s="44"/>
      <c r="C294" s="45"/>
      <c r="D294" s="45"/>
      <c r="E294" s="47" t="s">
        <v>326</v>
      </c>
      <c r="F294" s="45"/>
      <c r="G294" s="45"/>
      <c r="H294" s="45"/>
      <c r="I294" s="45"/>
      <c r="J294" s="46"/>
    </row>
    <row r="295" ht="30">
      <c r="A295" s="36" t="s">
        <v>44</v>
      </c>
      <c r="B295" s="36">
        <v>62</v>
      </c>
      <c r="C295" s="37" t="s">
        <v>327</v>
      </c>
      <c r="D295" s="36" t="s">
        <v>46</v>
      </c>
      <c r="E295" s="38" t="s">
        <v>328</v>
      </c>
      <c r="F295" s="39" t="s">
        <v>82</v>
      </c>
      <c r="G295" s="40">
        <v>131.05000000000001</v>
      </c>
      <c r="H295" s="41">
        <v>0</v>
      </c>
      <c r="I295" s="42">
        <f>ROUND(G295*H295,P4)</f>
        <v>0</v>
      </c>
      <c r="J295" s="39" t="s">
        <v>69</v>
      </c>
      <c r="O295" s="43">
        <f>I295*0.21</f>
        <v>0</v>
      </c>
      <c r="P295">
        <v>3</v>
      </c>
    </row>
    <row r="296">
      <c r="A296" s="36" t="s">
        <v>49</v>
      </c>
      <c r="B296" s="44"/>
      <c r="C296" s="45"/>
      <c r="D296" s="45"/>
      <c r="E296" s="48" t="s">
        <v>46</v>
      </c>
      <c r="F296" s="45"/>
      <c r="G296" s="45"/>
      <c r="H296" s="45"/>
      <c r="I296" s="45"/>
      <c r="J296" s="46"/>
    </row>
    <row r="297">
      <c r="A297" s="36" t="s">
        <v>51</v>
      </c>
      <c r="B297" s="44"/>
      <c r="C297" s="45"/>
      <c r="D297" s="45"/>
      <c r="E297" s="47" t="s">
        <v>310</v>
      </c>
      <c r="F297" s="45"/>
      <c r="G297" s="45"/>
      <c r="H297" s="45"/>
      <c r="I297" s="45"/>
      <c r="J297" s="46"/>
    </row>
    <row r="298" ht="30">
      <c r="A298" s="36" t="s">
        <v>51</v>
      </c>
      <c r="B298" s="44"/>
      <c r="C298" s="45"/>
      <c r="D298" s="45"/>
      <c r="E298" s="47" t="s">
        <v>329</v>
      </c>
      <c r="F298" s="45"/>
      <c r="G298" s="45"/>
      <c r="H298" s="45"/>
      <c r="I298" s="45"/>
      <c r="J298" s="46"/>
    </row>
    <row r="299">
      <c r="A299" s="36" t="s">
        <v>51</v>
      </c>
      <c r="B299" s="44"/>
      <c r="C299" s="45"/>
      <c r="D299" s="45"/>
      <c r="E299" s="47" t="s">
        <v>171</v>
      </c>
      <c r="F299" s="45"/>
      <c r="G299" s="45"/>
      <c r="H299" s="45"/>
      <c r="I299" s="45"/>
      <c r="J299" s="46"/>
    </row>
    <row r="300" ht="75">
      <c r="A300" s="36" t="s">
        <v>51</v>
      </c>
      <c r="B300" s="44"/>
      <c r="C300" s="45"/>
      <c r="D300" s="45"/>
      <c r="E300" s="47" t="s">
        <v>330</v>
      </c>
      <c r="F300" s="45"/>
      <c r="G300" s="45"/>
      <c r="H300" s="45"/>
      <c r="I300" s="45"/>
      <c r="J300" s="46"/>
    </row>
    <row r="301">
      <c r="A301" s="36" t="s">
        <v>51</v>
      </c>
      <c r="B301" s="44"/>
      <c r="C301" s="45"/>
      <c r="D301" s="45"/>
      <c r="E301" s="47" t="s">
        <v>331</v>
      </c>
      <c r="F301" s="45"/>
      <c r="G301" s="45"/>
      <c r="H301" s="45"/>
      <c r="I301" s="45"/>
      <c r="J301" s="46"/>
    </row>
    <row r="302">
      <c r="A302" s="30" t="s">
        <v>41</v>
      </c>
      <c r="B302" s="31"/>
      <c r="C302" s="32" t="s">
        <v>332</v>
      </c>
      <c r="D302" s="33"/>
      <c r="E302" s="30" t="s">
        <v>333</v>
      </c>
      <c r="F302" s="33"/>
      <c r="G302" s="33"/>
      <c r="H302" s="33"/>
      <c r="I302" s="34">
        <f>SUMIFS(I303:I318,A303:A318,"P")</f>
        <v>0</v>
      </c>
      <c r="J302" s="35"/>
    </row>
    <row r="303">
      <c r="A303" s="36" t="s">
        <v>44</v>
      </c>
      <c r="B303" s="36">
        <v>63</v>
      </c>
      <c r="C303" s="37" t="s">
        <v>334</v>
      </c>
      <c r="D303" s="36" t="s">
        <v>46</v>
      </c>
      <c r="E303" s="38" t="s">
        <v>335</v>
      </c>
      <c r="F303" s="39" t="s">
        <v>102</v>
      </c>
      <c r="G303" s="40">
        <v>2</v>
      </c>
      <c r="H303" s="41">
        <v>0</v>
      </c>
      <c r="I303" s="42">
        <f>ROUND(G303*H303,P4)</f>
        <v>0</v>
      </c>
      <c r="J303" s="39" t="s">
        <v>69</v>
      </c>
      <c r="O303" s="43">
        <f>I303*0.21</f>
        <v>0</v>
      </c>
      <c r="P303">
        <v>3</v>
      </c>
    </row>
    <row r="304">
      <c r="A304" s="36" t="s">
        <v>49</v>
      </c>
      <c r="B304" s="44"/>
      <c r="C304" s="45"/>
      <c r="D304" s="45"/>
      <c r="E304" s="38" t="s">
        <v>336</v>
      </c>
      <c r="F304" s="45"/>
      <c r="G304" s="45"/>
      <c r="H304" s="45"/>
      <c r="I304" s="45"/>
      <c r="J304" s="46"/>
    </row>
    <row r="305">
      <c r="A305" s="36" t="s">
        <v>51</v>
      </c>
      <c r="B305" s="44"/>
      <c r="C305" s="45"/>
      <c r="D305" s="45"/>
      <c r="E305" s="47" t="s">
        <v>154</v>
      </c>
      <c r="F305" s="45"/>
      <c r="G305" s="45"/>
      <c r="H305" s="45"/>
      <c r="I305" s="45"/>
      <c r="J305" s="46"/>
    </row>
    <row r="306">
      <c r="A306" s="36" t="s">
        <v>51</v>
      </c>
      <c r="B306" s="44"/>
      <c r="C306" s="45"/>
      <c r="D306" s="45"/>
      <c r="E306" s="47" t="s">
        <v>337</v>
      </c>
      <c r="F306" s="45"/>
      <c r="G306" s="45"/>
      <c r="H306" s="45"/>
      <c r="I306" s="45"/>
      <c r="J306" s="46"/>
    </row>
    <row r="307">
      <c r="A307" s="36" t="s">
        <v>44</v>
      </c>
      <c r="B307" s="36">
        <v>64</v>
      </c>
      <c r="C307" s="37" t="s">
        <v>338</v>
      </c>
      <c r="D307" s="36" t="s">
        <v>46</v>
      </c>
      <c r="E307" s="38" t="s">
        <v>339</v>
      </c>
      <c r="F307" s="39" t="s">
        <v>152</v>
      </c>
      <c r="G307" s="40">
        <v>2</v>
      </c>
      <c r="H307" s="41">
        <v>0</v>
      </c>
      <c r="I307" s="42">
        <f>ROUND(G307*H307,P4)</f>
        <v>0</v>
      </c>
      <c r="J307" s="39" t="s">
        <v>69</v>
      </c>
      <c r="O307" s="43">
        <f>I307*0.21</f>
        <v>0</v>
      </c>
      <c r="P307">
        <v>3</v>
      </c>
    </row>
    <row r="308" ht="105">
      <c r="A308" s="36" t="s">
        <v>49</v>
      </c>
      <c r="B308" s="44"/>
      <c r="C308" s="45"/>
      <c r="D308" s="45"/>
      <c r="E308" s="38" t="s">
        <v>340</v>
      </c>
      <c r="F308" s="45"/>
      <c r="G308" s="45"/>
      <c r="H308" s="45"/>
      <c r="I308" s="45"/>
      <c r="J308" s="46"/>
    </row>
    <row r="309">
      <c r="A309" s="36" t="s">
        <v>51</v>
      </c>
      <c r="B309" s="44"/>
      <c r="C309" s="45"/>
      <c r="D309" s="45"/>
      <c r="E309" s="47" t="s">
        <v>154</v>
      </c>
      <c r="F309" s="45"/>
      <c r="G309" s="45"/>
      <c r="H309" s="45"/>
      <c r="I309" s="45"/>
      <c r="J309" s="46"/>
    </row>
    <row r="310">
      <c r="A310" s="36" t="s">
        <v>51</v>
      </c>
      <c r="B310" s="44"/>
      <c r="C310" s="45"/>
      <c r="D310" s="45"/>
      <c r="E310" s="47" t="s">
        <v>341</v>
      </c>
      <c r="F310" s="45"/>
      <c r="G310" s="45"/>
      <c r="H310" s="45"/>
      <c r="I310" s="45"/>
      <c r="J310" s="46"/>
    </row>
    <row r="311">
      <c r="A311" s="36" t="s">
        <v>44</v>
      </c>
      <c r="B311" s="36">
        <v>65</v>
      </c>
      <c r="C311" s="37" t="s">
        <v>342</v>
      </c>
      <c r="D311" s="36" t="s">
        <v>46</v>
      </c>
      <c r="E311" s="38" t="s">
        <v>343</v>
      </c>
      <c r="F311" s="39" t="s">
        <v>88</v>
      </c>
      <c r="G311" s="40">
        <v>4</v>
      </c>
      <c r="H311" s="41">
        <v>0</v>
      </c>
      <c r="I311" s="42">
        <f>ROUND(G311*H311,P4)</f>
        <v>0</v>
      </c>
      <c r="J311" s="39" t="s">
        <v>69</v>
      </c>
      <c r="O311" s="43">
        <f>I311*0.21</f>
        <v>0</v>
      </c>
      <c r="P311">
        <v>3</v>
      </c>
    </row>
    <row r="312">
      <c r="A312" s="36" t="s">
        <v>49</v>
      </c>
      <c r="B312" s="44"/>
      <c r="C312" s="45"/>
      <c r="D312" s="45"/>
      <c r="E312" s="48" t="s">
        <v>46</v>
      </c>
      <c r="F312" s="45"/>
      <c r="G312" s="45"/>
      <c r="H312" s="45"/>
      <c r="I312" s="45"/>
      <c r="J312" s="46"/>
    </row>
    <row r="313">
      <c r="A313" s="36" t="s">
        <v>51</v>
      </c>
      <c r="B313" s="44"/>
      <c r="C313" s="45"/>
      <c r="D313" s="45"/>
      <c r="E313" s="47" t="s">
        <v>240</v>
      </c>
      <c r="F313" s="45"/>
      <c r="G313" s="45"/>
      <c r="H313" s="45"/>
      <c r="I313" s="45"/>
      <c r="J313" s="46"/>
    </row>
    <row r="314" ht="30">
      <c r="A314" s="36" t="s">
        <v>51</v>
      </c>
      <c r="B314" s="44"/>
      <c r="C314" s="45"/>
      <c r="D314" s="45"/>
      <c r="E314" s="47" t="s">
        <v>344</v>
      </c>
      <c r="F314" s="45"/>
      <c r="G314" s="45"/>
      <c r="H314" s="45"/>
      <c r="I314" s="45"/>
      <c r="J314" s="46"/>
    </row>
    <row r="315">
      <c r="A315" s="36" t="s">
        <v>44</v>
      </c>
      <c r="B315" s="36">
        <v>66</v>
      </c>
      <c r="C315" s="37" t="s">
        <v>345</v>
      </c>
      <c r="D315" s="36" t="s">
        <v>46</v>
      </c>
      <c r="E315" s="38" t="s">
        <v>346</v>
      </c>
      <c r="F315" s="39" t="s">
        <v>152</v>
      </c>
      <c r="G315" s="40">
        <v>2</v>
      </c>
      <c r="H315" s="41">
        <v>0</v>
      </c>
      <c r="I315" s="42">
        <f>ROUND(G315*H315,P4)</f>
        <v>0</v>
      </c>
      <c r="J315" s="39" t="s">
        <v>69</v>
      </c>
      <c r="O315" s="43">
        <f>I315*0.21</f>
        <v>0</v>
      </c>
      <c r="P315">
        <v>3</v>
      </c>
    </row>
    <row r="316" ht="30">
      <c r="A316" s="36" t="s">
        <v>49</v>
      </c>
      <c r="B316" s="44"/>
      <c r="C316" s="45"/>
      <c r="D316" s="45"/>
      <c r="E316" s="38" t="s">
        <v>347</v>
      </c>
      <c r="F316" s="45"/>
      <c r="G316" s="45"/>
      <c r="H316" s="45"/>
      <c r="I316" s="45"/>
      <c r="J316" s="46"/>
    </row>
    <row r="317">
      <c r="A317" s="36" t="s">
        <v>51</v>
      </c>
      <c r="B317" s="44"/>
      <c r="C317" s="45"/>
      <c r="D317" s="45"/>
      <c r="E317" s="47" t="s">
        <v>154</v>
      </c>
      <c r="F317" s="45"/>
      <c r="G317" s="45"/>
      <c r="H317" s="45"/>
      <c r="I317" s="45"/>
      <c r="J317" s="46"/>
    </row>
    <row r="318">
      <c r="A318" s="36" t="s">
        <v>51</v>
      </c>
      <c r="B318" s="44"/>
      <c r="C318" s="45"/>
      <c r="D318" s="45"/>
      <c r="E318" s="47" t="s">
        <v>348</v>
      </c>
      <c r="F318" s="45"/>
      <c r="G318" s="45"/>
      <c r="H318" s="45"/>
      <c r="I318" s="45"/>
      <c r="J318" s="46"/>
    </row>
    <row r="319">
      <c r="A319" s="30" t="s">
        <v>41</v>
      </c>
      <c r="B319" s="31"/>
      <c r="C319" s="32" t="s">
        <v>349</v>
      </c>
      <c r="D319" s="33"/>
      <c r="E319" s="30" t="s">
        <v>350</v>
      </c>
      <c r="F319" s="33"/>
      <c r="G319" s="33"/>
      <c r="H319" s="33"/>
      <c r="I319" s="34">
        <f>SUMIFS(I320:I418,A320:A418,"P")</f>
        <v>0</v>
      </c>
      <c r="J319" s="35"/>
    </row>
    <row r="320">
      <c r="A320" s="36" t="s">
        <v>44</v>
      </c>
      <c r="B320" s="36">
        <v>67</v>
      </c>
      <c r="C320" s="37" t="s">
        <v>351</v>
      </c>
      <c r="D320" s="36" t="s">
        <v>46</v>
      </c>
      <c r="E320" s="38" t="s">
        <v>352</v>
      </c>
      <c r="F320" s="39" t="s">
        <v>102</v>
      </c>
      <c r="G320" s="40">
        <v>53</v>
      </c>
      <c r="H320" s="41">
        <v>0</v>
      </c>
      <c r="I320" s="42">
        <f>ROUND(G320*H320,P4)</f>
        <v>0</v>
      </c>
      <c r="J320" s="39" t="s">
        <v>69</v>
      </c>
      <c r="O320" s="43">
        <f>I320*0.21</f>
        <v>0</v>
      </c>
      <c r="P320">
        <v>3</v>
      </c>
    </row>
    <row r="321">
      <c r="A321" s="36" t="s">
        <v>49</v>
      </c>
      <c r="B321" s="44"/>
      <c r="C321" s="45"/>
      <c r="D321" s="45"/>
      <c r="E321" s="48" t="s">
        <v>46</v>
      </c>
      <c r="F321" s="45"/>
      <c r="G321" s="45"/>
      <c r="H321" s="45"/>
      <c r="I321" s="45"/>
      <c r="J321" s="46"/>
    </row>
    <row r="322">
      <c r="A322" s="36" t="s">
        <v>51</v>
      </c>
      <c r="B322" s="44"/>
      <c r="C322" s="45"/>
      <c r="D322" s="45"/>
      <c r="E322" s="47" t="s">
        <v>84</v>
      </c>
      <c r="F322" s="45"/>
      <c r="G322" s="45"/>
      <c r="H322" s="45"/>
      <c r="I322" s="45"/>
      <c r="J322" s="46"/>
    </row>
    <row r="323">
      <c r="A323" s="36" t="s">
        <v>51</v>
      </c>
      <c r="B323" s="44"/>
      <c r="C323" s="45"/>
      <c r="D323" s="45"/>
      <c r="E323" s="47" t="s">
        <v>353</v>
      </c>
      <c r="F323" s="45"/>
      <c r="G323" s="45"/>
      <c r="H323" s="45"/>
      <c r="I323" s="45"/>
      <c r="J323" s="46"/>
    </row>
    <row r="324">
      <c r="A324" s="36" t="s">
        <v>44</v>
      </c>
      <c r="B324" s="36">
        <v>68</v>
      </c>
      <c r="C324" s="37" t="s">
        <v>354</v>
      </c>
      <c r="D324" s="36" t="s">
        <v>46</v>
      </c>
      <c r="E324" s="38" t="s">
        <v>355</v>
      </c>
      <c r="F324" s="39" t="s">
        <v>102</v>
      </c>
      <c r="G324" s="40">
        <v>20.5</v>
      </c>
      <c r="H324" s="41">
        <v>0</v>
      </c>
      <c r="I324" s="42">
        <f>ROUND(G324*H324,P4)</f>
        <v>0</v>
      </c>
      <c r="J324" s="39" t="s">
        <v>69</v>
      </c>
      <c r="O324" s="43">
        <f>I324*0.21</f>
        <v>0</v>
      </c>
      <c r="P324">
        <v>3</v>
      </c>
    </row>
    <row r="325" ht="90">
      <c r="A325" s="36" t="s">
        <v>49</v>
      </c>
      <c r="B325" s="44"/>
      <c r="C325" s="45"/>
      <c r="D325" s="45"/>
      <c r="E325" s="38" t="s">
        <v>356</v>
      </c>
      <c r="F325" s="45"/>
      <c r="G325" s="45"/>
      <c r="H325" s="45"/>
      <c r="I325" s="45"/>
      <c r="J325" s="46"/>
    </row>
    <row r="326">
      <c r="A326" s="36" t="s">
        <v>51</v>
      </c>
      <c r="B326" s="44"/>
      <c r="C326" s="45"/>
      <c r="D326" s="45"/>
      <c r="E326" s="47" t="s">
        <v>171</v>
      </c>
      <c r="F326" s="45"/>
      <c r="G326" s="45"/>
      <c r="H326" s="45"/>
      <c r="I326" s="45"/>
      <c r="J326" s="46"/>
    </row>
    <row r="327" ht="30">
      <c r="A327" s="36" t="s">
        <v>51</v>
      </c>
      <c r="B327" s="44"/>
      <c r="C327" s="45"/>
      <c r="D327" s="45"/>
      <c r="E327" s="47" t="s">
        <v>357</v>
      </c>
      <c r="F327" s="45"/>
      <c r="G327" s="45"/>
      <c r="H327" s="45"/>
      <c r="I327" s="45"/>
      <c r="J327" s="46"/>
    </row>
    <row r="328" ht="30">
      <c r="A328" s="36" t="s">
        <v>44</v>
      </c>
      <c r="B328" s="36">
        <v>69</v>
      </c>
      <c r="C328" s="37" t="s">
        <v>358</v>
      </c>
      <c r="D328" s="36" t="s">
        <v>46</v>
      </c>
      <c r="E328" s="38" t="s">
        <v>359</v>
      </c>
      <c r="F328" s="39" t="s">
        <v>102</v>
      </c>
      <c r="G328" s="40">
        <v>385</v>
      </c>
      <c r="H328" s="41">
        <v>0</v>
      </c>
      <c r="I328" s="42">
        <f>ROUND(G328*H328,P4)</f>
        <v>0</v>
      </c>
      <c r="J328" s="39" t="s">
        <v>69</v>
      </c>
      <c r="O328" s="43">
        <f>I328*0.21</f>
        <v>0</v>
      </c>
      <c r="P328">
        <v>3</v>
      </c>
    </row>
    <row r="329">
      <c r="A329" s="36" t="s">
        <v>49</v>
      </c>
      <c r="B329" s="44"/>
      <c r="C329" s="45"/>
      <c r="D329" s="45"/>
      <c r="E329" s="48" t="s">
        <v>46</v>
      </c>
      <c r="F329" s="45"/>
      <c r="G329" s="45"/>
      <c r="H329" s="45"/>
      <c r="I329" s="45"/>
      <c r="J329" s="46"/>
    </row>
    <row r="330">
      <c r="A330" s="36" t="s">
        <v>51</v>
      </c>
      <c r="B330" s="44"/>
      <c r="C330" s="45"/>
      <c r="D330" s="45"/>
      <c r="E330" s="47" t="s">
        <v>162</v>
      </c>
      <c r="F330" s="45"/>
      <c r="G330" s="45"/>
      <c r="H330" s="45"/>
      <c r="I330" s="45"/>
      <c r="J330" s="46"/>
    </row>
    <row r="331" ht="30">
      <c r="A331" s="36" t="s">
        <v>51</v>
      </c>
      <c r="B331" s="44"/>
      <c r="C331" s="45"/>
      <c r="D331" s="45"/>
      <c r="E331" s="47" t="s">
        <v>360</v>
      </c>
      <c r="F331" s="45"/>
      <c r="G331" s="45"/>
      <c r="H331" s="45"/>
      <c r="I331" s="45"/>
      <c r="J331" s="46"/>
    </row>
    <row r="332">
      <c r="A332" s="36" t="s">
        <v>44</v>
      </c>
      <c r="B332" s="36">
        <v>70</v>
      </c>
      <c r="C332" s="37" t="s">
        <v>361</v>
      </c>
      <c r="D332" s="36" t="s">
        <v>46</v>
      </c>
      <c r="E332" s="38" t="s">
        <v>362</v>
      </c>
      <c r="F332" s="39" t="s">
        <v>152</v>
      </c>
      <c r="G332" s="40">
        <v>250</v>
      </c>
      <c r="H332" s="41">
        <v>0</v>
      </c>
      <c r="I332" s="42">
        <f>ROUND(G332*H332,P4)</f>
        <v>0</v>
      </c>
      <c r="J332" s="39" t="s">
        <v>69</v>
      </c>
      <c r="O332" s="43">
        <f>I332*0.21</f>
        <v>0</v>
      </c>
      <c r="P332">
        <v>3</v>
      </c>
    </row>
    <row r="333">
      <c r="A333" s="36" t="s">
        <v>49</v>
      </c>
      <c r="B333" s="44"/>
      <c r="C333" s="45"/>
      <c r="D333" s="45"/>
      <c r="E333" s="48" t="s">
        <v>46</v>
      </c>
      <c r="F333" s="45"/>
      <c r="G333" s="45"/>
      <c r="H333" s="45"/>
      <c r="I333" s="45"/>
      <c r="J333" s="46"/>
    </row>
    <row r="334">
      <c r="A334" s="36" t="s">
        <v>51</v>
      </c>
      <c r="B334" s="44"/>
      <c r="C334" s="45"/>
      <c r="D334" s="45"/>
      <c r="E334" s="47" t="s">
        <v>363</v>
      </c>
      <c r="F334" s="45"/>
      <c r="G334" s="45"/>
      <c r="H334" s="45"/>
      <c r="I334" s="45"/>
      <c r="J334" s="46"/>
    </row>
    <row r="335">
      <c r="A335" s="36" t="s">
        <v>51</v>
      </c>
      <c r="B335" s="44"/>
      <c r="C335" s="45"/>
      <c r="D335" s="45"/>
      <c r="E335" s="47" t="s">
        <v>364</v>
      </c>
      <c r="F335" s="45"/>
      <c r="G335" s="45"/>
      <c r="H335" s="45"/>
      <c r="I335" s="45"/>
      <c r="J335" s="46"/>
    </row>
    <row r="336">
      <c r="A336" s="36" t="s">
        <v>44</v>
      </c>
      <c r="B336" s="36">
        <v>71</v>
      </c>
      <c r="C336" s="37" t="s">
        <v>365</v>
      </c>
      <c r="D336" s="36" t="s">
        <v>46</v>
      </c>
      <c r="E336" s="38" t="s">
        <v>366</v>
      </c>
      <c r="F336" s="39" t="s">
        <v>152</v>
      </c>
      <c r="G336" s="40">
        <v>250</v>
      </c>
      <c r="H336" s="41">
        <v>0</v>
      </c>
      <c r="I336" s="42">
        <f>ROUND(G336*H336,P4)</f>
        <v>0</v>
      </c>
      <c r="J336" s="39" t="s">
        <v>69</v>
      </c>
      <c r="O336" s="43">
        <f>I336*0.21</f>
        <v>0</v>
      </c>
      <c r="P336">
        <v>3</v>
      </c>
    </row>
    <row r="337">
      <c r="A337" s="36" t="s">
        <v>49</v>
      </c>
      <c r="B337" s="44"/>
      <c r="C337" s="45"/>
      <c r="D337" s="45"/>
      <c r="E337" s="38" t="s">
        <v>367</v>
      </c>
      <c r="F337" s="45"/>
      <c r="G337" s="45"/>
      <c r="H337" s="45"/>
      <c r="I337" s="45"/>
      <c r="J337" s="46"/>
    </row>
    <row r="338">
      <c r="A338" s="36" t="s">
        <v>51</v>
      </c>
      <c r="B338" s="44"/>
      <c r="C338" s="45"/>
      <c r="D338" s="45"/>
      <c r="E338" s="47" t="s">
        <v>84</v>
      </c>
      <c r="F338" s="45"/>
      <c r="G338" s="45"/>
      <c r="H338" s="45"/>
      <c r="I338" s="45"/>
      <c r="J338" s="46"/>
    </row>
    <row r="339">
      <c r="A339" s="36" t="s">
        <v>51</v>
      </c>
      <c r="B339" s="44"/>
      <c r="C339" s="45"/>
      <c r="D339" s="45"/>
      <c r="E339" s="47" t="s">
        <v>368</v>
      </c>
      <c r="F339" s="45"/>
      <c r="G339" s="45"/>
      <c r="H339" s="45"/>
      <c r="I339" s="45"/>
      <c r="J339" s="46"/>
    </row>
    <row r="340">
      <c r="A340" s="36" t="s">
        <v>44</v>
      </c>
      <c r="B340" s="36">
        <v>72</v>
      </c>
      <c r="C340" s="37" t="s">
        <v>369</v>
      </c>
      <c r="D340" s="36" t="s">
        <v>46</v>
      </c>
      <c r="E340" s="38" t="s">
        <v>370</v>
      </c>
      <c r="F340" s="39" t="s">
        <v>152</v>
      </c>
      <c r="G340" s="40">
        <v>4</v>
      </c>
      <c r="H340" s="41">
        <v>0</v>
      </c>
      <c r="I340" s="42">
        <f>ROUND(G340*H340,P4)</f>
        <v>0</v>
      </c>
      <c r="J340" s="39" t="s">
        <v>69</v>
      </c>
      <c r="O340" s="43">
        <f>I340*0.21</f>
        <v>0</v>
      </c>
      <c r="P340">
        <v>3</v>
      </c>
    </row>
    <row r="341">
      <c r="A341" s="36" t="s">
        <v>49</v>
      </c>
      <c r="B341" s="44"/>
      <c r="C341" s="45"/>
      <c r="D341" s="45"/>
      <c r="E341" s="48" t="s">
        <v>46</v>
      </c>
      <c r="F341" s="45"/>
      <c r="G341" s="45"/>
      <c r="H341" s="45"/>
      <c r="I341" s="45"/>
      <c r="J341" s="46"/>
    </row>
    <row r="342">
      <c r="A342" s="36" t="s">
        <v>51</v>
      </c>
      <c r="B342" s="44"/>
      <c r="C342" s="45"/>
      <c r="D342" s="45"/>
      <c r="E342" s="47" t="s">
        <v>363</v>
      </c>
      <c r="F342" s="45"/>
      <c r="G342" s="45"/>
      <c r="H342" s="45"/>
      <c r="I342" s="45"/>
      <c r="J342" s="46"/>
    </row>
    <row r="343">
      <c r="A343" s="36" t="s">
        <v>51</v>
      </c>
      <c r="B343" s="44"/>
      <c r="C343" s="45"/>
      <c r="D343" s="45"/>
      <c r="E343" s="47" t="s">
        <v>371</v>
      </c>
      <c r="F343" s="45"/>
      <c r="G343" s="45"/>
      <c r="H343" s="45"/>
      <c r="I343" s="45"/>
      <c r="J343" s="46"/>
    </row>
    <row r="344" ht="30">
      <c r="A344" s="36" t="s">
        <v>44</v>
      </c>
      <c r="B344" s="36">
        <v>73</v>
      </c>
      <c r="C344" s="37" t="s">
        <v>372</v>
      </c>
      <c r="D344" s="36" t="s">
        <v>46</v>
      </c>
      <c r="E344" s="38" t="s">
        <v>373</v>
      </c>
      <c r="F344" s="39" t="s">
        <v>102</v>
      </c>
      <c r="G344" s="40">
        <v>288.26999999999998</v>
      </c>
      <c r="H344" s="41">
        <v>0</v>
      </c>
      <c r="I344" s="42">
        <f>ROUND(G344*H344,P4)</f>
        <v>0</v>
      </c>
      <c r="J344" s="39" t="s">
        <v>69</v>
      </c>
      <c r="O344" s="43">
        <f>I344*0.21</f>
        <v>0</v>
      </c>
      <c r="P344">
        <v>3</v>
      </c>
    </row>
    <row r="345">
      <c r="A345" s="36" t="s">
        <v>49</v>
      </c>
      <c r="B345" s="44"/>
      <c r="C345" s="45"/>
      <c r="D345" s="45"/>
      <c r="E345" s="48" t="s">
        <v>46</v>
      </c>
      <c r="F345" s="45"/>
      <c r="G345" s="45"/>
      <c r="H345" s="45"/>
      <c r="I345" s="45"/>
      <c r="J345" s="46"/>
    </row>
    <row r="346">
      <c r="A346" s="36" t="s">
        <v>51</v>
      </c>
      <c r="B346" s="44"/>
      <c r="C346" s="45"/>
      <c r="D346" s="45"/>
      <c r="E346" s="47" t="s">
        <v>162</v>
      </c>
      <c r="F346" s="45"/>
      <c r="G346" s="45"/>
      <c r="H346" s="45"/>
      <c r="I346" s="45"/>
      <c r="J346" s="46"/>
    </row>
    <row r="347" ht="45">
      <c r="A347" s="36" t="s">
        <v>51</v>
      </c>
      <c r="B347" s="44"/>
      <c r="C347" s="45"/>
      <c r="D347" s="45"/>
      <c r="E347" s="47" t="s">
        <v>374</v>
      </c>
      <c r="F347" s="45"/>
      <c r="G347" s="45"/>
      <c r="H347" s="45"/>
      <c r="I347" s="45"/>
      <c r="J347" s="46"/>
    </row>
    <row r="348">
      <c r="A348" s="36" t="s">
        <v>44</v>
      </c>
      <c r="B348" s="36">
        <v>74</v>
      </c>
      <c r="C348" s="37" t="s">
        <v>375</v>
      </c>
      <c r="D348" s="36" t="s">
        <v>46</v>
      </c>
      <c r="E348" s="38" t="s">
        <v>376</v>
      </c>
      <c r="F348" s="39" t="s">
        <v>102</v>
      </c>
      <c r="G348" s="40">
        <v>28</v>
      </c>
      <c r="H348" s="41">
        <v>0</v>
      </c>
      <c r="I348" s="42">
        <f>ROUND(G348*H348,P4)</f>
        <v>0</v>
      </c>
      <c r="J348" s="39" t="s">
        <v>69</v>
      </c>
      <c r="O348" s="43">
        <f>I348*0.21</f>
        <v>0</v>
      </c>
      <c r="P348">
        <v>3</v>
      </c>
    </row>
    <row r="349">
      <c r="A349" s="36" t="s">
        <v>49</v>
      </c>
      <c r="B349" s="44"/>
      <c r="C349" s="45"/>
      <c r="D349" s="45"/>
      <c r="E349" s="48" t="s">
        <v>46</v>
      </c>
      <c r="F349" s="45"/>
      <c r="G349" s="45"/>
      <c r="H349" s="45"/>
      <c r="I349" s="45"/>
      <c r="J349" s="46"/>
    </row>
    <row r="350">
      <c r="A350" s="36" t="s">
        <v>51</v>
      </c>
      <c r="B350" s="44"/>
      <c r="C350" s="45"/>
      <c r="D350" s="45"/>
      <c r="E350" s="47" t="s">
        <v>235</v>
      </c>
      <c r="F350" s="45"/>
      <c r="G350" s="45"/>
      <c r="H350" s="45"/>
      <c r="I350" s="45"/>
      <c r="J350" s="46"/>
    </row>
    <row r="351">
      <c r="A351" s="36" t="s">
        <v>51</v>
      </c>
      <c r="B351" s="44"/>
      <c r="C351" s="45"/>
      <c r="D351" s="45"/>
      <c r="E351" s="47" t="s">
        <v>377</v>
      </c>
      <c r="F351" s="45"/>
      <c r="G351" s="45"/>
      <c r="H351" s="45"/>
      <c r="I351" s="45"/>
      <c r="J351" s="46"/>
    </row>
    <row r="352">
      <c r="A352" s="36" t="s">
        <v>51</v>
      </c>
      <c r="B352" s="44"/>
      <c r="C352" s="45"/>
      <c r="D352" s="45"/>
      <c r="E352" s="47" t="s">
        <v>378</v>
      </c>
      <c r="F352" s="45"/>
      <c r="G352" s="45"/>
      <c r="H352" s="45"/>
      <c r="I352" s="45"/>
      <c r="J352" s="46"/>
    </row>
    <row r="353">
      <c r="A353" s="36" t="s">
        <v>51</v>
      </c>
      <c r="B353" s="44"/>
      <c r="C353" s="45"/>
      <c r="D353" s="45"/>
      <c r="E353" s="47" t="s">
        <v>379</v>
      </c>
      <c r="F353" s="45"/>
      <c r="G353" s="45"/>
      <c r="H353" s="45"/>
      <c r="I353" s="45"/>
      <c r="J353" s="46"/>
    </row>
    <row r="354">
      <c r="A354" s="36" t="s">
        <v>51</v>
      </c>
      <c r="B354" s="44"/>
      <c r="C354" s="45"/>
      <c r="D354" s="45"/>
      <c r="E354" s="47" t="s">
        <v>380</v>
      </c>
      <c r="F354" s="45"/>
      <c r="G354" s="45"/>
      <c r="H354" s="45"/>
      <c r="I354" s="45"/>
      <c r="J354" s="46"/>
    </row>
    <row r="355">
      <c r="A355" s="36" t="s">
        <v>51</v>
      </c>
      <c r="B355" s="44"/>
      <c r="C355" s="45"/>
      <c r="D355" s="45"/>
      <c r="E355" s="47" t="s">
        <v>381</v>
      </c>
      <c r="F355" s="45"/>
      <c r="G355" s="45"/>
      <c r="H355" s="45"/>
      <c r="I355" s="45"/>
      <c r="J355" s="46"/>
    </row>
    <row r="356">
      <c r="A356" s="36" t="s">
        <v>44</v>
      </c>
      <c r="B356" s="36">
        <v>75</v>
      </c>
      <c r="C356" s="37" t="s">
        <v>382</v>
      </c>
      <c r="D356" s="36" t="s">
        <v>275</v>
      </c>
      <c r="E356" s="38" t="s">
        <v>383</v>
      </c>
      <c r="F356" s="39" t="s">
        <v>88</v>
      </c>
      <c r="G356" s="40">
        <v>14.06</v>
      </c>
      <c r="H356" s="41">
        <v>0</v>
      </c>
      <c r="I356" s="42">
        <f>ROUND(G356*H356,P4)</f>
        <v>0</v>
      </c>
      <c r="J356" s="39" t="s">
        <v>69</v>
      </c>
      <c r="O356" s="43">
        <f>I356*0.21</f>
        <v>0</v>
      </c>
      <c r="P356">
        <v>3</v>
      </c>
    </row>
    <row r="357">
      <c r="A357" s="36" t="s">
        <v>49</v>
      </c>
      <c r="B357" s="44"/>
      <c r="C357" s="45"/>
      <c r="D357" s="45"/>
      <c r="E357" s="38" t="s">
        <v>384</v>
      </c>
      <c r="F357" s="45"/>
      <c r="G357" s="45"/>
      <c r="H357" s="45"/>
      <c r="I357" s="45"/>
      <c r="J357" s="46"/>
    </row>
    <row r="358">
      <c r="A358" s="36" t="s">
        <v>51</v>
      </c>
      <c r="B358" s="44"/>
      <c r="C358" s="45"/>
      <c r="D358" s="45"/>
      <c r="E358" s="47" t="s">
        <v>171</v>
      </c>
      <c r="F358" s="45"/>
      <c r="G358" s="45"/>
      <c r="H358" s="45"/>
      <c r="I358" s="45"/>
      <c r="J358" s="46"/>
    </row>
    <row r="359" ht="45">
      <c r="A359" s="36" t="s">
        <v>51</v>
      </c>
      <c r="B359" s="44"/>
      <c r="C359" s="45"/>
      <c r="D359" s="45"/>
      <c r="E359" s="47" t="s">
        <v>385</v>
      </c>
      <c r="F359" s="45"/>
      <c r="G359" s="45"/>
      <c r="H359" s="45"/>
      <c r="I359" s="45"/>
      <c r="J359" s="46"/>
    </row>
    <row r="360">
      <c r="A360" s="36" t="s">
        <v>44</v>
      </c>
      <c r="B360" s="36">
        <v>76</v>
      </c>
      <c r="C360" s="37" t="s">
        <v>382</v>
      </c>
      <c r="D360" s="36" t="s">
        <v>279</v>
      </c>
      <c r="E360" s="38" t="s">
        <v>383</v>
      </c>
      <c r="F360" s="39" t="s">
        <v>88</v>
      </c>
      <c r="G360" s="40">
        <v>2.6000000000000001</v>
      </c>
      <c r="H360" s="41">
        <v>0</v>
      </c>
      <c r="I360" s="42">
        <f>ROUND(G360*H360,P4)</f>
        <v>0</v>
      </c>
      <c r="J360" s="39" t="s">
        <v>69</v>
      </c>
      <c r="O360" s="43">
        <f>I360*0.21</f>
        <v>0</v>
      </c>
      <c r="P360">
        <v>3</v>
      </c>
    </row>
    <row r="361">
      <c r="A361" s="36" t="s">
        <v>49</v>
      </c>
      <c r="B361" s="44"/>
      <c r="C361" s="45"/>
      <c r="D361" s="45"/>
      <c r="E361" s="48" t="s">
        <v>46</v>
      </c>
      <c r="F361" s="45"/>
      <c r="G361" s="45"/>
      <c r="H361" s="45"/>
      <c r="I361" s="45"/>
      <c r="J361" s="46"/>
    </row>
    <row r="362">
      <c r="A362" s="36" t="s">
        <v>51</v>
      </c>
      <c r="B362" s="44"/>
      <c r="C362" s="45"/>
      <c r="D362" s="45"/>
      <c r="E362" s="47" t="s">
        <v>171</v>
      </c>
      <c r="F362" s="45"/>
      <c r="G362" s="45"/>
      <c r="H362" s="45"/>
      <c r="I362" s="45"/>
      <c r="J362" s="46"/>
    </row>
    <row r="363" ht="30">
      <c r="A363" s="36" t="s">
        <v>51</v>
      </c>
      <c r="B363" s="44"/>
      <c r="C363" s="45"/>
      <c r="D363" s="45"/>
      <c r="E363" s="47" t="s">
        <v>386</v>
      </c>
      <c r="F363" s="45"/>
      <c r="G363" s="45"/>
      <c r="H363" s="45"/>
      <c r="I363" s="45"/>
      <c r="J363" s="46"/>
    </row>
    <row r="364" ht="30">
      <c r="A364" s="36" t="s">
        <v>44</v>
      </c>
      <c r="B364" s="36">
        <v>77</v>
      </c>
      <c r="C364" s="37" t="s">
        <v>387</v>
      </c>
      <c r="D364" s="36" t="s">
        <v>46</v>
      </c>
      <c r="E364" s="38" t="s">
        <v>388</v>
      </c>
      <c r="F364" s="39" t="s">
        <v>152</v>
      </c>
      <c r="G364" s="40">
        <v>2</v>
      </c>
      <c r="H364" s="41">
        <v>0</v>
      </c>
      <c r="I364" s="42">
        <f>ROUND(G364*H364,P4)</f>
        <v>0</v>
      </c>
      <c r="J364" s="39" t="s">
        <v>69</v>
      </c>
      <c r="O364" s="43">
        <f>I364*0.21</f>
        <v>0</v>
      </c>
      <c r="P364">
        <v>3</v>
      </c>
    </row>
    <row r="365" ht="105">
      <c r="A365" s="36" t="s">
        <v>49</v>
      </c>
      <c r="B365" s="44"/>
      <c r="C365" s="45"/>
      <c r="D365" s="45"/>
      <c r="E365" s="38" t="s">
        <v>389</v>
      </c>
      <c r="F365" s="45"/>
      <c r="G365" s="45"/>
      <c r="H365" s="45"/>
      <c r="I365" s="45"/>
      <c r="J365" s="46"/>
    </row>
    <row r="366">
      <c r="A366" s="36" t="s">
        <v>51</v>
      </c>
      <c r="B366" s="44"/>
      <c r="C366" s="45"/>
      <c r="D366" s="45"/>
      <c r="E366" s="47" t="s">
        <v>171</v>
      </c>
      <c r="F366" s="45"/>
      <c r="G366" s="45"/>
      <c r="H366" s="45"/>
      <c r="I366" s="45"/>
      <c r="J366" s="46"/>
    </row>
    <row r="367" ht="30">
      <c r="A367" s="36" t="s">
        <v>51</v>
      </c>
      <c r="B367" s="44"/>
      <c r="C367" s="45"/>
      <c r="D367" s="45"/>
      <c r="E367" s="47" t="s">
        <v>390</v>
      </c>
      <c r="F367" s="45"/>
      <c r="G367" s="45"/>
      <c r="H367" s="45"/>
      <c r="I367" s="45"/>
      <c r="J367" s="46"/>
    </row>
    <row r="368">
      <c r="A368" s="36" t="s">
        <v>44</v>
      </c>
      <c r="B368" s="36">
        <v>78</v>
      </c>
      <c r="C368" s="37" t="s">
        <v>391</v>
      </c>
      <c r="D368" s="36" t="s">
        <v>46</v>
      </c>
      <c r="E368" s="38" t="s">
        <v>392</v>
      </c>
      <c r="F368" s="39" t="s">
        <v>102</v>
      </c>
      <c r="G368" s="40">
        <v>10</v>
      </c>
      <c r="H368" s="41">
        <v>0</v>
      </c>
      <c r="I368" s="42">
        <f>ROUND(G368*H368,P4)</f>
        <v>0</v>
      </c>
      <c r="J368" s="39" t="s">
        <v>69</v>
      </c>
      <c r="O368" s="43">
        <f>I368*0.21</f>
        <v>0</v>
      </c>
      <c r="P368">
        <v>3</v>
      </c>
    </row>
    <row r="369">
      <c r="A369" s="36" t="s">
        <v>49</v>
      </c>
      <c r="B369" s="44"/>
      <c r="C369" s="45"/>
      <c r="D369" s="45"/>
      <c r="E369" s="48" t="s">
        <v>46</v>
      </c>
      <c r="F369" s="45"/>
      <c r="G369" s="45"/>
      <c r="H369" s="45"/>
      <c r="I369" s="45"/>
      <c r="J369" s="46"/>
    </row>
    <row r="370">
      <c r="A370" s="36" t="s">
        <v>51</v>
      </c>
      <c r="B370" s="44"/>
      <c r="C370" s="45"/>
      <c r="D370" s="45"/>
      <c r="E370" s="47" t="s">
        <v>240</v>
      </c>
      <c r="F370" s="45"/>
      <c r="G370" s="45"/>
      <c r="H370" s="45"/>
      <c r="I370" s="45"/>
      <c r="J370" s="46"/>
    </row>
    <row r="371">
      <c r="A371" s="36" t="s">
        <v>51</v>
      </c>
      <c r="B371" s="44"/>
      <c r="C371" s="45"/>
      <c r="D371" s="45"/>
      <c r="E371" s="47" t="s">
        <v>393</v>
      </c>
      <c r="F371" s="45"/>
      <c r="G371" s="45"/>
      <c r="H371" s="45"/>
      <c r="I371" s="45"/>
      <c r="J371" s="46"/>
    </row>
    <row r="372">
      <c r="A372" s="36" t="s">
        <v>44</v>
      </c>
      <c r="B372" s="36">
        <v>79</v>
      </c>
      <c r="C372" s="37" t="s">
        <v>394</v>
      </c>
      <c r="D372" s="36" t="s">
        <v>46</v>
      </c>
      <c r="E372" s="38" t="s">
        <v>395</v>
      </c>
      <c r="F372" s="39" t="s">
        <v>102</v>
      </c>
      <c r="G372" s="40">
        <v>5</v>
      </c>
      <c r="H372" s="41">
        <v>0</v>
      </c>
      <c r="I372" s="42">
        <f>ROUND(G372*H372,P4)</f>
        <v>0</v>
      </c>
      <c r="J372" s="39" t="s">
        <v>69</v>
      </c>
      <c r="O372" s="43">
        <f>I372*0.21</f>
        <v>0</v>
      </c>
      <c r="P372">
        <v>3</v>
      </c>
    </row>
    <row r="373">
      <c r="A373" s="36" t="s">
        <v>49</v>
      </c>
      <c r="B373" s="44"/>
      <c r="C373" s="45"/>
      <c r="D373" s="45"/>
      <c r="E373" s="38" t="s">
        <v>396</v>
      </c>
      <c r="F373" s="45"/>
      <c r="G373" s="45"/>
      <c r="H373" s="45"/>
      <c r="I373" s="45"/>
      <c r="J373" s="46"/>
    </row>
    <row r="374">
      <c r="A374" s="36" t="s">
        <v>51</v>
      </c>
      <c r="B374" s="44"/>
      <c r="C374" s="45"/>
      <c r="D374" s="45"/>
      <c r="E374" s="47" t="s">
        <v>171</v>
      </c>
      <c r="F374" s="45"/>
      <c r="G374" s="45"/>
      <c r="H374" s="45"/>
      <c r="I374" s="45"/>
      <c r="J374" s="46"/>
    </row>
    <row r="375" ht="30">
      <c r="A375" s="36" t="s">
        <v>51</v>
      </c>
      <c r="B375" s="44"/>
      <c r="C375" s="45"/>
      <c r="D375" s="45"/>
      <c r="E375" s="47" t="s">
        <v>397</v>
      </c>
      <c r="F375" s="45"/>
      <c r="G375" s="45"/>
      <c r="H375" s="45"/>
      <c r="I375" s="45"/>
      <c r="J375" s="46"/>
    </row>
    <row r="376">
      <c r="A376" s="36" t="s">
        <v>44</v>
      </c>
      <c r="B376" s="36">
        <v>80</v>
      </c>
      <c r="C376" s="37" t="s">
        <v>398</v>
      </c>
      <c r="D376" s="36" t="s">
        <v>46</v>
      </c>
      <c r="E376" s="38" t="s">
        <v>399</v>
      </c>
      <c r="F376" s="39" t="s">
        <v>102</v>
      </c>
      <c r="G376" s="40">
        <v>47.5</v>
      </c>
      <c r="H376" s="41">
        <v>0</v>
      </c>
      <c r="I376" s="42">
        <f>ROUND(G376*H376,P4)</f>
        <v>0</v>
      </c>
      <c r="J376" s="39" t="s">
        <v>69</v>
      </c>
      <c r="O376" s="43">
        <f>I376*0.21</f>
        <v>0</v>
      </c>
      <c r="P376">
        <v>3</v>
      </c>
    </row>
    <row r="377">
      <c r="A377" s="36" t="s">
        <v>49</v>
      </c>
      <c r="B377" s="44"/>
      <c r="C377" s="45"/>
      <c r="D377" s="45"/>
      <c r="E377" s="38" t="s">
        <v>400</v>
      </c>
      <c r="F377" s="45"/>
      <c r="G377" s="45"/>
      <c r="H377" s="45"/>
      <c r="I377" s="45"/>
      <c r="J377" s="46"/>
    </row>
    <row r="378">
      <c r="A378" s="36" t="s">
        <v>51</v>
      </c>
      <c r="B378" s="44"/>
      <c r="C378" s="45"/>
      <c r="D378" s="45"/>
      <c r="E378" s="47" t="s">
        <v>171</v>
      </c>
      <c r="F378" s="45"/>
      <c r="G378" s="45"/>
      <c r="H378" s="45"/>
      <c r="I378" s="45"/>
      <c r="J378" s="46"/>
    </row>
    <row r="379">
      <c r="A379" s="36" t="s">
        <v>51</v>
      </c>
      <c r="B379" s="44"/>
      <c r="C379" s="45"/>
      <c r="D379" s="45"/>
      <c r="E379" s="47" t="s">
        <v>401</v>
      </c>
      <c r="F379" s="45"/>
      <c r="G379" s="45"/>
      <c r="H379" s="45"/>
      <c r="I379" s="45"/>
      <c r="J379" s="46"/>
    </row>
    <row r="380">
      <c r="A380" s="36" t="s">
        <v>44</v>
      </c>
      <c r="B380" s="36">
        <v>81</v>
      </c>
      <c r="C380" s="37" t="s">
        <v>402</v>
      </c>
      <c r="D380" s="36" t="s">
        <v>46</v>
      </c>
      <c r="E380" s="38" t="s">
        <v>403</v>
      </c>
      <c r="F380" s="39" t="s">
        <v>102</v>
      </c>
      <c r="G380" s="40">
        <v>280.49000000000001</v>
      </c>
      <c r="H380" s="41">
        <v>0</v>
      </c>
      <c r="I380" s="42">
        <f>ROUND(G380*H380,P4)</f>
        <v>0</v>
      </c>
      <c r="J380" s="39" t="s">
        <v>69</v>
      </c>
      <c r="O380" s="43">
        <f>I380*0.21</f>
        <v>0</v>
      </c>
      <c r="P380">
        <v>3</v>
      </c>
    </row>
    <row r="381" ht="30">
      <c r="A381" s="36" t="s">
        <v>49</v>
      </c>
      <c r="B381" s="44"/>
      <c r="C381" s="45"/>
      <c r="D381" s="45"/>
      <c r="E381" s="38" t="s">
        <v>404</v>
      </c>
      <c r="F381" s="45"/>
      <c r="G381" s="45"/>
      <c r="H381" s="45"/>
      <c r="I381" s="45"/>
      <c r="J381" s="46"/>
    </row>
    <row r="382">
      <c r="A382" s="36" t="s">
        <v>51</v>
      </c>
      <c r="B382" s="44"/>
      <c r="C382" s="45"/>
      <c r="D382" s="45"/>
      <c r="E382" s="47" t="s">
        <v>162</v>
      </c>
      <c r="F382" s="45"/>
      <c r="G382" s="45"/>
      <c r="H382" s="45"/>
      <c r="I382" s="45"/>
      <c r="J382" s="46"/>
    </row>
    <row r="383" ht="75">
      <c r="A383" s="36" t="s">
        <v>51</v>
      </c>
      <c r="B383" s="44"/>
      <c r="C383" s="45"/>
      <c r="D383" s="45"/>
      <c r="E383" s="47" t="s">
        <v>405</v>
      </c>
      <c r="F383" s="45"/>
      <c r="G383" s="45"/>
      <c r="H383" s="45"/>
      <c r="I383" s="45"/>
      <c r="J383" s="46"/>
    </row>
    <row r="384">
      <c r="A384" s="36" t="s">
        <v>44</v>
      </c>
      <c r="B384" s="36">
        <v>82</v>
      </c>
      <c r="C384" s="37" t="s">
        <v>406</v>
      </c>
      <c r="D384" s="36" t="s">
        <v>46</v>
      </c>
      <c r="E384" s="38" t="s">
        <v>407</v>
      </c>
      <c r="F384" s="39" t="s">
        <v>88</v>
      </c>
      <c r="G384" s="40">
        <v>0.64100000000000001</v>
      </c>
      <c r="H384" s="41">
        <v>0</v>
      </c>
      <c r="I384" s="42">
        <f>ROUND(G384*H384,P4)</f>
        <v>0</v>
      </c>
      <c r="J384" s="39" t="s">
        <v>69</v>
      </c>
      <c r="O384" s="43">
        <f>I384*0.21</f>
        <v>0</v>
      </c>
      <c r="P384">
        <v>3</v>
      </c>
    </row>
    <row r="385">
      <c r="A385" s="36" t="s">
        <v>49</v>
      </c>
      <c r="B385" s="44"/>
      <c r="C385" s="45"/>
      <c r="D385" s="45"/>
      <c r="E385" s="48" t="s">
        <v>46</v>
      </c>
      <c r="F385" s="45"/>
      <c r="G385" s="45"/>
      <c r="H385" s="45"/>
      <c r="I385" s="45"/>
      <c r="J385" s="46"/>
    </row>
    <row r="386">
      <c r="A386" s="36" t="s">
        <v>51</v>
      </c>
      <c r="B386" s="44"/>
      <c r="C386" s="45"/>
      <c r="D386" s="45"/>
      <c r="E386" s="47" t="s">
        <v>310</v>
      </c>
      <c r="F386" s="45"/>
      <c r="G386" s="45"/>
      <c r="H386" s="45"/>
      <c r="I386" s="45"/>
      <c r="J386" s="46"/>
    </row>
    <row r="387" ht="45">
      <c r="A387" s="36" t="s">
        <v>51</v>
      </c>
      <c r="B387" s="44"/>
      <c r="C387" s="45"/>
      <c r="D387" s="45"/>
      <c r="E387" s="47" t="s">
        <v>408</v>
      </c>
      <c r="F387" s="45"/>
      <c r="G387" s="45"/>
      <c r="H387" s="45"/>
      <c r="I387" s="45"/>
      <c r="J387" s="46"/>
    </row>
    <row r="388">
      <c r="A388" s="36" t="s">
        <v>44</v>
      </c>
      <c r="B388" s="36">
        <v>83</v>
      </c>
      <c r="C388" s="37" t="s">
        <v>409</v>
      </c>
      <c r="D388" s="36" t="s">
        <v>46</v>
      </c>
      <c r="E388" s="38" t="s">
        <v>410</v>
      </c>
      <c r="F388" s="39" t="s">
        <v>102</v>
      </c>
      <c r="G388" s="40">
        <v>280.49000000000001</v>
      </c>
      <c r="H388" s="41">
        <v>0</v>
      </c>
      <c r="I388" s="42">
        <f>ROUND(G388*H388,P4)</f>
        <v>0</v>
      </c>
      <c r="J388" s="39" t="s">
        <v>69</v>
      </c>
      <c r="O388" s="43">
        <f>I388*0.21</f>
        <v>0</v>
      </c>
      <c r="P388">
        <v>3</v>
      </c>
    </row>
    <row r="389" ht="30">
      <c r="A389" s="36" t="s">
        <v>49</v>
      </c>
      <c r="B389" s="44"/>
      <c r="C389" s="45"/>
      <c r="D389" s="45"/>
      <c r="E389" s="38" t="s">
        <v>411</v>
      </c>
      <c r="F389" s="45"/>
      <c r="G389" s="45"/>
      <c r="H389" s="45"/>
      <c r="I389" s="45"/>
      <c r="J389" s="46"/>
    </row>
    <row r="390">
      <c r="A390" s="36" t="s">
        <v>51</v>
      </c>
      <c r="B390" s="44"/>
      <c r="C390" s="45"/>
      <c r="D390" s="45"/>
      <c r="E390" s="47" t="s">
        <v>116</v>
      </c>
      <c r="F390" s="45"/>
      <c r="G390" s="45"/>
      <c r="H390" s="45"/>
      <c r="I390" s="45"/>
      <c r="J390" s="46"/>
    </row>
    <row r="391" ht="75">
      <c r="A391" s="36" t="s">
        <v>51</v>
      </c>
      <c r="B391" s="44"/>
      <c r="C391" s="45"/>
      <c r="D391" s="45"/>
      <c r="E391" s="47" t="s">
        <v>412</v>
      </c>
      <c r="F391" s="45"/>
      <c r="G391" s="45"/>
      <c r="H391" s="45"/>
      <c r="I391" s="45"/>
      <c r="J391" s="46"/>
    </row>
    <row r="392">
      <c r="A392" s="36" t="s">
        <v>44</v>
      </c>
      <c r="B392" s="36">
        <v>84</v>
      </c>
      <c r="C392" s="37" t="s">
        <v>413</v>
      </c>
      <c r="D392" s="36" t="s">
        <v>46</v>
      </c>
      <c r="E392" s="38" t="s">
        <v>414</v>
      </c>
      <c r="F392" s="39" t="s">
        <v>88</v>
      </c>
      <c r="G392" s="40">
        <v>0.47499999999999998</v>
      </c>
      <c r="H392" s="41">
        <v>0</v>
      </c>
      <c r="I392" s="42">
        <f>ROUND(G392*H392,P4)</f>
        <v>0</v>
      </c>
      <c r="J392" s="39" t="s">
        <v>69</v>
      </c>
      <c r="O392" s="43">
        <f>I392*0.21</f>
        <v>0</v>
      </c>
      <c r="P392">
        <v>3</v>
      </c>
    </row>
    <row r="393" ht="60">
      <c r="A393" s="36" t="s">
        <v>49</v>
      </c>
      <c r="B393" s="44"/>
      <c r="C393" s="45"/>
      <c r="D393" s="45"/>
      <c r="E393" s="38" t="s">
        <v>415</v>
      </c>
      <c r="F393" s="45"/>
      <c r="G393" s="45"/>
      <c r="H393" s="45"/>
      <c r="I393" s="45"/>
      <c r="J393" s="46"/>
    </row>
    <row r="394">
      <c r="A394" s="36" t="s">
        <v>51</v>
      </c>
      <c r="B394" s="44"/>
      <c r="C394" s="45"/>
      <c r="D394" s="45"/>
      <c r="E394" s="47" t="s">
        <v>310</v>
      </c>
      <c r="F394" s="45"/>
      <c r="G394" s="45"/>
      <c r="H394" s="45"/>
      <c r="I394" s="45"/>
      <c r="J394" s="46"/>
    </row>
    <row r="395" ht="30">
      <c r="A395" s="36" t="s">
        <v>51</v>
      </c>
      <c r="B395" s="44"/>
      <c r="C395" s="45"/>
      <c r="D395" s="45"/>
      <c r="E395" s="47" t="s">
        <v>416</v>
      </c>
      <c r="F395" s="45"/>
      <c r="G395" s="45"/>
      <c r="H395" s="45"/>
      <c r="I395" s="45"/>
      <c r="J395" s="46"/>
    </row>
    <row r="396" ht="30">
      <c r="A396" s="36" t="s">
        <v>44</v>
      </c>
      <c r="B396" s="36">
        <v>85</v>
      </c>
      <c r="C396" s="37" t="s">
        <v>417</v>
      </c>
      <c r="D396" s="36" t="s">
        <v>46</v>
      </c>
      <c r="E396" s="38" t="s">
        <v>418</v>
      </c>
      <c r="F396" s="39" t="s">
        <v>102</v>
      </c>
      <c r="G396" s="40">
        <v>34</v>
      </c>
      <c r="H396" s="41">
        <v>0</v>
      </c>
      <c r="I396" s="42">
        <f>ROUND(G396*H396,P4)</f>
        <v>0</v>
      </c>
      <c r="J396" s="39" t="s">
        <v>69</v>
      </c>
      <c r="O396" s="43">
        <f>I396*0.21</f>
        <v>0</v>
      </c>
      <c r="P396">
        <v>3</v>
      </c>
    </row>
    <row r="397">
      <c r="A397" s="36" t="s">
        <v>49</v>
      </c>
      <c r="B397" s="44"/>
      <c r="C397" s="45"/>
      <c r="D397" s="45"/>
      <c r="E397" s="48" t="s">
        <v>46</v>
      </c>
      <c r="F397" s="45"/>
      <c r="G397" s="45"/>
      <c r="H397" s="45"/>
      <c r="I397" s="45"/>
      <c r="J397" s="46"/>
    </row>
    <row r="398">
      <c r="A398" s="36" t="s">
        <v>51</v>
      </c>
      <c r="B398" s="44"/>
      <c r="C398" s="45"/>
      <c r="D398" s="45"/>
      <c r="E398" s="47" t="s">
        <v>154</v>
      </c>
      <c r="F398" s="45"/>
      <c r="G398" s="45"/>
      <c r="H398" s="45"/>
      <c r="I398" s="45"/>
      <c r="J398" s="46"/>
    </row>
    <row r="399" ht="30">
      <c r="A399" s="36" t="s">
        <v>51</v>
      </c>
      <c r="B399" s="44"/>
      <c r="C399" s="45"/>
      <c r="D399" s="45"/>
      <c r="E399" s="47" t="s">
        <v>419</v>
      </c>
      <c r="F399" s="45"/>
      <c r="G399" s="45"/>
      <c r="H399" s="45"/>
      <c r="I399" s="45"/>
      <c r="J399" s="46"/>
    </row>
    <row r="400" ht="30">
      <c r="A400" s="36" t="s">
        <v>44</v>
      </c>
      <c r="B400" s="36">
        <v>86</v>
      </c>
      <c r="C400" s="37" t="s">
        <v>420</v>
      </c>
      <c r="D400" s="36" t="s">
        <v>46</v>
      </c>
      <c r="E400" s="38" t="s">
        <v>421</v>
      </c>
      <c r="F400" s="39" t="s">
        <v>82</v>
      </c>
      <c r="G400" s="40">
        <v>150.30000000000001</v>
      </c>
      <c r="H400" s="41">
        <v>0</v>
      </c>
      <c r="I400" s="42">
        <f>ROUND(G400*H400,P4)</f>
        <v>0</v>
      </c>
      <c r="J400" s="39" t="s">
        <v>69</v>
      </c>
      <c r="O400" s="43">
        <f>I400*0.21</f>
        <v>0</v>
      </c>
      <c r="P400">
        <v>3</v>
      </c>
    </row>
    <row r="401">
      <c r="A401" s="36" t="s">
        <v>49</v>
      </c>
      <c r="B401" s="44"/>
      <c r="C401" s="45"/>
      <c r="D401" s="45"/>
      <c r="E401" s="48" t="s">
        <v>46</v>
      </c>
      <c r="F401" s="45"/>
      <c r="G401" s="45"/>
      <c r="H401" s="45"/>
      <c r="I401" s="45"/>
      <c r="J401" s="46"/>
    </row>
    <row r="402">
      <c r="A402" s="36" t="s">
        <v>51</v>
      </c>
      <c r="B402" s="44"/>
      <c r="C402" s="45"/>
      <c r="D402" s="45"/>
      <c r="E402" s="47" t="s">
        <v>171</v>
      </c>
      <c r="F402" s="45"/>
      <c r="G402" s="45"/>
      <c r="H402" s="45"/>
      <c r="I402" s="45"/>
      <c r="J402" s="46"/>
    </row>
    <row r="403" ht="45">
      <c r="A403" s="36" t="s">
        <v>51</v>
      </c>
      <c r="B403" s="44"/>
      <c r="C403" s="45"/>
      <c r="D403" s="45"/>
      <c r="E403" s="47" t="s">
        <v>422</v>
      </c>
      <c r="F403" s="45"/>
      <c r="G403" s="45"/>
      <c r="H403" s="45"/>
      <c r="I403" s="45"/>
      <c r="J403" s="46"/>
    </row>
    <row r="404">
      <c r="A404" s="36" t="s">
        <v>44</v>
      </c>
      <c r="B404" s="36">
        <v>87</v>
      </c>
      <c r="C404" s="37" t="s">
        <v>423</v>
      </c>
      <c r="D404" s="36" t="s">
        <v>46</v>
      </c>
      <c r="E404" s="38" t="s">
        <v>424</v>
      </c>
      <c r="F404" s="39" t="s">
        <v>88</v>
      </c>
      <c r="G404" s="40">
        <v>109.86199999999999</v>
      </c>
      <c r="H404" s="41">
        <v>0</v>
      </c>
      <c r="I404" s="42">
        <f>ROUND(G404*H404,P4)</f>
        <v>0</v>
      </c>
      <c r="J404" s="39" t="s">
        <v>69</v>
      </c>
      <c r="O404" s="43">
        <f>I404*0.21</f>
        <v>0</v>
      </c>
      <c r="P404">
        <v>3</v>
      </c>
    </row>
    <row r="405" ht="30">
      <c r="A405" s="36" t="s">
        <v>49</v>
      </c>
      <c r="B405" s="44"/>
      <c r="C405" s="45"/>
      <c r="D405" s="45"/>
      <c r="E405" s="38" t="s">
        <v>95</v>
      </c>
      <c r="F405" s="45"/>
      <c r="G405" s="45"/>
      <c r="H405" s="45"/>
      <c r="I405" s="45"/>
      <c r="J405" s="46"/>
    </row>
    <row r="406">
      <c r="A406" s="36" t="s">
        <v>51</v>
      </c>
      <c r="B406" s="44"/>
      <c r="C406" s="45"/>
      <c r="D406" s="45"/>
      <c r="E406" s="47" t="s">
        <v>84</v>
      </c>
      <c r="F406" s="45"/>
      <c r="G406" s="45"/>
      <c r="H406" s="45"/>
      <c r="I406" s="45"/>
      <c r="J406" s="46"/>
    </row>
    <row r="407" ht="60">
      <c r="A407" s="36" t="s">
        <v>51</v>
      </c>
      <c r="B407" s="44"/>
      <c r="C407" s="45"/>
      <c r="D407" s="45"/>
      <c r="E407" s="47" t="s">
        <v>425</v>
      </c>
      <c r="F407" s="45"/>
      <c r="G407" s="45"/>
      <c r="H407" s="45"/>
      <c r="I407" s="45"/>
      <c r="J407" s="46"/>
    </row>
    <row r="408" ht="30">
      <c r="A408" s="36" t="s">
        <v>51</v>
      </c>
      <c r="B408" s="44"/>
      <c r="C408" s="45"/>
      <c r="D408" s="45"/>
      <c r="E408" s="47" t="s">
        <v>426</v>
      </c>
      <c r="F408" s="45"/>
      <c r="G408" s="45"/>
      <c r="H408" s="45"/>
      <c r="I408" s="45"/>
      <c r="J408" s="46"/>
    </row>
    <row r="409" ht="30">
      <c r="A409" s="36" t="s">
        <v>51</v>
      </c>
      <c r="B409" s="44"/>
      <c r="C409" s="45"/>
      <c r="D409" s="45"/>
      <c r="E409" s="47" t="s">
        <v>427</v>
      </c>
      <c r="F409" s="45"/>
      <c r="G409" s="45"/>
      <c r="H409" s="45"/>
      <c r="I409" s="45"/>
      <c r="J409" s="46"/>
    </row>
    <row r="410">
      <c r="A410" s="36" t="s">
        <v>51</v>
      </c>
      <c r="B410" s="44"/>
      <c r="C410" s="45"/>
      <c r="D410" s="45"/>
      <c r="E410" s="47" t="s">
        <v>428</v>
      </c>
      <c r="F410" s="45"/>
      <c r="G410" s="45"/>
      <c r="H410" s="45"/>
      <c r="I410" s="45"/>
      <c r="J410" s="46"/>
    </row>
    <row r="411">
      <c r="A411" s="36" t="s">
        <v>44</v>
      </c>
      <c r="B411" s="36">
        <v>88</v>
      </c>
      <c r="C411" s="37" t="s">
        <v>429</v>
      </c>
      <c r="D411" s="36" t="s">
        <v>46</v>
      </c>
      <c r="E411" s="38" t="s">
        <v>430</v>
      </c>
      <c r="F411" s="39" t="s">
        <v>88</v>
      </c>
      <c r="G411" s="40">
        <v>0.5</v>
      </c>
      <c r="H411" s="41">
        <v>0</v>
      </c>
      <c r="I411" s="42">
        <f>ROUND(G411*H411,P4)</f>
        <v>0</v>
      </c>
      <c r="J411" s="39" t="s">
        <v>69</v>
      </c>
      <c r="O411" s="43">
        <f>I411*0.21</f>
        <v>0</v>
      </c>
      <c r="P411">
        <v>3</v>
      </c>
    </row>
    <row r="412" ht="30">
      <c r="A412" s="36" t="s">
        <v>49</v>
      </c>
      <c r="B412" s="44"/>
      <c r="C412" s="45"/>
      <c r="D412" s="45"/>
      <c r="E412" s="38" t="s">
        <v>431</v>
      </c>
      <c r="F412" s="45"/>
      <c r="G412" s="45"/>
      <c r="H412" s="45"/>
      <c r="I412" s="45"/>
      <c r="J412" s="46"/>
    </row>
    <row r="413">
      <c r="A413" s="36" t="s">
        <v>51</v>
      </c>
      <c r="B413" s="44"/>
      <c r="C413" s="45"/>
      <c r="D413" s="45"/>
      <c r="E413" s="47" t="s">
        <v>84</v>
      </c>
      <c r="F413" s="45"/>
      <c r="G413" s="45"/>
      <c r="H413" s="45"/>
      <c r="I413" s="45"/>
      <c r="J413" s="46"/>
    </row>
    <row r="414">
      <c r="A414" s="36" t="s">
        <v>51</v>
      </c>
      <c r="B414" s="44"/>
      <c r="C414" s="45"/>
      <c r="D414" s="45"/>
      <c r="E414" s="47" t="s">
        <v>432</v>
      </c>
      <c r="F414" s="45"/>
      <c r="G414" s="45"/>
      <c r="H414" s="45"/>
      <c r="I414" s="45"/>
      <c r="J414" s="46"/>
    </row>
    <row r="415">
      <c r="A415" s="36" t="s">
        <v>44</v>
      </c>
      <c r="B415" s="36">
        <v>89</v>
      </c>
      <c r="C415" s="37" t="s">
        <v>433</v>
      </c>
      <c r="D415" s="36" t="s">
        <v>46</v>
      </c>
      <c r="E415" s="38" t="s">
        <v>434</v>
      </c>
      <c r="F415" s="39" t="s">
        <v>152</v>
      </c>
      <c r="G415" s="40">
        <v>47</v>
      </c>
      <c r="H415" s="41">
        <v>0</v>
      </c>
      <c r="I415" s="42">
        <f>ROUND(G415*H415,P4)</f>
        <v>0</v>
      </c>
      <c r="J415" s="39" t="s">
        <v>69</v>
      </c>
      <c r="O415" s="43">
        <f>I415*0.21</f>
        <v>0</v>
      </c>
      <c r="P415">
        <v>3</v>
      </c>
    </row>
    <row r="416">
      <c r="A416" s="36" t="s">
        <v>49</v>
      </c>
      <c r="B416" s="44"/>
      <c r="C416" s="45"/>
      <c r="D416" s="45"/>
      <c r="E416" s="38" t="s">
        <v>435</v>
      </c>
      <c r="F416" s="45"/>
      <c r="G416" s="45"/>
      <c r="H416" s="45"/>
      <c r="I416" s="45"/>
      <c r="J416" s="46"/>
    </row>
    <row r="417">
      <c r="A417" s="36" t="s">
        <v>51</v>
      </c>
      <c r="B417" s="44"/>
      <c r="C417" s="45"/>
      <c r="D417" s="45"/>
      <c r="E417" s="47" t="s">
        <v>84</v>
      </c>
      <c r="F417" s="45"/>
      <c r="G417" s="45"/>
      <c r="H417" s="45"/>
      <c r="I417" s="45"/>
      <c r="J417" s="46"/>
    </row>
    <row r="418" ht="30">
      <c r="A418" s="36" t="s">
        <v>51</v>
      </c>
      <c r="B418" s="49"/>
      <c r="C418" s="50"/>
      <c r="D418" s="50"/>
      <c r="E418" s="47" t="s">
        <v>436</v>
      </c>
      <c r="F418" s="50"/>
      <c r="G418" s="50"/>
      <c r="H418" s="50"/>
      <c r="I418" s="50"/>
      <c r="J418" s="51"/>
    </row>
  </sheetData>
  <sheetProtection sheet="1" objects="1" scenarios="1" spinCount="100000" saltValue="uQVwfzKGblp90NETnCB7+IWnubDPBiIewtnPniqRF8IVX679k6iT6oXVMDLiuTUFB7/wbsfcXCeli9UqK0rY3w==" hashValue="TxqWKyZhuo8eU5H0Zb7HJFYKkj3M7AGDB/EuPD/Ng0Gwkpc65LSAGxhlkMgysXUA6Vhh1HCDTpksqYmd+/mOeg==" algorithmName="SHA-512" password="D88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13</v>
      </c>
      <c r="I3" s="24">
        <f>SUMIFS(I8:I118,A8:A118,"SD")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42</v>
      </c>
      <c r="D8" s="33"/>
      <c r="E8" s="30" t="s">
        <v>43</v>
      </c>
      <c r="F8" s="33"/>
      <c r="G8" s="33"/>
      <c r="H8" s="33"/>
      <c r="I8" s="34">
        <f>SUMIFS(I9:I18,A9:A18,"P")</f>
        <v>0</v>
      </c>
      <c r="J8" s="35"/>
    </row>
    <row r="9" ht="30">
      <c r="A9" s="36" t="s">
        <v>44</v>
      </c>
      <c r="B9" s="36">
        <v>1</v>
      </c>
      <c r="C9" s="37" t="s">
        <v>45</v>
      </c>
      <c r="D9" s="36" t="s">
        <v>46</v>
      </c>
      <c r="E9" s="38" t="s">
        <v>47</v>
      </c>
      <c r="F9" s="39" t="s">
        <v>48</v>
      </c>
      <c r="G9" s="40">
        <v>66.792000000000002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 ht="60">
      <c r="A10" s="36" t="s">
        <v>49</v>
      </c>
      <c r="B10" s="44"/>
      <c r="C10" s="45"/>
      <c r="D10" s="45"/>
      <c r="E10" s="38" t="s">
        <v>50</v>
      </c>
      <c r="F10" s="45"/>
      <c r="G10" s="45"/>
      <c r="H10" s="45"/>
      <c r="I10" s="45"/>
      <c r="J10" s="46"/>
    </row>
    <row r="11">
      <c r="A11" s="36" t="s">
        <v>51</v>
      </c>
      <c r="B11" s="44"/>
      <c r="C11" s="45"/>
      <c r="D11" s="45"/>
      <c r="E11" s="47" t="s">
        <v>437</v>
      </c>
      <c r="F11" s="45"/>
      <c r="G11" s="45"/>
      <c r="H11" s="45"/>
      <c r="I11" s="45"/>
      <c r="J11" s="46"/>
    </row>
    <row r="12">
      <c r="A12" s="36" t="s">
        <v>51</v>
      </c>
      <c r="B12" s="44"/>
      <c r="C12" s="45"/>
      <c r="D12" s="45"/>
      <c r="E12" s="47" t="s">
        <v>438</v>
      </c>
      <c r="F12" s="45"/>
      <c r="G12" s="45"/>
      <c r="H12" s="45"/>
      <c r="I12" s="45"/>
      <c r="J12" s="46"/>
    </row>
    <row r="13">
      <c r="A13" s="36" t="s">
        <v>51</v>
      </c>
      <c r="B13" s="44"/>
      <c r="C13" s="45"/>
      <c r="D13" s="45"/>
      <c r="E13" s="47" t="s">
        <v>439</v>
      </c>
      <c r="F13" s="45"/>
      <c r="G13" s="45"/>
      <c r="H13" s="45"/>
      <c r="I13" s="45"/>
      <c r="J13" s="46"/>
    </row>
    <row r="14" ht="30">
      <c r="A14" s="36" t="s">
        <v>44</v>
      </c>
      <c r="B14" s="36">
        <v>2</v>
      </c>
      <c r="C14" s="37" t="s">
        <v>55</v>
      </c>
      <c r="D14" s="36" t="s">
        <v>46</v>
      </c>
      <c r="E14" s="38" t="s">
        <v>47</v>
      </c>
      <c r="F14" s="39" t="s">
        <v>48</v>
      </c>
      <c r="G14" s="40">
        <v>278.21699999999998</v>
      </c>
      <c r="H14" s="41">
        <v>0</v>
      </c>
      <c r="I14" s="42">
        <f>ROUND(G14*H14,P4)</f>
        <v>0</v>
      </c>
      <c r="J14" s="36"/>
      <c r="O14" s="43">
        <f>I14*0.21</f>
        <v>0</v>
      </c>
      <c r="P14">
        <v>3</v>
      </c>
    </row>
    <row r="15" ht="45">
      <c r="A15" s="36" t="s">
        <v>49</v>
      </c>
      <c r="B15" s="44"/>
      <c r="C15" s="45"/>
      <c r="D15" s="45"/>
      <c r="E15" s="38" t="s">
        <v>56</v>
      </c>
      <c r="F15" s="45"/>
      <c r="G15" s="45"/>
      <c r="H15" s="45"/>
      <c r="I15" s="45"/>
      <c r="J15" s="46"/>
    </row>
    <row r="16">
      <c r="A16" s="36" t="s">
        <v>51</v>
      </c>
      <c r="B16" s="44"/>
      <c r="C16" s="45"/>
      <c r="D16" s="45"/>
      <c r="E16" s="47" t="s">
        <v>440</v>
      </c>
      <c r="F16" s="45"/>
      <c r="G16" s="45"/>
      <c r="H16" s="45"/>
      <c r="I16" s="45"/>
      <c r="J16" s="46"/>
    </row>
    <row r="17">
      <c r="A17" s="36" t="s">
        <v>51</v>
      </c>
      <c r="B17" s="44"/>
      <c r="C17" s="45"/>
      <c r="D17" s="45"/>
      <c r="E17" s="47" t="s">
        <v>441</v>
      </c>
      <c r="F17" s="45"/>
      <c r="G17" s="45"/>
      <c r="H17" s="45"/>
      <c r="I17" s="45"/>
      <c r="J17" s="46"/>
    </row>
    <row r="18">
      <c r="A18" s="36" t="s">
        <v>51</v>
      </c>
      <c r="B18" s="44"/>
      <c r="C18" s="45"/>
      <c r="D18" s="45"/>
      <c r="E18" s="47" t="s">
        <v>442</v>
      </c>
      <c r="F18" s="45"/>
      <c r="G18" s="45"/>
      <c r="H18" s="45"/>
      <c r="I18" s="45"/>
      <c r="J18" s="46"/>
    </row>
    <row r="19">
      <c r="A19" s="30" t="s">
        <v>41</v>
      </c>
      <c r="B19" s="31"/>
      <c r="C19" s="32" t="s">
        <v>78</v>
      </c>
      <c r="D19" s="33"/>
      <c r="E19" s="30" t="s">
        <v>79</v>
      </c>
      <c r="F19" s="33"/>
      <c r="G19" s="33"/>
      <c r="H19" s="33"/>
      <c r="I19" s="34">
        <f>SUMIFS(I20:I62,A20:A62,"P")</f>
        <v>0</v>
      </c>
      <c r="J19" s="35"/>
    </row>
    <row r="20">
      <c r="A20" s="36" t="s">
        <v>44</v>
      </c>
      <c r="B20" s="36">
        <v>3</v>
      </c>
      <c r="C20" s="37" t="s">
        <v>80</v>
      </c>
      <c r="D20" s="36" t="s">
        <v>46</v>
      </c>
      <c r="E20" s="38" t="s">
        <v>81</v>
      </c>
      <c r="F20" s="39" t="s">
        <v>82</v>
      </c>
      <c r="G20" s="40">
        <v>40</v>
      </c>
      <c r="H20" s="41">
        <v>0</v>
      </c>
      <c r="I20" s="42">
        <f>ROUND(G20*H20,P4)</f>
        <v>0</v>
      </c>
      <c r="J20" s="39" t="s">
        <v>69</v>
      </c>
      <c r="O20" s="43">
        <f>I20*0.21</f>
        <v>0</v>
      </c>
      <c r="P20">
        <v>3</v>
      </c>
    </row>
    <row r="21">
      <c r="A21" s="36" t="s">
        <v>49</v>
      </c>
      <c r="B21" s="44"/>
      <c r="C21" s="45"/>
      <c r="D21" s="45"/>
      <c r="E21" s="38" t="s">
        <v>83</v>
      </c>
      <c r="F21" s="45"/>
      <c r="G21" s="45"/>
      <c r="H21" s="45"/>
      <c r="I21" s="45"/>
      <c r="J21" s="46"/>
    </row>
    <row r="22">
      <c r="A22" s="36" t="s">
        <v>51</v>
      </c>
      <c r="B22" s="44"/>
      <c r="C22" s="45"/>
      <c r="D22" s="45"/>
      <c r="E22" s="47" t="s">
        <v>84</v>
      </c>
      <c r="F22" s="45"/>
      <c r="G22" s="45"/>
      <c r="H22" s="45"/>
      <c r="I22" s="45"/>
      <c r="J22" s="46"/>
    </row>
    <row r="23">
      <c r="A23" s="36" t="s">
        <v>51</v>
      </c>
      <c r="B23" s="44"/>
      <c r="C23" s="45"/>
      <c r="D23" s="45"/>
      <c r="E23" s="47" t="s">
        <v>443</v>
      </c>
      <c r="F23" s="45"/>
      <c r="G23" s="45"/>
      <c r="H23" s="45"/>
      <c r="I23" s="45"/>
      <c r="J23" s="46"/>
    </row>
    <row r="24">
      <c r="A24" s="36" t="s">
        <v>44</v>
      </c>
      <c r="B24" s="36">
        <v>4</v>
      </c>
      <c r="C24" s="37" t="s">
        <v>444</v>
      </c>
      <c r="D24" s="36" t="s">
        <v>46</v>
      </c>
      <c r="E24" s="38" t="s">
        <v>445</v>
      </c>
      <c r="F24" s="39" t="s">
        <v>88</v>
      </c>
      <c r="G24" s="40">
        <v>22.164999999999999</v>
      </c>
      <c r="H24" s="41">
        <v>0</v>
      </c>
      <c r="I24" s="42">
        <f>ROUND(G24*H24,P4)</f>
        <v>0</v>
      </c>
      <c r="J24" s="39" t="s">
        <v>69</v>
      </c>
      <c r="O24" s="43">
        <f>I24*0.21</f>
        <v>0</v>
      </c>
      <c r="P24">
        <v>3</v>
      </c>
    </row>
    <row r="25" ht="30">
      <c r="A25" s="36" t="s">
        <v>49</v>
      </c>
      <c r="B25" s="44"/>
      <c r="C25" s="45"/>
      <c r="D25" s="45"/>
      <c r="E25" s="38" t="s">
        <v>95</v>
      </c>
      <c r="F25" s="45"/>
      <c r="G25" s="45"/>
      <c r="H25" s="45"/>
      <c r="I25" s="45"/>
      <c r="J25" s="46"/>
    </row>
    <row r="26">
      <c r="A26" s="36" t="s">
        <v>51</v>
      </c>
      <c r="B26" s="44"/>
      <c r="C26" s="45"/>
      <c r="D26" s="45"/>
      <c r="E26" s="47" t="s">
        <v>84</v>
      </c>
      <c r="F26" s="45"/>
      <c r="G26" s="45"/>
      <c r="H26" s="45"/>
      <c r="I26" s="45"/>
      <c r="J26" s="46"/>
    </row>
    <row r="27" ht="30">
      <c r="A27" s="36" t="s">
        <v>51</v>
      </c>
      <c r="B27" s="44"/>
      <c r="C27" s="45"/>
      <c r="D27" s="45"/>
      <c r="E27" s="47" t="s">
        <v>446</v>
      </c>
      <c r="F27" s="45"/>
      <c r="G27" s="45"/>
      <c r="H27" s="45"/>
      <c r="I27" s="45"/>
      <c r="J27" s="46"/>
    </row>
    <row r="28">
      <c r="A28" s="36" t="s">
        <v>44</v>
      </c>
      <c r="B28" s="36">
        <v>5</v>
      </c>
      <c r="C28" s="37" t="s">
        <v>447</v>
      </c>
      <c r="D28" s="36" t="s">
        <v>46</v>
      </c>
      <c r="E28" s="38" t="s">
        <v>448</v>
      </c>
      <c r="F28" s="39" t="s">
        <v>88</v>
      </c>
      <c r="G28" s="40">
        <v>5.665</v>
      </c>
      <c r="H28" s="41">
        <v>0</v>
      </c>
      <c r="I28" s="42">
        <f>ROUND(G28*H28,P4)</f>
        <v>0</v>
      </c>
      <c r="J28" s="39" t="s">
        <v>69</v>
      </c>
      <c r="O28" s="43">
        <f>I28*0.21</f>
        <v>0</v>
      </c>
      <c r="P28">
        <v>3</v>
      </c>
    </row>
    <row r="29" ht="30">
      <c r="A29" s="36" t="s">
        <v>49</v>
      </c>
      <c r="B29" s="44"/>
      <c r="C29" s="45"/>
      <c r="D29" s="45"/>
      <c r="E29" s="38" t="s">
        <v>95</v>
      </c>
      <c r="F29" s="45"/>
      <c r="G29" s="45"/>
      <c r="H29" s="45"/>
      <c r="I29" s="45"/>
      <c r="J29" s="46"/>
    </row>
    <row r="30">
      <c r="A30" s="36" t="s">
        <v>51</v>
      </c>
      <c r="B30" s="44"/>
      <c r="C30" s="45"/>
      <c r="D30" s="45"/>
      <c r="E30" s="47" t="s">
        <v>84</v>
      </c>
      <c r="F30" s="45"/>
      <c r="G30" s="45"/>
      <c r="H30" s="45"/>
      <c r="I30" s="45"/>
      <c r="J30" s="46"/>
    </row>
    <row r="31" ht="30">
      <c r="A31" s="36" t="s">
        <v>51</v>
      </c>
      <c r="B31" s="44"/>
      <c r="C31" s="45"/>
      <c r="D31" s="45"/>
      <c r="E31" s="47" t="s">
        <v>449</v>
      </c>
      <c r="F31" s="45"/>
      <c r="G31" s="45"/>
      <c r="H31" s="45"/>
      <c r="I31" s="45"/>
      <c r="J31" s="46"/>
    </row>
    <row r="32" ht="30">
      <c r="A32" s="36" t="s">
        <v>44</v>
      </c>
      <c r="B32" s="36">
        <v>6</v>
      </c>
      <c r="C32" s="37" t="s">
        <v>93</v>
      </c>
      <c r="D32" s="36" t="s">
        <v>46</v>
      </c>
      <c r="E32" s="38" t="s">
        <v>94</v>
      </c>
      <c r="F32" s="39" t="s">
        <v>88</v>
      </c>
      <c r="G32" s="40">
        <v>21.527000000000001</v>
      </c>
      <c r="H32" s="41">
        <v>0</v>
      </c>
      <c r="I32" s="42">
        <f>ROUND(G32*H32,P4)</f>
        <v>0</v>
      </c>
      <c r="J32" s="39" t="s">
        <v>69</v>
      </c>
      <c r="O32" s="43">
        <f>I32*0.21</f>
        <v>0</v>
      </c>
      <c r="P32">
        <v>3</v>
      </c>
    </row>
    <row r="33" ht="30">
      <c r="A33" s="36" t="s">
        <v>49</v>
      </c>
      <c r="B33" s="44"/>
      <c r="C33" s="45"/>
      <c r="D33" s="45"/>
      <c r="E33" s="38" t="s">
        <v>95</v>
      </c>
      <c r="F33" s="45"/>
      <c r="G33" s="45"/>
      <c r="H33" s="45"/>
      <c r="I33" s="45"/>
      <c r="J33" s="46"/>
    </row>
    <row r="34">
      <c r="A34" s="36" t="s">
        <v>51</v>
      </c>
      <c r="B34" s="44"/>
      <c r="C34" s="45"/>
      <c r="D34" s="45"/>
      <c r="E34" s="47" t="s">
        <v>84</v>
      </c>
      <c r="F34" s="45"/>
      <c r="G34" s="45"/>
      <c r="H34" s="45"/>
      <c r="I34" s="45"/>
      <c r="J34" s="46"/>
    </row>
    <row r="35" ht="30">
      <c r="A35" s="36" t="s">
        <v>51</v>
      </c>
      <c r="B35" s="44"/>
      <c r="C35" s="45"/>
      <c r="D35" s="45"/>
      <c r="E35" s="47" t="s">
        <v>450</v>
      </c>
      <c r="F35" s="45"/>
      <c r="G35" s="45"/>
      <c r="H35" s="45"/>
      <c r="I35" s="45"/>
      <c r="J35" s="46"/>
    </row>
    <row r="36">
      <c r="A36" s="36" t="s">
        <v>44</v>
      </c>
      <c r="B36" s="36">
        <v>7</v>
      </c>
      <c r="C36" s="37" t="s">
        <v>118</v>
      </c>
      <c r="D36" s="36" t="s">
        <v>46</v>
      </c>
      <c r="E36" s="38" t="s">
        <v>119</v>
      </c>
      <c r="F36" s="39" t="s">
        <v>88</v>
      </c>
      <c r="G36" s="40">
        <v>65</v>
      </c>
      <c r="H36" s="41">
        <v>0</v>
      </c>
      <c r="I36" s="42">
        <f>ROUND(G36*H36,P4)</f>
        <v>0</v>
      </c>
      <c r="J36" s="39" t="s">
        <v>69</v>
      </c>
      <c r="O36" s="43">
        <f>I36*0.21</f>
        <v>0</v>
      </c>
      <c r="P36">
        <v>3</v>
      </c>
    </row>
    <row r="37" ht="60">
      <c r="A37" s="36" t="s">
        <v>49</v>
      </c>
      <c r="B37" s="44"/>
      <c r="C37" s="45"/>
      <c r="D37" s="45"/>
      <c r="E37" s="38" t="s">
        <v>451</v>
      </c>
      <c r="F37" s="45"/>
      <c r="G37" s="45"/>
      <c r="H37" s="45"/>
      <c r="I37" s="45"/>
      <c r="J37" s="46"/>
    </row>
    <row r="38">
      <c r="A38" s="36" t="s">
        <v>51</v>
      </c>
      <c r="B38" s="44"/>
      <c r="C38" s="45"/>
      <c r="D38" s="45"/>
      <c r="E38" s="47" t="s">
        <v>84</v>
      </c>
      <c r="F38" s="45"/>
      <c r="G38" s="45"/>
      <c r="H38" s="45"/>
      <c r="I38" s="45"/>
      <c r="J38" s="46"/>
    </row>
    <row r="39">
      <c r="A39" s="36" t="s">
        <v>51</v>
      </c>
      <c r="B39" s="44"/>
      <c r="C39" s="45"/>
      <c r="D39" s="45"/>
      <c r="E39" s="47" t="s">
        <v>452</v>
      </c>
      <c r="F39" s="45"/>
      <c r="G39" s="45"/>
      <c r="H39" s="45"/>
      <c r="I39" s="45"/>
      <c r="J39" s="46"/>
    </row>
    <row r="40">
      <c r="A40" s="36" t="s">
        <v>44</v>
      </c>
      <c r="B40" s="36">
        <v>8</v>
      </c>
      <c r="C40" s="37" t="s">
        <v>125</v>
      </c>
      <c r="D40" s="36" t="s">
        <v>46</v>
      </c>
      <c r="E40" s="38" t="s">
        <v>126</v>
      </c>
      <c r="F40" s="39" t="s">
        <v>88</v>
      </c>
      <c r="G40" s="40">
        <v>129.44999999999999</v>
      </c>
      <c r="H40" s="41">
        <v>0</v>
      </c>
      <c r="I40" s="42">
        <f>ROUND(G40*H40,P4)</f>
        <v>0</v>
      </c>
      <c r="J40" s="39" t="s">
        <v>69</v>
      </c>
      <c r="O40" s="43">
        <f>I40*0.21</f>
        <v>0</v>
      </c>
      <c r="P40">
        <v>3</v>
      </c>
    </row>
    <row r="41" ht="30">
      <c r="A41" s="36" t="s">
        <v>49</v>
      </c>
      <c r="B41" s="44"/>
      <c r="C41" s="45"/>
      <c r="D41" s="45"/>
      <c r="E41" s="38" t="s">
        <v>95</v>
      </c>
      <c r="F41" s="45"/>
      <c r="G41" s="45"/>
      <c r="H41" s="45"/>
      <c r="I41" s="45"/>
      <c r="J41" s="46"/>
    </row>
    <row r="42">
      <c r="A42" s="36" t="s">
        <v>51</v>
      </c>
      <c r="B42" s="44"/>
      <c r="C42" s="45"/>
      <c r="D42" s="45"/>
      <c r="E42" s="47" t="s">
        <v>84</v>
      </c>
      <c r="F42" s="45"/>
      <c r="G42" s="45"/>
      <c r="H42" s="45"/>
      <c r="I42" s="45"/>
      <c r="J42" s="46"/>
    </row>
    <row r="43">
      <c r="A43" s="36" t="s">
        <v>51</v>
      </c>
      <c r="B43" s="44"/>
      <c r="C43" s="45"/>
      <c r="D43" s="45"/>
      <c r="E43" s="47" t="s">
        <v>453</v>
      </c>
      <c r="F43" s="45"/>
      <c r="G43" s="45"/>
      <c r="H43" s="45"/>
      <c r="I43" s="45"/>
      <c r="J43" s="46"/>
    </row>
    <row r="44">
      <c r="A44" s="36" t="s">
        <v>44</v>
      </c>
      <c r="B44" s="36">
        <v>9</v>
      </c>
      <c r="C44" s="37" t="s">
        <v>128</v>
      </c>
      <c r="D44" s="36" t="s">
        <v>46</v>
      </c>
      <c r="E44" s="38" t="s">
        <v>129</v>
      </c>
      <c r="F44" s="39" t="s">
        <v>88</v>
      </c>
      <c r="G44" s="40">
        <v>10.08</v>
      </c>
      <c r="H44" s="41">
        <v>0</v>
      </c>
      <c r="I44" s="42">
        <f>ROUND(G44*H44,P4)</f>
        <v>0</v>
      </c>
      <c r="J44" s="39" t="s">
        <v>69</v>
      </c>
      <c r="O44" s="43">
        <f>I44*0.21</f>
        <v>0</v>
      </c>
      <c r="P44">
        <v>3</v>
      </c>
    </row>
    <row r="45" ht="30">
      <c r="A45" s="36" t="s">
        <v>49</v>
      </c>
      <c r="B45" s="44"/>
      <c r="C45" s="45"/>
      <c r="D45" s="45"/>
      <c r="E45" s="38" t="s">
        <v>130</v>
      </c>
      <c r="F45" s="45"/>
      <c r="G45" s="45"/>
      <c r="H45" s="45"/>
      <c r="I45" s="45"/>
      <c r="J45" s="46"/>
    </row>
    <row r="46">
      <c r="A46" s="36" t="s">
        <v>51</v>
      </c>
      <c r="B46" s="44"/>
      <c r="C46" s="45"/>
      <c r="D46" s="45"/>
      <c r="E46" s="47" t="s">
        <v>131</v>
      </c>
      <c r="F46" s="45"/>
      <c r="G46" s="45"/>
      <c r="H46" s="45"/>
      <c r="I46" s="45"/>
      <c r="J46" s="46"/>
    </row>
    <row r="47">
      <c r="A47" s="36" t="s">
        <v>51</v>
      </c>
      <c r="B47" s="44"/>
      <c r="C47" s="45"/>
      <c r="D47" s="45"/>
      <c r="E47" s="47" t="s">
        <v>454</v>
      </c>
      <c r="F47" s="45"/>
      <c r="G47" s="45"/>
      <c r="H47" s="45"/>
      <c r="I47" s="45"/>
      <c r="J47" s="46"/>
    </row>
    <row r="48">
      <c r="A48" s="36" t="s">
        <v>44</v>
      </c>
      <c r="B48" s="36">
        <v>10</v>
      </c>
      <c r="C48" s="37" t="s">
        <v>173</v>
      </c>
      <c r="D48" s="36" t="s">
        <v>46</v>
      </c>
      <c r="E48" s="38" t="s">
        <v>174</v>
      </c>
      <c r="F48" s="39" t="s">
        <v>82</v>
      </c>
      <c r="G48" s="40">
        <v>396</v>
      </c>
      <c r="H48" s="41">
        <v>0</v>
      </c>
      <c r="I48" s="42">
        <f>ROUND(G48*H48,P4)</f>
        <v>0</v>
      </c>
      <c r="J48" s="39" t="s">
        <v>69</v>
      </c>
      <c r="O48" s="43">
        <f>I48*0.21</f>
        <v>0</v>
      </c>
      <c r="P48">
        <v>3</v>
      </c>
    </row>
    <row r="49">
      <c r="A49" s="36" t="s">
        <v>49</v>
      </c>
      <c r="B49" s="44"/>
      <c r="C49" s="45"/>
      <c r="D49" s="45"/>
      <c r="E49" s="48" t="s">
        <v>46</v>
      </c>
      <c r="F49" s="45"/>
      <c r="G49" s="45"/>
      <c r="H49" s="45"/>
      <c r="I49" s="45"/>
      <c r="J49" s="46"/>
    </row>
    <row r="50">
      <c r="A50" s="36" t="s">
        <v>51</v>
      </c>
      <c r="B50" s="44"/>
      <c r="C50" s="45"/>
      <c r="D50" s="45"/>
      <c r="E50" s="47" t="s">
        <v>455</v>
      </c>
      <c r="F50" s="45"/>
      <c r="G50" s="45"/>
      <c r="H50" s="45"/>
      <c r="I50" s="45"/>
      <c r="J50" s="46"/>
    </row>
    <row r="51">
      <c r="A51" s="36" t="s">
        <v>44</v>
      </c>
      <c r="B51" s="36">
        <v>11</v>
      </c>
      <c r="C51" s="37" t="s">
        <v>176</v>
      </c>
      <c r="D51" s="36" t="s">
        <v>46</v>
      </c>
      <c r="E51" s="38" t="s">
        <v>177</v>
      </c>
      <c r="F51" s="39" t="s">
        <v>82</v>
      </c>
      <c r="G51" s="40">
        <v>67.200000000000003</v>
      </c>
      <c r="H51" s="41">
        <v>0</v>
      </c>
      <c r="I51" s="42">
        <f>ROUND(G51*H51,P4)</f>
        <v>0</v>
      </c>
      <c r="J51" s="39" t="s">
        <v>69</v>
      </c>
      <c r="O51" s="43">
        <f>I51*0.21</f>
        <v>0</v>
      </c>
      <c r="P51">
        <v>3</v>
      </c>
    </row>
    <row r="52">
      <c r="A52" s="36" t="s">
        <v>49</v>
      </c>
      <c r="B52" s="44"/>
      <c r="C52" s="45"/>
      <c r="D52" s="45"/>
      <c r="E52" s="48" t="s">
        <v>46</v>
      </c>
      <c r="F52" s="45"/>
      <c r="G52" s="45"/>
      <c r="H52" s="45"/>
      <c r="I52" s="45"/>
      <c r="J52" s="46"/>
    </row>
    <row r="53">
      <c r="A53" s="36" t="s">
        <v>51</v>
      </c>
      <c r="B53" s="44"/>
      <c r="C53" s="45"/>
      <c r="D53" s="45"/>
      <c r="E53" s="47" t="s">
        <v>456</v>
      </c>
      <c r="F53" s="45"/>
      <c r="G53" s="45"/>
      <c r="H53" s="45"/>
      <c r="I53" s="45"/>
      <c r="J53" s="46"/>
    </row>
    <row r="54" ht="30">
      <c r="A54" s="36" t="s">
        <v>51</v>
      </c>
      <c r="B54" s="44"/>
      <c r="C54" s="45"/>
      <c r="D54" s="45"/>
      <c r="E54" s="47" t="s">
        <v>457</v>
      </c>
      <c r="F54" s="45"/>
      <c r="G54" s="45"/>
      <c r="H54" s="45"/>
      <c r="I54" s="45"/>
      <c r="J54" s="46"/>
    </row>
    <row r="55">
      <c r="A55" s="36" t="s">
        <v>44</v>
      </c>
      <c r="B55" s="36">
        <v>12</v>
      </c>
      <c r="C55" s="37" t="s">
        <v>179</v>
      </c>
      <c r="D55" s="36" t="s">
        <v>46</v>
      </c>
      <c r="E55" s="38" t="s">
        <v>180</v>
      </c>
      <c r="F55" s="39" t="s">
        <v>88</v>
      </c>
      <c r="G55" s="40">
        <v>10.08</v>
      </c>
      <c r="H55" s="41">
        <v>0</v>
      </c>
      <c r="I55" s="42">
        <f>ROUND(G55*H55,P4)</f>
        <v>0</v>
      </c>
      <c r="J55" s="39" t="s">
        <v>69</v>
      </c>
      <c r="O55" s="43">
        <f>I55*0.21</f>
        <v>0</v>
      </c>
      <c r="P55">
        <v>3</v>
      </c>
    </row>
    <row r="56">
      <c r="A56" s="36" t="s">
        <v>49</v>
      </c>
      <c r="B56" s="44"/>
      <c r="C56" s="45"/>
      <c r="D56" s="45"/>
      <c r="E56" s="38" t="s">
        <v>458</v>
      </c>
      <c r="F56" s="45"/>
      <c r="G56" s="45"/>
      <c r="H56" s="45"/>
      <c r="I56" s="45"/>
      <c r="J56" s="46"/>
    </row>
    <row r="57">
      <c r="A57" s="36" t="s">
        <v>51</v>
      </c>
      <c r="B57" s="44"/>
      <c r="C57" s="45"/>
      <c r="D57" s="45"/>
      <c r="E57" s="47" t="s">
        <v>456</v>
      </c>
      <c r="F57" s="45"/>
      <c r="G57" s="45"/>
      <c r="H57" s="45"/>
      <c r="I57" s="45"/>
      <c r="J57" s="46"/>
    </row>
    <row r="58">
      <c r="A58" s="36" t="s">
        <v>51</v>
      </c>
      <c r="B58" s="44"/>
      <c r="C58" s="45"/>
      <c r="D58" s="45"/>
      <c r="E58" s="47" t="s">
        <v>459</v>
      </c>
      <c r="F58" s="45"/>
      <c r="G58" s="45"/>
      <c r="H58" s="45"/>
      <c r="I58" s="45"/>
      <c r="J58" s="46"/>
    </row>
    <row r="59">
      <c r="A59" s="36" t="s">
        <v>44</v>
      </c>
      <c r="B59" s="36">
        <v>13</v>
      </c>
      <c r="C59" s="37" t="s">
        <v>460</v>
      </c>
      <c r="D59" s="36" t="s">
        <v>46</v>
      </c>
      <c r="E59" s="38" t="s">
        <v>461</v>
      </c>
      <c r="F59" s="39" t="s">
        <v>82</v>
      </c>
      <c r="G59" s="40">
        <v>67.200000000000003</v>
      </c>
      <c r="H59" s="41">
        <v>0</v>
      </c>
      <c r="I59" s="42">
        <f>ROUND(G59*H59,P4)</f>
        <v>0</v>
      </c>
      <c r="J59" s="39" t="s">
        <v>69</v>
      </c>
      <c r="O59" s="43">
        <f>I59*0.21</f>
        <v>0</v>
      </c>
      <c r="P59">
        <v>3</v>
      </c>
    </row>
    <row r="60">
      <c r="A60" s="36" t="s">
        <v>49</v>
      </c>
      <c r="B60" s="44"/>
      <c r="C60" s="45"/>
      <c r="D60" s="45"/>
      <c r="E60" s="48"/>
      <c r="F60" s="45"/>
      <c r="G60" s="45"/>
      <c r="H60" s="45"/>
      <c r="I60" s="45"/>
      <c r="J60" s="46"/>
    </row>
    <row r="61">
      <c r="A61" s="36" t="s">
        <v>51</v>
      </c>
      <c r="B61" s="44"/>
      <c r="C61" s="45"/>
      <c r="D61" s="45"/>
      <c r="E61" s="47" t="s">
        <v>456</v>
      </c>
      <c r="F61" s="45"/>
      <c r="G61" s="45"/>
      <c r="H61" s="45"/>
      <c r="I61" s="45"/>
      <c r="J61" s="46"/>
    </row>
    <row r="62">
      <c r="A62" s="36" t="s">
        <v>51</v>
      </c>
      <c r="B62" s="44"/>
      <c r="C62" s="45"/>
      <c r="D62" s="45"/>
      <c r="E62" s="47" t="s">
        <v>462</v>
      </c>
      <c r="F62" s="45"/>
      <c r="G62" s="45"/>
      <c r="H62" s="45"/>
      <c r="I62" s="45"/>
      <c r="J62" s="46"/>
    </row>
    <row r="63">
      <c r="A63" s="30" t="s">
        <v>41</v>
      </c>
      <c r="B63" s="31"/>
      <c r="C63" s="32" t="s">
        <v>251</v>
      </c>
      <c r="D63" s="33"/>
      <c r="E63" s="30" t="s">
        <v>252</v>
      </c>
      <c r="F63" s="33"/>
      <c r="G63" s="33"/>
      <c r="H63" s="33"/>
      <c r="I63" s="34">
        <f>SUMIFS(I64:I94,A64:A94,"P")</f>
        <v>0</v>
      </c>
      <c r="J63" s="35"/>
    </row>
    <row r="64">
      <c r="A64" s="36" t="s">
        <v>44</v>
      </c>
      <c r="B64" s="36">
        <v>14</v>
      </c>
      <c r="C64" s="37" t="s">
        <v>264</v>
      </c>
      <c r="D64" s="36" t="s">
        <v>46</v>
      </c>
      <c r="E64" s="38" t="s">
        <v>265</v>
      </c>
      <c r="F64" s="39" t="s">
        <v>82</v>
      </c>
      <c r="G64" s="40">
        <v>381.69999999999999</v>
      </c>
      <c r="H64" s="41">
        <v>0</v>
      </c>
      <c r="I64" s="42">
        <f>ROUND(G64*H64,P4)</f>
        <v>0</v>
      </c>
      <c r="J64" s="39" t="s">
        <v>69</v>
      </c>
      <c r="O64" s="43">
        <f>I64*0.21</f>
        <v>0</v>
      </c>
      <c r="P64">
        <v>3</v>
      </c>
    </row>
    <row r="65">
      <c r="A65" s="36" t="s">
        <v>49</v>
      </c>
      <c r="B65" s="44"/>
      <c r="C65" s="45"/>
      <c r="D65" s="45"/>
      <c r="E65" s="48" t="s">
        <v>46</v>
      </c>
      <c r="F65" s="45"/>
      <c r="G65" s="45"/>
      <c r="H65" s="45"/>
      <c r="I65" s="45"/>
      <c r="J65" s="46"/>
    </row>
    <row r="66">
      <c r="A66" s="36" t="s">
        <v>51</v>
      </c>
      <c r="B66" s="44"/>
      <c r="C66" s="45"/>
      <c r="D66" s="45"/>
      <c r="E66" s="47" t="s">
        <v>463</v>
      </c>
      <c r="F66" s="45"/>
      <c r="G66" s="45"/>
      <c r="H66" s="45"/>
      <c r="I66" s="45"/>
      <c r="J66" s="46"/>
    </row>
    <row r="67" ht="30">
      <c r="A67" s="36" t="s">
        <v>51</v>
      </c>
      <c r="B67" s="44"/>
      <c r="C67" s="45"/>
      <c r="D67" s="45"/>
      <c r="E67" s="47" t="s">
        <v>464</v>
      </c>
      <c r="F67" s="45"/>
      <c r="G67" s="45"/>
      <c r="H67" s="45"/>
      <c r="I67" s="45"/>
      <c r="J67" s="46"/>
    </row>
    <row r="68">
      <c r="A68" s="36" t="s">
        <v>44</v>
      </c>
      <c r="B68" s="36">
        <v>15</v>
      </c>
      <c r="C68" s="37" t="s">
        <v>267</v>
      </c>
      <c r="D68" s="36" t="s">
        <v>46</v>
      </c>
      <c r="E68" s="38" t="s">
        <v>268</v>
      </c>
      <c r="F68" s="39" t="s">
        <v>82</v>
      </c>
      <c r="G68" s="40">
        <v>14.300000000000001</v>
      </c>
      <c r="H68" s="41">
        <v>0</v>
      </c>
      <c r="I68" s="42">
        <f>ROUND(G68*H68,P4)</f>
        <v>0</v>
      </c>
      <c r="J68" s="39" t="s">
        <v>69</v>
      </c>
      <c r="O68" s="43">
        <f>I68*0.21</f>
        <v>0</v>
      </c>
      <c r="P68">
        <v>3</v>
      </c>
    </row>
    <row r="69">
      <c r="A69" s="36" t="s">
        <v>49</v>
      </c>
      <c r="B69" s="44"/>
      <c r="C69" s="45"/>
      <c r="D69" s="45"/>
      <c r="E69" s="48" t="s">
        <v>46</v>
      </c>
      <c r="F69" s="45"/>
      <c r="G69" s="45"/>
      <c r="H69" s="45"/>
      <c r="I69" s="45"/>
      <c r="J69" s="46"/>
    </row>
    <row r="70">
      <c r="A70" s="36" t="s">
        <v>51</v>
      </c>
      <c r="B70" s="44"/>
      <c r="C70" s="45"/>
      <c r="D70" s="45"/>
      <c r="E70" s="47" t="s">
        <v>465</v>
      </c>
      <c r="F70" s="45"/>
      <c r="G70" s="45"/>
      <c r="H70" s="45"/>
      <c r="I70" s="45"/>
      <c r="J70" s="46"/>
    </row>
    <row r="71">
      <c r="A71" s="36" t="s">
        <v>51</v>
      </c>
      <c r="B71" s="44"/>
      <c r="C71" s="45"/>
      <c r="D71" s="45"/>
      <c r="E71" s="47" t="s">
        <v>466</v>
      </c>
      <c r="F71" s="45"/>
      <c r="G71" s="45"/>
      <c r="H71" s="45"/>
      <c r="I71" s="45"/>
      <c r="J71" s="46"/>
    </row>
    <row r="72">
      <c r="A72" s="36" t="s">
        <v>44</v>
      </c>
      <c r="B72" s="36">
        <v>16</v>
      </c>
      <c r="C72" s="37" t="s">
        <v>467</v>
      </c>
      <c r="D72" s="36" t="s">
        <v>46</v>
      </c>
      <c r="E72" s="38" t="s">
        <v>468</v>
      </c>
      <c r="F72" s="39" t="s">
        <v>82</v>
      </c>
      <c r="G72" s="40">
        <v>320.19999999999999</v>
      </c>
      <c r="H72" s="41">
        <v>0</v>
      </c>
      <c r="I72" s="42">
        <f>ROUND(G72*H72,P4)</f>
        <v>0</v>
      </c>
      <c r="J72" s="39" t="s">
        <v>69</v>
      </c>
      <c r="O72" s="43">
        <f>I72*0.21</f>
        <v>0</v>
      </c>
      <c r="P72">
        <v>3</v>
      </c>
    </row>
    <row r="73">
      <c r="A73" s="36" t="s">
        <v>49</v>
      </c>
      <c r="B73" s="44"/>
      <c r="C73" s="45"/>
      <c r="D73" s="45"/>
      <c r="E73" s="48" t="s">
        <v>46</v>
      </c>
      <c r="F73" s="45"/>
      <c r="G73" s="45"/>
      <c r="H73" s="45"/>
      <c r="I73" s="45"/>
      <c r="J73" s="46"/>
    </row>
    <row r="74">
      <c r="A74" s="36" t="s">
        <v>51</v>
      </c>
      <c r="B74" s="44"/>
      <c r="C74" s="45"/>
      <c r="D74" s="45"/>
      <c r="E74" s="47" t="s">
        <v>463</v>
      </c>
      <c r="F74" s="45"/>
      <c r="G74" s="45"/>
      <c r="H74" s="45"/>
      <c r="I74" s="45"/>
      <c r="J74" s="46"/>
    </row>
    <row r="75" ht="30">
      <c r="A75" s="36" t="s">
        <v>51</v>
      </c>
      <c r="B75" s="44"/>
      <c r="C75" s="45"/>
      <c r="D75" s="45"/>
      <c r="E75" s="47" t="s">
        <v>469</v>
      </c>
      <c r="F75" s="45"/>
      <c r="G75" s="45"/>
      <c r="H75" s="45"/>
      <c r="I75" s="45"/>
      <c r="J75" s="46"/>
    </row>
    <row r="76">
      <c r="A76" s="36" t="s">
        <v>44</v>
      </c>
      <c r="B76" s="36">
        <v>17</v>
      </c>
      <c r="C76" s="37" t="s">
        <v>470</v>
      </c>
      <c r="D76" s="36" t="s">
        <v>46</v>
      </c>
      <c r="E76" s="38" t="s">
        <v>471</v>
      </c>
      <c r="F76" s="39" t="s">
        <v>82</v>
      </c>
      <c r="G76" s="40">
        <v>9.3599999999999994</v>
      </c>
      <c r="H76" s="41">
        <v>0</v>
      </c>
      <c r="I76" s="42">
        <f>ROUND(G76*H76,P4)</f>
        <v>0</v>
      </c>
      <c r="J76" s="39" t="s">
        <v>69</v>
      </c>
      <c r="O76" s="43">
        <f>I76*0.21</f>
        <v>0</v>
      </c>
      <c r="P76">
        <v>3</v>
      </c>
    </row>
    <row r="77">
      <c r="A77" s="36" t="s">
        <v>49</v>
      </c>
      <c r="B77" s="44"/>
      <c r="C77" s="45"/>
      <c r="D77" s="45"/>
      <c r="E77" s="48" t="s">
        <v>46</v>
      </c>
      <c r="F77" s="45"/>
      <c r="G77" s="45"/>
      <c r="H77" s="45"/>
      <c r="I77" s="45"/>
      <c r="J77" s="46"/>
    </row>
    <row r="78">
      <c r="A78" s="36" t="s">
        <v>51</v>
      </c>
      <c r="B78" s="44"/>
      <c r="C78" s="45"/>
      <c r="D78" s="45"/>
      <c r="E78" s="47" t="s">
        <v>465</v>
      </c>
      <c r="F78" s="45"/>
      <c r="G78" s="45"/>
      <c r="H78" s="45"/>
      <c r="I78" s="45"/>
      <c r="J78" s="46"/>
    </row>
    <row r="79" ht="30">
      <c r="A79" s="36" t="s">
        <v>51</v>
      </c>
      <c r="B79" s="44"/>
      <c r="C79" s="45"/>
      <c r="D79" s="45"/>
      <c r="E79" s="47" t="s">
        <v>472</v>
      </c>
      <c r="F79" s="45"/>
      <c r="G79" s="45"/>
      <c r="H79" s="45"/>
      <c r="I79" s="45"/>
      <c r="J79" s="46"/>
    </row>
    <row r="80">
      <c r="A80" s="36" t="s">
        <v>44</v>
      </c>
      <c r="B80" s="36">
        <v>18</v>
      </c>
      <c r="C80" s="37" t="s">
        <v>473</v>
      </c>
      <c r="D80" s="36" t="s">
        <v>46</v>
      </c>
      <c r="E80" s="38" t="s">
        <v>474</v>
      </c>
      <c r="F80" s="39" t="s">
        <v>82</v>
      </c>
      <c r="G80" s="40">
        <v>6.2400000000000002</v>
      </c>
      <c r="H80" s="41">
        <v>0</v>
      </c>
      <c r="I80" s="42">
        <f>ROUND(G80*H80,P4)</f>
        <v>0</v>
      </c>
      <c r="J80" s="39" t="s">
        <v>69</v>
      </c>
      <c r="O80" s="43">
        <f>I80*0.21</f>
        <v>0</v>
      </c>
      <c r="P80">
        <v>3</v>
      </c>
    </row>
    <row r="81">
      <c r="A81" s="36" t="s">
        <v>49</v>
      </c>
      <c r="B81" s="44"/>
      <c r="C81" s="45"/>
      <c r="D81" s="45"/>
      <c r="E81" s="48" t="s">
        <v>46</v>
      </c>
      <c r="F81" s="45"/>
      <c r="G81" s="45"/>
      <c r="H81" s="45"/>
      <c r="I81" s="45"/>
      <c r="J81" s="46"/>
    </row>
    <row r="82">
      <c r="A82" s="36" t="s">
        <v>51</v>
      </c>
      <c r="B82" s="44"/>
      <c r="C82" s="45"/>
      <c r="D82" s="45"/>
      <c r="E82" s="47" t="s">
        <v>463</v>
      </c>
      <c r="F82" s="45"/>
      <c r="G82" s="45"/>
      <c r="H82" s="45"/>
      <c r="I82" s="45"/>
      <c r="J82" s="46"/>
    </row>
    <row r="83" ht="30">
      <c r="A83" s="36" t="s">
        <v>51</v>
      </c>
      <c r="B83" s="44"/>
      <c r="C83" s="45"/>
      <c r="D83" s="45"/>
      <c r="E83" s="47" t="s">
        <v>475</v>
      </c>
      <c r="F83" s="45"/>
      <c r="G83" s="45"/>
      <c r="H83" s="45"/>
      <c r="I83" s="45"/>
      <c r="J83" s="46"/>
    </row>
    <row r="84" ht="30">
      <c r="A84" s="36" t="s">
        <v>44</v>
      </c>
      <c r="B84" s="36">
        <v>19</v>
      </c>
      <c r="C84" s="37" t="s">
        <v>476</v>
      </c>
      <c r="D84" s="36" t="s">
        <v>46</v>
      </c>
      <c r="E84" s="38" t="s">
        <v>477</v>
      </c>
      <c r="F84" s="39" t="s">
        <v>82</v>
      </c>
      <c r="G84" s="40">
        <v>20.559999999999999</v>
      </c>
      <c r="H84" s="41">
        <v>0</v>
      </c>
      <c r="I84" s="42">
        <f>ROUND(G84*H84,P4)</f>
        <v>0</v>
      </c>
      <c r="J84" s="39" t="s">
        <v>69</v>
      </c>
      <c r="O84" s="43">
        <f>I84*0.21</f>
        <v>0</v>
      </c>
      <c r="P84">
        <v>3</v>
      </c>
    </row>
    <row r="85">
      <c r="A85" s="36" t="s">
        <v>49</v>
      </c>
      <c r="B85" s="44"/>
      <c r="C85" s="45"/>
      <c r="D85" s="45"/>
      <c r="E85" s="48" t="s">
        <v>46</v>
      </c>
      <c r="F85" s="45"/>
      <c r="G85" s="45"/>
      <c r="H85" s="45"/>
      <c r="I85" s="45"/>
      <c r="J85" s="46"/>
    </row>
    <row r="86">
      <c r="A86" s="36" t="s">
        <v>51</v>
      </c>
      <c r="B86" s="44"/>
      <c r="C86" s="45"/>
      <c r="D86" s="45"/>
      <c r="E86" s="47" t="s">
        <v>463</v>
      </c>
      <c r="F86" s="45"/>
      <c r="G86" s="45"/>
      <c r="H86" s="45"/>
      <c r="I86" s="45"/>
      <c r="J86" s="46"/>
    </row>
    <row r="87" ht="30">
      <c r="A87" s="36" t="s">
        <v>51</v>
      </c>
      <c r="B87" s="44"/>
      <c r="C87" s="45"/>
      <c r="D87" s="45"/>
      <c r="E87" s="47" t="s">
        <v>478</v>
      </c>
      <c r="F87" s="45"/>
      <c r="G87" s="45"/>
      <c r="H87" s="45"/>
      <c r="I87" s="45"/>
      <c r="J87" s="46"/>
    </row>
    <row r="88">
      <c r="A88" s="36" t="s">
        <v>51</v>
      </c>
      <c r="B88" s="44"/>
      <c r="C88" s="45"/>
      <c r="D88" s="45"/>
      <c r="E88" s="47" t="s">
        <v>479</v>
      </c>
      <c r="F88" s="45"/>
      <c r="G88" s="45"/>
      <c r="H88" s="45"/>
      <c r="I88" s="45"/>
      <c r="J88" s="46"/>
    </row>
    <row r="89">
      <c r="A89" s="36" t="s">
        <v>51</v>
      </c>
      <c r="B89" s="44"/>
      <c r="C89" s="45"/>
      <c r="D89" s="45"/>
      <c r="E89" s="47" t="s">
        <v>480</v>
      </c>
      <c r="F89" s="45"/>
      <c r="G89" s="45"/>
      <c r="H89" s="45"/>
      <c r="I89" s="45"/>
      <c r="J89" s="46"/>
    </row>
    <row r="90">
      <c r="A90" s="36" t="s">
        <v>51</v>
      </c>
      <c r="B90" s="44"/>
      <c r="C90" s="45"/>
      <c r="D90" s="45"/>
      <c r="E90" s="47" t="s">
        <v>481</v>
      </c>
      <c r="F90" s="45"/>
      <c r="G90" s="45"/>
      <c r="H90" s="45"/>
      <c r="I90" s="45"/>
      <c r="J90" s="46"/>
    </row>
    <row r="91" ht="30">
      <c r="A91" s="36" t="s">
        <v>44</v>
      </c>
      <c r="B91" s="36">
        <v>20</v>
      </c>
      <c r="C91" s="37" t="s">
        <v>482</v>
      </c>
      <c r="D91" s="36" t="s">
        <v>46</v>
      </c>
      <c r="E91" s="38" t="s">
        <v>483</v>
      </c>
      <c r="F91" s="39" t="s">
        <v>82</v>
      </c>
      <c r="G91" s="40">
        <v>3.6400000000000001</v>
      </c>
      <c r="H91" s="41">
        <v>0</v>
      </c>
      <c r="I91" s="42">
        <f>ROUND(G91*H91,P4)</f>
        <v>0</v>
      </c>
      <c r="J91" s="39" t="s">
        <v>69</v>
      </c>
      <c r="O91" s="43">
        <f>I91*0.21</f>
        <v>0</v>
      </c>
      <c r="P91">
        <v>3</v>
      </c>
    </row>
    <row r="92">
      <c r="A92" s="36" t="s">
        <v>49</v>
      </c>
      <c r="B92" s="44"/>
      <c r="C92" s="45"/>
      <c r="D92" s="45"/>
      <c r="E92" s="48" t="s">
        <v>46</v>
      </c>
      <c r="F92" s="45"/>
      <c r="G92" s="45"/>
      <c r="H92" s="45"/>
      <c r="I92" s="45"/>
      <c r="J92" s="46"/>
    </row>
    <row r="93">
      <c r="A93" s="36" t="s">
        <v>51</v>
      </c>
      <c r="B93" s="44"/>
      <c r="C93" s="45"/>
      <c r="D93" s="45"/>
      <c r="E93" s="47" t="s">
        <v>465</v>
      </c>
      <c r="F93" s="45"/>
      <c r="G93" s="45"/>
      <c r="H93" s="45"/>
      <c r="I93" s="45"/>
      <c r="J93" s="46"/>
    </row>
    <row r="94" ht="30">
      <c r="A94" s="36" t="s">
        <v>51</v>
      </c>
      <c r="B94" s="44"/>
      <c r="C94" s="45"/>
      <c r="D94" s="45"/>
      <c r="E94" s="47" t="s">
        <v>484</v>
      </c>
      <c r="F94" s="45"/>
      <c r="G94" s="45"/>
      <c r="H94" s="45"/>
      <c r="I94" s="45"/>
      <c r="J94" s="46"/>
    </row>
    <row r="95">
      <c r="A95" s="30" t="s">
        <v>41</v>
      </c>
      <c r="B95" s="31"/>
      <c r="C95" s="32" t="s">
        <v>349</v>
      </c>
      <c r="D95" s="33"/>
      <c r="E95" s="30" t="s">
        <v>350</v>
      </c>
      <c r="F95" s="33"/>
      <c r="G95" s="33"/>
      <c r="H95" s="33"/>
      <c r="I95" s="34">
        <f>SUMIFS(I96:I118,A96:A118,"P")</f>
        <v>0</v>
      </c>
      <c r="J95" s="35"/>
    </row>
    <row r="96">
      <c r="A96" s="36" t="s">
        <v>44</v>
      </c>
      <c r="B96" s="36">
        <v>21</v>
      </c>
      <c r="C96" s="37" t="s">
        <v>485</v>
      </c>
      <c r="D96" s="36" t="s">
        <v>46</v>
      </c>
      <c r="E96" s="38" t="s">
        <v>486</v>
      </c>
      <c r="F96" s="39" t="s">
        <v>88</v>
      </c>
      <c r="G96" s="40">
        <v>0.435</v>
      </c>
      <c r="H96" s="41">
        <v>0</v>
      </c>
      <c r="I96" s="42">
        <f>ROUND(G96*H96,P4)</f>
        <v>0</v>
      </c>
      <c r="J96" s="39" t="s">
        <v>69</v>
      </c>
      <c r="O96" s="43">
        <f>I96*0.21</f>
        <v>0</v>
      </c>
      <c r="P96">
        <v>3</v>
      </c>
    </row>
    <row r="97">
      <c r="A97" s="36" t="s">
        <v>49</v>
      </c>
      <c r="B97" s="44"/>
      <c r="C97" s="45"/>
      <c r="D97" s="45"/>
      <c r="E97" s="48" t="s">
        <v>46</v>
      </c>
      <c r="F97" s="45"/>
      <c r="G97" s="45"/>
      <c r="H97" s="45"/>
      <c r="I97" s="45"/>
      <c r="J97" s="46"/>
    </row>
    <row r="98">
      <c r="A98" s="36" t="s">
        <v>51</v>
      </c>
      <c r="B98" s="44"/>
      <c r="C98" s="45"/>
      <c r="D98" s="45"/>
      <c r="E98" s="47" t="s">
        <v>456</v>
      </c>
      <c r="F98" s="45"/>
      <c r="G98" s="45"/>
      <c r="H98" s="45"/>
      <c r="I98" s="45"/>
      <c r="J98" s="46"/>
    </row>
    <row r="99">
      <c r="A99" s="36" t="s">
        <v>51</v>
      </c>
      <c r="B99" s="44"/>
      <c r="C99" s="45"/>
      <c r="D99" s="45"/>
      <c r="E99" s="47" t="s">
        <v>487</v>
      </c>
      <c r="F99" s="45"/>
      <c r="G99" s="45"/>
      <c r="H99" s="45"/>
      <c r="I99" s="45"/>
      <c r="J99" s="46"/>
    </row>
    <row r="100">
      <c r="A100" s="36" t="s">
        <v>51</v>
      </c>
      <c r="B100" s="44"/>
      <c r="C100" s="45"/>
      <c r="D100" s="45"/>
      <c r="E100" s="47" t="s">
        <v>488</v>
      </c>
      <c r="F100" s="45"/>
      <c r="G100" s="45"/>
      <c r="H100" s="45"/>
      <c r="I100" s="45"/>
      <c r="J100" s="46"/>
    </row>
    <row r="101">
      <c r="A101" s="36" t="s">
        <v>51</v>
      </c>
      <c r="B101" s="44"/>
      <c r="C101" s="45"/>
      <c r="D101" s="45"/>
      <c r="E101" s="47" t="s">
        <v>489</v>
      </c>
      <c r="F101" s="45"/>
      <c r="G101" s="45"/>
      <c r="H101" s="45"/>
      <c r="I101" s="45"/>
      <c r="J101" s="46"/>
    </row>
    <row r="102">
      <c r="A102" s="36" t="s">
        <v>51</v>
      </c>
      <c r="B102" s="44"/>
      <c r="C102" s="45"/>
      <c r="D102" s="45"/>
      <c r="E102" s="47" t="s">
        <v>490</v>
      </c>
      <c r="F102" s="45"/>
      <c r="G102" s="45"/>
      <c r="H102" s="45"/>
      <c r="I102" s="45"/>
      <c r="J102" s="46"/>
    </row>
    <row r="103">
      <c r="A103" s="36" t="s">
        <v>44</v>
      </c>
      <c r="B103" s="36">
        <v>22</v>
      </c>
      <c r="C103" s="37" t="s">
        <v>491</v>
      </c>
      <c r="D103" s="36" t="s">
        <v>46</v>
      </c>
      <c r="E103" s="38" t="s">
        <v>492</v>
      </c>
      <c r="F103" s="39" t="s">
        <v>102</v>
      </c>
      <c r="G103" s="40">
        <v>127.5</v>
      </c>
      <c r="H103" s="41">
        <v>0</v>
      </c>
      <c r="I103" s="42">
        <f>ROUND(G103*H103,P4)</f>
        <v>0</v>
      </c>
      <c r="J103" s="39" t="s">
        <v>69</v>
      </c>
      <c r="O103" s="43">
        <f>I103*0.21</f>
        <v>0</v>
      </c>
      <c r="P103">
        <v>3</v>
      </c>
    </row>
    <row r="104">
      <c r="A104" s="36" t="s">
        <v>49</v>
      </c>
      <c r="B104" s="44"/>
      <c r="C104" s="45"/>
      <c r="D104" s="45"/>
      <c r="E104" s="48" t="s">
        <v>46</v>
      </c>
      <c r="F104" s="45"/>
      <c r="G104" s="45"/>
      <c r="H104" s="45"/>
      <c r="I104" s="45"/>
      <c r="J104" s="46"/>
    </row>
    <row r="105">
      <c r="A105" s="36" t="s">
        <v>51</v>
      </c>
      <c r="B105" s="44"/>
      <c r="C105" s="45"/>
      <c r="D105" s="45"/>
      <c r="E105" s="47" t="s">
        <v>456</v>
      </c>
      <c r="F105" s="45"/>
      <c r="G105" s="45"/>
      <c r="H105" s="45"/>
      <c r="I105" s="45"/>
      <c r="J105" s="46"/>
    </row>
    <row r="106" ht="30">
      <c r="A106" s="36" t="s">
        <v>51</v>
      </c>
      <c r="B106" s="44"/>
      <c r="C106" s="45"/>
      <c r="D106" s="45"/>
      <c r="E106" s="47" t="s">
        <v>493</v>
      </c>
      <c r="F106" s="45"/>
      <c r="G106" s="45"/>
      <c r="H106" s="45"/>
      <c r="I106" s="45"/>
      <c r="J106" s="46"/>
    </row>
    <row r="107" ht="30">
      <c r="A107" s="36" t="s">
        <v>44</v>
      </c>
      <c r="B107" s="36">
        <v>23</v>
      </c>
      <c r="C107" s="37" t="s">
        <v>372</v>
      </c>
      <c r="D107" s="36" t="s">
        <v>46</v>
      </c>
      <c r="E107" s="38" t="s">
        <v>373</v>
      </c>
      <c r="F107" s="39" t="s">
        <v>102</v>
      </c>
      <c r="G107" s="40">
        <v>57.600000000000001</v>
      </c>
      <c r="H107" s="41">
        <v>0</v>
      </c>
      <c r="I107" s="42">
        <f>ROUND(G107*H107,P4)</f>
        <v>0</v>
      </c>
      <c r="J107" s="39" t="s">
        <v>69</v>
      </c>
      <c r="O107" s="43">
        <f>I107*0.21</f>
        <v>0</v>
      </c>
      <c r="P107">
        <v>3</v>
      </c>
    </row>
    <row r="108">
      <c r="A108" s="36" t="s">
        <v>49</v>
      </c>
      <c r="B108" s="44"/>
      <c r="C108" s="45"/>
      <c r="D108" s="45"/>
      <c r="E108" s="48" t="s">
        <v>46</v>
      </c>
      <c r="F108" s="45"/>
      <c r="G108" s="45"/>
      <c r="H108" s="45"/>
      <c r="I108" s="45"/>
      <c r="J108" s="46"/>
    </row>
    <row r="109">
      <c r="A109" s="36" t="s">
        <v>51</v>
      </c>
      <c r="B109" s="44"/>
      <c r="C109" s="45"/>
      <c r="D109" s="45"/>
      <c r="E109" s="47" t="s">
        <v>456</v>
      </c>
      <c r="F109" s="45"/>
      <c r="G109" s="45"/>
      <c r="H109" s="45"/>
      <c r="I109" s="45"/>
      <c r="J109" s="46"/>
    </row>
    <row r="110" ht="30">
      <c r="A110" s="36" t="s">
        <v>51</v>
      </c>
      <c r="B110" s="44"/>
      <c r="C110" s="45"/>
      <c r="D110" s="45"/>
      <c r="E110" s="47" t="s">
        <v>494</v>
      </c>
      <c r="F110" s="45"/>
      <c r="G110" s="45"/>
      <c r="H110" s="45"/>
      <c r="I110" s="45"/>
      <c r="J110" s="46"/>
    </row>
    <row r="111">
      <c r="A111" s="36" t="s">
        <v>44</v>
      </c>
      <c r="B111" s="36">
        <v>24</v>
      </c>
      <c r="C111" s="37" t="s">
        <v>495</v>
      </c>
      <c r="D111" s="36" t="s">
        <v>46</v>
      </c>
      <c r="E111" s="38" t="s">
        <v>496</v>
      </c>
      <c r="F111" s="39" t="s">
        <v>152</v>
      </c>
      <c r="G111" s="40">
        <v>1</v>
      </c>
      <c r="H111" s="41">
        <v>0</v>
      </c>
      <c r="I111" s="42">
        <f>ROUND(G111*H111,P4)</f>
        <v>0</v>
      </c>
      <c r="J111" s="36"/>
      <c r="O111" s="43">
        <f>I111*0.21</f>
        <v>0</v>
      </c>
      <c r="P111">
        <v>3</v>
      </c>
    </row>
    <row r="112" ht="30">
      <c r="A112" s="36" t="s">
        <v>49</v>
      </c>
      <c r="B112" s="44"/>
      <c r="C112" s="45"/>
      <c r="D112" s="45"/>
      <c r="E112" s="38" t="s">
        <v>497</v>
      </c>
      <c r="F112" s="45"/>
      <c r="G112" s="45"/>
      <c r="H112" s="45"/>
      <c r="I112" s="45"/>
      <c r="J112" s="46"/>
    </row>
    <row r="113">
      <c r="A113" s="36" t="s">
        <v>51</v>
      </c>
      <c r="B113" s="44"/>
      <c r="C113" s="45"/>
      <c r="D113" s="45"/>
      <c r="E113" s="47" t="s">
        <v>498</v>
      </c>
      <c r="F113" s="45"/>
      <c r="G113" s="45"/>
      <c r="H113" s="45"/>
      <c r="I113" s="45"/>
      <c r="J113" s="46"/>
    </row>
    <row r="114">
      <c r="A114" s="36" t="s">
        <v>51</v>
      </c>
      <c r="B114" s="44"/>
      <c r="C114" s="45"/>
      <c r="D114" s="45"/>
      <c r="E114" s="47" t="s">
        <v>499</v>
      </c>
      <c r="F114" s="45"/>
      <c r="G114" s="45"/>
      <c r="H114" s="45"/>
      <c r="I114" s="45"/>
      <c r="J114" s="46"/>
    </row>
    <row r="115">
      <c r="A115" s="36" t="s">
        <v>44</v>
      </c>
      <c r="B115" s="36">
        <v>25</v>
      </c>
      <c r="C115" s="37" t="s">
        <v>500</v>
      </c>
      <c r="D115" s="36" t="s">
        <v>46</v>
      </c>
      <c r="E115" s="38" t="s">
        <v>501</v>
      </c>
      <c r="F115" s="39" t="s">
        <v>152</v>
      </c>
      <c r="G115" s="40">
        <v>2</v>
      </c>
      <c r="H115" s="41">
        <v>0</v>
      </c>
      <c r="I115" s="42">
        <f>ROUND(G115*H115,P4)</f>
        <v>0</v>
      </c>
      <c r="J115" s="39" t="s">
        <v>69</v>
      </c>
      <c r="O115" s="43">
        <f>I115*0.21</f>
        <v>0</v>
      </c>
      <c r="P115">
        <v>3</v>
      </c>
    </row>
    <row r="116" ht="30">
      <c r="A116" s="36" t="s">
        <v>49</v>
      </c>
      <c r="B116" s="44"/>
      <c r="C116" s="45"/>
      <c r="D116" s="45"/>
      <c r="E116" s="38" t="s">
        <v>497</v>
      </c>
      <c r="F116" s="45"/>
      <c r="G116" s="45"/>
      <c r="H116" s="45"/>
      <c r="I116" s="45"/>
      <c r="J116" s="46"/>
    </row>
    <row r="117">
      <c r="A117" s="36" t="s">
        <v>51</v>
      </c>
      <c r="B117" s="44"/>
      <c r="C117" s="45"/>
      <c r="D117" s="45"/>
      <c r="E117" s="47" t="s">
        <v>498</v>
      </c>
      <c r="F117" s="45"/>
      <c r="G117" s="45"/>
      <c r="H117" s="45"/>
      <c r="I117" s="45"/>
      <c r="J117" s="46"/>
    </row>
    <row r="118">
      <c r="A118" s="36" t="s">
        <v>51</v>
      </c>
      <c r="B118" s="49"/>
      <c r="C118" s="50"/>
      <c r="D118" s="50"/>
      <c r="E118" s="47" t="s">
        <v>502</v>
      </c>
      <c r="F118" s="50"/>
      <c r="G118" s="50"/>
      <c r="H118" s="50"/>
      <c r="I118" s="50"/>
      <c r="J118" s="51"/>
    </row>
  </sheetData>
  <sheetProtection sheet="1" objects="1" scenarios="1" spinCount="100000" saltValue="pDblgGovV5Nlc3UFaz326NzmwNETjGyS/Aaux7fk9U1FqOudigyqCgXNkjt/YSCGpinATzz9a/Zc67NAlYaXMg==" hashValue="kdA76q61qXfpud76yMyI/bePZRCcEXF68WCKjKdNYCQSr2hqLSp77uskGoNzqzgheS3aG9IldDg2BcyZ03vpdA==" algorithmName="SHA-512" password="D88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15</v>
      </c>
      <c r="I3" s="24">
        <f>SUMIFS(I8:I14,A8:A14,"SD")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42</v>
      </c>
      <c r="D8" s="33"/>
      <c r="E8" s="30" t="s">
        <v>43</v>
      </c>
      <c r="F8" s="33"/>
      <c r="G8" s="33"/>
      <c r="H8" s="33"/>
      <c r="I8" s="34">
        <f>SUMIFS(I9:I14,A9:A14,"P")</f>
        <v>0</v>
      </c>
      <c r="J8" s="35"/>
    </row>
    <row r="9">
      <c r="A9" s="36" t="s">
        <v>44</v>
      </c>
      <c r="B9" s="36">
        <v>1</v>
      </c>
      <c r="C9" s="37" t="s">
        <v>503</v>
      </c>
      <c r="D9" s="36" t="s">
        <v>46</v>
      </c>
      <c r="E9" s="38" t="s">
        <v>504</v>
      </c>
      <c r="F9" s="39" t="s">
        <v>505</v>
      </c>
      <c r="G9" s="40">
        <v>1</v>
      </c>
      <c r="H9" s="41">
        <v>0</v>
      </c>
      <c r="I9" s="42">
        <f>ROUND(G9*H9,P4)</f>
        <v>0</v>
      </c>
      <c r="J9" s="39" t="s">
        <v>69</v>
      </c>
      <c r="O9" s="43">
        <f>I9*0.21</f>
        <v>0</v>
      </c>
      <c r="P9">
        <v>3</v>
      </c>
    </row>
    <row r="10" ht="90">
      <c r="A10" s="36" t="s">
        <v>49</v>
      </c>
      <c r="B10" s="44"/>
      <c r="C10" s="45"/>
      <c r="D10" s="45"/>
      <c r="E10" s="38" t="s">
        <v>506</v>
      </c>
      <c r="F10" s="45"/>
      <c r="G10" s="45"/>
      <c r="H10" s="45"/>
      <c r="I10" s="45"/>
      <c r="J10" s="46"/>
    </row>
    <row r="11">
      <c r="A11" s="36" t="s">
        <v>44</v>
      </c>
      <c r="B11" s="36">
        <v>2</v>
      </c>
      <c r="C11" s="37" t="s">
        <v>507</v>
      </c>
      <c r="D11" s="36" t="s">
        <v>46</v>
      </c>
      <c r="E11" s="38" t="s">
        <v>508</v>
      </c>
      <c r="F11" s="39" t="s">
        <v>505</v>
      </c>
      <c r="G11" s="40">
        <v>1</v>
      </c>
      <c r="H11" s="41">
        <v>0</v>
      </c>
      <c r="I11" s="42">
        <f>ROUND(G11*H11,P4)</f>
        <v>0</v>
      </c>
      <c r="J11" s="39" t="s">
        <v>69</v>
      </c>
      <c r="O11" s="43">
        <f>I11*0.21</f>
        <v>0</v>
      </c>
      <c r="P11">
        <v>3</v>
      </c>
    </row>
    <row r="12">
      <c r="A12" s="36" t="s">
        <v>49</v>
      </c>
      <c r="B12" s="44"/>
      <c r="C12" s="45"/>
      <c r="D12" s="45"/>
      <c r="E12" s="38" t="s">
        <v>509</v>
      </c>
      <c r="F12" s="45"/>
      <c r="G12" s="45"/>
      <c r="H12" s="45"/>
      <c r="I12" s="45"/>
      <c r="J12" s="46"/>
    </row>
    <row r="13">
      <c r="A13" s="36" t="s">
        <v>44</v>
      </c>
      <c r="B13" s="36">
        <v>3</v>
      </c>
      <c r="C13" s="37" t="s">
        <v>510</v>
      </c>
      <c r="D13" s="36" t="s">
        <v>46</v>
      </c>
      <c r="E13" s="38" t="s">
        <v>511</v>
      </c>
      <c r="F13" s="39" t="s">
        <v>505</v>
      </c>
      <c r="G13" s="40">
        <v>1</v>
      </c>
      <c r="H13" s="41">
        <v>0</v>
      </c>
      <c r="I13" s="42">
        <f>ROUND(G13*H13,P4)</f>
        <v>0</v>
      </c>
      <c r="J13" s="39" t="s">
        <v>69</v>
      </c>
      <c r="O13" s="43">
        <f>I13*0.21</f>
        <v>0</v>
      </c>
      <c r="P13">
        <v>3</v>
      </c>
    </row>
    <row r="14">
      <c r="A14" s="36" t="s">
        <v>49</v>
      </c>
      <c r="B14" s="49"/>
      <c r="C14" s="50"/>
      <c r="D14" s="50"/>
      <c r="E14" s="38" t="s">
        <v>512</v>
      </c>
      <c r="F14" s="50"/>
      <c r="G14" s="50"/>
      <c r="H14" s="50"/>
      <c r="I14" s="50"/>
      <c r="J14" s="51"/>
    </row>
  </sheetData>
  <sheetProtection sheet="1" objects="1" scenarios="1" spinCount="100000" saltValue="vUQK1/cDEaBKJczUOmOpmAtyfeDqa3beQo0zmrUZPtXTSw6aCtDw5eEkzOYiEM4hanT9C/m8YaFmsARADokzQg==" hashValue="cra/iIDlxI1KEkZFpL6dOP3XRBrGU6p6ZlszbYqsfmsggf2QMBTbFt2V8LSia8XdyF8X2ZiucnXEKvBq/9tpkg==" algorithmName="SHA-512" password="D88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17</v>
      </c>
      <c r="I3" s="24">
        <f>SUMIFS(I8:I140,A8:A140,"SD")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42</v>
      </c>
      <c r="D8" s="33"/>
      <c r="E8" s="30" t="s">
        <v>43</v>
      </c>
      <c r="F8" s="33"/>
      <c r="G8" s="33"/>
      <c r="H8" s="33"/>
      <c r="I8" s="34">
        <f>SUMIFS(I9:I11,A9:A11,"P")</f>
        <v>0</v>
      </c>
      <c r="J8" s="35"/>
    </row>
    <row r="9" ht="30">
      <c r="A9" s="36" t="s">
        <v>44</v>
      </c>
      <c r="B9" s="36">
        <v>1</v>
      </c>
      <c r="C9" s="37" t="s">
        <v>45</v>
      </c>
      <c r="D9" s="36" t="s">
        <v>46</v>
      </c>
      <c r="E9" s="38" t="s">
        <v>47</v>
      </c>
      <c r="F9" s="39" t="s">
        <v>48</v>
      </c>
      <c r="G9" s="40">
        <v>6.2999999999999998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 ht="60">
      <c r="A10" s="36" t="s">
        <v>49</v>
      </c>
      <c r="B10" s="44"/>
      <c r="C10" s="45"/>
      <c r="D10" s="45"/>
      <c r="E10" s="38" t="s">
        <v>50</v>
      </c>
      <c r="F10" s="45"/>
      <c r="G10" s="45"/>
      <c r="H10" s="45"/>
      <c r="I10" s="45"/>
      <c r="J10" s="46"/>
    </row>
    <row r="11">
      <c r="A11" s="36" t="s">
        <v>51</v>
      </c>
      <c r="B11" s="44"/>
      <c r="C11" s="45"/>
      <c r="D11" s="45"/>
      <c r="E11" s="47" t="s">
        <v>513</v>
      </c>
      <c r="F11" s="45"/>
      <c r="G11" s="45"/>
      <c r="H11" s="45"/>
      <c r="I11" s="45"/>
      <c r="J11" s="46"/>
    </row>
    <row r="12">
      <c r="A12" s="30" t="s">
        <v>41</v>
      </c>
      <c r="B12" s="31"/>
      <c r="C12" s="32" t="s">
        <v>349</v>
      </c>
      <c r="D12" s="33"/>
      <c r="E12" s="30" t="s">
        <v>350</v>
      </c>
      <c r="F12" s="33"/>
      <c r="G12" s="33"/>
      <c r="H12" s="33"/>
      <c r="I12" s="34">
        <f>SUMIFS(I13:I140,A13:A140,"P")</f>
        <v>0</v>
      </c>
      <c r="J12" s="35"/>
    </row>
    <row r="13" ht="30">
      <c r="A13" s="36" t="s">
        <v>44</v>
      </c>
      <c r="B13" s="36">
        <v>2</v>
      </c>
      <c r="C13" s="37" t="s">
        <v>514</v>
      </c>
      <c r="D13" s="36" t="s">
        <v>46</v>
      </c>
      <c r="E13" s="38" t="s">
        <v>515</v>
      </c>
      <c r="F13" s="39" t="s">
        <v>152</v>
      </c>
      <c r="G13" s="40">
        <v>127</v>
      </c>
      <c r="H13" s="41">
        <v>0</v>
      </c>
      <c r="I13" s="42">
        <f>ROUND(G13*H13,P4)</f>
        <v>0</v>
      </c>
      <c r="J13" s="39" t="s">
        <v>69</v>
      </c>
      <c r="O13" s="43">
        <f>I13*0.21</f>
        <v>0</v>
      </c>
      <c r="P13">
        <v>3</v>
      </c>
    </row>
    <row r="14">
      <c r="A14" s="36" t="s">
        <v>49</v>
      </c>
      <c r="B14" s="44"/>
      <c r="C14" s="45"/>
      <c r="D14" s="45"/>
      <c r="E14" s="48" t="s">
        <v>46</v>
      </c>
      <c r="F14" s="45"/>
      <c r="G14" s="45"/>
      <c r="H14" s="45"/>
      <c r="I14" s="45"/>
      <c r="J14" s="46"/>
    </row>
    <row r="15">
      <c r="A15" s="36" t="s">
        <v>51</v>
      </c>
      <c r="B15" s="44"/>
      <c r="C15" s="45"/>
      <c r="D15" s="45"/>
      <c r="E15" s="47" t="s">
        <v>516</v>
      </c>
      <c r="F15" s="45"/>
      <c r="G15" s="45"/>
      <c r="H15" s="45"/>
      <c r="I15" s="45"/>
      <c r="J15" s="46"/>
    </row>
    <row r="16">
      <c r="A16" s="36" t="s">
        <v>51</v>
      </c>
      <c r="B16" s="44"/>
      <c r="C16" s="45"/>
      <c r="D16" s="45"/>
      <c r="E16" s="47" t="s">
        <v>517</v>
      </c>
      <c r="F16" s="45"/>
      <c r="G16" s="45"/>
      <c r="H16" s="45"/>
      <c r="I16" s="45"/>
      <c r="J16" s="46"/>
    </row>
    <row r="17">
      <c r="A17" s="36" t="s">
        <v>51</v>
      </c>
      <c r="B17" s="44"/>
      <c r="C17" s="45"/>
      <c r="D17" s="45"/>
      <c r="E17" s="47" t="s">
        <v>518</v>
      </c>
      <c r="F17" s="45"/>
      <c r="G17" s="45"/>
      <c r="H17" s="45"/>
      <c r="I17" s="45"/>
      <c r="J17" s="46"/>
    </row>
    <row r="18">
      <c r="A18" s="36" t="s">
        <v>51</v>
      </c>
      <c r="B18" s="44"/>
      <c r="C18" s="45"/>
      <c r="D18" s="45"/>
      <c r="E18" s="47" t="s">
        <v>519</v>
      </c>
      <c r="F18" s="45"/>
      <c r="G18" s="45"/>
      <c r="H18" s="45"/>
      <c r="I18" s="45"/>
      <c r="J18" s="46"/>
    </row>
    <row r="19">
      <c r="A19" s="36" t="s">
        <v>51</v>
      </c>
      <c r="B19" s="44"/>
      <c r="C19" s="45"/>
      <c r="D19" s="45"/>
      <c r="E19" s="47" t="s">
        <v>520</v>
      </c>
      <c r="F19" s="45"/>
      <c r="G19" s="45"/>
      <c r="H19" s="45"/>
      <c r="I19" s="45"/>
      <c r="J19" s="46"/>
    </row>
    <row r="20">
      <c r="A20" s="36" t="s">
        <v>51</v>
      </c>
      <c r="B20" s="44"/>
      <c r="C20" s="45"/>
      <c r="D20" s="45"/>
      <c r="E20" s="47" t="s">
        <v>521</v>
      </c>
      <c r="F20" s="45"/>
      <c r="G20" s="45"/>
      <c r="H20" s="45"/>
      <c r="I20" s="45"/>
      <c r="J20" s="46"/>
    </row>
    <row r="21">
      <c r="A21" s="36" t="s">
        <v>51</v>
      </c>
      <c r="B21" s="44"/>
      <c r="C21" s="45"/>
      <c r="D21" s="45"/>
      <c r="E21" s="47" t="s">
        <v>522</v>
      </c>
      <c r="F21" s="45"/>
      <c r="G21" s="45"/>
      <c r="H21" s="45"/>
      <c r="I21" s="45"/>
      <c r="J21" s="46"/>
    </row>
    <row r="22">
      <c r="A22" s="36" t="s">
        <v>51</v>
      </c>
      <c r="B22" s="44"/>
      <c r="C22" s="45"/>
      <c r="D22" s="45"/>
      <c r="E22" s="47" t="s">
        <v>523</v>
      </c>
      <c r="F22" s="45"/>
      <c r="G22" s="45"/>
      <c r="H22" s="45"/>
      <c r="I22" s="45"/>
      <c r="J22" s="46"/>
    </row>
    <row r="23">
      <c r="A23" s="36" t="s">
        <v>51</v>
      </c>
      <c r="B23" s="44"/>
      <c r="C23" s="45"/>
      <c r="D23" s="45"/>
      <c r="E23" s="47" t="s">
        <v>524</v>
      </c>
      <c r="F23" s="45"/>
      <c r="G23" s="45"/>
      <c r="H23" s="45"/>
      <c r="I23" s="45"/>
      <c r="J23" s="46"/>
    </row>
    <row r="24">
      <c r="A24" s="36" t="s">
        <v>51</v>
      </c>
      <c r="B24" s="44"/>
      <c r="C24" s="45"/>
      <c r="D24" s="45"/>
      <c r="E24" s="47" t="s">
        <v>525</v>
      </c>
      <c r="F24" s="45"/>
      <c r="G24" s="45"/>
      <c r="H24" s="45"/>
      <c r="I24" s="45"/>
      <c r="J24" s="46"/>
    </row>
    <row r="25">
      <c r="A25" s="36" t="s">
        <v>51</v>
      </c>
      <c r="B25" s="44"/>
      <c r="C25" s="45"/>
      <c r="D25" s="45"/>
      <c r="E25" s="47" t="s">
        <v>526</v>
      </c>
      <c r="F25" s="45"/>
      <c r="G25" s="45"/>
      <c r="H25" s="45"/>
      <c r="I25" s="45"/>
      <c r="J25" s="46"/>
    </row>
    <row r="26">
      <c r="A26" s="36" t="s">
        <v>51</v>
      </c>
      <c r="B26" s="44"/>
      <c r="C26" s="45"/>
      <c r="D26" s="45"/>
      <c r="E26" s="47" t="s">
        <v>527</v>
      </c>
      <c r="F26" s="45"/>
      <c r="G26" s="45"/>
      <c r="H26" s="45"/>
      <c r="I26" s="45"/>
      <c r="J26" s="46"/>
    </row>
    <row r="27">
      <c r="A27" s="36" t="s">
        <v>51</v>
      </c>
      <c r="B27" s="44"/>
      <c r="C27" s="45"/>
      <c r="D27" s="45"/>
      <c r="E27" s="47" t="s">
        <v>528</v>
      </c>
      <c r="F27" s="45"/>
      <c r="G27" s="45"/>
      <c r="H27" s="45"/>
      <c r="I27" s="45"/>
      <c r="J27" s="46"/>
    </row>
    <row r="28">
      <c r="A28" s="36" t="s">
        <v>51</v>
      </c>
      <c r="B28" s="44"/>
      <c r="C28" s="45"/>
      <c r="D28" s="45"/>
      <c r="E28" s="47" t="s">
        <v>529</v>
      </c>
      <c r="F28" s="45"/>
      <c r="G28" s="45"/>
      <c r="H28" s="45"/>
      <c r="I28" s="45"/>
      <c r="J28" s="46"/>
    </row>
    <row r="29">
      <c r="A29" s="36" t="s">
        <v>51</v>
      </c>
      <c r="B29" s="44"/>
      <c r="C29" s="45"/>
      <c r="D29" s="45"/>
      <c r="E29" s="47" t="s">
        <v>530</v>
      </c>
      <c r="F29" s="45"/>
      <c r="G29" s="45"/>
      <c r="H29" s="45"/>
      <c r="I29" s="45"/>
      <c r="J29" s="46"/>
    </row>
    <row r="30">
      <c r="A30" s="36" t="s">
        <v>51</v>
      </c>
      <c r="B30" s="44"/>
      <c r="C30" s="45"/>
      <c r="D30" s="45"/>
      <c r="E30" s="47" t="s">
        <v>531</v>
      </c>
      <c r="F30" s="45"/>
      <c r="G30" s="45"/>
      <c r="H30" s="45"/>
      <c r="I30" s="45"/>
      <c r="J30" s="46"/>
    </row>
    <row r="31">
      <c r="A31" s="36" t="s">
        <v>51</v>
      </c>
      <c r="B31" s="44"/>
      <c r="C31" s="45"/>
      <c r="D31" s="45"/>
      <c r="E31" s="47" t="s">
        <v>532</v>
      </c>
      <c r="F31" s="45"/>
      <c r="G31" s="45"/>
      <c r="H31" s="45"/>
      <c r="I31" s="45"/>
      <c r="J31" s="46"/>
    </row>
    <row r="32">
      <c r="A32" s="36" t="s">
        <v>51</v>
      </c>
      <c r="B32" s="44"/>
      <c r="C32" s="45"/>
      <c r="D32" s="45"/>
      <c r="E32" s="47" t="s">
        <v>533</v>
      </c>
      <c r="F32" s="45"/>
      <c r="G32" s="45"/>
      <c r="H32" s="45"/>
      <c r="I32" s="45"/>
      <c r="J32" s="46"/>
    </row>
    <row r="33">
      <c r="A33" s="36" t="s">
        <v>51</v>
      </c>
      <c r="B33" s="44"/>
      <c r="C33" s="45"/>
      <c r="D33" s="45"/>
      <c r="E33" s="47" t="s">
        <v>534</v>
      </c>
      <c r="F33" s="45"/>
      <c r="G33" s="45"/>
      <c r="H33" s="45"/>
      <c r="I33" s="45"/>
      <c r="J33" s="46"/>
    </row>
    <row r="34">
      <c r="A34" s="36" t="s">
        <v>51</v>
      </c>
      <c r="B34" s="44"/>
      <c r="C34" s="45"/>
      <c r="D34" s="45"/>
      <c r="E34" s="47" t="s">
        <v>535</v>
      </c>
      <c r="F34" s="45"/>
      <c r="G34" s="45"/>
      <c r="H34" s="45"/>
      <c r="I34" s="45"/>
      <c r="J34" s="46"/>
    </row>
    <row r="35">
      <c r="A35" s="36" t="s">
        <v>51</v>
      </c>
      <c r="B35" s="44"/>
      <c r="C35" s="45"/>
      <c r="D35" s="45"/>
      <c r="E35" s="47" t="s">
        <v>536</v>
      </c>
      <c r="F35" s="45"/>
      <c r="G35" s="45"/>
      <c r="H35" s="45"/>
      <c r="I35" s="45"/>
      <c r="J35" s="46"/>
    </row>
    <row r="36">
      <c r="A36" s="36" t="s">
        <v>51</v>
      </c>
      <c r="B36" s="44"/>
      <c r="C36" s="45"/>
      <c r="D36" s="45"/>
      <c r="E36" s="47" t="s">
        <v>537</v>
      </c>
      <c r="F36" s="45"/>
      <c r="G36" s="45"/>
      <c r="H36" s="45"/>
      <c r="I36" s="45"/>
      <c r="J36" s="46"/>
    </row>
    <row r="37">
      <c r="A37" s="36" t="s">
        <v>51</v>
      </c>
      <c r="B37" s="44"/>
      <c r="C37" s="45"/>
      <c r="D37" s="45"/>
      <c r="E37" s="47" t="s">
        <v>538</v>
      </c>
      <c r="F37" s="45"/>
      <c r="G37" s="45"/>
      <c r="H37" s="45"/>
      <c r="I37" s="45"/>
      <c r="J37" s="46"/>
    </row>
    <row r="38">
      <c r="A38" s="36" t="s">
        <v>51</v>
      </c>
      <c r="B38" s="44"/>
      <c r="C38" s="45"/>
      <c r="D38" s="45"/>
      <c r="E38" s="47" t="s">
        <v>539</v>
      </c>
      <c r="F38" s="45"/>
      <c r="G38" s="45"/>
      <c r="H38" s="45"/>
      <c r="I38" s="45"/>
      <c r="J38" s="46"/>
    </row>
    <row r="39">
      <c r="A39" s="36" t="s">
        <v>51</v>
      </c>
      <c r="B39" s="44"/>
      <c r="C39" s="45"/>
      <c r="D39" s="45"/>
      <c r="E39" s="47" t="s">
        <v>540</v>
      </c>
      <c r="F39" s="45"/>
      <c r="G39" s="45"/>
      <c r="H39" s="45"/>
      <c r="I39" s="45"/>
      <c r="J39" s="46"/>
    </row>
    <row r="40">
      <c r="A40" s="36" t="s">
        <v>51</v>
      </c>
      <c r="B40" s="44"/>
      <c r="C40" s="45"/>
      <c r="D40" s="45"/>
      <c r="E40" s="47" t="s">
        <v>541</v>
      </c>
      <c r="F40" s="45"/>
      <c r="G40" s="45"/>
      <c r="H40" s="45"/>
      <c r="I40" s="45"/>
      <c r="J40" s="46"/>
    </row>
    <row r="41">
      <c r="A41" s="36" t="s">
        <v>51</v>
      </c>
      <c r="B41" s="44"/>
      <c r="C41" s="45"/>
      <c r="D41" s="45"/>
      <c r="E41" s="47" t="s">
        <v>542</v>
      </c>
      <c r="F41" s="45"/>
      <c r="G41" s="45"/>
      <c r="H41" s="45"/>
      <c r="I41" s="45"/>
      <c r="J41" s="46"/>
    </row>
    <row r="42">
      <c r="A42" s="36" t="s">
        <v>51</v>
      </c>
      <c r="B42" s="44"/>
      <c r="C42" s="45"/>
      <c r="D42" s="45"/>
      <c r="E42" s="47" t="s">
        <v>543</v>
      </c>
      <c r="F42" s="45"/>
      <c r="G42" s="45"/>
      <c r="H42" s="45"/>
      <c r="I42" s="45"/>
      <c r="J42" s="46"/>
    </row>
    <row r="43">
      <c r="A43" s="36" t="s">
        <v>51</v>
      </c>
      <c r="B43" s="44"/>
      <c r="C43" s="45"/>
      <c r="D43" s="45"/>
      <c r="E43" s="47" t="s">
        <v>544</v>
      </c>
      <c r="F43" s="45"/>
      <c r="G43" s="45"/>
      <c r="H43" s="45"/>
      <c r="I43" s="45"/>
      <c r="J43" s="46"/>
    </row>
    <row r="44">
      <c r="A44" s="36" t="s">
        <v>51</v>
      </c>
      <c r="B44" s="44"/>
      <c r="C44" s="45"/>
      <c r="D44" s="45"/>
      <c r="E44" s="47" t="s">
        <v>545</v>
      </c>
      <c r="F44" s="45"/>
      <c r="G44" s="45"/>
      <c r="H44" s="45"/>
      <c r="I44" s="45"/>
      <c r="J44" s="46"/>
    </row>
    <row r="45">
      <c r="A45" s="36" t="s">
        <v>51</v>
      </c>
      <c r="B45" s="44"/>
      <c r="C45" s="45"/>
      <c r="D45" s="45"/>
      <c r="E45" s="47" t="s">
        <v>546</v>
      </c>
      <c r="F45" s="45"/>
      <c r="G45" s="45"/>
      <c r="H45" s="45"/>
      <c r="I45" s="45"/>
      <c r="J45" s="46"/>
    </row>
    <row r="46">
      <c r="A46" s="36" t="s">
        <v>51</v>
      </c>
      <c r="B46" s="44"/>
      <c r="C46" s="45"/>
      <c r="D46" s="45"/>
      <c r="E46" s="47" t="s">
        <v>547</v>
      </c>
      <c r="F46" s="45"/>
      <c r="G46" s="45"/>
      <c r="H46" s="45"/>
      <c r="I46" s="45"/>
      <c r="J46" s="46"/>
    </row>
    <row r="47" ht="30">
      <c r="A47" s="36" t="s">
        <v>44</v>
      </c>
      <c r="B47" s="36">
        <v>3</v>
      </c>
      <c r="C47" s="37" t="s">
        <v>548</v>
      </c>
      <c r="D47" s="36" t="s">
        <v>46</v>
      </c>
      <c r="E47" s="38" t="s">
        <v>549</v>
      </c>
      <c r="F47" s="39" t="s">
        <v>152</v>
      </c>
      <c r="G47" s="40">
        <v>63</v>
      </c>
      <c r="H47" s="41">
        <v>0</v>
      </c>
      <c r="I47" s="42">
        <f>ROUND(G47*H47,P4)</f>
        <v>0</v>
      </c>
      <c r="J47" s="39" t="s">
        <v>69</v>
      </c>
      <c r="O47" s="43">
        <f>I47*0.21</f>
        <v>0</v>
      </c>
      <c r="P47">
        <v>3</v>
      </c>
    </row>
    <row r="48" ht="30">
      <c r="A48" s="36" t="s">
        <v>49</v>
      </c>
      <c r="B48" s="44"/>
      <c r="C48" s="45"/>
      <c r="D48" s="45"/>
      <c r="E48" s="38" t="s">
        <v>550</v>
      </c>
      <c r="F48" s="45"/>
      <c r="G48" s="45"/>
      <c r="H48" s="45"/>
      <c r="I48" s="45"/>
      <c r="J48" s="46"/>
    </row>
    <row r="49">
      <c r="A49" s="36" t="s">
        <v>51</v>
      </c>
      <c r="B49" s="44"/>
      <c r="C49" s="45"/>
      <c r="D49" s="45"/>
      <c r="E49" s="47" t="s">
        <v>551</v>
      </c>
      <c r="F49" s="45"/>
      <c r="G49" s="45"/>
      <c r="H49" s="45"/>
      <c r="I49" s="45"/>
      <c r="J49" s="46"/>
    </row>
    <row r="50">
      <c r="A50" s="36" t="s">
        <v>51</v>
      </c>
      <c r="B50" s="44"/>
      <c r="C50" s="45"/>
      <c r="D50" s="45"/>
      <c r="E50" s="47" t="s">
        <v>552</v>
      </c>
      <c r="F50" s="45"/>
      <c r="G50" s="45"/>
      <c r="H50" s="45"/>
      <c r="I50" s="45"/>
      <c r="J50" s="46"/>
    </row>
    <row r="51">
      <c r="A51" s="36" t="s">
        <v>51</v>
      </c>
      <c r="B51" s="44"/>
      <c r="C51" s="45"/>
      <c r="D51" s="45"/>
      <c r="E51" s="47" t="s">
        <v>553</v>
      </c>
      <c r="F51" s="45"/>
      <c r="G51" s="45"/>
      <c r="H51" s="45"/>
      <c r="I51" s="45"/>
      <c r="J51" s="46"/>
    </row>
    <row r="52">
      <c r="A52" s="36" t="s">
        <v>44</v>
      </c>
      <c r="B52" s="36">
        <v>4</v>
      </c>
      <c r="C52" s="37" t="s">
        <v>554</v>
      </c>
      <c r="D52" s="36" t="s">
        <v>46</v>
      </c>
      <c r="E52" s="38" t="s">
        <v>555</v>
      </c>
      <c r="F52" s="39" t="s">
        <v>82</v>
      </c>
      <c r="G52" s="40">
        <v>7.5</v>
      </c>
      <c r="H52" s="41">
        <v>0</v>
      </c>
      <c r="I52" s="42">
        <f>ROUND(G52*H52,P4)</f>
        <v>0</v>
      </c>
      <c r="J52" s="39" t="s">
        <v>69</v>
      </c>
      <c r="O52" s="43">
        <f>I52*0.21</f>
        <v>0</v>
      </c>
      <c r="P52">
        <v>3</v>
      </c>
    </row>
    <row r="53">
      <c r="A53" s="36" t="s">
        <v>49</v>
      </c>
      <c r="B53" s="44"/>
      <c r="C53" s="45"/>
      <c r="D53" s="45"/>
      <c r="E53" s="48" t="s">
        <v>46</v>
      </c>
      <c r="F53" s="45"/>
      <c r="G53" s="45"/>
      <c r="H53" s="45"/>
      <c r="I53" s="45"/>
      <c r="J53" s="46"/>
    </row>
    <row r="54">
      <c r="A54" s="36" t="s">
        <v>51</v>
      </c>
      <c r="B54" s="44"/>
      <c r="C54" s="45"/>
      <c r="D54" s="45"/>
      <c r="E54" s="47" t="s">
        <v>516</v>
      </c>
      <c r="F54" s="45"/>
      <c r="G54" s="45"/>
      <c r="H54" s="45"/>
      <c r="I54" s="45"/>
      <c r="J54" s="46"/>
    </row>
    <row r="55">
      <c r="A55" s="36" t="s">
        <v>51</v>
      </c>
      <c r="B55" s="44"/>
      <c r="C55" s="45"/>
      <c r="D55" s="45"/>
      <c r="E55" s="47" t="s">
        <v>556</v>
      </c>
      <c r="F55" s="45"/>
      <c r="G55" s="45"/>
      <c r="H55" s="45"/>
      <c r="I55" s="45"/>
      <c r="J55" s="46"/>
    </row>
    <row r="56">
      <c r="A56" s="36" t="s">
        <v>44</v>
      </c>
      <c r="B56" s="36">
        <v>5</v>
      </c>
      <c r="C56" s="37" t="s">
        <v>557</v>
      </c>
      <c r="D56" s="36" t="s">
        <v>46</v>
      </c>
      <c r="E56" s="38" t="s">
        <v>558</v>
      </c>
      <c r="F56" s="39" t="s">
        <v>82</v>
      </c>
      <c r="G56" s="40">
        <v>7.5</v>
      </c>
      <c r="H56" s="41">
        <v>0</v>
      </c>
      <c r="I56" s="42">
        <f>ROUND(G56*H56,P4)</f>
        <v>0</v>
      </c>
      <c r="J56" s="39" t="s">
        <v>69</v>
      </c>
      <c r="O56" s="43">
        <f>I56*0.21</f>
        <v>0</v>
      </c>
      <c r="P56">
        <v>3</v>
      </c>
    </row>
    <row r="57" ht="30">
      <c r="A57" s="36" t="s">
        <v>49</v>
      </c>
      <c r="B57" s="44"/>
      <c r="C57" s="45"/>
      <c r="D57" s="45"/>
      <c r="E57" s="38" t="s">
        <v>550</v>
      </c>
      <c r="F57" s="45"/>
      <c r="G57" s="45"/>
      <c r="H57" s="45"/>
      <c r="I57" s="45"/>
      <c r="J57" s="46"/>
    </row>
    <row r="58">
      <c r="A58" s="36" t="s">
        <v>51</v>
      </c>
      <c r="B58" s="44"/>
      <c r="C58" s="45"/>
      <c r="D58" s="45"/>
      <c r="E58" s="47" t="s">
        <v>516</v>
      </c>
      <c r="F58" s="45"/>
      <c r="G58" s="45"/>
      <c r="H58" s="45"/>
      <c r="I58" s="45"/>
      <c r="J58" s="46"/>
    </row>
    <row r="59">
      <c r="A59" s="36" t="s">
        <v>51</v>
      </c>
      <c r="B59" s="44"/>
      <c r="C59" s="45"/>
      <c r="D59" s="45"/>
      <c r="E59" s="47" t="s">
        <v>556</v>
      </c>
      <c r="F59" s="45"/>
      <c r="G59" s="45"/>
      <c r="H59" s="45"/>
      <c r="I59" s="45"/>
      <c r="J59" s="46"/>
    </row>
    <row r="60" ht="30">
      <c r="A60" s="36" t="s">
        <v>44</v>
      </c>
      <c r="B60" s="36">
        <v>6</v>
      </c>
      <c r="C60" s="37" t="s">
        <v>559</v>
      </c>
      <c r="D60" s="36" t="s">
        <v>46</v>
      </c>
      <c r="E60" s="38" t="s">
        <v>560</v>
      </c>
      <c r="F60" s="39" t="s">
        <v>152</v>
      </c>
      <c r="G60" s="40">
        <v>82</v>
      </c>
      <c r="H60" s="41">
        <v>0</v>
      </c>
      <c r="I60" s="42">
        <f>ROUND(G60*H60,P4)</f>
        <v>0</v>
      </c>
      <c r="J60" s="39" t="s">
        <v>69</v>
      </c>
      <c r="O60" s="43">
        <f>I60*0.21</f>
        <v>0</v>
      </c>
      <c r="P60">
        <v>3</v>
      </c>
    </row>
    <row r="61">
      <c r="A61" s="36" t="s">
        <v>49</v>
      </c>
      <c r="B61" s="44"/>
      <c r="C61" s="45"/>
      <c r="D61" s="45"/>
      <c r="E61" s="48" t="s">
        <v>46</v>
      </c>
      <c r="F61" s="45"/>
      <c r="G61" s="45"/>
      <c r="H61" s="45"/>
      <c r="I61" s="45"/>
      <c r="J61" s="46"/>
    </row>
    <row r="62">
      <c r="A62" s="36" t="s">
        <v>51</v>
      </c>
      <c r="B62" s="44"/>
      <c r="C62" s="45"/>
      <c r="D62" s="45"/>
      <c r="E62" s="47" t="s">
        <v>516</v>
      </c>
      <c r="F62" s="45"/>
      <c r="G62" s="45"/>
      <c r="H62" s="45"/>
      <c r="I62" s="45"/>
      <c r="J62" s="46"/>
    </row>
    <row r="63">
      <c r="A63" s="36" t="s">
        <v>51</v>
      </c>
      <c r="B63" s="44"/>
      <c r="C63" s="45"/>
      <c r="D63" s="45"/>
      <c r="E63" s="47" t="s">
        <v>561</v>
      </c>
      <c r="F63" s="45"/>
      <c r="G63" s="45"/>
      <c r="H63" s="45"/>
      <c r="I63" s="45"/>
      <c r="J63" s="46"/>
    </row>
    <row r="64">
      <c r="A64" s="36" t="s">
        <v>51</v>
      </c>
      <c r="B64" s="44"/>
      <c r="C64" s="45"/>
      <c r="D64" s="45"/>
      <c r="E64" s="47" t="s">
        <v>562</v>
      </c>
      <c r="F64" s="45"/>
      <c r="G64" s="45"/>
      <c r="H64" s="45"/>
      <c r="I64" s="45"/>
      <c r="J64" s="46"/>
    </row>
    <row r="65">
      <c r="A65" s="36" t="s">
        <v>51</v>
      </c>
      <c r="B65" s="44"/>
      <c r="C65" s="45"/>
      <c r="D65" s="45"/>
      <c r="E65" s="47" t="s">
        <v>563</v>
      </c>
      <c r="F65" s="45"/>
      <c r="G65" s="45"/>
      <c r="H65" s="45"/>
      <c r="I65" s="45"/>
      <c r="J65" s="46"/>
    </row>
    <row r="66">
      <c r="A66" s="36" t="s">
        <v>51</v>
      </c>
      <c r="B66" s="44"/>
      <c r="C66" s="45"/>
      <c r="D66" s="45"/>
      <c r="E66" s="47" t="s">
        <v>520</v>
      </c>
      <c r="F66" s="45"/>
      <c r="G66" s="45"/>
      <c r="H66" s="45"/>
      <c r="I66" s="45"/>
      <c r="J66" s="46"/>
    </row>
    <row r="67">
      <c r="A67" s="36" t="s">
        <v>51</v>
      </c>
      <c r="B67" s="44"/>
      <c r="C67" s="45"/>
      <c r="D67" s="45"/>
      <c r="E67" s="47" t="s">
        <v>521</v>
      </c>
      <c r="F67" s="45"/>
      <c r="G67" s="45"/>
      <c r="H67" s="45"/>
      <c r="I67" s="45"/>
      <c r="J67" s="46"/>
    </row>
    <row r="68">
      <c r="A68" s="36" t="s">
        <v>51</v>
      </c>
      <c r="B68" s="44"/>
      <c r="C68" s="45"/>
      <c r="D68" s="45"/>
      <c r="E68" s="47" t="s">
        <v>522</v>
      </c>
      <c r="F68" s="45"/>
      <c r="G68" s="45"/>
      <c r="H68" s="45"/>
      <c r="I68" s="45"/>
      <c r="J68" s="46"/>
    </row>
    <row r="69">
      <c r="A69" s="36" t="s">
        <v>51</v>
      </c>
      <c r="B69" s="44"/>
      <c r="C69" s="45"/>
      <c r="D69" s="45"/>
      <c r="E69" s="47" t="s">
        <v>564</v>
      </c>
      <c r="F69" s="45"/>
      <c r="G69" s="45"/>
      <c r="H69" s="45"/>
      <c r="I69" s="45"/>
      <c r="J69" s="46"/>
    </row>
    <row r="70">
      <c r="A70" s="36" t="s">
        <v>51</v>
      </c>
      <c r="B70" s="44"/>
      <c r="C70" s="45"/>
      <c r="D70" s="45"/>
      <c r="E70" s="47" t="s">
        <v>565</v>
      </c>
      <c r="F70" s="45"/>
      <c r="G70" s="45"/>
      <c r="H70" s="45"/>
      <c r="I70" s="45"/>
      <c r="J70" s="46"/>
    </row>
    <row r="71">
      <c r="A71" s="36" t="s">
        <v>51</v>
      </c>
      <c r="B71" s="44"/>
      <c r="C71" s="45"/>
      <c r="D71" s="45"/>
      <c r="E71" s="47" t="s">
        <v>525</v>
      </c>
      <c r="F71" s="45"/>
      <c r="G71" s="45"/>
      <c r="H71" s="45"/>
      <c r="I71" s="45"/>
      <c r="J71" s="46"/>
    </row>
    <row r="72">
      <c r="A72" s="36" t="s">
        <v>51</v>
      </c>
      <c r="B72" s="44"/>
      <c r="C72" s="45"/>
      <c r="D72" s="45"/>
      <c r="E72" s="47" t="s">
        <v>526</v>
      </c>
      <c r="F72" s="45"/>
      <c r="G72" s="45"/>
      <c r="H72" s="45"/>
      <c r="I72" s="45"/>
      <c r="J72" s="46"/>
    </row>
    <row r="73">
      <c r="A73" s="36" t="s">
        <v>51</v>
      </c>
      <c r="B73" s="44"/>
      <c r="C73" s="45"/>
      <c r="D73" s="45"/>
      <c r="E73" s="47" t="s">
        <v>566</v>
      </c>
      <c r="F73" s="45"/>
      <c r="G73" s="45"/>
      <c r="H73" s="45"/>
      <c r="I73" s="45"/>
      <c r="J73" s="46"/>
    </row>
    <row r="74">
      <c r="A74" s="36" t="s">
        <v>51</v>
      </c>
      <c r="B74" s="44"/>
      <c r="C74" s="45"/>
      <c r="D74" s="45"/>
      <c r="E74" s="47" t="s">
        <v>528</v>
      </c>
      <c r="F74" s="45"/>
      <c r="G74" s="45"/>
      <c r="H74" s="45"/>
      <c r="I74" s="45"/>
      <c r="J74" s="46"/>
    </row>
    <row r="75">
      <c r="A75" s="36" t="s">
        <v>51</v>
      </c>
      <c r="B75" s="44"/>
      <c r="C75" s="45"/>
      <c r="D75" s="45"/>
      <c r="E75" s="47" t="s">
        <v>529</v>
      </c>
      <c r="F75" s="45"/>
      <c r="G75" s="45"/>
      <c r="H75" s="45"/>
      <c r="I75" s="45"/>
      <c r="J75" s="46"/>
    </row>
    <row r="76">
      <c r="A76" s="36" t="s">
        <v>51</v>
      </c>
      <c r="B76" s="44"/>
      <c r="C76" s="45"/>
      <c r="D76" s="45"/>
      <c r="E76" s="47" t="s">
        <v>530</v>
      </c>
      <c r="F76" s="45"/>
      <c r="G76" s="45"/>
      <c r="H76" s="45"/>
      <c r="I76" s="45"/>
      <c r="J76" s="46"/>
    </row>
    <row r="77">
      <c r="A77" s="36" t="s">
        <v>51</v>
      </c>
      <c r="B77" s="44"/>
      <c r="C77" s="45"/>
      <c r="D77" s="45"/>
      <c r="E77" s="47" t="s">
        <v>567</v>
      </c>
      <c r="F77" s="45"/>
      <c r="G77" s="45"/>
      <c r="H77" s="45"/>
      <c r="I77" s="45"/>
      <c r="J77" s="46"/>
    </row>
    <row r="78">
      <c r="A78" s="36" t="s">
        <v>51</v>
      </c>
      <c r="B78" s="44"/>
      <c r="C78" s="45"/>
      <c r="D78" s="45"/>
      <c r="E78" s="47" t="s">
        <v>532</v>
      </c>
      <c r="F78" s="45"/>
      <c r="G78" s="45"/>
      <c r="H78" s="45"/>
      <c r="I78" s="45"/>
      <c r="J78" s="46"/>
    </row>
    <row r="79">
      <c r="A79" s="36" t="s">
        <v>51</v>
      </c>
      <c r="B79" s="44"/>
      <c r="C79" s="45"/>
      <c r="D79" s="45"/>
      <c r="E79" s="47" t="s">
        <v>568</v>
      </c>
      <c r="F79" s="45"/>
      <c r="G79" s="45"/>
      <c r="H79" s="45"/>
      <c r="I79" s="45"/>
      <c r="J79" s="46"/>
    </row>
    <row r="80">
      <c r="A80" s="36" t="s">
        <v>51</v>
      </c>
      <c r="B80" s="44"/>
      <c r="C80" s="45"/>
      <c r="D80" s="45"/>
      <c r="E80" s="47" t="s">
        <v>534</v>
      </c>
      <c r="F80" s="45"/>
      <c r="G80" s="45"/>
      <c r="H80" s="45"/>
      <c r="I80" s="45"/>
      <c r="J80" s="46"/>
    </row>
    <row r="81">
      <c r="A81" s="36" t="s">
        <v>51</v>
      </c>
      <c r="B81" s="44"/>
      <c r="C81" s="45"/>
      <c r="D81" s="45"/>
      <c r="E81" s="47" t="s">
        <v>535</v>
      </c>
      <c r="F81" s="45"/>
      <c r="G81" s="45"/>
      <c r="H81" s="45"/>
      <c r="I81" s="45"/>
      <c r="J81" s="46"/>
    </row>
    <row r="82">
      <c r="A82" s="36" t="s">
        <v>51</v>
      </c>
      <c r="B82" s="44"/>
      <c r="C82" s="45"/>
      <c r="D82" s="45"/>
      <c r="E82" s="47" t="s">
        <v>536</v>
      </c>
      <c r="F82" s="45"/>
      <c r="G82" s="45"/>
      <c r="H82" s="45"/>
      <c r="I82" s="45"/>
      <c r="J82" s="46"/>
    </row>
    <row r="83">
      <c r="A83" s="36" t="s">
        <v>51</v>
      </c>
      <c r="B83" s="44"/>
      <c r="C83" s="45"/>
      <c r="D83" s="45"/>
      <c r="E83" s="47" t="s">
        <v>569</v>
      </c>
      <c r="F83" s="45"/>
      <c r="G83" s="45"/>
      <c r="H83" s="45"/>
      <c r="I83" s="45"/>
      <c r="J83" s="46"/>
    </row>
    <row r="84">
      <c r="A84" s="36" t="s">
        <v>51</v>
      </c>
      <c r="B84" s="44"/>
      <c r="C84" s="45"/>
      <c r="D84" s="45"/>
      <c r="E84" s="47" t="s">
        <v>570</v>
      </c>
      <c r="F84" s="45"/>
      <c r="G84" s="45"/>
      <c r="H84" s="45"/>
      <c r="I84" s="45"/>
      <c r="J84" s="46"/>
    </row>
    <row r="85">
      <c r="A85" s="36" t="s">
        <v>51</v>
      </c>
      <c r="B85" s="44"/>
      <c r="C85" s="45"/>
      <c r="D85" s="45"/>
      <c r="E85" s="47" t="s">
        <v>539</v>
      </c>
      <c r="F85" s="45"/>
      <c r="G85" s="45"/>
      <c r="H85" s="45"/>
      <c r="I85" s="45"/>
      <c r="J85" s="46"/>
    </row>
    <row r="86">
      <c r="A86" s="36" t="s">
        <v>51</v>
      </c>
      <c r="B86" s="44"/>
      <c r="C86" s="45"/>
      <c r="D86" s="45"/>
      <c r="E86" s="47" t="s">
        <v>540</v>
      </c>
      <c r="F86" s="45"/>
      <c r="G86" s="45"/>
      <c r="H86" s="45"/>
      <c r="I86" s="45"/>
      <c r="J86" s="46"/>
    </row>
    <row r="87">
      <c r="A87" s="36" t="s">
        <v>51</v>
      </c>
      <c r="B87" s="44"/>
      <c r="C87" s="45"/>
      <c r="D87" s="45"/>
      <c r="E87" s="47" t="s">
        <v>571</v>
      </c>
      <c r="F87" s="45"/>
      <c r="G87" s="45"/>
      <c r="H87" s="45"/>
      <c r="I87" s="45"/>
      <c r="J87" s="46"/>
    </row>
    <row r="88">
      <c r="A88" s="36" t="s">
        <v>51</v>
      </c>
      <c r="B88" s="44"/>
      <c r="C88" s="45"/>
      <c r="D88" s="45"/>
      <c r="E88" s="47" t="s">
        <v>542</v>
      </c>
      <c r="F88" s="45"/>
      <c r="G88" s="45"/>
      <c r="H88" s="45"/>
      <c r="I88" s="45"/>
      <c r="J88" s="46"/>
    </row>
    <row r="89">
      <c r="A89" s="36" t="s">
        <v>51</v>
      </c>
      <c r="B89" s="44"/>
      <c r="C89" s="45"/>
      <c r="D89" s="45"/>
      <c r="E89" s="47" t="s">
        <v>543</v>
      </c>
      <c r="F89" s="45"/>
      <c r="G89" s="45"/>
      <c r="H89" s="45"/>
      <c r="I89" s="45"/>
      <c r="J89" s="46"/>
    </row>
    <row r="90">
      <c r="A90" s="36" t="s">
        <v>51</v>
      </c>
      <c r="B90" s="44"/>
      <c r="C90" s="45"/>
      <c r="D90" s="45"/>
      <c r="E90" s="47" t="s">
        <v>544</v>
      </c>
      <c r="F90" s="45"/>
      <c r="G90" s="45"/>
      <c r="H90" s="45"/>
      <c r="I90" s="45"/>
      <c r="J90" s="46"/>
    </row>
    <row r="91">
      <c r="A91" s="36" t="s">
        <v>51</v>
      </c>
      <c r="B91" s="44"/>
      <c r="C91" s="45"/>
      <c r="D91" s="45"/>
      <c r="E91" s="47" t="s">
        <v>545</v>
      </c>
      <c r="F91" s="45"/>
      <c r="G91" s="45"/>
      <c r="H91" s="45"/>
      <c r="I91" s="45"/>
      <c r="J91" s="46"/>
    </row>
    <row r="92">
      <c r="A92" s="36" t="s">
        <v>51</v>
      </c>
      <c r="B92" s="44"/>
      <c r="C92" s="45"/>
      <c r="D92" s="45"/>
      <c r="E92" s="47" t="s">
        <v>572</v>
      </c>
      <c r="F92" s="45"/>
      <c r="G92" s="45"/>
      <c r="H92" s="45"/>
      <c r="I92" s="45"/>
      <c r="J92" s="46"/>
    </row>
    <row r="93">
      <c r="A93" s="36" t="s">
        <v>51</v>
      </c>
      <c r="B93" s="44"/>
      <c r="C93" s="45"/>
      <c r="D93" s="45"/>
      <c r="E93" s="47" t="s">
        <v>573</v>
      </c>
      <c r="F93" s="45"/>
      <c r="G93" s="45"/>
      <c r="H93" s="45"/>
      <c r="I93" s="45"/>
      <c r="J93" s="46"/>
    </row>
    <row r="94">
      <c r="A94" s="36" t="s">
        <v>44</v>
      </c>
      <c r="B94" s="36">
        <v>7</v>
      </c>
      <c r="C94" s="37" t="s">
        <v>574</v>
      </c>
      <c r="D94" s="36" t="s">
        <v>46</v>
      </c>
      <c r="E94" s="38" t="s">
        <v>575</v>
      </c>
      <c r="F94" s="39" t="s">
        <v>152</v>
      </c>
      <c r="G94" s="40">
        <v>42</v>
      </c>
      <c r="H94" s="41">
        <v>0</v>
      </c>
      <c r="I94" s="42">
        <f>ROUND(G94*H94,P4)</f>
        <v>0</v>
      </c>
      <c r="J94" s="39" t="s">
        <v>69</v>
      </c>
      <c r="O94" s="43">
        <f>I94*0.21</f>
        <v>0</v>
      </c>
      <c r="P94">
        <v>3</v>
      </c>
    </row>
    <row r="95" ht="45">
      <c r="A95" s="36" t="s">
        <v>49</v>
      </c>
      <c r="B95" s="44"/>
      <c r="C95" s="45"/>
      <c r="D95" s="45"/>
      <c r="E95" s="38" t="s">
        <v>576</v>
      </c>
      <c r="F95" s="45"/>
      <c r="G95" s="45"/>
      <c r="H95" s="45"/>
      <c r="I95" s="45"/>
      <c r="J95" s="46"/>
    </row>
    <row r="96">
      <c r="A96" s="36" t="s">
        <v>51</v>
      </c>
      <c r="B96" s="44"/>
      <c r="C96" s="45"/>
      <c r="D96" s="45"/>
      <c r="E96" s="47" t="s">
        <v>577</v>
      </c>
      <c r="F96" s="45"/>
      <c r="G96" s="45"/>
      <c r="H96" s="45"/>
      <c r="I96" s="45"/>
      <c r="J96" s="46"/>
    </row>
    <row r="97">
      <c r="A97" s="36" t="s">
        <v>51</v>
      </c>
      <c r="B97" s="44"/>
      <c r="C97" s="45"/>
      <c r="D97" s="45"/>
      <c r="E97" s="47" t="s">
        <v>578</v>
      </c>
      <c r="F97" s="45"/>
      <c r="G97" s="45"/>
      <c r="H97" s="45"/>
      <c r="I97" s="45"/>
      <c r="J97" s="46"/>
    </row>
    <row r="98">
      <c r="A98" s="36" t="s">
        <v>51</v>
      </c>
      <c r="B98" s="44"/>
      <c r="C98" s="45"/>
      <c r="D98" s="45"/>
      <c r="E98" s="47" t="s">
        <v>579</v>
      </c>
      <c r="F98" s="45"/>
      <c r="G98" s="45"/>
      <c r="H98" s="45"/>
      <c r="I98" s="45"/>
      <c r="J98" s="46"/>
    </row>
    <row r="99" ht="30">
      <c r="A99" s="36" t="s">
        <v>44</v>
      </c>
      <c r="B99" s="36">
        <v>8</v>
      </c>
      <c r="C99" s="37" t="s">
        <v>580</v>
      </c>
      <c r="D99" s="36" t="s">
        <v>46</v>
      </c>
      <c r="E99" s="38" t="s">
        <v>581</v>
      </c>
      <c r="F99" s="39" t="s">
        <v>82</v>
      </c>
      <c r="G99" s="40">
        <v>1031.4400000000001</v>
      </c>
      <c r="H99" s="41">
        <v>0</v>
      </c>
      <c r="I99" s="42">
        <f>ROUND(G99*H99,P4)</f>
        <v>0</v>
      </c>
      <c r="J99" s="39" t="s">
        <v>69</v>
      </c>
      <c r="O99" s="43">
        <f>I99*0.21</f>
        <v>0</v>
      </c>
      <c r="P99">
        <v>3</v>
      </c>
    </row>
    <row r="100" ht="30">
      <c r="A100" s="36" t="s">
        <v>49</v>
      </c>
      <c r="B100" s="44"/>
      <c r="C100" s="45"/>
      <c r="D100" s="45"/>
      <c r="E100" s="38" t="s">
        <v>582</v>
      </c>
      <c r="F100" s="45"/>
      <c r="G100" s="45"/>
      <c r="H100" s="45"/>
      <c r="I100" s="45"/>
      <c r="J100" s="46"/>
    </row>
    <row r="101">
      <c r="A101" s="36" t="s">
        <v>51</v>
      </c>
      <c r="B101" s="44"/>
      <c r="C101" s="45"/>
      <c r="D101" s="45"/>
      <c r="E101" s="47" t="s">
        <v>583</v>
      </c>
      <c r="F101" s="45"/>
      <c r="G101" s="45"/>
      <c r="H101" s="45"/>
      <c r="I101" s="45"/>
      <c r="J101" s="46"/>
    </row>
    <row r="102">
      <c r="A102" s="36" t="s">
        <v>51</v>
      </c>
      <c r="B102" s="44"/>
      <c r="C102" s="45"/>
      <c r="D102" s="45"/>
      <c r="E102" s="47" t="s">
        <v>584</v>
      </c>
      <c r="F102" s="45"/>
      <c r="G102" s="45"/>
      <c r="H102" s="45"/>
      <c r="I102" s="45"/>
      <c r="J102" s="46"/>
    </row>
    <row r="103">
      <c r="A103" s="36" t="s">
        <v>51</v>
      </c>
      <c r="B103" s="44"/>
      <c r="C103" s="45"/>
      <c r="D103" s="45"/>
      <c r="E103" s="47" t="s">
        <v>585</v>
      </c>
      <c r="F103" s="45"/>
      <c r="G103" s="45"/>
      <c r="H103" s="45"/>
      <c r="I103" s="45"/>
      <c r="J103" s="46"/>
    </row>
    <row r="104">
      <c r="A104" s="36" t="s">
        <v>51</v>
      </c>
      <c r="B104" s="44"/>
      <c r="C104" s="45"/>
      <c r="D104" s="45"/>
      <c r="E104" s="47" t="s">
        <v>586</v>
      </c>
      <c r="F104" s="45"/>
      <c r="G104" s="45"/>
      <c r="H104" s="45"/>
      <c r="I104" s="45"/>
      <c r="J104" s="46"/>
    </row>
    <row r="105">
      <c r="A105" s="36" t="s">
        <v>51</v>
      </c>
      <c r="B105" s="44"/>
      <c r="C105" s="45"/>
      <c r="D105" s="45"/>
      <c r="E105" s="47" t="s">
        <v>587</v>
      </c>
      <c r="F105" s="45"/>
      <c r="G105" s="45"/>
      <c r="H105" s="45"/>
      <c r="I105" s="45"/>
      <c r="J105" s="46"/>
    </row>
    <row r="106">
      <c r="A106" s="36" t="s">
        <v>51</v>
      </c>
      <c r="B106" s="44"/>
      <c r="C106" s="45"/>
      <c r="D106" s="45"/>
      <c r="E106" s="47" t="s">
        <v>588</v>
      </c>
      <c r="F106" s="45"/>
      <c r="G106" s="45"/>
      <c r="H106" s="45"/>
      <c r="I106" s="45"/>
      <c r="J106" s="46"/>
    </row>
    <row r="107">
      <c r="A107" s="36" t="s">
        <v>51</v>
      </c>
      <c r="B107" s="44"/>
      <c r="C107" s="45"/>
      <c r="D107" s="45"/>
      <c r="E107" s="47" t="s">
        <v>589</v>
      </c>
      <c r="F107" s="45"/>
      <c r="G107" s="45"/>
      <c r="H107" s="45"/>
      <c r="I107" s="45"/>
      <c r="J107" s="46"/>
    </row>
    <row r="108">
      <c r="A108" s="36" t="s">
        <v>51</v>
      </c>
      <c r="B108" s="44"/>
      <c r="C108" s="45"/>
      <c r="D108" s="45"/>
      <c r="E108" s="47" t="s">
        <v>590</v>
      </c>
      <c r="F108" s="45"/>
      <c r="G108" s="45"/>
      <c r="H108" s="45"/>
      <c r="I108" s="45"/>
      <c r="J108" s="46"/>
    </row>
    <row r="109">
      <c r="A109" s="36" t="s">
        <v>51</v>
      </c>
      <c r="B109" s="44"/>
      <c r="C109" s="45"/>
      <c r="D109" s="45"/>
      <c r="E109" s="47" t="s">
        <v>591</v>
      </c>
      <c r="F109" s="45"/>
      <c r="G109" s="45"/>
      <c r="H109" s="45"/>
      <c r="I109" s="45"/>
      <c r="J109" s="46"/>
    </row>
    <row r="110">
      <c r="A110" s="36" t="s">
        <v>51</v>
      </c>
      <c r="B110" s="44"/>
      <c r="C110" s="45"/>
      <c r="D110" s="45"/>
      <c r="E110" s="47" t="s">
        <v>592</v>
      </c>
      <c r="F110" s="45"/>
      <c r="G110" s="45"/>
      <c r="H110" s="45"/>
      <c r="I110" s="45"/>
      <c r="J110" s="46"/>
    </row>
    <row r="111">
      <c r="A111" s="36" t="s">
        <v>51</v>
      </c>
      <c r="B111" s="44"/>
      <c r="C111" s="45"/>
      <c r="D111" s="45"/>
      <c r="E111" s="47" t="s">
        <v>593</v>
      </c>
      <c r="F111" s="45"/>
      <c r="G111" s="45"/>
      <c r="H111" s="45"/>
      <c r="I111" s="45"/>
      <c r="J111" s="46"/>
    </row>
    <row r="112" ht="30">
      <c r="A112" s="36" t="s">
        <v>44</v>
      </c>
      <c r="B112" s="36">
        <v>9</v>
      </c>
      <c r="C112" s="37" t="s">
        <v>594</v>
      </c>
      <c r="D112" s="36" t="s">
        <v>46</v>
      </c>
      <c r="E112" s="38" t="s">
        <v>595</v>
      </c>
      <c r="F112" s="39" t="s">
        <v>82</v>
      </c>
      <c r="G112" s="40">
        <v>17.734999999999999</v>
      </c>
      <c r="H112" s="41">
        <v>0</v>
      </c>
      <c r="I112" s="42">
        <f>ROUND(G112*H112,P4)</f>
        <v>0</v>
      </c>
      <c r="J112" s="39" t="s">
        <v>69</v>
      </c>
      <c r="O112" s="43">
        <f>I112*0.21</f>
        <v>0</v>
      </c>
      <c r="P112">
        <v>3</v>
      </c>
    </row>
    <row r="113" ht="30">
      <c r="A113" s="36" t="s">
        <v>49</v>
      </c>
      <c r="B113" s="44"/>
      <c r="C113" s="45"/>
      <c r="D113" s="45"/>
      <c r="E113" s="38" t="s">
        <v>596</v>
      </c>
      <c r="F113" s="45"/>
      <c r="G113" s="45"/>
      <c r="H113" s="45"/>
      <c r="I113" s="45"/>
      <c r="J113" s="46"/>
    </row>
    <row r="114">
      <c r="A114" s="36" t="s">
        <v>51</v>
      </c>
      <c r="B114" s="44"/>
      <c r="C114" s="45"/>
      <c r="D114" s="45"/>
      <c r="E114" s="47" t="s">
        <v>583</v>
      </c>
      <c r="F114" s="45"/>
      <c r="G114" s="45"/>
      <c r="H114" s="45"/>
      <c r="I114" s="45"/>
      <c r="J114" s="46"/>
    </row>
    <row r="115">
      <c r="A115" s="36" t="s">
        <v>51</v>
      </c>
      <c r="B115" s="44"/>
      <c r="C115" s="45"/>
      <c r="D115" s="45"/>
      <c r="E115" s="47" t="s">
        <v>590</v>
      </c>
      <c r="F115" s="45"/>
      <c r="G115" s="45"/>
      <c r="H115" s="45"/>
      <c r="I115" s="45"/>
      <c r="J115" s="46"/>
    </row>
    <row r="116">
      <c r="A116" s="36" t="s">
        <v>51</v>
      </c>
      <c r="B116" s="44"/>
      <c r="C116" s="45"/>
      <c r="D116" s="45"/>
      <c r="E116" s="47" t="s">
        <v>591</v>
      </c>
      <c r="F116" s="45"/>
      <c r="G116" s="45"/>
      <c r="H116" s="45"/>
      <c r="I116" s="45"/>
      <c r="J116" s="46"/>
    </row>
    <row r="117">
      <c r="A117" s="36" t="s">
        <v>51</v>
      </c>
      <c r="B117" s="44"/>
      <c r="C117" s="45"/>
      <c r="D117" s="45"/>
      <c r="E117" s="47" t="s">
        <v>592</v>
      </c>
      <c r="F117" s="45"/>
      <c r="G117" s="45"/>
      <c r="H117" s="45"/>
      <c r="I117" s="45"/>
      <c r="J117" s="46"/>
    </row>
    <row r="118">
      <c r="A118" s="36" t="s">
        <v>51</v>
      </c>
      <c r="B118" s="44"/>
      <c r="C118" s="45"/>
      <c r="D118" s="45"/>
      <c r="E118" s="47" t="s">
        <v>597</v>
      </c>
      <c r="F118" s="45"/>
      <c r="G118" s="45"/>
      <c r="H118" s="45"/>
      <c r="I118" s="45"/>
      <c r="J118" s="46"/>
    </row>
    <row r="119" ht="30">
      <c r="A119" s="36" t="s">
        <v>44</v>
      </c>
      <c r="B119" s="36">
        <v>10</v>
      </c>
      <c r="C119" s="37" t="s">
        <v>598</v>
      </c>
      <c r="D119" s="36" t="s">
        <v>46</v>
      </c>
      <c r="E119" s="38" t="s">
        <v>599</v>
      </c>
      <c r="F119" s="39" t="s">
        <v>82</v>
      </c>
      <c r="G119" s="40">
        <v>196.72999999999999</v>
      </c>
      <c r="H119" s="41">
        <v>0</v>
      </c>
      <c r="I119" s="42">
        <f>ROUND(G119*H119,P4)</f>
        <v>0</v>
      </c>
      <c r="J119" s="39" t="s">
        <v>69</v>
      </c>
      <c r="O119" s="43">
        <f>I119*0.21</f>
        <v>0</v>
      </c>
      <c r="P119">
        <v>3</v>
      </c>
    </row>
    <row r="120" ht="30">
      <c r="A120" s="36" t="s">
        <v>49</v>
      </c>
      <c r="B120" s="44"/>
      <c r="C120" s="45"/>
      <c r="D120" s="45"/>
      <c r="E120" s="38" t="s">
        <v>596</v>
      </c>
      <c r="F120" s="45"/>
      <c r="G120" s="45"/>
      <c r="H120" s="45"/>
      <c r="I120" s="45"/>
      <c r="J120" s="46"/>
    </row>
    <row r="121">
      <c r="A121" s="36" t="s">
        <v>51</v>
      </c>
      <c r="B121" s="44"/>
      <c r="C121" s="45"/>
      <c r="D121" s="45"/>
      <c r="E121" s="47" t="s">
        <v>583</v>
      </c>
      <c r="F121" s="45"/>
      <c r="G121" s="45"/>
      <c r="H121" s="45"/>
      <c r="I121" s="45"/>
      <c r="J121" s="46"/>
    </row>
    <row r="122">
      <c r="A122" s="36" t="s">
        <v>51</v>
      </c>
      <c r="B122" s="44"/>
      <c r="C122" s="45"/>
      <c r="D122" s="45"/>
      <c r="E122" s="47" t="s">
        <v>585</v>
      </c>
      <c r="F122" s="45"/>
      <c r="G122" s="45"/>
      <c r="H122" s="45"/>
      <c r="I122" s="45"/>
      <c r="J122" s="46"/>
    </row>
    <row r="123">
      <c r="A123" s="36" t="s">
        <v>51</v>
      </c>
      <c r="B123" s="44"/>
      <c r="C123" s="45"/>
      <c r="D123" s="45"/>
      <c r="E123" s="47" t="s">
        <v>586</v>
      </c>
      <c r="F123" s="45"/>
      <c r="G123" s="45"/>
      <c r="H123" s="45"/>
      <c r="I123" s="45"/>
      <c r="J123" s="46"/>
    </row>
    <row r="124">
      <c r="A124" s="36" t="s">
        <v>51</v>
      </c>
      <c r="B124" s="44"/>
      <c r="C124" s="45"/>
      <c r="D124" s="45"/>
      <c r="E124" s="47" t="s">
        <v>587</v>
      </c>
      <c r="F124" s="45"/>
      <c r="G124" s="45"/>
      <c r="H124" s="45"/>
      <c r="I124" s="45"/>
      <c r="J124" s="46"/>
    </row>
    <row r="125">
      <c r="A125" s="36" t="s">
        <v>51</v>
      </c>
      <c r="B125" s="44"/>
      <c r="C125" s="45"/>
      <c r="D125" s="45"/>
      <c r="E125" s="47" t="s">
        <v>588</v>
      </c>
      <c r="F125" s="45"/>
      <c r="G125" s="45"/>
      <c r="H125" s="45"/>
      <c r="I125" s="45"/>
      <c r="J125" s="46"/>
    </row>
    <row r="126">
      <c r="A126" s="36" t="s">
        <v>51</v>
      </c>
      <c r="B126" s="44"/>
      <c r="C126" s="45"/>
      <c r="D126" s="45"/>
      <c r="E126" s="47" t="s">
        <v>589</v>
      </c>
      <c r="F126" s="45"/>
      <c r="G126" s="45"/>
      <c r="H126" s="45"/>
      <c r="I126" s="45"/>
      <c r="J126" s="46"/>
    </row>
    <row r="127">
      <c r="A127" s="36" t="s">
        <v>51</v>
      </c>
      <c r="B127" s="44"/>
      <c r="C127" s="45"/>
      <c r="D127" s="45"/>
      <c r="E127" s="47" t="s">
        <v>600</v>
      </c>
      <c r="F127" s="45"/>
      <c r="G127" s="45"/>
      <c r="H127" s="45"/>
      <c r="I127" s="45"/>
      <c r="J127" s="46"/>
    </row>
    <row r="128">
      <c r="A128" s="36" t="s">
        <v>44</v>
      </c>
      <c r="B128" s="36">
        <v>11</v>
      </c>
      <c r="C128" s="37" t="s">
        <v>601</v>
      </c>
      <c r="D128" s="36" t="s">
        <v>46</v>
      </c>
      <c r="E128" s="38" t="s">
        <v>602</v>
      </c>
      <c r="F128" s="39" t="s">
        <v>82</v>
      </c>
      <c r="G128" s="40">
        <v>816.97500000000002</v>
      </c>
      <c r="H128" s="41">
        <v>0</v>
      </c>
      <c r="I128" s="42">
        <f>ROUND(G128*H128,P4)</f>
        <v>0</v>
      </c>
      <c r="J128" s="39" t="s">
        <v>69</v>
      </c>
      <c r="O128" s="43">
        <f>I128*0.21</f>
        <v>0</v>
      </c>
      <c r="P128">
        <v>3</v>
      </c>
    </row>
    <row r="129" ht="45">
      <c r="A129" s="36" t="s">
        <v>49</v>
      </c>
      <c r="B129" s="44"/>
      <c r="C129" s="45"/>
      <c r="D129" s="45"/>
      <c r="E129" s="38" t="s">
        <v>603</v>
      </c>
      <c r="F129" s="45"/>
      <c r="G129" s="45"/>
      <c r="H129" s="45"/>
      <c r="I129" s="45"/>
      <c r="J129" s="46"/>
    </row>
    <row r="130">
      <c r="A130" s="36" t="s">
        <v>51</v>
      </c>
      <c r="B130" s="44"/>
      <c r="C130" s="45"/>
      <c r="D130" s="45"/>
      <c r="E130" s="47" t="s">
        <v>583</v>
      </c>
      <c r="F130" s="45"/>
      <c r="G130" s="45"/>
      <c r="H130" s="45"/>
      <c r="I130" s="45"/>
      <c r="J130" s="46"/>
    </row>
    <row r="131">
      <c r="A131" s="36" t="s">
        <v>51</v>
      </c>
      <c r="B131" s="44"/>
      <c r="C131" s="45"/>
      <c r="D131" s="45"/>
      <c r="E131" s="47" t="s">
        <v>584</v>
      </c>
      <c r="F131" s="45"/>
      <c r="G131" s="45"/>
      <c r="H131" s="45"/>
      <c r="I131" s="45"/>
      <c r="J131" s="46"/>
    </row>
    <row r="132">
      <c r="A132" s="36" t="s">
        <v>44</v>
      </c>
      <c r="B132" s="36">
        <v>12</v>
      </c>
      <c r="C132" s="37" t="s">
        <v>604</v>
      </c>
      <c r="D132" s="36" t="s">
        <v>46</v>
      </c>
      <c r="E132" s="38" t="s">
        <v>605</v>
      </c>
      <c r="F132" s="39" t="s">
        <v>82</v>
      </c>
      <c r="G132" s="40">
        <v>0.69999999999999996</v>
      </c>
      <c r="H132" s="41">
        <v>0</v>
      </c>
      <c r="I132" s="42">
        <f>ROUND(G132*H132,P4)</f>
        <v>0</v>
      </c>
      <c r="J132" s="39" t="s">
        <v>69</v>
      </c>
      <c r="O132" s="43">
        <f>I132*0.21</f>
        <v>0</v>
      </c>
      <c r="P132">
        <v>3</v>
      </c>
    </row>
    <row r="133">
      <c r="A133" s="36" t="s">
        <v>49</v>
      </c>
      <c r="B133" s="44"/>
      <c r="C133" s="45"/>
      <c r="D133" s="45"/>
      <c r="E133" s="38" t="s">
        <v>606</v>
      </c>
      <c r="F133" s="45"/>
      <c r="G133" s="45"/>
      <c r="H133" s="45"/>
      <c r="I133" s="45"/>
      <c r="J133" s="46"/>
    </row>
    <row r="134" ht="30">
      <c r="A134" s="36" t="s">
        <v>51</v>
      </c>
      <c r="B134" s="44"/>
      <c r="C134" s="45"/>
      <c r="D134" s="45"/>
      <c r="E134" s="47" t="s">
        <v>607</v>
      </c>
      <c r="F134" s="45"/>
      <c r="G134" s="45"/>
      <c r="H134" s="45"/>
      <c r="I134" s="45"/>
      <c r="J134" s="46"/>
    </row>
    <row r="135" ht="30">
      <c r="A135" s="36" t="s">
        <v>44</v>
      </c>
      <c r="B135" s="36">
        <v>13</v>
      </c>
      <c r="C135" s="37" t="s">
        <v>608</v>
      </c>
      <c r="D135" s="36" t="s">
        <v>46</v>
      </c>
      <c r="E135" s="38" t="s">
        <v>609</v>
      </c>
      <c r="F135" s="39" t="s">
        <v>102</v>
      </c>
      <c r="G135" s="40">
        <v>15.800000000000001</v>
      </c>
      <c r="H135" s="41">
        <v>0</v>
      </c>
      <c r="I135" s="42">
        <f>ROUND(G135*H135,P4)</f>
        <v>0</v>
      </c>
      <c r="J135" s="36"/>
      <c r="O135" s="43">
        <f>I135*0.21</f>
        <v>0</v>
      </c>
      <c r="P135">
        <v>3</v>
      </c>
    </row>
    <row r="136">
      <c r="A136" s="36" t="s">
        <v>49</v>
      </c>
      <c r="B136" s="44"/>
      <c r="C136" s="45"/>
      <c r="D136" s="45"/>
      <c r="E136" s="48" t="s">
        <v>46</v>
      </c>
      <c r="F136" s="45"/>
      <c r="G136" s="45"/>
      <c r="H136" s="45"/>
      <c r="I136" s="45"/>
      <c r="J136" s="46"/>
    </row>
    <row r="137">
      <c r="A137" s="36" t="s">
        <v>51</v>
      </c>
      <c r="B137" s="44"/>
      <c r="C137" s="45"/>
      <c r="D137" s="45"/>
      <c r="E137" s="47" t="s">
        <v>610</v>
      </c>
      <c r="F137" s="45"/>
      <c r="G137" s="45"/>
      <c r="H137" s="45"/>
      <c r="I137" s="45"/>
      <c r="J137" s="46"/>
    </row>
    <row r="138">
      <c r="A138" s="36" t="s">
        <v>44</v>
      </c>
      <c r="B138" s="36">
        <v>14</v>
      </c>
      <c r="C138" s="37" t="s">
        <v>611</v>
      </c>
      <c r="D138" s="36" t="s">
        <v>46</v>
      </c>
      <c r="E138" s="38" t="s">
        <v>612</v>
      </c>
      <c r="F138" s="39" t="s">
        <v>82</v>
      </c>
      <c r="G138" s="40">
        <v>15000</v>
      </c>
      <c r="H138" s="41">
        <v>0</v>
      </c>
      <c r="I138" s="42">
        <f>ROUND(G138*H138,P4)</f>
        <v>0</v>
      </c>
      <c r="J138" s="39" t="s">
        <v>69</v>
      </c>
      <c r="O138" s="43">
        <f>I138*0.21</f>
        <v>0</v>
      </c>
      <c r="P138">
        <v>3</v>
      </c>
    </row>
    <row r="139">
      <c r="A139" s="36" t="s">
        <v>49</v>
      </c>
      <c r="B139" s="44"/>
      <c r="C139" s="45"/>
      <c r="D139" s="45"/>
      <c r="E139" s="38" t="s">
        <v>613</v>
      </c>
      <c r="F139" s="45"/>
      <c r="G139" s="45"/>
      <c r="H139" s="45"/>
      <c r="I139" s="45"/>
      <c r="J139" s="46"/>
    </row>
    <row r="140" ht="30">
      <c r="A140" s="36" t="s">
        <v>51</v>
      </c>
      <c r="B140" s="49"/>
      <c r="C140" s="50"/>
      <c r="D140" s="50"/>
      <c r="E140" s="47" t="s">
        <v>614</v>
      </c>
      <c r="F140" s="50"/>
      <c r="G140" s="50"/>
      <c r="H140" s="50"/>
      <c r="I140" s="50"/>
      <c r="J140" s="51"/>
    </row>
  </sheetData>
  <sheetProtection sheet="1" objects="1" scenarios="1" spinCount="100000" saltValue="lXHQ4Rmd4WtrlD7srXEGXT3Bb3piW4Jg/DPPqkdYCAJ94A1dHLAPZyocX/fpIc21fIY4F/KFhwjDlwx4Vmmgxw==" hashValue="j28lXtmbkuVtqvQyFxY26bn+DDRGNGvTW69Mw7Iu/sD+3U3r091E/YB+rUnK28rvnB1iA++bVKLJ2obYsWIssQ==" algorithmName="SHA-512" password="D88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19</v>
      </c>
      <c r="I3" s="24">
        <f>SUMIFS(I8:I10,A8:A10,"SD")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42</v>
      </c>
      <c r="D8" s="33"/>
      <c r="E8" s="30" t="s">
        <v>43</v>
      </c>
      <c r="F8" s="33"/>
      <c r="G8" s="33"/>
      <c r="H8" s="33"/>
      <c r="I8" s="34">
        <f>SUMIFS(I9:I10,A9:A10,"P")</f>
        <v>0</v>
      </c>
      <c r="J8" s="35"/>
    </row>
    <row r="9">
      <c r="A9" s="36" t="s">
        <v>44</v>
      </c>
      <c r="B9" s="36">
        <v>1</v>
      </c>
      <c r="C9" s="37" t="s">
        <v>615</v>
      </c>
      <c r="D9" s="36" t="s">
        <v>46</v>
      </c>
      <c r="E9" s="38" t="s">
        <v>616</v>
      </c>
      <c r="F9" s="39" t="s">
        <v>505</v>
      </c>
      <c r="G9" s="40">
        <v>1</v>
      </c>
      <c r="H9" s="41">
        <v>0</v>
      </c>
      <c r="I9" s="42">
        <f>ROUND(G9*H9,P4)</f>
        <v>0</v>
      </c>
      <c r="J9" s="39" t="s">
        <v>69</v>
      </c>
      <c r="O9" s="43">
        <f>I9*0.21</f>
        <v>0</v>
      </c>
      <c r="P9">
        <v>3</v>
      </c>
    </row>
    <row r="10" ht="75">
      <c r="A10" s="36" t="s">
        <v>49</v>
      </c>
      <c r="B10" s="49"/>
      <c r="C10" s="50"/>
      <c r="D10" s="50"/>
      <c r="E10" s="38" t="s">
        <v>617</v>
      </c>
      <c r="F10" s="50"/>
      <c r="G10" s="50"/>
      <c r="H10" s="50"/>
      <c r="I10" s="50"/>
      <c r="J10" s="51"/>
    </row>
  </sheetData>
  <sheetProtection sheet="1" objects="1" scenarios="1" spinCount="100000" saltValue="+fr49saYAuIIGwxg4DAP6wQXxEy45x0knQsrt7iZmHfsB/Dja/TGQLHjA+00uIV1N2sWuTxqDx4YajOeBOsl+w==" hashValue="nMWjyFcUlR/Xyf+PosaUYKm0JEmix3Ds3/GnxcuKqxT7SyTYQQQIvvbsRIT8UlZcx0rHuTyNADATgR6fyDWoCA==" algorithmName="SHA-512" password="D88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21</v>
      </c>
      <c r="I3" s="24">
        <f>SUMIFS(I8:I37,A8:A37,"SD")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21</v>
      </c>
      <c r="D4" s="21"/>
      <c r="E4" s="22" t="s">
        <v>22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42</v>
      </c>
      <c r="D8" s="33"/>
      <c r="E8" s="30" t="s">
        <v>43</v>
      </c>
      <c r="F8" s="33"/>
      <c r="G8" s="33"/>
      <c r="H8" s="33"/>
      <c r="I8" s="34">
        <f>SUMIFS(I9:I37,A9:A37,"P")</f>
        <v>0</v>
      </c>
      <c r="J8" s="35"/>
    </row>
    <row r="9">
      <c r="A9" s="36" t="s">
        <v>44</v>
      </c>
      <c r="B9" s="36">
        <v>1</v>
      </c>
      <c r="C9" s="37" t="s">
        <v>618</v>
      </c>
      <c r="D9" s="36" t="s">
        <v>46</v>
      </c>
      <c r="E9" s="38" t="s">
        <v>619</v>
      </c>
      <c r="F9" s="39" t="s">
        <v>505</v>
      </c>
      <c r="G9" s="40">
        <v>1</v>
      </c>
      <c r="H9" s="41">
        <v>0</v>
      </c>
      <c r="I9" s="42">
        <f>ROUND(G9*H9,P4)</f>
        <v>0</v>
      </c>
      <c r="J9" s="39" t="s">
        <v>69</v>
      </c>
      <c r="O9" s="43">
        <f>I9*0.21</f>
        <v>0</v>
      </c>
      <c r="P9">
        <v>3</v>
      </c>
    </row>
    <row r="10" ht="30">
      <c r="A10" s="36" t="s">
        <v>49</v>
      </c>
      <c r="B10" s="44"/>
      <c r="C10" s="45"/>
      <c r="D10" s="45"/>
      <c r="E10" s="38" t="s">
        <v>620</v>
      </c>
      <c r="F10" s="45"/>
      <c r="G10" s="45"/>
      <c r="H10" s="45"/>
      <c r="I10" s="45"/>
      <c r="J10" s="46"/>
    </row>
    <row r="11">
      <c r="A11" s="36" t="s">
        <v>44</v>
      </c>
      <c r="B11" s="36">
        <v>2</v>
      </c>
      <c r="C11" s="37" t="s">
        <v>621</v>
      </c>
      <c r="D11" s="36" t="s">
        <v>46</v>
      </c>
      <c r="E11" s="38" t="s">
        <v>622</v>
      </c>
      <c r="F11" s="39" t="s">
        <v>505</v>
      </c>
      <c r="G11" s="40">
        <v>1</v>
      </c>
      <c r="H11" s="41">
        <v>0</v>
      </c>
      <c r="I11" s="42">
        <f>ROUND(G11*H11,P4)</f>
        <v>0</v>
      </c>
      <c r="J11" s="39" t="s">
        <v>69</v>
      </c>
      <c r="O11" s="43">
        <f>I11*0.21</f>
        <v>0</v>
      </c>
      <c r="P11">
        <v>3</v>
      </c>
    </row>
    <row r="12">
      <c r="A12" s="36" t="s">
        <v>49</v>
      </c>
      <c r="B12" s="44"/>
      <c r="C12" s="45"/>
      <c r="D12" s="45"/>
      <c r="E12" s="38" t="s">
        <v>623</v>
      </c>
      <c r="F12" s="45"/>
      <c r="G12" s="45"/>
      <c r="H12" s="45"/>
      <c r="I12" s="45"/>
      <c r="J12" s="46"/>
    </row>
    <row r="13">
      <c r="A13" s="36" t="s">
        <v>44</v>
      </c>
      <c r="B13" s="36">
        <v>3</v>
      </c>
      <c r="C13" s="37" t="s">
        <v>503</v>
      </c>
      <c r="D13" s="36" t="s">
        <v>624</v>
      </c>
      <c r="E13" s="38" t="s">
        <v>504</v>
      </c>
      <c r="F13" s="39" t="s">
        <v>505</v>
      </c>
      <c r="G13" s="40">
        <v>1</v>
      </c>
      <c r="H13" s="41">
        <v>0</v>
      </c>
      <c r="I13" s="42">
        <f>ROUND(G13*H13,P4)</f>
        <v>0</v>
      </c>
      <c r="J13" s="39" t="s">
        <v>69</v>
      </c>
      <c r="O13" s="43">
        <f>I13*0.21</f>
        <v>0</v>
      </c>
      <c r="P13">
        <v>3</v>
      </c>
    </row>
    <row r="14" ht="60">
      <c r="A14" s="36" t="s">
        <v>49</v>
      </c>
      <c r="B14" s="44"/>
      <c r="C14" s="45"/>
      <c r="D14" s="45"/>
      <c r="E14" s="38" t="s">
        <v>625</v>
      </c>
      <c r="F14" s="45"/>
      <c r="G14" s="45"/>
      <c r="H14" s="45"/>
      <c r="I14" s="45"/>
      <c r="J14" s="46"/>
    </row>
    <row r="15">
      <c r="A15" s="36" t="s">
        <v>44</v>
      </c>
      <c r="B15" s="36">
        <v>4</v>
      </c>
      <c r="C15" s="37" t="s">
        <v>503</v>
      </c>
      <c r="D15" s="36" t="s">
        <v>626</v>
      </c>
      <c r="E15" s="38" t="s">
        <v>504</v>
      </c>
      <c r="F15" s="39" t="s">
        <v>505</v>
      </c>
      <c r="G15" s="40">
        <v>1</v>
      </c>
      <c r="H15" s="41">
        <v>0</v>
      </c>
      <c r="I15" s="42">
        <f>ROUND(G15*H15,P4)</f>
        <v>0</v>
      </c>
      <c r="J15" s="39" t="s">
        <v>69</v>
      </c>
      <c r="O15" s="43">
        <f>I15*0.21</f>
        <v>0</v>
      </c>
      <c r="P15">
        <v>3</v>
      </c>
    </row>
    <row r="16" ht="45">
      <c r="A16" s="36" t="s">
        <v>49</v>
      </c>
      <c r="B16" s="44"/>
      <c r="C16" s="45"/>
      <c r="D16" s="45"/>
      <c r="E16" s="38" t="s">
        <v>627</v>
      </c>
      <c r="F16" s="45"/>
      <c r="G16" s="45"/>
      <c r="H16" s="45"/>
      <c r="I16" s="45"/>
      <c r="J16" s="46"/>
    </row>
    <row r="17">
      <c r="A17" s="36" t="s">
        <v>44</v>
      </c>
      <c r="B17" s="36">
        <v>5</v>
      </c>
      <c r="C17" s="37" t="s">
        <v>507</v>
      </c>
      <c r="D17" s="36" t="s">
        <v>46</v>
      </c>
      <c r="E17" s="38" t="s">
        <v>508</v>
      </c>
      <c r="F17" s="39" t="s">
        <v>505</v>
      </c>
      <c r="G17" s="40">
        <v>1</v>
      </c>
      <c r="H17" s="41">
        <v>0</v>
      </c>
      <c r="I17" s="42">
        <f>ROUND(G17*H17,P4)</f>
        <v>0</v>
      </c>
      <c r="J17" s="39" t="s">
        <v>69</v>
      </c>
      <c r="O17" s="43">
        <f>I17*0.21</f>
        <v>0</v>
      </c>
      <c r="P17">
        <v>3</v>
      </c>
    </row>
    <row r="18">
      <c r="A18" s="36" t="s">
        <v>49</v>
      </c>
      <c r="B18" s="44"/>
      <c r="C18" s="45"/>
      <c r="D18" s="45"/>
      <c r="E18" s="38" t="s">
        <v>628</v>
      </c>
      <c r="F18" s="45"/>
      <c r="G18" s="45"/>
      <c r="H18" s="45"/>
      <c r="I18" s="45"/>
      <c r="J18" s="46"/>
    </row>
    <row r="19">
      <c r="A19" s="36" t="s">
        <v>44</v>
      </c>
      <c r="B19" s="36">
        <v>6</v>
      </c>
      <c r="C19" s="37" t="s">
        <v>615</v>
      </c>
      <c r="D19" s="36" t="s">
        <v>46</v>
      </c>
      <c r="E19" s="38" t="s">
        <v>616</v>
      </c>
      <c r="F19" s="39" t="s">
        <v>505</v>
      </c>
      <c r="G19" s="40">
        <v>1</v>
      </c>
      <c r="H19" s="41">
        <v>0</v>
      </c>
      <c r="I19" s="42">
        <f>ROUND(G19*H19,P4)</f>
        <v>0</v>
      </c>
      <c r="J19" s="39" t="s">
        <v>69</v>
      </c>
      <c r="O19" s="43">
        <f>I19*0.21</f>
        <v>0</v>
      </c>
      <c r="P19">
        <v>3</v>
      </c>
    </row>
    <row r="20">
      <c r="A20" s="36" t="s">
        <v>49</v>
      </c>
      <c r="B20" s="44"/>
      <c r="C20" s="45"/>
      <c r="D20" s="45"/>
      <c r="E20" s="38" t="s">
        <v>629</v>
      </c>
      <c r="F20" s="45"/>
      <c r="G20" s="45"/>
      <c r="H20" s="45"/>
      <c r="I20" s="45"/>
      <c r="J20" s="46"/>
    </row>
    <row r="21">
      <c r="A21" s="36" t="s">
        <v>44</v>
      </c>
      <c r="B21" s="36">
        <v>7</v>
      </c>
      <c r="C21" s="37" t="s">
        <v>630</v>
      </c>
      <c r="D21" s="36" t="s">
        <v>46</v>
      </c>
      <c r="E21" s="38" t="s">
        <v>631</v>
      </c>
      <c r="F21" s="39" t="s">
        <v>152</v>
      </c>
      <c r="G21" s="40">
        <v>1</v>
      </c>
      <c r="H21" s="41">
        <v>0</v>
      </c>
      <c r="I21" s="42">
        <f>ROUND(G21*H21,P4)</f>
        <v>0</v>
      </c>
      <c r="J21" s="39" t="s">
        <v>69</v>
      </c>
      <c r="O21" s="43">
        <f>I21*0.21</f>
        <v>0</v>
      </c>
      <c r="P21">
        <v>3</v>
      </c>
    </row>
    <row r="22">
      <c r="A22" s="36" t="s">
        <v>49</v>
      </c>
      <c r="B22" s="44"/>
      <c r="C22" s="45"/>
      <c r="D22" s="45"/>
      <c r="E22" s="38" t="s">
        <v>632</v>
      </c>
      <c r="F22" s="45"/>
      <c r="G22" s="45"/>
      <c r="H22" s="45"/>
      <c r="I22" s="45"/>
      <c r="J22" s="46"/>
    </row>
    <row r="23">
      <c r="A23" s="36" t="s">
        <v>44</v>
      </c>
      <c r="B23" s="36">
        <v>8</v>
      </c>
      <c r="C23" s="37" t="s">
        <v>633</v>
      </c>
      <c r="D23" s="36" t="s">
        <v>46</v>
      </c>
      <c r="E23" s="38" t="s">
        <v>634</v>
      </c>
      <c r="F23" s="39" t="s">
        <v>505</v>
      </c>
      <c r="G23" s="40">
        <v>1</v>
      </c>
      <c r="H23" s="41">
        <v>0</v>
      </c>
      <c r="I23" s="42">
        <f>ROUND(G23*H23,P4)</f>
        <v>0</v>
      </c>
      <c r="J23" s="39" t="s">
        <v>69</v>
      </c>
      <c r="O23" s="43">
        <f>I23*0.21</f>
        <v>0</v>
      </c>
      <c r="P23">
        <v>3</v>
      </c>
    </row>
    <row r="24">
      <c r="A24" s="36" t="s">
        <v>49</v>
      </c>
      <c r="B24" s="44"/>
      <c r="C24" s="45"/>
      <c r="D24" s="45"/>
      <c r="E24" s="48" t="s">
        <v>46</v>
      </c>
      <c r="F24" s="45"/>
      <c r="G24" s="45"/>
      <c r="H24" s="45"/>
      <c r="I24" s="45"/>
      <c r="J24" s="46"/>
    </row>
    <row r="25">
      <c r="A25" s="36" t="s">
        <v>44</v>
      </c>
      <c r="B25" s="36">
        <v>9</v>
      </c>
      <c r="C25" s="37" t="s">
        <v>635</v>
      </c>
      <c r="D25" s="36" t="s">
        <v>46</v>
      </c>
      <c r="E25" s="38" t="s">
        <v>636</v>
      </c>
      <c r="F25" s="39" t="s">
        <v>505</v>
      </c>
      <c r="G25" s="40">
        <v>1</v>
      </c>
      <c r="H25" s="41">
        <v>0</v>
      </c>
      <c r="I25" s="42">
        <f>ROUND(G25*H25,P4)</f>
        <v>0</v>
      </c>
      <c r="J25" s="39" t="s">
        <v>69</v>
      </c>
      <c r="O25" s="43">
        <f>I25*0.21</f>
        <v>0</v>
      </c>
      <c r="P25">
        <v>3</v>
      </c>
    </row>
    <row r="26">
      <c r="A26" s="36" t="s">
        <v>49</v>
      </c>
      <c r="B26" s="44"/>
      <c r="C26" s="45"/>
      <c r="D26" s="45"/>
      <c r="E26" s="38" t="s">
        <v>637</v>
      </c>
      <c r="F26" s="45"/>
      <c r="G26" s="45"/>
      <c r="H26" s="45"/>
      <c r="I26" s="45"/>
      <c r="J26" s="46"/>
    </row>
    <row r="27">
      <c r="A27" s="36" t="s">
        <v>44</v>
      </c>
      <c r="B27" s="36">
        <v>10</v>
      </c>
      <c r="C27" s="37" t="s">
        <v>638</v>
      </c>
      <c r="D27" s="36" t="s">
        <v>46</v>
      </c>
      <c r="E27" s="38" t="s">
        <v>639</v>
      </c>
      <c r="F27" s="39" t="s">
        <v>640</v>
      </c>
      <c r="G27" s="40">
        <v>16.73</v>
      </c>
      <c r="H27" s="41">
        <v>0</v>
      </c>
      <c r="I27" s="42">
        <f>ROUND(G27*H27,P4)</f>
        <v>0</v>
      </c>
      <c r="J27" s="39" t="s">
        <v>69</v>
      </c>
      <c r="O27" s="43">
        <f>I27*0.21</f>
        <v>0</v>
      </c>
      <c r="P27">
        <v>3</v>
      </c>
    </row>
    <row r="28">
      <c r="A28" s="36" t="s">
        <v>49</v>
      </c>
      <c r="B28" s="44"/>
      <c r="C28" s="45"/>
      <c r="D28" s="45"/>
      <c r="E28" s="48" t="s">
        <v>46</v>
      </c>
      <c r="F28" s="45"/>
      <c r="G28" s="45"/>
      <c r="H28" s="45"/>
      <c r="I28" s="45"/>
      <c r="J28" s="46"/>
    </row>
    <row r="29">
      <c r="A29" s="36" t="s">
        <v>51</v>
      </c>
      <c r="B29" s="44"/>
      <c r="C29" s="45"/>
      <c r="D29" s="45"/>
      <c r="E29" s="47" t="s">
        <v>641</v>
      </c>
      <c r="F29" s="45"/>
      <c r="G29" s="45"/>
      <c r="H29" s="45"/>
      <c r="I29" s="45"/>
      <c r="J29" s="46"/>
    </row>
    <row r="30">
      <c r="A30" s="36" t="s">
        <v>44</v>
      </c>
      <c r="B30" s="36">
        <v>11</v>
      </c>
      <c r="C30" s="37" t="s">
        <v>642</v>
      </c>
      <c r="D30" s="36" t="s">
        <v>46</v>
      </c>
      <c r="E30" s="38" t="s">
        <v>643</v>
      </c>
      <c r="F30" s="39" t="s">
        <v>505</v>
      </c>
      <c r="G30" s="40">
        <v>1</v>
      </c>
      <c r="H30" s="41">
        <v>0</v>
      </c>
      <c r="I30" s="42">
        <f>ROUND(G30*H30,P4)</f>
        <v>0</v>
      </c>
      <c r="J30" s="39" t="s">
        <v>69</v>
      </c>
      <c r="O30" s="43">
        <f>I30*0.21</f>
        <v>0</v>
      </c>
      <c r="P30">
        <v>3</v>
      </c>
    </row>
    <row r="31">
      <c r="A31" s="36" t="s">
        <v>49</v>
      </c>
      <c r="B31" s="44"/>
      <c r="C31" s="45"/>
      <c r="D31" s="45"/>
      <c r="E31" s="38" t="s">
        <v>644</v>
      </c>
      <c r="F31" s="45"/>
      <c r="G31" s="45"/>
      <c r="H31" s="45"/>
      <c r="I31" s="45"/>
      <c r="J31" s="46"/>
    </row>
    <row r="32">
      <c r="A32" s="36" t="s">
        <v>44</v>
      </c>
      <c r="B32" s="36">
        <v>12</v>
      </c>
      <c r="C32" s="37" t="s">
        <v>645</v>
      </c>
      <c r="D32" s="36" t="s">
        <v>46</v>
      </c>
      <c r="E32" s="38" t="s">
        <v>646</v>
      </c>
      <c r="F32" s="39" t="s">
        <v>152</v>
      </c>
      <c r="G32" s="40">
        <v>1</v>
      </c>
      <c r="H32" s="41">
        <v>0</v>
      </c>
      <c r="I32" s="42">
        <f>ROUND(G32*H32,P4)</f>
        <v>0</v>
      </c>
      <c r="J32" s="39" t="s">
        <v>69</v>
      </c>
      <c r="O32" s="43">
        <f>I32*0.21</f>
        <v>0</v>
      </c>
      <c r="P32">
        <v>3</v>
      </c>
    </row>
    <row r="33" ht="30">
      <c r="A33" s="36" t="s">
        <v>49</v>
      </c>
      <c r="B33" s="44"/>
      <c r="C33" s="45"/>
      <c r="D33" s="45"/>
      <c r="E33" s="38" t="s">
        <v>647</v>
      </c>
      <c r="F33" s="45"/>
      <c r="G33" s="45"/>
      <c r="H33" s="45"/>
      <c r="I33" s="45"/>
      <c r="J33" s="46"/>
    </row>
    <row r="34">
      <c r="A34" s="36" t="s">
        <v>44</v>
      </c>
      <c r="B34" s="36">
        <v>13</v>
      </c>
      <c r="C34" s="37" t="s">
        <v>645</v>
      </c>
      <c r="D34" s="36" t="s">
        <v>275</v>
      </c>
      <c r="E34" s="38" t="s">
        <v>646</v>
      </c>
      <c r="F34" s="39" t="s">
        <v>152</v>
      </c>
      <c r="G34" s="40">
        <v>2</v>
      </c>
      <c r="H34" s="41">
        <v>0</v>
      </c>
      <c r="I34" s="42">
        <f>ROUND(G34*H34,P4)</f>
        <v>0</v>
      </c>
      <c r="J34" s="39" t="s">
        <v>69</v>
      </c>
      <c r="O34" s="43">
        <f>I34*0.21</f>
        <v>0</v>
      </c>
      <c r="P34">
        <v>3</v>
      </c>
    </row>
    <row r="35">
      <c r="A35" s="36" t="s">
        <v>49</v>
      </c>
      <c r="B35" s="44"/>
      <c r="C35" s="45"/>
      <c r="D35" s="45"/>
      <c r="E35" s="38" t="s">
        <v>648</v>
      </c>
      <c r="F35" s="45"/>
      <c r="G35" s="45"/>
      <c r="H35" s="45"/>
      <c r="I35" s="45"/>
      <c r="J35" s="46"/>
    </row>
    <row r="36">
      <c r="A36" s="36" t="s">
        <v>44</v>
      </c>
      <c r="B36" s="36">
        <v>14</v>
      </c>
      <c r="C36" s="37" t="s">
        <v>649</v>
      </c>
      <c r="D36" s="36" t="s">
        <v>46</v>
      </c>
      <c r="E36" s="38" t="s">
        <v>650</v>
      </c>
      <c r="F36" s="39" t="s">
        <v>505</v>
      </c>
      <c r="G36" s="40">
        <v>1</v>
      </c>
      <c r="H36" s="41">
        <v>0</v>
      </c>
      <c r="I36" s="42">
        <f>ROUND(G36*H36,P4)</f>
        <v>0</v>
      </c>
      <c r="J36" s="39" t="s">
        <v>69</v>
      </c>
      <c r="O36" s="43">
        <f>I36*0.21</f>
        <v>0</v>
      </c>
      <c r="P36">
        <v>3</v>
      </c>
    </row>
    <row r="37" ht="45">
      <c r="A37" s="36" t="s">
        <v>49</v>
      </c>
      <c r="B37" s="49"/>
      <c r="C37" s="50"/>
      <c r="D37" s="50"/>
      <c r="E37" s="38" t="s">
        <v>651</v>
      </c>
      <c r="F37" s="50"/>
      <c r="G37" s="50"/>
      <c r="H37" s="50"/>
      <c r="I37" s="50"/>
      <c r="J37" s="51"/>
    </row>
  </sheetData>
  <sheetProtection sheet="1" objects="1" scenarios="1" spinCount="100000" saltValue="I/c0ay7t2/288tRo6cfL3tqrdmf8NipUg5RTEBWspO74i52JoPVPphuHtNfd1o6gwTKnJJFpD72MCxrU9teDiw==" hashValue="aWiBiUTkphfIerQBwAw2iC0BBG4F+QXR4DrN1ZSijlPMn1SXfBkjH5X9igVLRMMWvU26TgNzkbfr5pBUDO8FgQ==" algorithmName="SHA-512" password="D88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NB-Vozabal\vozabal</dc:creator>
  <cp:lastModifiedBy>NB-Vozabal\vozabal</cp:lastModifiedBy>
  <dcterms:created xsi:type="dcterms:W3CDTF">2025-03-31T09:23:41Z</dcterms:created>
  <dcterms:modified xsi:type="dcterms:W3CDTF">2025-03-31T09:23:43Z</dcterms:modified>
</cp:coreProperties>
</file>