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K:\PU\Skody_po_zime\Škody po zimě 2025\Oblast Kladno\Filalka\III-0075 Hostouň\Rozpočet\"/>
    </mc:Choice>
  </mc:AlternateContent>
  <bookViews>
    <workbookView xWindow="-120" yWindow="-120" windowWidth="29040" windowHeight="15720"/>
  </bookViews>
  <sheets>
    <sheet name="Krycí list rozpočtu" sheetId="3" r:id="rId1"/>
    <sheet name="III-0077 Hostouň" sheetId="6" r:id="rId2"/>
    <sheet name="sanace" sheetId="4" r:id="rId3"/>
  </sheets>
  <definedNames>
    <definedName name="_xlnm.Print_Titles" localSheetId="2">#N/A</definedName>
    <definedName name="_xlnm.Print_Area" localSheetId="1">#N/A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5" i="6" l="1"/>
  <c r="F17" i="6" l="1"/>
  <c r="F27" i="6" l="1"/>
  <c r="F26" i="6"/>
  <c r="F24" i="6"/>
  <c r="F23" i="6"/>
  <c r="H22" i="6"/>
  <c r="F22" i="6"/>
  <c r="F21" i="6"/>
  <c r="F20" i="6"/>
  <c r="F19" i="6"/>
  <c r="F18" i="6"/>
  <c r="F16" i="6"/>
  <c r="F14" i="6"/>
  <c r="F13" i="6"/>
  <c r="F12" i="6"/>
  <c r="F7" i="4"/>
  <c r="F8" i="4"/>
  <c r="F9" i="4"/>
  <c r="F10" i="4"/>
  <c r="F11" i="4"/>
  <c r="F12" i="4"/>
  <c r="F6" i="4"/>
  <c r="I22" i="3"/>
  <c r="F22" i="3"/>
  <c r="F25" i="3"/>
  <c r="F13" i="4" l="1"/>
  <c r="E15" i="6" s="1"/>
  <c r="F15" i="6" s="1"/>
  <c r="F28" i="6" s="1"/>
  <c r="F29" i="6" l="1"/>
  <c r="F30" i="6" s="1"/>
  <c r="C14" i="3"/>
  <c r="C22" i="3" s="1"/>
  <c r="C26" i="3" s="1"/>
  <c r="F26" i="3" s="1"/>
  <c r="I25" i="3" l="1"/>
  <c r="I26" i="3" s="1"/>
</calcChain>
</file>

<file path=xl/sharedStrings.xml><?xml version="1.0" encoding="utf-8"?>
<sst xmlns="http://schemas.openxmlformats.org/spreadsheetml/2006/main" count="164" uniqueCount="114">
  <si>
    <t>MJ</t>
  </si>
  <si>
    <t xml:space="preserve">Zhotovitel: </t>
  </si>
  <si>
    <t>m2</t>
  </si>
  <si>
    <t>t</t>
  </si>
  <si>
    <t>m</t>
  </si>
  <si>
    <t xml:space="preserve"> </t>
  </si>
  <si>
    <t>DPH 21%</t>
  </si>
  <si>
    <t>Popis položky</t>
  </si>
  <si>
    <t>Výměra</t>
  </si>
  <si>
    <t>Celkem Kč</t>
  </si>
  <si>
    <t>R položka</t>
  </si>
  <si>
    <t>kpl</t>
  </si>
  <si>
    <t>Celkem bez DPH</t>
  </si>
  <si>
    <t>Celkem vč. DPH</t>
  </si>
  <si>
    <r>
      <t xml:space="preserve">Objednatel:  </t>
    </r>
    <r>
      <rPr>
        <b/>
        <sz val="9"/>
        <rFont val="Arial CE"/>
        <family val="2"/>
        <charset val="238"/>
      </rPr>
      <t xml:space="preserve"> </t>
    </r>
    <r>
      <rPr>
        <b/>
        <sz val="12"/>
        <rFont val="Arial CE"/>
        <family val="2"/>
        <charset val="238"/>
      </rPr>
      <t>Krajská správa a údržba silnic Středočeského kraje, příspěvková organizace</t>
    </r>
  </si>
  <si>
    <t>DIO  vč. zajištění, zjištění a vytyčení inž. sítí , geodetické zaměření stavby</t>
  </si>
  <si>
    <t>bm</t>
  </si>
  <si>
    <t>Krycí list rozpočtu</t>
  </si>
  <si>
    <t>Název stavby:</t>
  </si>
  <si>
    <t>Objednatel:</t>
  </si>
  <si>
    <t>KSÚS Stč kraje přísp. organizace</t>
  </si>
  <si>
    <t>IČ/DIČ:</t>
  </si>
  <si>
    <t>Druh stavby:</t>
  </si>
  <si>
    <t>Projektant:</t>
  </si>
  <si>
    <t>Lokalita:</t>
  </si>
  <si>
    <t>Zhotovitel:</t>
  </si>
  <si>
    <t>Začátek výstavby:</t>
  </si>
  <si>
    <t>Konec výstavby:</t>
  </si>
  <si>
    <t>Položek:</t>
  </si>
  <si>
    <t>JKSO:</t>
  </si>
  <si>
    <t>Zpracoval:</t>
  </si>
  <si>
    <t>Datum:</t>
  </si>
  <si>
    <t>Rozpočtové náklady v Kč</t>
  </si>
  <si>
    <t>A</t>
  </si>
  <si>
    <t>Základní rozpočtové náklady</t>
  </si>
  <si>
    <t>B</t>
  </si>
  <si>
    <t>Doplňkové náklady</t>
  </si>
  <si>
    <t>C</t>
  </si>
  <si>
    <t>Náklady na umístění stavby (NUS)</t>
  </si>
  <si>
    <t>HSV</t>
  </si>
  <si>
    <t>Dodávky</t>
  </si>
  <si>
    <t>Práce přesčas</t>
  </si>
  <si>
    <t>Zařízení staveniště</t>
  </si>
  <si>
    <t>Montáž</t>
  </si>
  <si>
    <t>Bez pevné podl.</t>
  </si>
  <si>
    <t>Mimostav. doprava</t>
  </si>
  <si>
    <t>PSV</t>
  </si>
  <si>
    <t>Kulturní památka</t>
  </si>
  <si>
    <t>Územní vlivy</t>
  </si>
  <si>
    <t>Provozní vlivy</t>
  </si>
  <si>
    <t>"M"</t>
  </si>
  <si>
    <t>Ostatní</t>
  </si>
  <si>
    <t>NUS z rozpočtu</t>
  </si>
  <si>
    <t>Ostatní materiál</t>
  </si>
  <si>
    <t>Přesun hmot a sutí</t>
  </si>
  <si>
    <t>ZRN celkem</t>
  </si>
  <si>
    <t>DN celkem</t>
  </si>
  <si>
    <t>NUS celkem</t>
  </si>
  <si>
    <t>Základ 0%</t>
  </si>
  <si>
    <t>Základ 15%</t>
  </si>
  <si>
    <t>DPH 15%</t>
  </si>
  <si>
    <t>Základ 21%</t>
  </si>
  <si>
    <t>Celkem včetně DPH</t>
  </si>
  <si>
    <t>Projektant</t>
  </si>
  <si>
    <t>Objednatel</t>
  </si>
  <si>
    <t>Zhotovitel</t>
  </si>
  <si>
    <t>Datum, razítko a podpis</t>
  </si>
  <si>
    <t>rozpočet</t>
  </si>
  <si>
    <t xml:space="preserve">Zpracoval:   </t>
  </si>
  <si>
    <t xml:space="preserve">Datum:   </t>
  </si>
  <si>
    <t>poznámky</t>
  </si>
  <si>
    <t>m3</t>
  </si>
  <si>
    <t>574A44</t>
  </si>
  <si>
    <t>spojovací postřik ze sil. emulze do 1,0kg/m2</t>
  </si>
  <si>
    <t xml:space="preserve">zpevnění krajnic z recyklátu do tl. 100mm  </t>
  </si>
  <si>
    <t>poplatky za likvidaci odpadu nekontaminovaných</t>
  </si>
  <si>
    <t>čištění vozovek samosběrem</t>
  </si>
  <si>
    <t xml:space="preserve">řezání asfaltového krytu vozovek do 50mm </t>
  </si>
  <si>
    <t>hmotnost              t</t>
  </si>
  <si>
    <t>hmotnost  celkem</t>
  </si>
  <si>
    <t>čištění krajnic od nánosu  tl do 100 mm s odvozem na skládku</t>
  </si>
  <si>
    <t>574A04</t>
  </si>
  <si>
    <t>SEPARAČNÍ GEOTEXTILIE</t>
  </si>
  <si>
    <t>POPLATKY ZA LIKVIDACŮ ODPADŮ NEKONTAMINOVANÝCH - 17 03 02 VYBOURANÝ ASFALTOVÝ BETON BEZ DEHTU</t>
  </si>
  <si>
    <t>ODKOPÁVKY A PROKOPÁVKY OBECNÉ TŘ. III, ODVOZ DO 20KM</t>
  </si>
  <si>
    <t>SPOJOVACÍ POSTŘIK Z EMULZE DO 0,5KG/M2</t>
  </si>
  <si>
    <t>015130</t>
  </si>
  <si>
    <t>Číslo položky   OTSKP</t>
  </si>
  <si>
    <t xml:space="preserve">Celkem sanace   </t>
  </si>
  <si>
    <t>frézování drážky průřezu spár š. do 100mm2</t>
  </si>
  <si>
    <t>Ztěsnění dilatačních spar asf. zálivkou  průřezu do 100mm2</t>
  </si>
  <si>
    <t>015111</t>
  </si>
  <si>
    <t>574C46</t>
  </si>
  <si>
    <t xml:space="preserve">asfalt. beton pro obrusné vrstvy ACO 11+   tl. 50 mm,  </t>
  </si>
  <si>
    <t>Kč/NJ (OTSKP 2024)</t>
  </si>
  <si>
    <t xml:space="preserve">asfaltový beton pro obrusné vrstvy ACo11+ - lokální vyrovnávka, objem stanoven odborným odhadem </t>
  </si>
  <si>
    <t>VOZOVKOVÉ VRSTVY ZE ŠTĚRKODRTI (TL. 300MM)</t>
  </si>
  <si>
    <t>574E46</t>
  </si>
  <si>
    <t>ASFALTOVÝ BETON PRO PODKLADNÍ VRSTVY ACP 16+, 16S TL. 50MM</t>
  </si>
  <si>
    <t>ASFALTOVÝ BETON PRO LOŽNÍ VRSTVY ACL 16+, 16S TL. 50MM</t>
  </si>
  <si>
    <t xml:space="preserve">Sanace hl. 40cm - agregovaná položka                  </t>
  </si>
  <si>
    <t>VDZ V4 - 12,5 cm , barvou,  základní</t>
  </si>
  <si>
    <t xml:space="preserve">VDZ - vodící proužky  V4 -12,5 , přechod pro chodce atd.,  plast, retroreflexní </t>
  </si>
  <si>
    <t xml:space="preserve">lokální sanace konstrukčních vrstev v tl. 400mm </t>
  </si>
  <si>
    <t>III/0075 Hostouň</t>
  </si>
  <si>
    <t>00066001</t>
  </si>
  <si>
    <t>frézování  asfalt. ploch, odvoz do 20km, do tl. 50mm</t>
  </si>
  <si>
    <t>stavební sezona 2025</t>
  </si>
  <si>
    <t>čištění příkopu do 0,5m3/m s odvozem na skládku</t>
  </si>
  <si>
    <t>Vlastní zdroje KSÚS SK, oprava vozovky škody po zimě 2025</t>
  </si>
  <si>
    <t>Obec Hostouň staníčení km 2,350 – 3,131 a křižovatka sil. III/0075 a III/0066</t>
  </si>
  <si>
    <t>Kč/MJ (OTSKP 2025)</t>
  </si>
  <si>
    <t>Stavba:    III/0075 Hostouň</t>
  </si>
  <si>
    <t>Objekt:    sil. III/0075 ve staníčení km 2,350 – 3,131 a křižovatka sil. III/0075 a III/0066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</si>
</sst>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0;\-#,##0.000"/>
  </numFmts>
  <fonts count="29">
    <font>
      <sz val="8"/>
      <name val="MS Sans Serif"/>
      <charset val="1"/>
    </font>
    <font>
      <b/>
      <sz val="14"/>
      <name val="Arial CE"/>
      <charset val="238"/>
    </font>
    <font>
      <b/>
      <sz val="9"/>
      <name val="Arial CE"/>
      <charset val="238"/>
    </font>
    <font>
      <b/>
      <sz val="8"/>
      <name val="Arial CE"/>
      <charset val="238"/>
    </font>
    <font>
      <sz val="7"/>
      <name val="Arial CE"/>
      <family val="2"/>
      <charset val="238"/>
    </font>
    <font>
      <sz val="8"/>
      <name val="Arial CE"/>
      <family val="2"/>
      <charset val="238"/>
    </font>
    <font>
      <sz val="9"/>
      <name val="Arial CE"/>
      <family val="2"/>
      <charset val="238"/>
    </font>
    <font>
      <sz val="8"/>
      <name val="MS Sans Serif"/>
      <family val="2"/>
      <charset val="238"/>
    </font>
    <font>
      <sz val="10"/>
      <name val="Arial CE"/>
      <family val="2"/>
      <charset val="238"/>
    </font>
    <font>
      <b/>
      <sz val="9"/>
      <name val="Arial CE"/>
      <family val="2"/>
      <charset val="238"/>
    </font>
    <font>
      <b/>
      <sz val="10"/>
      <name val="Arial CE"/>
      <family val="2"/>
      <charset val="238"/>
    </font>
    <font>
      <sz val="12"/>
      <color indexed="8"/>
      <name val="Arial"/>
      <family val="2"/>
      <charset val="238"/>
    </font>
    <font>
      <sz val="12"/>
      <name val="Arial"/>
      <family val="2"/>
      <charset val="238"/>
    </font>
    <font>
      <b/>
      <sz val="12"/>
      <name val="Arial CE"/>
      <family val="2"/>
      <charset val="238"/>
    </font>
    <font>
      <sz val="24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18"/>
      <color indexed="8"/>
      <name val="Arial"/>
      <family val="2"/>
      <charset val="238"/>
    </font>
    <font>
      <b/>
      <sz val="20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b/>
      <sz val="12"/>
      <color indexed="8"/>
      <name val="Arial"/>
      <family val="2"/>
      <charset val="238"/>
    </font>
    <font>
      <sz val="8"/>
      <name val="Arial"/>
      <family val="2"/>
      <charset val="238"/>
    </font>
    <font>
      <b/>
      <sz val="14"/>
      <name val="Arial CE"/>
      <family val="2"/>
      <charset val="238"/>
    </font>
    <font>
      <b/>
      <sz val="12"/>
      <name val="Arial"/>
      <family val="2"/>
      <charset val="238"/>
    </font>
    <font>
      <b/>
      <sz val="8"/>
      <name val="MS Sans Serif"/>
      <charset val="1"/>
    </font>
    <font>
      <sz val="10"/>
      <name val="Arial"/>
      <family val="2"/>
      <charset val="238"/>
    </font>
    <font>
      <sz val="12"/>
      <name val="Calibri"/>
      <family val="2"/>
      <charset val="238"/>
      <scheme val="minor"/>
    </font>
    <font>
      <sz val="12"/>
      <color indexed="8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2"/>
        <bgColor indexed="9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</fills>
  <borders count="4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 applyAlignment="0">
      <alignment vertical="top" wrapText="1"/>
      <protection locked="0"/>
    </xf>
    <xf numFmtId="9" fontId="7" fillId="0" borderId="0" applyFont="0" applyFill="0" applyBorder="0" applyAlignment="0" applyProtection="0">
      <alignment vertical="top" wrapText="1"/>
      <protection locked="0"/>
    </xf>
  </cellStyleXfs>
  <cellXfs count="187">
    <xf numFmtId="0" fontId="0" fillId="0" borderId="0" xfId="0" applyAlignment="1">
      <alignment vertical="top"/>
      <protection locked="0"/>
    </xf>
    <xf numFmtId="0" fontId="0" fillId="0" borderId="0" xfId="0" applyAlignment="1">
      <alignment horizontal="left" vertical="top"/>
      <protection locked="0"/>
    </xf>
    <xf numFmtId="37" fontId="0" fillId="0" borderId="0" xfId="0" applyNumberFormat="1" applyAlignment="1">
      <alignment horizontal="center" vertical="top"/>
      <protection locked="0"/>
    </xf>
    <xf numFmtId="0" fontId="0" fillId="0" borderId="0" xfId="0" applyAlignment="1">
      <alignment horizontal="left" vertical="top" wrapText="1"/>
      <protection locked="0"/>
    </xf>
    <xf numFmtId="164" fontId="0" fillId="0" borderId="0" xfId="0" applyNumberFormat="1" applyAlignment="1">
      <alignment horizontal="right" vertical="top"/>
      <protection locked="0"/>
    </xf>
    <xf numFmtId="39" fontId="0" fillId="0" borderId="0" xfId="0" applyNumberFormat="1" applyAlignment="1">
      <alignment horizontal="right" vertical="top"/>
      <protection locked="0"/>
    </xf>
    <xf numFmtId="0" fontId="2" fillId="0" borderId="0" xfId="0" applyFont="1" applyAlignment="1" applyProtection="1">
      <alignment horizontal="left"/>
    </xf>
    <xf numFmtId="0" fontId="2" fillId="0" borderId="0" xfId="0" applyFont="1" applyAlignment="1" applyProtection="1">
      <alignment horizontal="left" vertical="center"/>
    </xf>
    <xf numFmtId="37" fontId="3" fillId="0" borderId="0" xfId="0" applyNumberFormat="1" applyFont="1" applyAlignment="1" applyProtection="1">
      <alignment horizontal="center" vertical="top"/>
    </xf>
    <xf numFmtId="0" fontId="4" fillId="0" borderId="0" xfId="0" applyFont="1" applyAlignment="1" applyProtection="1">
      <alignment horizontal="left" vertical="top" wrapText="1"/>
    </xf>
    <xf numFmtId="0" fontId="3" fillId="0" borderId="0" xfId="0" applyFont="1" applyAlignment="1" applyProtection="1">
      <alignment horizontal="left" vertical="top" wrapText="1"/>
    </xf>
    <xf numFmtId="164" fontId="5" fillId="0" borderId="0" xfId="0" applyNumberFormat="1" applyFont="1" applyAlignment="1" applyProtection="1">
      <alignment horizontal="right" vertical="top"/>
    </xf>
    <xf numFmtId="39" fontId="4" fillId="0" borderId="0" xfId="0" applyNumberFormat="1" applyFont="1" applyAlignment="1" applyProtection="1">
      <alignment horizontal="right" vertical="top"/>
    </xf>
    <xf numFmtId="0" fontId="6" fillId="0" borderId="0" xfId="0" applyFont="1" applyAlignment="1" applyProtection="1">
      <alignment horizontal="left"/>
    </xf>
    <xf numFmtId="0" fontId="6" fillId="0" borderId="0" xfId="0" applyFont="1" applyAlignment="1" applyProtection="1">
      <alignment horizontal="left" vertical="top" wrapText="1"/>
    </xf>
    <xf numFmtId="164" fontId="6" fillId="0" borderId="0" xfId="0" applyNumberFormat="1" applyFont="1" applyAlignment="1" applyProtection="1">
      <alignment horizontal="right" vertical="top"/>
    </xf>
    <xf numFmtId="0" fontId="4" fillId="0" borderId="0" xfId="0" applyFont="1" applyAlignment="1" applyProtection="1">
      <alignment horizontal="left"/>
    </xf>
    <xf numFmtId="0" fontId="8" fillId="0" borderId="0" xfId="0" applyFont="1" applyAlignment="1" applyProtection="1">
      <alignment horizontal="left"/>
    </xf>
    <xf numFmtId="0" fontId="8" fillId="0" borderId="0" xfId="0" applyFont="1" applyAlignment="1" applyProtection="1">
      <alignment horizontal="left" vertical="top" wrapText="1"/>
    </xf>
    <xf numFmtId="0" fontId="9" fillId="0" borderId="0" xfId="0" applyFont="1" applyAlignment="1" applyProtection="1">
      <alignment horizontal="left"/>
    </xf>
    <xf numFmtId="0" fontId="10" fillId="0" borderId="0" xfId="0" applyFont="1" applyAlignment="1" applyProtection="1">
      <alignment horizontal="left"/>
    </xf>
    <xf numFmtId="0" fontId="0" fillId="0" borderId="0" xfId="0" applyAlignment="1" applyProtection="1">
      <alignment vertical="top"/>
    </xf>
    <xf numFmtId="0" fontId="12" fillId="2" borderId="1" xfId="0" applyFont="1" applyFill="1" applyBorder="1" applyAlignment="1" applyProtection="1">
      <alignment vertical="top"/>
    </xf>
    <xf numFmtId="0" fontId="12" fillId="2" borderId="1" xfId="0" applyFont="1" applyFill="1" applyBorder="1" applyAlignment="1" applyProtection="1">
      <alignment horizontal="center" vertical="center"/>
    </xf>
    <xf numFmtId="0" fontId="15" fillId="0" borderId="0" xfId="0" applyFont="1" applyAlignment="1" applyProtection="1">
      <alignment vertical="center"/>
    </xf>
    <xf numFmtId="49" fontId="18" fillId="3" borderId="3" xfId="0" applyNumberFormat="1" applyFont="1" applyFill="1" applyBorder="1" applyAlignment="1" applyProtection="1">
      <alignment horizontal="center" vertical="center"/>
    </xf>
    <xf numFmtId="49" fontId="18" fillId="3" borderId="4" xfId="0" applyNumberFormat="1" applyFont="1" applyFill="1" applyBorder="1" applyAlignment="1" applyProtection="1">
      <alignment horizontal="center" vertical="center"/>
    </xf>
    <xf numFmtId="49" fontId="20" fillId="0" borderId="5" xfId="0" applyNumberFormat="1" applyFont="1" applyBorder="1" applyAlignment="1" applyProtection="1">
      <alignment horizontal="left" vertical="center"/>
    </xf>
    <xf numFmtId="49" fontId="11" fillId="0" borderId="6" xfId="0" applyNumberFormat="1" applyFont="1" applyBorder="1" applyAlignment="1" applyProtection="1">
      <alignment horizontal="left" vertical="center"/>
    </xf>
    <xf numFmtId="4" fontId="11" fillId="0" borderId="6" xfId="0" applyNumberFormat="1" applyFont="1" applyBorder="1" applyAlignment="1" applyProtection="1">
      <alignment horizontal="right" vertical="center"/>
    </xf>
    <xf numFmtId="4" fontId="11" fillId="0" borderId="7" xfId="0" applyNumberFormat="1" applyFont="1" applyBorder="1" applyAlignment="1" applyProtection="1">
      <alignment horizontal="right" vertical="center"/>
    </xf>
    <xf numFmtId="4" fontId="15" fillId="0" borderId="0" xfId="0" applyNumberFormat="1" applyFont="1" applyAlignment="1" applyProtection="1">
      <alignment vertical="center"/>
    </xf>
    <xf numFmtId="49" fontId="11" fillId="0" borderId="6" xfId="0" applyNumberFormat="1" applyFont="1" applyBorder="1" applyAlignment="1" applyProtection="1">
      <alignment horizontal="right" vertical="center"/>
    </xf>
    <xf numFmtId="49" fontId="11" fillId="0" borderId="7" xfId="0" applyNumberFormat="1" applyFont="1" applyBorder="1" applyAlignment="1" applyProtection="1">
      <alignment horizontal="right" vertical="center"/>
    </xf>
    <xf numFmtId="0" fontId="15" fillId="0" borderId="12" xfId="0" applyFont="1" applyBorder="1" applyAlignment="1" applyProtection="1">
      <alignment vertical="center"/>
    </xf>
    <xf numFmtId="0" fontId="15" fillId="0" borderId="13" xfId="0" applyFont="1" applyBorder="1" applyAlignment="1" applyProtection="1">
      <alignment vertical="center"/>
    </xf>
    <xf numFmtId="0" fontId="15" fillId="0" borderId="14" xfId="0" applyFont="1" applyBorder="1" applyAlignment="1" applyProtection="1">
      <alignment vertical="center"/>
    </xf>
    <xf numFmtId="4" fontId="20" fillId="3" borderId="6" xfId="0" applyNumberFormat="1" applyFont="1" applyFill="1" applyBorder="1" applyAlignment="1" applyProtection="1">
      <alignment horizontal="right" vertical="center"/>
    </xf>
    <xf numFmtId="0" fontId="15" fillId="0" borderId="15" xfId="0" applyFont="1" applyBorder="1" applyAlignment="1" applyProtection="1">
      <alignment vertical="center"/>
    </xf>
    <xf numFmtId="4" fontId="20" fillId="3" borderId="7" xfId="0" applyNumberFormat="1" applyFont="1" applyFill="1" applyBorder="1" applyAlignment="1" applyProtection="1">
      <alignment horizontal="right" vertical="center"/>
    </xf>
    <xf numFmtId="0" fontId="15" fillId="0" borderId="16" xfId="0" applyFont="1" applyBorder="1" applyAlignment="1" applyProtection="1">
      <alignment vertical="center"/>
    </xf>
    <xf numFmtId="0" fontId="0" fillId="0" borderId="6" xfId="0" applyBorder="1" applyAlignment="1" applyProtection="1">
      <alignment vertical="top"/>
    </xf>
    <xf numFmtId="0" fontId="21" fillId="0" borderId="6" xfId="0" applyFont="1" applyBorder="1" applyAlignment="1" applyProtection="1">
      <alignment vertical="top"/>
    </xf>
    <xf numFmtId="0" fontId="6" fillId="0" borderId="0" xfId="0" applyFont="1" applyAlignment="1" applyProtection="1"/>
    <xf numFmtId="39" fontId="6" fillId="0" borderId="0" xfId="0" applyNumberFormat="1" applyFont="1" applyAlignment="1" applyProtection="1">
      <alignment vertical="top"/>
    </xf>
    <xf numFmtId="0" fontId="0" fillId="0" borderId="0" xfId="0" applyAlignment="1">
      <alignment horizontal="center" vertical="top"/>
      <protection locked="0"/>
    </xf>
    <xf numFmtId="0" fontId="2" fillId="0" borderId="0" xfId="0" applyFont="1" applyAlignment="1" applyProtection="1">
      <alignment horizontal="center"/>
    </xf>
    <xf numFmtId="39" fontId="4" fillId="0" borderId="0" xfId="0" applyNumberFormat="1" applyFont="1" applyAlignment="1" applyProtection="1">
      <alignment horizontal="center" vertical="top"/>
    </xf>
    <xf numFmtId="0" fontId="6" fillId="0" borderId="0" xfId="0" applyFont="1" applyAlignment="1" applyProtection="1">
      <alignment horizontal="center"/>
    </xf>
    <xf numFmtId="0" fontId="4" fillId="0" borderId="0" xfId="0" applyFont="1" applyAlignment="1" applyProtection="1">
      <alignment horizontal="center"/>
    </xf>
    <xf numFmtId="39" fontId="0" fillId="0" borderId="0" xfId="0" applyNumberFormat="1" applyAlignment="1">
      <alignment horizontal="center" vertical="top"/>
      <protection locked="0"/>
    </xf>
    <xf numFmtId="0" fontId="0" fillId="0" borderId="17" xfId="0" applyBorder="1" applyAlignment="1" applyProtection="1">
      <alignment horizontal="center" vertical="top" wrapText="1"/>
    </xf>
    <xf numFmtId="0" fontId="0" fillId="0" borderId="6" xfId="0" applyBorder="1" applyAlignment="1" applyProtection="1">
      <alignment horizontal="center" vertical="top" wrapText="1"/>
    </xf>
    <xf numFmtId="0" fontId="0" fillId="0" borderId="17" xfId="0" applyBorder="1" applyAlignment="1" applyProtection="1">
      <alignment horizontal="center" vertical="top"/>
    </xf>
    <xf numFmtId="0" fontId="0" fillId="0" borderId="6" xfId="0" applyBorder="1" applyAlignment="1" applyProtection="1">
      <alignment horizontal="center" vertical="top"/>
    </xf>
    <xf numFmtId="3" fontId="0" fillId="0" borderId="6" xfId="0" applyNumberFormat="1" applyBorder="1" applyAlignment="1" applyProtection="1">
      <alignment vertical="top"/>
    </xf>
    <xf numFmtId="0" fontId="21" fillId="0" borderId="17" xfId="0" applyFont="1" applyBorder="1" applyAlignment="1" applyProtection="1">
      <alignment horizontal="center" vertical="top"/>
    </xf>
    <xf numFmtId="2" fontId="21" fillId="0" borderId="6" xfId="0" applyNumberFormat="1" applyFont="1" applyBorder="1" applyAlignment="1" applyProtection="1">
      <alignment horizontal="center" vertical="top"/>
    </xf>
    <xf numFmtId="3" fontId="21" fillId="0" borderId="6" xfId="0" applyNumberFormat="1" applyFont="1" applyBorder="1" applyAlignment="1" applyProtection="1">
      <alignment vertical="top"/>
    </xf>
    <xf numFmtId="0" fontId="21" fillId="0" borderId="6" xfId="0" applyFont="1" applyBorder="1" applyAlignment="1" applyProtection="1">
      <alignment horizontal="center" vertical="top"/>
    </xf>
    <xf numFmtId="0" fontId="0" fillId="0" borderId="0" xfId="0" applyAlignment="1" applyProtection="1">
      <alignment horizontal="center" vertical="top"/>
    </xf>
    <xf numFmtId="3" fontId="0" fillId="0" borderId="0" xfId="0" applyNumberFormat="1" applyAlignment="1" applyProtection="1">
      <alignment vertical="top"/>
    </xf>
    <xf numFmtId="0" fontId="0" fillId="0" borderId="18" xfId="0" applyBorder="1" applyAlignment="1" applyProtection="1">
      <alignment horizontal="center" vertical="top"/>
    </xf>
    <xf numFmtId="3" fontId="0" fillId="0" borderId="18" xfId="0" applyNumberFormat="1" applyBorder="1" applyAlignment="1" applyProtection="1">
      <alignment vertical="top"/>
    </xf>
    <xf numFmtId="0" fontId="0" fillId="0" borderId="18" xfId="0" applyBorder="1" applyAlignment="1" applyProtection="1">
      <alignment vertical="top"/>
    </xf>
    <xf numFmtId="0" fontId="22" fillId="0" borderId="0" xfId="0" applyFont="1" applyAlignment="1" applyProtection="1">
      <alignment horizontal="left"/>
    </xf>
    <xf numFmtId="10" fontId="0" fillId="0" borderId="0" xfId="1" applyNumberFormat="1" applyFont="1" applyAlignment="1" applyProtection="1">
      <alignment vertical="top"/>
    </xf>
    <xf numFmtId="0" fontId="0" fillId="0" borderId="0" xfId="0" applyAlignment="1" applyProtection="1">
      <alignment horizontal="center" vertical="center"/>
    </xf>
    <xf numFmtId="3" fontId="0" fillId="0" borderId="0" xfId="0" applyNumberFormat="1" applyAlignment="1" applyProtection="1">
      <alignment horizontal="center" vertical="center"/>
    </xf>
    <xf numFmtId="10" fontId="0" fillId="0" borderId="0" xfId="1" applyNumberFormat="1" applyFont="1" applyAlignment="1" applyProtection="1">
      <alignment horizontal="center" vertical="center"/>
    </xf>
    <xf numFmtId="4" fontId="20" fillId="0" borderId="23" xfId="0" applyNumberFormat="1" applyFont="1" applyBorder="1" applyAlignment="1" applyProtection="1">
      <alignment vertical="top"/>
    </xf>
    <xf numFmtId="0" fontId="23" fillId="0" borderId="24" xfId="0" applyFont="1" applyBorder="1" applyAlignment="1" applyProtection="1">
      <alignment vertical="top"/>
    </xf>
    <xf numFmtId="0" fontId="23" fillId="0" borderId="24" xfId="0" applyFont="1" applyBorder="1" applyAlignment="1" applyProtection="1">
      <alignment horizontal="center" vertical="center"/>
    </xf>
    <xf numFmtId="0" fontId="24" fillId="0" borderId="0" xfId="0" applyFont="1" applyAlignment="1" applyProtection="1">
      <alignment vertical="top"/>
    </xf>
    <xf numFmtId="0" fontId="12" fillId="2" borderId="25" xfId="0" applyFont="1" applyFill="1" applyBorder="1" applyAlignment="1" applyProtection="1">
      <alignment vertical="top" wrapText="1"/>
    </xf>
    <xf numFmtId="0" fontId="23" fillId="0" borderId="24" xfId="0" applyFont="1" applyBorder="1" applyAlignment="1" applyProtection="1">
      <alignment horizontal="right" vertical="top"/>
    </xf>
    <xf numFmtId="0" fontId="1" fillId="0" borderId="0" xfId="0" applyFont="1" applyAlignment="1" applyProtection="1">
      <alignment vertical="center"/>
    </xf>
    <xf numFmtId="0" fontId="12" fillId="2" borderId="1" xfId="0" applyFont="1" applyFill="1" applyBorder="1" applyAlignment="1" applyProtection="1">
      <alignment horizontal="center" vertical="top"/>
    </xf>
    <xf numFmtId="0" fontId="25" fillId="5" borderId="32" xfId="0" applyFont="1" applyFill="1" applyBorder="1" applyAlignment="1" applyProtection="1">
      <alignment horizontal="center" vertical="top" wrapText="1"/>
    </xf>
    <xf numFmtId="0" fontId="12" fillId="5" borderId="2" xfId="0" applyFont="1" applyFill="1" applyBorder="1" applyAlignment="1" applyProtection="1">
      <alignment horizontal="center" vertical="top"/>
    </xf>
    <xf numFmtId="4" fontId="23" fillId="0" borderId="33" xfId="0" applyNumberFormat="1" applyFont="1" applyBorder="1" applyAlignment="1" applyProtection="1">
      <alignment vertical="top"/>
    </xf>
    <xf numFmtId="4" fontId="20" fillId="0" borderId="34" xfId="0" applyNumberFormat="1" applyFont="1" applyBorder="1" applyAlignment="1" applyProtection="1">
      <alignment horizontal="right" vertical="top"/>
    </xf>
    <xf numFmtId="0" fontId="12" fillId="2" borderId="25" xfId="0" applyFont="1" applyFill="1" applyBorder="1" applyAlignment="1" applyProtection="1">
      <alignment horizontal="center" vertical="center" wrapText="1"/>
    </xf>
    <xf numFmtId="0" fontId="25" fillId="5" borderId="32" xfId="0" applyFont="1" applyFill="1" applyBorder="1" applyAlignment="1" applyProtection="1">
      <alignment horizontal="center" vertical="center" wrapText="1"/>
    </xf>
    <xf numFmtId="0" fontId="12" fillId="2" borderId="2" xfId="0" applyFont="1" applyFill="1" applyBorder="1" applyAlignment="1" applyProtection="1">
      <alignment horizontal="center" vertical="center"/>
    </xf>
    <xf numFmtId="0" fontId="26" fillId="0" borderId="3" xfId="0" applyFont="1" applyBorder="1" applyAlignment="1" applyProtection="1">
      <alignment horizontal="center" vertical="center"/>
    </xf>
    <xf numFmtId="0" fontId="26" fillId="0" borderId="4" xfId="0" applyFont="1" applyBorder="1" applyAlignment="1" applyProtection="1">
      <alignment vertical="top"/>
    </xf>
    <xf numFmtId="0" fontId="26" fillId="0" borderId="4" xfId="0" applyFont="1" applyBorder="1" applyAlignment="1" applyProtection="1">
      <alignment horizontal="center" vertical="center"/>
    </xf>
    <xf numFmtId="4" fontId="27" fillId="4" borderId="29" xfId="0" applyNumberFormat="1" applyFont="1" applyFill="1" applyBorder="1" applyAlignment="1" applyProtection="1">
      <alignment horizontal="center" vertical="center"/>
    </xf>
    <xf numFmtId="4" fontId="27" fillId="0" borderId="22" xfId="0" applyNumberFormat="1" applyFont="1" applyBorder="1" applyAlignment="1" applyProtection="1">
      <alignment horizontal="center" vertical="center"/>
    </xf>
    <xf numFmtId="0" fontId="26" fillId="0" borderId="5" xfId="0" applyFont="1" applyBorder="1" applyAlignment="1" applyProtection="1">
      <alignment horizontal="center" vertical="center"/>
    </xf>
    <xf numFmtId="0" fontId="26" fillId="0" borderId="6" xfId="0" applyFont="1" applyBorder="1" applyAlignment="1" applyProtection="1">
      <alignment vertical="top"/>
    </xf>
    <xf numFmtId="0" fontId="26" fillId="0" borderId="6" xfId="0" applyFont="1" applyBorder="1" applyAlignment="1" applyProtection="1">
      <alignment horizontal="center" vertical="center"/>
    </xf>
    <xf numFmtId="4" fontId="27" fillId="4" borderId="27" xfId="0" applyNumberFormat="1" applyFont="1" applyFill="1" applyBorder="1" applyAlignment="1" applyProtection="1">
      <alignment horizontal="center" vertical="center"/>
    </xf>
    <xf numFmtId="4" fontId="27" fillId="0" borderId="7" xfId="0" applyNumberFormat="1" applyFont="1" applyBorder="1" applyAlignment="1" applyProtection="1">
      <alignment horizontal="center" vertical="center"/>
    </xf>
    <xf numFmtId="0" fontId="26" fillId="0" borderId="6" xfId="0" applyFont="1" applyBorder="1" applyAlignment="1" applyProtection="1">
      <alignment vertical="top" wrapText="1"/>
    </xf>
    <xf numFmtId="49" fontId="26" fillId="0" borderId="5" xfId="0" applyNumberFormat="1" applyFont="1" applyBorder="1" applyAlignment="1" applyProtection="1">
      <alignment horizontal="center" vertical="center"/>
    </xf>
    <xf numFmtId="0" fontId="26" fillId="0" borderId="19" xfId="0" applyFont="1" applyBorder="1" applyAlignment="1" applyProtection="1">
      <alignment horizontal="center" vertical="center"/>
    </xf>
    <xf numFmtId="0" fontId="26" fillId="0" borderId="11" xfId="0" applyFont="1" applyBorder="1" applyAlignment="1" applyProtection="1">
      <alignment vertical="top"/>
    </xf>
    <xf numFmtId="0" fontId="26" fillId="0" borderId="11" xfId="0" applyFont="1" applyBorder="1" applyAlignment="1" applyProtection="1">
      <alignment horizontal="center" vertical="center"/>
    </xf>
    <xf numFmtId="4" fontId="27" fillId="0" borderId="31" xfId="0" applyNumberFormat="1" applyFont="1" applyBorder="1" applyAlignment="1" applyProtection="1">
      <alignment horizontal="center" vertical="center"/>
    </xf>
    <xf numFmtId="0" fontId="26" fillId="0" borderId="8" xfId="0" applyFont="1" applyBorder="1" applyAlignment="1" applyProtection="1">
      <alignment horizontal="center" vertical="center"/>
    </xf>
    <xf numFmtId="0" fontId="26" fillId="0" borderId="9" xfId="0" applyFont="1" applyBorder="1" applyAlignment="1" applyProtection="1">
      <alignment vertical="top"/>
    </xf>
    <xf numFmtId="0" fontId="26" fillId="0" borderId="9" xfId="0" applyFont="1" applyBorder="1" applyAlignment="1" applyProtection="1">
      <alignment horizontal="center" vertical="center"/>
    </xf>
    <xf numFmtId="4" fontId="27" fillId="4" borderId="28" xfId="0" applyNumberFormat="1" applyFont="1" applyFill="1" applyBorder="1" applyAlignment="1" applyProtection="1">
      <alignment horizontal="center" vertical="center"/>
    </xf>
    <xf numFmtId="4" fontId="27" fillId="0" borderId="10" xfId="0" applyNumberFormat="1" applyFont="1" applyBorder="1" applyAlignment="1" applyProtection="1">
      <alignment horizontal="center" vertical="center"/>
    </xf>
    <xf numFmtId="4" fontId="27" fillId="0" borderId="20" xfId="0" applyNumberFormat="1" applyFont="1" applyBorder="1" applyAlignment="1" applyProtection="1">
      <alignment vertical="top"/>
    </xf>
    <xf numFmtId="0" fontId="26" fillId="0" borderId="21" xfId="0" applyFont="1" applyBorder="1" applyAlignment="1" applyProtection="1">
      <alignment vertical="top"/>
    </xf>
    <xf numFmtId="4" fontId="27" fillId="0" borderId="26" xfId="0" applyNumberFormat="1" applyFont="1" applyBorder="1" applyAlignment="1" applyProtection="1">
      <alignment horizontal="right" vertical="top"/>
    </xf>
    <xf numFmtId="4" fontId="26" fillId="0" borderId="22" xfId="0" applyNumberFormat="1" applyFont="1" applyBorder="1" applyAlignment="1" applyProtection="1">
      <alignment vertical="top"/>
    </xf>
    <xf numFmtId="4" fontId="27" fillId="0" borderId="5" xfId="0" applyNumberFormat="1" applyFont="1" applyBorder="1" applyAlignment="1" applyProtection="1">
      <alignment vertical="top"/>
    </xf>
    <xf numFmtId="4" fontId="27" fillId="0" borderId="27" xfId="0" applyNumberFormat="1" applyFont="1" applyBorder="1" applyAlignment="1" applyProtection="1">
      <alignment horizontal="right" vertical="top"/>
    </xf>
    <xf numFmtId="4" fontId="26" fillId="0" borderId="7" xfId="0" applyNumberFormat="1" applyFont="1" applyBorder="1" applyAlignment="1" applyProtection="1">
      <alignment vertical="top"/>
    </xf>
    <xf numFmtId="4" fontId="27" fillId="0" borderId="8" xfId="0" applyNumberFormat="1" applyFont="1" applyBorder="1" applyAlignment="1" applyProtection="1">
      <alignment vertical="top"/>
    </xf>
    <xf numFmtId="4" fontId="27" fillId="0" borderId="28" xfId="0" applyNumberFormat="1" applyFont="1" applyBorder="1" applyAlignment="1" applyProtection="1">
      <alignment horizontal="right" vertical="top"/>
    </xf>
    <xf numFmtId="4" fontId="28" fillId="0" borderId="10" xfId="0" applyNumberFormat="1" applyFont="1" applyBorder="1" applyAlignment="1" applyProtection="1">
      <alignment vertical="top"/>
    </xf>
    <xf numFmtId="49" fontId="26" fillId="0" borderId="19" xfId="0" applyNumberFormat="1" applyFont="1" applyBorder="1" applyAlignment="1" applyProtection="1">
      <alignment horizontal="center" vertical="center"/>
    </xf>
    <xf numFmtId="4" fontId="27" fillId="0" borderId="4" xfId="0" applyNumberFormat="1" applyFont="1" applyBorder="1" applyAlignment="1" applyProtection="1">
      <alignment horizontal="center" vertical="center"/>
    </xf>
    <xf numFmtId="4" fontId="27" fillId="0" borderId="6" xfId="0" applyNumberFormat="1" applyFont="1" applyBorder="1" applyAlignment="1" applyProtection="1">
      <alignment horizontal="center" vertical="center"/>
    </xf>
    <xf numFmtId="4" fontId="27" fillId="0" borderId="11" xfId="0" applyNumberFormat="1" applyFont="1" applyBorder="1" applyAlignment="1" applyProtection="1">
      <alignment horizontal="center" vertical="center"/>
    </xf>
    <xf numFmtId="4" fontId="27" fillId="4" borderId="30" xfId="0" applyNumberFormat="1" applyFont="1" applyFill="1" applyBorder="1" applyAlignment="1" applyProtection="1">
      <alignment horizontal="center" vertical="center"/>
    </xf>
    <xf numFmtId="4" fontId="27" fillId="0" borderId="9" xfId="0" applyNumberFormat="1" applyFont="1" applyBorder="1" applyAlignment="1" applyProtection="1">
      <alignment horizontal="center" vertical="center"/>
    </xf>
    <xf numFmtId="0" fontId="26" fillId="0" borderId="5" xfId="0" applyFont="1" applyFill="1" applyBorder="1" applyAlignment="1" applyProtection="1">
      <alignment horizontal="center" vertical="center"/>
    </xf>
    <xf numFmtId="0" fontId="26" fillId="0" borderId="6" xfId="0" applyFont="1" applyFill="1" applyBorder="1" applyAlignment="1" applyProtection="1">
      <alignment vertical="top"/>
    </xf>
    <xf numFmtId="0" fontId="26" fillId="0" borderId="6" xfId="0" applyFont="1" applyFill="1" applyBorder="1" applyAlignment="1" applyProtection="1">
      <alignment horizontal="center" vertical="center"/>
    </xf>
    <xf numFmtId="2" fontId="27" fillId="0" borderId="4" xfId="0" applyNumberFormat="1" applyFont="1" applyBorder="1" applyAlignment="1" applyProtection="1">
      <alignment horizontal="right" vertical="center"/>
    </xf>
    <xf numFmtId="4" fontId="27" fillId="4" borderId="29" xfId="0" applyNumberFormat="1" applyFont="1" applyFill="1" applyBorder="1" applyAlignment="1" applyProtection="1">
      <alignment horizontal="right" vertical="center"/>
    </xf>
    <xf numFmtId="4" fontId="27" fillId="0" borderId="22" xfId="0" applyNumberFormat="1" applyFont="1" applyBorder="1" applyAlignment="1" applyProtection="1">
      <alignment horizontal="right" vertical="center"/>
    </xf>
    <xf numFmtId="0" fontId="26" fillId="0" borderId="6" xfId="0" applyFont="1" applyBorder="1" applyAlignment="1" applyProtection="1">
      <alignment horizontal="left" vertical="center" wrapText="1"/>
    </xf>
    <xf numFmtId="2" fontId="27" fillId="0" borderId="6" xfId="0" applyNumberFormat="1" applyFont="1" applyBorder="1" applyAlignment="1" applyProtection="1">
      <alignment horizontal="right" vertical="center"/>
    </xf>
    <xf numFmtId="4" fontId="27" fillId="4" borderId="27" xfId="0" applyNumberFormat="1" applyFont="1" applyFill="1" applyBorder="1" applyAlignment="1" applyProtection="1">
      <alignment horizontal="right" vertical="center"/>
    </xf>
    <xf numFmtId="4" fontId="27" fillId="0" borderId="7" xfId="0" applyNumberFormat="1" applyFont="1" applyBorder="1" applyAlignment="1" applyProtection="1">
      <alignment horizontal="right" vertical="center"/>
    </xf>
    <xf numFmtId="2" fontId="27" fillId="0" borderId="11" xfId="0" applyNumberFormat="1" applyFont="1" applyBorder="1" applyAlignment="1" applyProtection="1">
      <alignment horizontal="right" vertical="center"/>
    </xf>
    <xf numFmtId="4" fontId="27" fillId="4" borderId="30" xfId="0" applyNumberFormat="1" applyFont="1" applyFill="1" applyBorder="1" applyAlignment="1" applyProtection="1">
      <alignment horizontal="right" vertical="center"/>
    </xf>
    <xf numFmtId="4" fontId="27" fillId="0" borderId="35" xfId="0" applyNumberFormat="1" applyFont="1" applyBorder="1" applyAlignment="1" applyProtection="1">
      <alignment horizontal="right" vertical="center"/>
    </xf>
    <xf numFmtId="49" fontId="11" fillId="0" borderId="42" xfId="0" applyNumberFormat="1" applyFont="1" applyBorder="1" applyAlignment="1" applyProtection="1">
      <alignment horizontal="left" vertical="center"/>
    </xf>
    <xf numFmtId="0" fontId="11" fillId="0" borderId="43" xfId="0" applyFont="1" applyBorder="1" applyAlignment="1" applyProtection="1">
      <alignment horizontal="left" vertical="center"/>
    </xf>
    <xf numFmtId="0" fontId="11" fillId="0" borderId="44" xfId="0" applyFont="1" applyBorder="1" applyAlignment="1" applyProtection="1">
      <alignment horizontal="left" vertical="center"/>
    </xf>
    <xf numFmtId="49" fontId="11" fillId="0" borderId="45" xfId="0" applyNumberFormat="1" applyFont="1" applyBorder="1" applyAlignment="1" applyProtection="1">
      <alignment horizontal="left" vertical="center"/>
    </xf>
    <xf numFmtId="0" fontId="11" fillId="0" borderId="46" xfId="0" applyFont="1" applyBorder="1" applyAlignment="1" applyProtection="1">
      <alignment horizontal="left" vertical="center"/>
    </xf>
    <xf numFmtId="49" fontId="11" fillId="0" borderId="16" xfId="0" applyNumberFormat="1" applyFont="1" applyBorder="1" applyAlignment="1" applyProtection="1">
      <alignment horizontal="left" vertical="center"/>
    </xf>
    <xf numFmtId="0" fontId="11" fillId="0" borderId="0" xfId="0" applyFont="1" applyAlignment="1" applyProtection="1">
      <alignment horizontal="left" vertical="center"/>
    </xf>
    <xf numFmtId="0" fontId="11" fillId="0" borderId="40" xfId="0" applyFont="1" applyBorder="1" applyAlignment="1" applyProtection="1">
      <alignment horizontal="left" vertical="center"/>
    </xf>
    <xf numFmtId="49" fontId="11" fillId="0" borderId="41" xfId="0" applyNumberFormat="1" applyFont="1" applyBorder="1" applyAlignment="1" applyProtection="1">
      <alignment horizontal="left" vertical="center"/>
    </xf>
    <xf numFmtId="0" fontId="11" fillId="0" borderId="15" xfId="0" applyFont="1" applyBorder="1" applyAlignment="1" applyProtection="1">
      <alignment horizontal="left" vertical="center"/>
    </xf>
    <xf numFmtId="49" fontId="11" fillId="0" borderId="38" xfId="0" applyNumberFormat="1" applyFont="1" applyBorder="1" applyAlignment="1" applyProtection="1">
      <alignment horizontal="left" vertical="center"/>
    </xf>
    <xf numFmtId="0" fontId="11" fillId="0" borderId="18" xfId="0" applyFont="1" applyBorder="1" applyAlignment="1" applyProtection="1">
      <alignment horizontal="left" vertical="center"/>
    </xf>
    <xf numFmtId="0" fontId="11" fillId="0" borderId="36" xfId="0" applyFont="1" applyBorder="1" applyAlignment="1" applyProtection="1">
      <alignment horizontal="left" vertical="center"/>
    </xf>
    <xf numFmtId="49" fontId="11" fillId="0" borderId="30" xfId="0" applyNumberFormat="1" applyFont="1" applyBorder="1" applyAlignment="1" applyProtection="1">
      <alignment horizontal="left" vertical="center"/>
    </xf>
    <xf numFmtId="0" fontId="11" fillId="0" borderId="39" xfId="0" applyFont="1" applyBorder="1" applyAlignment="1" applyProtection="1">
      <alignment horizontal="left" vertical="center"/>
    </xf>
    <xf numFmtId="49" fontId="20" fillId="3" borderId="5" xfId="0" applyNumberFormat="1" applyFont="1" applyFill="1" applyBorder="1" applyAlignment="1" applyProtection="1">
      <alignment horizontal="left" vertical="center"/>
    </xf>
    <xf numFmtId="0" fontId="20" fillId="3" borderId="6" xfId="0" applyFont="1" applyFill="1" applyBorder="1" applyAlignment="1" applyProtection="1">
      <alignment horizontal="left" vertical="center"/>
    </xf>
    <xf numFmtId="49" fontId="20" fillId="3" borderId="6" xfId="0" applyNumberFormat="1" applyFont="1" applyFill="1" applyBorder="1" applyAlignment="1" applyProtection="1">
      <alignment horizontal="left" vertical="center"/>
    </xf>
    <xf numFmtId="49" fontId="20" fillId="0" borderId="5" xfId="0" applyNumberFormat="1" applyFont="1" applyBorder="1" applyAlignment="1" applyProtection="1">
      <alignment horizontal="left" vertical="center"/>
    </xf>
    <xf numFmtId="0" fontId="20" fillId="0" borderId="6" xfId="0" applyFont="1" applyBorder="1" applyAlignment="1" applyProtection="1">
      <alignment horizontal="left" vertical="center"/>
    </xf>
    <xf numFmtId="49" fontId="11" fillId="0" borderId="6" xfId="0" applyNumberFormat="1" applyFont="1" applyBorder="1" applyAlignment="1" applyProtection="1">
      <alignment horizontal="left" vertical="center"/>
    </xf>
    <xf numFmtId="0" fontId="11" fillId="0" borderId="6" xfId="0" applyFont="1" applyBorder="1" applyAlignment="1" applyProtection="1">
      <alignment horizontal="left" vertical="center"/>
    </xf>
    <xf numFmtId="49" fontId="20" fillId="0" borderId="6" xfId="0" applyNumberFormat="1" applyFont="1" applyBorder="1" applyAlignment="1" applyProtection="1">
      <alignment horizontal="left" vertical="center"/>
    </xf>
    <xf numFmtId="49" fontId="17" fillId="0" borderId="16" xfId="0" applyNumberFormat="1" applyFont="1" applyBorder="1" applyAlignment="1" applyProtection="1">
      <alignment horizontal="center" vertical="center"/>
    </xf>
    <xf numFmtId="0" fontId="17" fillId="0" borderId="0" xfId="0" applyFont="1" applyAlignment="1" applyProtection="1">
      <alignment horizontal="center" vertical="center"/>
    </xf>
    <xf numFmtId="0" fontId="17" fillId="0" borderId="15" xfId="0" applyFont="1" applyBorder="1" applyAlignment="1" applyProtection="1">
      <alignment horizontal="center" vertical="center"/>
    </xf>
    <xf numFmtId="49" fontId="19" fillId="0" borderId="4" xfId="0" applyNumberFormat="1" applyFont="1" applyBorder="1" applyAlignment="1" applyProtection="1">
      <alignment horizontal="left" vertical="center"/>
    </xf>
    <xf numFmtId="0" fontId="19" fillId="0" borderId="4" xfId="0" applyFont="1" applyBorder="1" applyAlignment="1" applyProtection="1">
      <alignment horizontal="left" vertical="center"/>
    </xf>
    <xf numFmtId="0" fontId="19" fillId="0" borderId="22" xfId="0" applyFont="1" applyBorder="1" applyAlignment="1" applyProtection="1">
      <alignment horizontal="left" vertical="center"/>
    </xf>
    <xf numFmtId="49" fontId="15" fillId="0" borderId="7" xfId="0" applyNumberFormat="1" applyFont="1" applyBorder="1" applyAlignment="1" applyProtection="1">
      <alignment horizontal="left" vertical="center"/>
    </xf>
    <xf numFmtId="0" fontId="15" fillId="0" borderId="7" xfId="0" applyFont="1" applyBorder="1" applyAlignment="1" applyProtection="1">
      <alignment horizontal="left" vertical="center"/>
    </xf>
    <xf numFmtId="49" fontId="15" fillId="0" borderId="5" xfId="0" applyNumberFormat="1" applyFont="1" applyBorder="1" applyAlignment="1" applyProtection="1">
      <alignment horizontal="left" vertical="center"/>
    </xf>
    <xf numFmtId="0" fontId="15" fillId="0" borderId="6" xfId="0" applyFont="1" applyBorder="1" applyAlignment="1" applyProtection="1">
      <alignment horizontal="left" vertical="center"/>
    </xf>
    <xf numFmtId="0" fontId="15" fillId="0" borderId="5" xfId="0" applyFont="1" applyBorder="1" applyAlignment="1" applyProtection="1">
      <alignment horizontal="left" vertical="center"/>
    </xf>
    <xf numFmtId="49" fontId="15" fillId="0" borderId="6" xfId="0" applyNumberFormat="1" applyFont="1" applyBorder="1" applyAlignment="1" applyProtection="1">
      <alignment horizontal="left" vertical="center"/>
    </xf>
    <xf numFmtId="14" fontId="15" fillId="0" borderId="7" xfId="0" applyNumberFormat="1" applyFont="1" applyBorder="1" applyAlignment="1" applyProtection="1">
      <alignment horizontal="left" vertical="center"/>
    </xf>
    <xf numFmtId="14" fontId="15" fillId="0" borderId="6" xfId="0" applyNumberFormat="1" applyFont="1" applyBorder="1" applyAlignment="1" applyProtection="1">
      <alignment horizontal="left" vertical="center"/>
    </xf>
    <xf numFmtId="49" fontId="15" fillId="0" borderId="30" xfId="0" applyNumberFormat="1" applyFont="1" applyBorder="1" applyAlignment="1" applyProtection="1">
      <alignment horizontal="left" vertical="center" wrapText="1"/>
    </xf>
    <xf numFmtId="0" fontId="15" fillId="0" borderId="36" xfId="0" applyFont="1" applyBorder="1" applyAlignment="1" applyProtection="1">
      <alignment vertical="center" wrapText="1"/>
    </xf>
    <xf numFmtId="0" fontId="15" fillId="0" borderId="26" xfId="0" applyFont="1" applyBorder="1" applyAlignment="1" applyProtection="1">
      <alignment vertical="center" wrapText="1"/>
    </xf>
    <xf numFmtId="0" fontId="15" fillId="0" borderId="37" xfId="0" applyFont="1" applyBorder="1" applyAlignment="1" applyProtection="1">
      <alignment vertical="center" wrapText="1"/>
    </xf>
    <xf numFmtId="49" fontId="15" fillId="0" borderId="6" xfId="0" applyNumberFormat="1" applyFont="1" applyBorder="1" applyAlignment="1" applyProtection="1">
      <alignment horizontal="left" vertical="center" wrapText="1"/>
    </xf>
    <xf numFmtId="0" fontId="15" fillId="0" borderId="6" xfId="0" applyFont="1" applyBorder="1" applyAlignment="1" applyProtection="1">
      <alignment horizontal="left" vertical="center" wrapText="1"/>
    </xf>
    <xf numFmtId="49" fontId="14" fillId="0" borderId="0" xfId="0" applyNumberFormat="1" applyFont="1" applyAlignment="1" applyProtection="1">
      <alignment horizontal="center" vertical="center"/>
    </xf>
    <xf numFmtId="0" fontId="14" fillId="0" borderId="0" xfId="0" applyFont="1" applyAlignment="1" applyProtection="1">
      <alignment horizontal="center" vertical="center"/>
    </xf>
    <xf numFmtId="49" fontId="15" fillId="0" borderId="3" xfId="0" applyNumberFormat="1" applyFont="1" applyBorder="1" applyAlignment="1" applyProtection="1">
      <alignment horizontal="left" vertical="center"/>
    </xf>
    <xf numFmtId="0" fontId="15" fillId="0" borderId="4" xfId="0" applyFont="1" applyBorder="1" applyAlignment="1" applyProtection="1">
      <alignment horizontal="left" vertical="center"/>
    </xf>
    <xf numFmtId="49" fontId="16" fillId="0" borderId="4" xfId="0" applyNumberFormat="1" applyFont="1" applyBorder="1" applyAlignment="1" applyProtection="1">
      <alignment horizontal="left" vertical="center" wrapText="1"/>
    </xf>
    <xf numFmtId="49" fontId="16" fillId="0" borderId="6" xfId="0" applyNumberFormat="1" applyFont="1" applyBorder="1" applyAlignment="1" applyProtection="1">
      <alignment horizontal="left" vertical="center" wrapText="1"/>
    </xf>
    <xf numFmtId="49" fontId="15" fillId="0" borderId="4" xfId="0" applyNumberFormat="1" applyFont="1" applyBorder="1" applyAlignment="1" applyProtection="1">
      <alignment horizontal="left" vertical="center"/>
    </xf>
    <xf numFmtId="49" fontId="15" fillId="0" borderId="22" xfId="0" applyNumberFormat="1" applyFont="1" applyBorder="1" applyAlignment="1" applyProtection="1">
      <alignment horizontal="left" vertical="center"/>
    </xf>
    <xf numFmtId="0" fontId="1" fillId="0" borderId="0" xfId="0" applyFont="1" applyAlignment="1" applyProtection="1">
      <alignment horizontal="center" vertical="center"/>
    </xf>
  </cellXfs>
  <cellStyles count="2">
    <cellStyle name="Normální" xfId="0" builtinId="0"/>
    <cellStyle name="Procenta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microsoft.com/office/2017/10/relationships/person" Target="persons/person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2"/>
  <sheetViews>
    <sheetView tabSelected="1" workbookViewId="0">
      <selection activeCell="D30" sqref="D30:F30"/>
    </sheetView>
  </sheetViews>
  <sheetFormatPr defaultColWidth="13.33203125" defaultRowHeight="12.75"/>
  <cols>
    <col min="1" max="1" width="13.33203125" style="24" customWidth="1"/>
    <col min="2" max="2" width="11.83203125" style="24" customWidth="1"/>
    <col min="3" max="3" width="25.33203125" style="24" customWidth="1"/>
    <col min="4" max="4" width="15" style="24" customWidth="1"/>
    <col min="5" max="5" width="16.33203125" style="24" customWidth="1"/>
    <col min="6" max="6" width="26.33203125" style="24" customWidth="1"/>
    <col min="7" max="7" width="13.33203125" style="24" customWidth="1"/>
    <col min="8" max="8" width="13.83203125" style="24" customWidth="1"/>
    <col min="9" max="9" width="26.1640625" style="24" customWidth="1"/>
    <col min="10" max="10" width="13.33203125" style="24"/>
    <col min="11" max="11" width="13.6640625" style="24" bestFit="1" customWidth="1"/>
    <col min="12" max="16384" width="13.33203125" style="24"/>
  </cols>
  <sheetData>
    <row r="1" spans="1:11" ht="28.7" customHeight="1" thickBot="1">
      <c r="A1" s="178" t="s">
        <v>17</v>
      </c>
      <c r="B1" s="179"/>
      <c r="C1" s="179"/>
      <c r="D1" s="179"/>
      <c r="E1" s="179"/>
      <c r="F1" s="179"/>
      <c r="G1" s="179"/>
      <c r="H1" s="179"/>
      <c r="I1" s="179"/>
    </row>
    <row r="2" spans="1:11" ht="12.75" customHeight="1">
      <c r="A2" s="180" t="s">
        <v>18</v>
      </c>
      <c r="B2" s="181"/>
      <c r="C2" s="182" t="s">
        <v>104</v>
      </c>
      <c r="D2" s="182"/>
      <c r="E2" s="184" t="s">
        <v>19</v>
      </c>
      <c r="F2" s="184" t="s">
        <v>20</v>
      </c>
      <c r="G2" s="181"/>
      <c r="H2" s="184" t="s">
        <v>21</v>
      </c>
      <c r="I2" s="185" t="s">
        <v>105</v>
      </c>
    </row>
    <row r="3" spans="1:11">
      <c r="A3" s="168"/>
      <c r="B3" s="167"/>
      <c r="C3" s="183"/>
      <c r="D3" s="183"/>
      <c r="E3" s="167"/>
      <c r="F3" s="167"/>
      <c r="G3" s="167"/>
      <c r="H3" s="167"/>
      <c r="I3" s="165"/>
    </row>
    <row r="4" spans="1:11">
      <c r="A4" s="166" t="s">
        <v>22</v>
      </c>
      <c r="B4" s="167"/>
      <c r="C4" s="176" t="s">
        <v>109</v>
      </c>
      <c r="D4" s="177"/>
      <c r="E4" s="169" t="s">
        <v>23</v>
      </c>
      <c r="F4" s="169"/>
      <c r="G4" s="167"/>
      <c r="H4" s="169" t="s">
        <v>21</v>
      </c>
      <c r="I4" s="164"/>
    </row>
    <row r="5" spans="1:11" ht="26.25" customHeight="1">
      <c r="A5" s="168"/>
      <c r="B5" s="167"/>
      <c r="C5" s="177"/>
      <c r="D5" s="177"/>
      <c r="E5" s="167"/>
      <c r="F5" s="167"/>
      <c r="G5" s="167"/>
      <c r="H5" s="167"/>
      <c r="I5" s="165"/>
    </row>
    <row r="6" spans="1:11" ht="13.15" customHeight="1">
      <c r="A6" s="166" t="s">
        <v>24</v>
      </c>
      <c r="B6" s="167"/>
      <c r="C6" s="172" t="s">
        <v>110</v>
      </c>
      <c r="D6" s="173"/>
      <c r="E6" s="169" t="s">
        <v>25</v>
      </c>
      <c r="F6" s="169"/>
      <c r="G6" s="167"/>
      <c r="H6" s="169" t="s">
        <v>21</v>
      </c>
      <c r="I6" s="164"/>
    </row>
    <row r="7" spans="1:11">
      <c r="A7" s="168"/>
      <c r="B7" s="167"/>
      <c r="C7" s="174"/>
      <c r="D7" s="175"/>
      <c r="E7" s="167"/>
      <c r="F7" s="167"/>
      <c r="G7" s="167"/>
      <c r="H7" s="167"/>
      <c r="I7" s="165"/>
    </row>
    <row r="8" spans="1:11">
      <c r="A8" s="166" t="s">
        <v>26</v>
      </c>
      <c r="B8" s="167"/>
      <c r="C8" s="171" t="s">
        <v>107</v>
      </c>
      <c r="D8" s="167"/>
      <c r="E8" s="169" t="s">
        <v>27</v>
      </c>
      <c r="F8" s="167"/>
      <c r="G8" s="167"/>
      <c r="H8" s="169" t="s">
        <v>28</v>
      </c>
      <c r="I8" s="164"/>
    </row>
    <row r="9" spans="1:11">
      <c r="A9" s="168"/>
      <c r="B9" s="167"/>
      <c r="C9" s="167"/>
      <c r="D9" s="167"/>
      <c r="E9" s="167"/>
      <c r="F9" s="167"/>
      <c r="G9" s="167"/>
      <c r="H9" s="167"/>
      <c r="I9" s="165"/>
    </row>
    <row r="10" spans="1:11">
      <c r="A10" s="166" t="s">
        <v>29</v>
      </c>
      <c r="B10" s="167"/>
      <c r="C10" s="169"/>
      <c r="D10" s="167"/>
      <c r="E10" s="169" t="s">
        <v>30</v>
      </c>
      <c r="F10" s="169" t="s">
        <v>5</v>
      </c>
      <c r="G10" s="167"/>
      <c r="H10" s="169" t="s">
        <v>31</v>
      </c>
      <c r="I10" s="170"/>
    </row>
    <row r="11" spans="1:11">
      <c r="A11" s="168"/>
      <c r="B11" s="167"/>
      <c r="C11" s="167"/>
      <c r="D11" s="167"/>
      <c r="E11" s="167"/>
      <c r="F11" s="167"/>
      <c r="G11" s="167"/>
      <c r="H11" s="167"/>
      <c r="I11" s="165"/>
    </row>
    <row r="12" spans="1:11" ht="23.45" customHeight="1" thickBot="1">
      <c r="A12" s="158" t="s">
        <v>32</v>
      </c>
      <c r="B12" s="159"/>
      <c r="C12" s="159"/>
      <c r="D12" s="159"/>
      <c r="E12" s="159"/>
      <c r="F12" s="159"/>
      <c r="G12" s="159"/>
      <c r="H12" s="159"/>
      <c r="I12" s="160"/>
    </row>
    <row r="13" spans="1:11" ht="26.45" customHeight="1">
      <c r="A13" s="25" t="s">
        <v>33</v>
      </c>
      <c r="B13" s="161" t="s">
        <v>34</v>
      </c>
      <c r="C13" s="162"/>
      <c r="D13" s="26" t="s">
        <v>35</v>
      </c>
      <c r="E13" s="161" t="s">
        <v>36</v>
      </c>
      <c r="F13" s="162"/>
      <c r="G13" s="26" t="s">
        <v>37</v>
      </c>
      <c r="H13" s="161" t="s">
        <v>38</v>
      </c>
      <c r="I13" s="163"/>
    </row>
    <row r="14" spans="1:11" ht="15.2" customHeight="1">
      <c r="A14" s="27" t="s">
        <v>39</v>
      </c>
      <c r="B14" s="28" t="s">
        <v>40</v>
      </c>
      <c r="C14" s="29">
        <f>'III-0077 Hostouň'!F28</f>
        <v>0</v>
      </c>
      <c r="D14" s="155" t="s">
        <v>41</v>
      </c>
      <c r="E14" s="156"/>
      <c r="F14" s="29">
        <v>0</v>
      </c>
      <c r="G14" s="155" t="s">
        <v>42</v>
      </c>
      <c r="H14" s="156"/>
      <c r="I14" s="30">
        <v>0</v>
      </c>
    </row>
    <row r="15" spans="1:11" ht="15.2" customHeight="1">
      <c r="A15" s="27"/>
      <c r="B15" s="28" t="s">
        <v>43</v>
      </c>
      <c r="C15" s="29">
        <v>0</v>
      </c>
      <c r="D15" s="155" t="s">
        <v>44</v>
      </c>
      <c r="E15" s="156"/>
      <c r="F15" s="29">
        <v>0</v>
      </c>
      <c r="G15" s="155" t="s">
        <v>45</v>
      </c>
      <c r="H15" s="156"/>
      <c r="I15" s="30">
        <v>0</v>
      </c>
      <c r="K15" s="31"/>
    </row>
    <row r="16" spans="1:11" ht="15.2" customHeight="1">
      <c r="A16" s="27" t="s">
        <v>46</v>
      </c>
      <c r="B16" s="28" t="s">
        <v>40</v>
      </c>
      <c r="C16" s="29">
        <v>0</v>
      </c>
      <c r="D16" s="155" t="s">
        <v>47</v>
      </c>
      <c r="E16" s="156"/>
      <c r="F16" s="29">
        <v>0</v>
      </c>
      <c r="G16" s="155" t="s">
        <v>48</v>
      </c>
      <c r="H16" s="156"/>
      <c r="I16" s="30">
        <v>0</v>
      </c>
    </row>
    <row r="17" spans="1:9" ht="15.2" customHeight="1">
      <c r="A17" s="27"/>
      <c r="B17" s="28" t="s">
        <v>43</v>
      </c>
      <c r="C17" s="29">
        <v>0</v>
      </c>
      <c r="D17" s="155"/>
      <c r="E17" s="156"/>
      <c r="F17" s="32"/>
      <c r="G17" s="155" t="s">
        <v>49</v>
      </c>
      <c r="H17" s="156"/>
      <c r="I17" s="30">
        <v>0</v>
      </c>
    </row>
    <row r="18" spans="1:9" ht="15.2" customHeight="1">
      <c r="A18" s="27" t="s">
        <v>50</v>
      </c>
      <c r="B18" s="28" t="s">
        <v>40</v>
      </c>
      <c r="C18" s="29">
        <v>0</v>
      </c>
      <c r="D18" s="155"/>
      <c r="E18" s="156"/>
      <c r="F18" s="32"/>
      <c r="G18" s="155" t="s">
        <v>51</v>
      </c>
      <c r="H18" s="156"/>
      <c r="I18" s="30">
        <v>0</v>
      </c>
    </row>
    <row r="19" spans="1:9" ht="15.2" customHeight="1">
      <c r="A19" s="27"/>
      <c r="B19" s="28" t="s">
        <v>43</v>
      </c>
      <c r="C19" s="29">
        <v>0</v>
      </c>
      <c r="D19" s="155"/>
      <c r="E19" s="156"/>
      <c r="F19" s="32"/>
      <c r="G19" s="155" t="s">
        <v>52</v>
      </c>
      <c r="H19" s="156"/>
      <c r="I19" s="30">
        <v>0</v>
      </c>
    </row>
    <row r="20" spans="1:9" ht="15.2" customHeight="1">
      <c r="A20" s="153" t="s">
        <v>53</v>
      </c>
      <c r="B20" s="154"/>
      <c r="C20" s="29">
        <v>0</v>
      </c>
      <c r="D20" s="155"/>
      <c r="E20" s="156"/>
      <c r="F20" s="32"/>
      <c r="G20" s="155"/>
      <c r="H20" s="156"/>
      <c r="I20" s="33"/>
    </row>
    <row r="21" spans="1:9" ht="15.2" customHeight="1">
      <c r="A21" s="153" t="s">
        <v>54</v>
      </c>
      <c r="B21" s="154"/>
      <c r="C21" s="29">
        <v>0</v>
      </c>
      <c r="D21" s="155"/>
      <c r="E21" s="156"/>
      <c r="F21" s="32"/>
      <c r="G21" s="155"/>
      <c r="H21" s="156"/>
      <c r="I21" s="33"/>
    </row>
    <row r="22" spans="1:9" ht="16.7" customHeight="1">
      <c r="A22" s="153" t="s">
        <v>55</v>
      </c>
      <c r="B22" s="154"/>
      <c r="C22" s="29">
        <f>SUM(C14:C21)</f>
        <v>0</v>
      </c>
      <c r="D22" s="157" t="s">
        <v>56</v>
      </c>
      <c r="E22" s="154"/>
      <c r="F22" s="29">
        <f>SUM(F14:F21)</f>
        <v>0</v>
      </c>
      <c r="G22" s="157" t="s">
        <v>57</v>
      </c>
      <c r="H22" s="154"/>
      <c r="I22" s="30">
        <f>SUM(I14:I21)</f>
        <v>0</v>
      </c>
    </row>
    <row r="23" spans="1:9">
      <c r="A23" s="34"/>
      <c r="B23" s="35"/>
      <c r="C23" s="35"/>
      <c r="D23" s="35"/>
      <c r="E23" s="35"/>
      <c r="F23" s="35"/>
      <c r="G23" s="35"/>
      <c r="H23" s="35"/>
      <c r="I23" s="36"/>
    </row>
    <row r="24" spans="1:9" ht="15.2" customHeight="1">
      <c r="A24" s="150" t="s">
        <v>58</v>
      </c>
      <c r="B24" s="151"/>
      <c r="C24" s="37">
        <v>0</v>
      </c>
      <c r="I24" s="38"/>
    </row>
    <row r="25" spans="1:9" ht="15.2" customHeight="1">
      <c r="A25" s="150" t="s">
        <v>59</v>
      </c>
      <c r="B25" s="151"/>
      <c r="C25" s="37">
        <v>0</v>
      </c>
      <c r="D25" s="152" t="s">
        <v>60</v>
      </c>
      <c r="E25" s="151"/>
      <c r="F25" s="37">
        <f>ROUND(C25*(14/100),2)</f>
        <v>0</v>
      </c>
      <c r="G25" s="152" t="s">
        <v>12</v>
      </c>
      <c r="H25" s="151"/>
      <c r="I25" s="39">
        <f>SUM(C24:C26)</f>
        <v>0</v>
      </c>
    </row>
    <row r="26" spans="1:9" ht="15.2" customHeight="1">
      <c r="A26" s="150" t="s">
        <v>61</v>
      </c>
      <c r="B26" s="151"/>
      <c r="C26" s="37">
        <f>C22+F22*I22</f>
        <v>0</v>
      </c>
      <c r="D26" s="152" t="s">
        <v>6</v>
      </c>
      <c r="E26" s="151"/>
      <c r="F26" s="37">
        <f>ROUND(C26*(21/100),2)</f>
        <v>0</v>
      </c>
      <c r="G26" s="152" t="s">
        <v>62</v>
      </c>
      <c r="H26" s="151"/>
      <c r="I26" s="39">
        <f>SUM(F25:F26)+I25</f>
        <v>0</v>
      </c>
    </row>
    <row r="27" spans="1:9">
      <c r="A27" s="40"/>
      <c r="I27" s="38"/>
    </row>
    <row r="28" spans="1:9" ht="14.45" customHeight="1">
      <c r="A28" s="145" t="s">
        <v>63</v>
      </c>
      <c r="B28" s="146"/>
      <c r="C28" s="147"/>
      <c r="D28" s="148" t="s">
        <v>64</v>
      </c>
      <c r="E28" s="146"/>
      <c r="F28" s="147"/>
      <c r="G28" s="148" t="s">
        <v>65</v>
      </c>
      <c r="H28" s="146"/>
      <c r="I28" s="149"/>
    </row>
    <row r="29" spans="1:9" ht="14.45" customHeight="1">
      <c r="A29" s="140"/>
      <c r="B29" s="141"/>
      <c r="C29" s="142"/>
      <c r="D29" s="143"/>
      <c r="E29" s="141"/>
      <c r="F29" s="142"/>
      <c r="G29" s="143"/>
      <c r="H29" s="141"/>
      <c r="I29" s="144"/>
    </row>
    <row r="30" spans="1:9" ht="14.45" customHeight="1">
      <c r="A30" s="140"/>
      <c r="B30" s="141"/>
      <c r="C30" s="142"/>
      <c r="D30" s="143"/>
      <c r="E30" s="141"/>
      <c r="F30" s="142"/>
      <c r="G30" s="143"/>
      <c r="H30" s="141"/>
      <c r="I30" s="144"/>
    </row>
    <row r="31" spans="1:9" ht="14.45" customHeight="1">
      <c r="A31" s="140"/>
      <c r="B31" s="141"/>
      <c r="C31" s="142"/>
      <c r="D31" s="143"/>
      <c r="E31" s="141"/>
      <c r="F31" s="142"/>
      <c r="G31" s="143"/>
      <c r="H31" s="141"/>
      <c r="I31" s="144"/>
    </row>
    <row r="32" spans="1:9" ht="14.45" customHeight="1" thickBot="1">
      <c r="A32" s="135" t="s">
        <v>66</v>
      </c>
      <c r="B32" s="136"/>
      <c r="C32" s="137"/>
      <c r="D32" s="138" t="s">
        <v>66</v>
      </c>
      <c r="E32" s="136"/>
      <c r="F32" s="137"/>
      <c r="G32" s="138" t="s">
        <v>66</v>
      </c>
      <c r="H32" s="136"/>
      <c r="I32" s="139"/>
    </row>
  </sheetData>
  <mergeCells count="78">
    <mergeCell ref="A1:I1"/>
    <mergeCell ref="A2:B3"/>
    <mergeCell ref="C2:D3"/>
    <mergeCell ref="E2:E3"/>
    <mergeCell ref="F2:G3"/>
    <mergeCell ref="H2:H3"/>
    <mergeCell ref="I2:I3"/>
    <mergeCell ref="I4:I5"/>
    <mergeCell ref="A6:B7"/>
    <mergeCell ref="C6:D7"/>
    <mergeCell ref="E6:E7"/>
    <mergeCell ref="F6:G7"/>
    <mergeCell ref="H6:H7"/>
    <mergeCell ref="I6:I7"/>
    <mergeCell ref="A4:B5"/>
    <mergeCell ref="C4:D5"/>
    <mergeCell ref="E4:E5"/>
    <mergeCell ref="F4:G5"/>
    <mergeCell ref="H4:H5"/>
    <mergeCell ref="I8:I9"/>
    <mergeCell ref="A10:B11"/>
    <mergeCell ref="C10:D11"/>
    <mergeCell ref="E10:E11"/>
    <mergeCell ref="F10:G11"/>
    <mergeCell ref="H10:H11"/>
    <mergeCell ref="I10:I11"/>
    <mergeCell ref="A8:B9"/>
    <mergeCell ref="C8:D9"/>
    <mergeCell ref="E8:E9"/>
    <mergeCell ref="F8:G9"/>
    <mergeCell ref="H8:H9"/>
    <mergeCell ref="A12:I12"/>
    <mergeCell ref="B13:C13"/>
    <mergeCell ref="E13:F13"/>
    <mergeCell ref="H13:I13"/>
    <mergeCell ref="D14:E14"/>
    <mergeCell ref="G14:H14"/>
    <mergeCell ref="D15:E15"/>
    <mergeCell ref="G15:H15"/>
    <mergeCell ref="D16:E16"/>
    <mergeCell ref="G16:H16"/>
    <mergeCell ref="D17:E17"/>
    <mergeCell ref="G17:H17"/>
    <mergeCell ref="D18:E18"/>
    <mergeCell ref="G18:H18"/>
    <mergeCell ref="D19:E19"/>
    <mergeCell ref="G19:H19"/>
    <mergeCell ref="A20:B20"/>
    <mergeCell ref="D20:E20"/>
    <mergeCell ref="G20:H20"/>
    <mergeCell ref="A21:B21"/>
    <mergeCell ref="D21:E21"/>
    <mergeCell ref="G21:H21"/>
    <mergeCell ref="A22:B22"/>
    <mergeCell ref="D22:E22"/>
    <mergeCell ref="G22:H22"/>
    <mergeCell ref="A24:B24"/>
    <mergeCell ref="A25:B25"/>
    <mergeCell ref="D25:E25"/>
    <mergeCell ref="G25:H25"/>
    <mergeCell ref="A26:B26"/>
    <mergeCell ref="D26:E26"/>
    <mergeCell ref="G26:H26"/>
    <mergeCell ref="A28:C28"/>
    <mergeCell ref="D28:F28"/>
    <mergeCell ref="G28:I28"/>
    <mergeCell ref="A29:C29"/>
    <mergeCell ref="D29:F29"/>
    <mergeCell ref="G29:I29"/>
    <mergeCell ref="A32:C32"/>
    <mergeCell ref="D32:F32"/>
    <mergeCell ref="G32:I32"/>
    <mergeCell ref="A30:C30"/>
    <mergeCell ref="D30:F30"/>
    <mergeCell ref="G30:I30"/>
    <mergeCell ref="A31:C31"/>
    <mergeCell ref="D31:F31"/>
    <mergeCell ref="G31:I31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36"/>
  <sheetViews>
    <sheetView showGridLines="0" topLeftCell="A2" workbookViewId="0">
      <selection activeCell="S13" sqref="S13"/>
    </sheetView>
  </sheetViews>
  <sheetFormatPr defaultColWidth="10.5" defaultRowHeight="12" customHeight="1"/>
  <cols>
    <col min="1" max="1" width="16.33203125" style="2" customWidth="1"/>
    <col min="2" max="2" width="92.33203125" style="3" customWidth="1"/>
    <col min="3" max="3" width="10.1640625" style="3" customWidth="1"/>
    <col min="4" max="4" width="15.33203125" style="3" customWidth="1"/>
    <col min="5" max="5" width="17.1640625" style="4" customWidth="1"/>
    <col min="6" max="6" width="18" style="5" customWidth="1"/>
    <col min="7" max="7" width="14.33203125" style="50" hidden="1" customWidth="1"/>
    <col min="8" max="8" width="10.5" style="45" hidden="1" customWidth="1"/>
    <col min="9" max="9" width="2.33203125" style="1" hidden="1" customWidth="1"/>
    <col min="10" max="10" width="9.1640625" style="1" hidden="1" customWidth="1"/>
    <col min="11" max="16384" width="10.5" style="1"/>
  </cols>
  <sheetData>
    <row r="1" spans="1:10" ht="27.75" customHeight="1">
      <c r="A1" s="186" t="s">
        <v>5</v>
      </c>
      <c r="B1" s="186"/>
      <c r="C1" s="186"/>
      <c r="D1" s="186"/>
      <c r="E1" s="186"/>
      <c r="F1" s="186"/>
      <c r="G1" s="1"/>
    </row>
    <row r="2" spans="1:10" ht="12.75" customHeight="1">
      <c r="A2" s="19" t="s">
        <v>112</v>
      </c>
      <c r="B2" s="6"/>
      <c r="C2" s="20" t="s">
        <v>5</v>
      </c>
      <c r="D2" s="6"/>
      <c r="E2" s="6"/>
      <c r="F2" s="6"/>
      <c r="G2" s="46"/>
    </row>
    <row r="3" spans="1:10" ht="12.75" customHeight="1">
      <c r="A3" s="19" t="s">
        <v>113</v>
      </c>
      <c r="B3" s="6"/>
      <c r="C3" s="6"/>
      <c r="D3" s="6"/>
      <c r="E3" s="13"/>
      <c r="F3" s="6"/>
      <c r="G3" s="46"/>
    </row>
    <row r="4" spans="1:10" ht="13.5" customHeight="1">
      <c r="A4" s="7"/>
      <c r="B4" s="6"/>
      <c r="C4" s="7"/>
      <c r="D4" s="6"/>
      <c r="E4" s="6"/>
      <c r="F4" s="6"/>
      <c r="G4" s="46"/>
    </row>
    <row r="5" spans="1:10" ht="1.5" customHeight="1">
      <c r="A5" s="8"/>
      <c r="B5" s="9"/>
      <c r="C5" s="10"/>
      <c r="D5" s="9"/>
      <c r="E5" s="11"/>
      <c r="F5" s="12"/>
      <c r="G5" s="47"/>
    </row>
    <row r="6" spans="1:10" ht="20.25" customHeight="1">
      <c r="A6" s="13" t="s">
        <v>14</v>
      </c>
      <c r="B6" s="13"/>
      <c r="C6" s="17"/>
      <c r="D6" s="13"/>
      <c r="E6" s="13"/>
      <c r="F6" s="13"/>
      <c r="G6" s="48"/>
    </row>
    <row r="7" spans="1:10" ht="12.75" customHeight="1">
      <c r="A7" s="13" t="s">
        <v>1</v>
      </c>
      <c r="B7" s="13"/>
      <c r="C7" s="17"/>
      <c r="D7" s="13" t="s">
        <v>68</v>
      </c>
      <c r="E7" s="13"/>
      <c r="F7" s="43" t="s">
        <v>5</v>
      </c>
      <c r="G7" s="48" t="s">
        <v>68</v>
      </c>
    </row>
    <row r="8" spans="1:10" ht="12.75" customHeight="1">
      <c r="A8" s="13" t="s">
        <v>67</v>
      </c>
      <c r="B8" s="14"/>
      <c r="C8" s="18"/>
      <c r="D8" s="14" t="s">
        <v>69</v>
      </c>
      <c r="E8" s="15"/>
      <c r="F8" s="44" t="s">
        <v>5</v>
      </c>
      <c r="G8" s="48" t="s">
        <v>69</v>
      </c>
    </row>
    <row r="9" spans="1:10" ht="12" customHeight="1">
      <c r="A9" s="16"/>
      <c r="B9" s="16"/>
      <c r="C9" s="16"/>
      <c r="D9" s="16"/>
      <c r="E9" s="16"/>
      <c r="F9" s="16"/>
      <c r="G9" s="49"/>
    </row>
    <row r="10" spans="1:10" ht="24" customHeight="1" thickBot="1">
      <c r="B10" s="3">
        <v>1</v>
      </c>
    </row>
    <row r="11" spans="1:10" s="21" customFormat="1" ht="35.25" customHeight="1" thickBot="1">
      <c r="A11" s="82" t="s">
        <v>87</v>
      </c>
      <c r="B11" s="23" t="s">
        <v>7</v>
      </c>
      <c r="C11" s="23" t="s">
        <v>0</v>
      </c>
      <c r="D11" s="23" t="s">
        <v>8</v>
      </c>
      <c r="E11" s="83" t="s">
        <v>111</v>
      </c>
      <c r="F11" s="84" t="s">
        <v>9</v>
      </c>
      <c r="G11" s="51" t="s">
        <v>78</v>
      </c>
      <c r="H11" s="52" t="s">
        <v>79</v>
      </c>
      <c r="I11" s="41"/>
      <c r="J11" s="41" t="s">
        <v>70</v>
      </c>
    </row>
    <row r="12" spans="1:10" s="21" customFormat="1" ht="15.75">
      <c r="A12" s="85" t="s">
        <v>10</v>
      </c>
      <c r="B12" s="86" t="s">
        <v>15</v>
      </c>
      <c r="C12" s="87" t="s">
        <v>11</v>
      </c>
      <c r="D12" s="117">
        <v>1</v>
      </c>
      <c r="E12" s="88">
        <v>0</v>
      </c>
      <c r="F12" s="89">
        <f t="shared" ref="F12:F27" si="0">E12*D12</f>
        <v>0</v>
      </c>
      <c r="G12" s="53"/>
      <c r="H12" s="54"/>
      <c r="I12" s="55"/>
      <c r="J12" s="41"/>
    </row>
    <row r="13" spans="1:10" s="21" customFormat="1" ht="15.75">
      <c r="A13" s="90">
        <v>113728</v>
      </c>
      <c r="B13" s="91" t="s">
        <v>106</v>
      </c>
      <c r="C13" s="92" t="s">
        <v>71</v>
      </c>
      <c r="D13" s="118">
        <v>265</v>
      </c>
      <c r="E13" s="93">
        <v>0</v>
      </c>
      <c r="F13" s="94">
        <f t="shared" si="0"/>
        <v>0</v>
      </c>
      <c r="G13" s="56" t="s">
        <v>5</v>
      </c>
      <c r="H13" s="57" t="s">
        <v>5</v>
      </c>
      <c r="I13" s="58"/>
      <c r="J13" s="42"/>
    </row>
    <row r="14" spans="1:10" s="21" customFormat="1" ht="15.75">
      <c r="A14" s="90">
        <v>919111</v>
      </c>
      <c r="B14" s="91" t="s">
        <v>77</v>
      </c>
      <c r="C14" s="92" t="s">
        <v>16</v>
      </c>
      <c r="D14" s="118">
        <v>100</v>
      </c>
      <c r="E14" s="93">
        <v>0</v>
      </c>
      <c r="F14" s="94">
        <f t="shared" si="0"/>
        <v>0</v>
      </c>
      <c r="G14" s="56"/>
      <c r="H14" s="59"/>
      <c r="I14" s="58"/>
      <c r="J14" s="42" t="s">
        <v>5</v>
      </c>
    </row>
    <row r="15" spans="1:10" s="21" customFormat="1" ht="15.75">
      <c r="A15" s="90" t="s">
        <v>10</v>
      </c>
      <c r="B15" s="91" t="s">
        <v>103</v>
      </c>
      <c r="C15" s="92" t="s">
        <v>2</v>
      </c>
      <c r="D15" s="118">
        <v>530</v>
      </c>
      <c r="E15" s="93">
        <f>sanace!F13</f>
        <v>0</v>
      </c>
      <c r="F15" s="94">
        <f t="shared" si="0"/>
        <v>0</v>
      </c>
      <c r="G15" s="56"/>
      <c r="H15" s="59"/>
      <c r="I15" s="58"/>
      <c r="J15" s="42"/>
    </row>
    <row r="16" spans="1:10" s="21" customFormat="1" ht="15.75">
      <c r="A16" s="90">
        <v>93818</v>
      </c>
      <c r="B16" s="91" t="s">
        <v>76</v>
      </c>
      <c r="C16" s="92" t="s">
        <v>2</v>
      </c>
      <c r="D16" s="118">
        <v>5300</v>
      </c>
      <c r="E16" s="93">
        <v>0</v>
      </c>
      <c r="F16" s="94">
        <f t="shared" si="0"/>
        <v>0</v>
      </c>
      <c r="G16" s="56"/>
      <c r="H16" s="59"/>
      <c r="I16" s="58"/>
      <c r="J16" s="42" t="s">
        <v>5</v>
      </c>
    </row>
    <row r="17" spans="1:10" s="21" customFormat="1" ht="31.5">
      <c r="A17" s="90" t="s">
        <v>81</v>
      </c>
      <c r="B17" s="95" t="s">
        <v>95</v>
      </c>
      <c r="C17" s="92" t="s">
        <v>71</v>
      </c>
      <c r="D17" s="118">
        <v>159</v>
      </c>
      <c r="E17" s="93">
        <v>0</v>
      </c>
      <c r="F17" s="94">
        <f t="shared" si="0"/>
        <v>0</v>
      </c>
      <c r="G17" s="56"/>
      <c r="H17" s="59"/>
      <c r="I17" s="58"/>
      <c r="J17" s="42"/>
    </row>
    <row r="18" spans="1:10" s="21" customFormat="1" ht="15.75">
      <c r="A18" s="90">
        <v>572223</v>
      </c>
      <c r="B18" s="91" t="s">
        <v>73</v>
      </c>
      <c r="C18" s="92" t="s">
        <v>2</v>
      </c>
      <c r="D18" s="118">
        <v>5300</v>
      </c>
      <c r="E18" s="93">
        <v>0</v>
      </c>
      <c r="F18" s="94">
        <f t="shared" si="0"/>
        <v>0</v>
      </c>
      <c r="G18" s="56"/>
      <c r="H18" s="59"/>
      <c r="I18" s="58"/>
      <c r="J18" s="42"/>
    </row>
    <row r="19" spans="1:10" s="21" customFormat="1" ht="15.75">
      <c r="A19" s="90" t="s">
        <v>72</v>
      </c>
      <c r="B19" s="91" t="s">
        <v>93</v>
      </c>
      <c r="C19" s="92" t="s">
        <v>2</v>
      </c>
      <c r="D19" s="118">
        <v>5300</v>
      </c>
      <c r="E19" s="93">
        <v>0</v>
      </c>
      <c r="F19" s="94">
        <f t="shared" si="0"/>
        <v>0</v>
      </c>
      <c r="G19" s="56"/>
      <c r="H19" s="59"/>
      <c r="I19" s="58"/>
      <c r="J19" s="42"/>
    </row>
    <row r="20" spans="1:10" s="21" customFormat="1" ht="15.75">
      <c r="A20" s="90">
        <v>113761</v>
      </c>
      <c r="B20" s="91" t="s">
        <v>89</v>
      </c>
      <c r="C20" s="92" t="s">
        <v>4</v>
      </c>
      <c r="D20" s="118">
        <v>100</v>
      </c>
      <c r="E20" s="93">
        <v>0</v>
      </c>
      <c r="F20" s="94">
        <f t="shared" si="0"/>
        <v>0</v>
      </c>
      <c r="G20" s="56"/>
      <c r="H20" s="59"/>
      <c r="I20" s="58"/>
      <c r="J20" s="42" t="s">
        <v>5</v>
      </c>
    </row>
    <row r="21" spans="1:10" s="21" customFormat="1" ht="15.75">
      <c r="A21" s="90">
        <v>931311</v>
      </c>
      <c r="B21" s="91" t="s">
        <v>90</v>
      </c>
      <c r="C21" s="92" t="s">
        <v>4</v>
      </c>
      <c r="D21" s="118">
        <v>100</v>
      </c>
      <c r="E21" s="93">
        <v>0</v>
      </c>
      <c r="F21" s="94">
        <f t="shared" si="0"/>
        <v>0</v>
      </c>
      <c r="G21" s="56"/>
      <c r="H21" s="59"/>
      <c r="I21" s="58"/>
      <c r="J21" s="42" t="s">
        <v>5</v>
      </c>
    </row>
    <row r="22" spans="1:10" s="21" customFormat="1" ht="15.75">
      <c r="A22" s="90">
        <v>12922</v>
      </c>
      <c r="B22" s="91" t="s">
        <v>80</v>
      </c>
      <c r="C22" s="92" t="s">
        <v>2</v>
      </c>
      <c r="D22" s="118">
        <v>781</v>
      </c>
      <c r="E22" s="93">
        <v>0</v>
      </c>
      <c r="F22" s="94">
        <f t="shared" si="0"/>
        <v>0</v>
      </c>
      <c r="G22" s="56">
        <v>0.126</v>
      </c>
      <c r="H22" s="57">
        <f>D22*G22</f>
        <v>98.406000000000006</v>
      </c>
      <c r="I22" s="58"/>
      <c r="J22" s="42"/>
    </row>
    <row r="23" spans="1:10" s="21" customFormat="1" ht="15.75">
      <c r="A23" s="90">
        <v>56962</v>
      </c>
      <c r="B23" s="91" t="s">
        <v>74</v>
      </c>
      <c r="C23" s="92" t="s">
        <v>2</v>
      </c>
      <c r="D23" s="118">
        <v>781</v>
      </c>
      <c r="E23" s="93">
        <v>0</v>
      </c>
      <c r="F23" s="94">
        <f t="shared" si="0"/>
        <v>0</v>
      </c>
      <c r="G23" s="56"/>
      <c r="H23" s="59"/>
      <c r="I23" s="58"/>
      <c r="J23" s="42"/>
    </row>
    <row r="24" spans="1:10" s="21" customFormat="1" ht="15.75">
      <c r="A24" s="96" t="s">
        <v>91</v>
      </c>
      <c r="B24" s="91" t="s">
        <v>75</v>
      </c>
      <c r="C24" s="92" t="s">
        <v>3</v>
      </c>
      <c r="D24" s="118">
        <v>200</v>
      </c>
      <c r="E24" s="93">
        <v>0</v>
      </c>
      <c r="F24" s="94">
        <f t="shared" si="0"/>
        <v>0</v>
      </c>
      <c r="G24" s="56"/>
      <c r="H24" s="59"/>
      <c r="I24" s="58"/>
      <c r="J24" s="42"/>
    </row>
    <row r="25" spans="1:10" s="21" customFormat="1" ht="15.75">
      <c r="A25" s="122">
        <v>12932</v>
      </c>
      <c r="B25" s="123" t="s">
        <v>108</v>
      </c>
      <c r="C25" s="124" t="s">
        <v>4</v>
      </c>
      <c r="D25" s="119">
        <v>500</v>
      </c>
      <c r="E25" s="120">
        <v>0</v>
      </c>
      <c r="F25" s="100">
        <f t="shared" si="0"/>
        <v>0</v>
      </c>
      <c r="G25" s="56"/>
      <c r="H25" s="59"/>
      <c r="I25" s="58"/>
      <c r="J25" s="42"/>
    </row>
    <row r="26" spans="1:10" s="21" customFormat="1" ht="15.75">
      <c r="A26" s="97">
        <v>915111</v>
      </c>
      <c r="B26" s="98" t="s">
        <v>101</v>
      </c>
      <c r="C26" s="99" t="s">
        <v>2</v>
      </c>
      <c r="D26" s="119">
        <v>220</v>
      </c>
      <c r="E26" s="120">
        <v>0</v>
      </c>
      <c r="F26" s="100">
        <f t="shared" si="0"/>
        <v>0</v>
      </c>
      <c r="G26" s="53"/>
      <c r="H26" s="54"/>
      <c r="I26" s="55"/>
      <c r="J26" s="41"/>
    </row>
    <row r="27" spans="1:10" s="21" customFormat="1" ht="16.5" thickBot="1">
      <c r="A27" s="101">
        <v>915211</v>
      </c>
      <c r="B27" s="102" t="s">
        <v>102</v>
      </c>
      <c r="C27" s="103" t="s">
        <v>2</v>
      </c>
      <c r="D27" s="121">
        <v>220</v>
      </c>
      <c r="E27" s="104">
        <v>0</v>
      </c>
      <c r="F27" s="105">
        <f t="shared" si="0"/>
        <v>0</v>
      </c>
      <c r="G27" s="62"/>
      <c r="H27" s="62"/>
      <c r="I27" s="63"/>
      <c r="J27" s="64" t="s">
        <v>5</v>
      </c>
    </row>
    <row r="28" spans="1:10" s="21" customFormat="1" ht="15.75">
      <c r="A28" s="106"/>
      <c r="B28" s="107" t="s">
        <v>12</v>
      </c>
      <c r="C28" s="107"/>
      <c r="D28" s="107"/>
      <c r="E28" s="108"/>
      <c r="F28" s="109">
        <f>SUM(F12:F27)</f>
        <v>0</v>
      </c>
      <c r="G28" s="60"/>
      <c r="H28" s="60"/>
      <c r="I28" s="61"/>
    </row>
    <row r="29" spans="1:10" s="21" customFormat="1" ht="15.75">
      <c r="A29" s="110"/>
      <c r="B29" s="91" t="s">
        <v>6</v>
      </c>
      <c r="C29" s="91"/>
      <c r="D29" s="91"/>
      <c r="E29" s="111"/>
      <c r="F29" s="112">
        <f>F28*0.21</f>
        <v>0</v>
      </c>
      <c r="G29" s="60"/>
      <c r="H29" s="60"/>
      <c r="I29" s="61"/>
    </row>
    <row r="30" spans="1:10" s="21" customFormat="1" ht="16.5" thickBot="1">
      <c r="A30" s="113"/>
      <c r="B30" s="102" t="s">
        <v>13</v>
      </c>
      <c r="C30" s="102"/>
      <c r="D30" s="102"/>
      <c r="E30" s="114"/>
      <c r="F30" s="115">
        <f>F29+F28</f>
        <v>0</v>
      </c>
      <c r="G30" s="60"/>
      <c r="H30" s="60"/>
      <c r="I30" s="61"/>
    </row>
    <row r="31" spans="1:10" ht="24" customHeight="1">
      <c r="G31" s="60"/>
      <c r="H31" s="60"/>
      <c r="I31" s="61"/>
      <c r="J31" s="21"/>
    </row>
    <row r="32" spans="1:10" ht="12" customHeight="1">
      <c r="G32" s="60"/>
      <c r="H32" s="60"/>
      <c r="I32" s="61"/>
      <c r="J32" s="21"/>
    </row>
    <row r="33" spans="7:10" ht="12" customHeight="1">
      <c r="G33" s="60"/>
      <c r="H33" s="60"/>
      <c r="I33" s="61"/>
      <c r="J33" s="21"/>
    </row>
    <row r="34" spans="7:10" ht="12" customHeight="1">
      <c r="G34" s="60"/>
      <c r="H34" s="60"/>
      <c r="I34" s="21"/>
      <c r="J34" s="21"/>
    </row>
    <row r="35" spans="7:10" ht="12" customHeight="1">
      <c r="G35" s="60"/>
      <c r="H35" s="60"/>
      <c r="I35" s="21"/>
      <c r="J35" s="21"/>
    </row>
    <row r="36" spans="7:10" ht="12" customHeight="1">
      <c r="G36" s="60"/>
      <c r="H36" s="60"/>
      <c r="I36" s="21"/>
      <c r="J36" s="21"/>
    </row>
  </sheetData>
  <mergeCells count="1">
    <mergeCell ref="A1:F1"/>
  </mergeCells>
  <pageMargins left="0.39370079040527345" right="0.39370079040527345" top="0.7874015808105469" bottom="0.7874015808105469" header="0" footer="0"/>
  <pageSetup paperSize="9" scale="88" orientation="landscape" blackAndWhite="1" r:id="rId1"/>
  <headerFooter alignWithMargins="0">
    <oddFooter>&amp;C   Strana &amp;P  z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5"/>
  <sheetViews>
    <sheetView showGridLines="0" workbookViewId="0">
      <selection activeCell="M13" sqref="M13"/>
    </sheetView>
  </sheetViews>
  <sheetFormatPr defaultColWidth="10.5" defaultRowHeight="12" customHeight="1"/>
  <cols>
    <col min="1" max="1" width="16.33203125" style="2" customWidth="1"/>
    <col min="2" max="2" width="110.1640625" style="3" customWidth="1"/>
    <col min="3" max="3" width="10.1640625" style="3" customWidth="1"/>
    <col min="4" max="4" width="15.33203125" style="3" customWidth="1"/>
    <col min="5" max="5" width="17.1640625" style="4" customWidth="1"/>
    <col min="6" max="6" width="18.6640625" style="5" customWidth="1"/>
    <col min="7" max="8" width="10.5" style="1"/>
    <col min="9" max="9" width="31.33203125" style="1" customWidth="1"/>
    <col min="10" max="16384" width="10.5" style="1"/>
  </cols>
  <sheetData>
    <row r="1" spans="1:10" ht="27.75" customHeight="1">
      <c r="A1" s="76" t="s">
        <v>5</v>
      </c>
      <c r="B1" s="76"/>
      <c r="C1" s="76"/>
      <c r="D1" s="76"/>
      <c r="E1" s="76"/>
      <c r="F1" s="76"/>
    </row>
    <row r="2" spans="1:10" ht="21.75" customHeight="1">
      <c r="A2" s="65" t="s">
        <v>100</v>
      </c>
      <c r="B2" s="6"/>
      <c r="C2" s="20" t="s">
        <v>5</v>
      </c>
      <c r="D2" s="6"/>
      <c r="E2" s="6"/>
      <c r="F2" s="6"/>
    </row>
    <row r="3" spans="1:10" ht="21.75" customHeight="1">
      <c r="A3" s="65"/>
      <c r="B3" s="6"/>
      <c r="C3" s="20"/>
      <c r="D3" s="6"/>
      <c r="E3" s="6"/>
      <c r="F3" s="6"/>
    </row>
    <row r="4" spans="1:10" ht="12.75" customHeight="1" thickBot="1">
      <c r="A4" s="19" t="s">
        <v>5</v>
      </c>
      <c r="B4" s="6"/>
      <c r="C4" s="6"/>
      <c r="D4" s="6"/>
      <c r="E4" s="13"/>
      <c r="F4" s="6"/>
    </row>
    <row r="5" spans="1:10" s="21" customFormat="1" ht="35.25" customHeight="1" thickBot="1">
      <c r="A5" s="74" t="s">
        <v>87</v>
      </c>
      <c r="B5" s="22" t="s">
        <v>7</v>
      </c>
      <c r="C5" s="23" t="s">
        <v>0</v>
      </c>
      <c r="D5" s="77" t="s">
        <v>8</v>
      </c>
      <c r="E5" s="78" t="s">
        <v>94</v>
      </c>
      <c r="F5" s="79" t="s">
        <v>9</v>
      </c>
    </row>
    <row r="6" spans="1:10" s="21" customFormat="1" ht="15.75">
      <c r="A6" s="85">
        <v>21461</v>
      </c>
      <c r="B6" s="86" t="s">
        <v>82</v>
      </c>
      <c r="C6" s="87" t="s">
        <v>2</v>
      </c>
      <c r="D6" s="125">
        <v>1</v>
      </c>
      <c r="E6" s="126">
        <v>0</v>
      </c>
      <c r="F6" s="127">
        <f t="shared" ref="F6:F12" si="0">D6*E6</f>
        <v>0</v>
      </c>
      <c r="H6" s="61"/>
      <c r="J6" s="66"/>
    </row>
    <row r="7" spans="1:10" s="67" customFormat="1" ht="31.5">
      <c r="A7" s="96" t="s">
        <v>86</v>
      </c>
      <c r="B7" s="128" t="s">
        <v>83</v>
      </c>
      <c r="C7" s="92" t="s">
        <v>3</v>
      </c>
      <c r="D7" s="129">
        <v>0.92</v>
      </c>
      <c r="E7" s="130">
        <v>0</v>
      </c>
      <c r="F7" s="131">
        <f t="shared" si="0"/>
        <v>0</v>
      </c>
      <c r="H7" s="68"/>
      <c r="J7" s="69"/>
    </row>
    <row r="8" spans="1:10" s="21" customFormat="1" ht="15.75">
      <c r="A8" s="90">
        <v>122938</v>
      </c>
      <c r="B8" s="91" t="s">
        <v>84</v>
      </c>
      <c r="C8" s="92" t="s">
        <v>71</v>
      </c>
      <c r="D8" s="129">
        <v>0.4</v>
      </c>
      <c r="E8" s="130">
        <v>0</v>
      </c>
      <c r="F8" s="131">
        <f t="shared" si="0"/>
        <v>0</v>
      </c>
      <c r="H8" s="61"/>
      <c r="J8" s="66"/>
    </row>
    <row r="9" spans="1:10" s="21" customFormat="1" ht="15.75">
      <c r="A9" s="90">
        <v>56330</v>
      </c>
      <c r="B9" s="91" t="s">
        <v>96</v>
      </c>
      <c r="C9" s="92" t="s">
        <v>71</v>
      </c>
      <c r="D9" s="129">
        <v>0.3</v>
      </c>
      <c r="E9" s="130">
        <v>0</v>
      </c>
      <c r="F9" s="131">
        <f t="shared" si="0"/>
        <v>0</v>
      </c>
      <c r="H9" s="61"/>
      <c r="J9" s="66"/>
    </row>
    <row r="10" spans="1:10" s="21" customFormat="1" ht="15.75">
      <c r="A10" s="96" t="s">
        <v>97</v>
      </c>
      <c r="B10" s="91" t="s">
        <v>98</v>
      </c>
      <c r="C10" s="92" t="s">
        <v>2</v>
      </c>
      <c r="D10" s="129">
        <v>1</v>
      </c>
      <c r="E10" s="130">
        <v>0</v>
      </c>
      <c r="F10" s="131">
        <f t="shared" si="0"/>
        <v>0</v>
      </c>
      <c r="H10" s="61"/>
      <c r="J10" s="66"/>
    </row>
    <row r="11" spans="1:10" s="21" customFormat="1" ht="15.75">
      <c r="A11" s="90">
        <v>572213</v>
      </c>
      <c r="B11" s="91" t="s">
        <v>85</v>
      </c>
      <c r="C11" s="92" t="s">
        <v>2</v>
      </c>
      <c r="D11" s="129">
        <v>1</v>
      </c>
      <c r="E11" s="130">
        <v>0</v>
      </c>
      <c r="F11" s="131">
        <f t="shared" si="0"/>
        <v>0</v>
      </c>
      <c r="H11" s="61"/>
      <c r="J11" s="66"/>
    </row>
    <row r="12" spans="1:10" s="21" customFormat="1" ht="16.5" thickBot="1">
      <c r="A12" s="116" t="s">
        <v>92</v>
      </c>
      <c r="B12" s="98" t="s">
        <v>99</v>
      </c>
      <c r="C12" s="99" t="s">
        <v>2</v>
      </c>
      <c r="D12" s="132">
        <v>1</v>
      </c>
      <c r="E12" s="133">
        <v>0</v>
      </c>
      <c r="F12" s="134">
        <f t="shared" si="0"/>
        <v>0</v>
      </c>
      <c r="H12" s="61"/>
      <c r="J12" s="66"/>
    </row>
    <row r="13" spans="1:10" s="73" customFormat="1" ht="16.5" thickBot="1">
      <c r="A13" s="70"/>
      <c r="B13" s="71" t="s">
        <v>88</v>
      </c>
      <c r="C13" s="72" t="s">
        <v>2</v>
      </c>
      <c r="D13" s="75">
        <v>1</v>
      </c>
      <c r="E13" s="81"/>
      <c r="F13" s="80">
        <f>SUM(F6:F12)</f>
        <v>0</v>
      </c>
    </row>
    <row r="14" spans="1:10" ht="24" customHeight="1"/>
    <row r="15" spans="1:10" ht="30" customHeight="1"/>
  </sheetData>
  <pageMargins left="0.39370079040527345" right="0.39370079040527345" top="0.7874015808105469" bottom="0.7874015808105469" header="0" footer="0"/>
  <pageSetup paperSize="9" scale="61" fitToHeight="100" orientation="portrait" blackAndWhite="1" r:id="rId1"/>
  <headerFooter alignWithMargins="0">
    <oddFooter>&amp;C   Strana &amp;P  z &amp;N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46dd5a07-00d3-4332-bc11-aec261a6a385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CFE6D9B62CACC42B294C4110F99ED93" ma:contentTypeVersion="16" ma:contentTypeDescription="Create a new document." ma:contentTypeScope="" ma:versionID="43383ffb98eb4a072fae23c26d4843d2">
  <xsd:schema xmlns:xsd="http://www.w3.org/2001/XMLSchema" xmlns:xs="http://www.w3.org/2001/XMLSchema" xmlns:p="http://schemas.microsoft.com/office/2006/metadata/properties" xmlns:ns3="46dd5a07-00d3-4332-bc11-aec261a6a385" xmlns:ns4="33299e46-4b76-45b9-a7e0-b8fb339ba712" targetNamespace="http://schemas.microsoft.com/office/2006/metadata/properties" ma:root="true" ma:fieldsID="d94ae38b26ee39b406a737efafc56a1e" ns3:_="" ns4:_="">
    <xsd:import namespace="46dd5a07-00d3-4332-bc11-aec261a6a385"/>
    <xsd:import namespace="33299e46-4b76-45b9-a7e0-b8fb339ba712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OCR" minOccurs="0"/>
                <xsd:element ref="ns3:MediaLengthInSeconds" minOccurs="0"/>
                <xsd:element ref="ns3:MediaServiceLocation" minOccurs="0"/>
                <xsd:element ref="ns4:SharedWithUsers" minOccurs="0"/>
                <xsd:element ref="ns4:SharedWithDetails" minOccurs="0"/>
                <xsd:element ref="ns4:SharingHintHash" minOccurs="0"/>
                <xsd:element ref="ns3:_activity" minOccurs="0"/>
                <xsd:element ref="ns3:MediaServiceObjectDetectorVersions" minOccurs="0"/>
                <xsd:element ref="ns3:MediaServiceSystemTag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6dd5a07-00d3-4332-bc11-aec261a6a38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6" nillable="true" ma:displayName="Location" ma:description="" ma:indexed="true" ma:internalName="MediaServiceLocation" ma:readOnly="true">
      <xsd:simpleType>
        <xsd:restriction base="dms:Text"/>
      </xsd:simpleType>
    </xsd:element>
    <xsd:element name="_activity" ma:index="20" nillable="true" ma:displayName="_activity" ma:hidden="true" ma:internalName="_activity">
      <xsd:simpleType>
        <xsd:restriction base="dms:Note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ystemTags" ma:index="22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299e46-4b76-45b9-a7e0-b8fb339ba712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9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4A6F2BF-1855-4C7D-82C9-3B2BE927565C}">
  <ds:schemaRefs>
    <ds:schemaRef ds:uri="http://schemas.microsoft.com/office/2006/documentManagement/types"/>
    <ds:schemaRef ds:uri="http://purl.org/dc/terms/"/>
    <ds:schemaRef ds:uri="http://purl.org/dc/dcmitype/"/>
    <ds:schemaRef ds:uri="http://schemas.openxmlformats.org/package/2006/metadata/core-properties"/>
    <ds:schemaRef ds:uri="http://www.w3.org/XML/1998/namespace"/>
    <ds:schemaRef ds:uri="33299e46-4b76-45b9-a7e0-b8fb339ba712"/>
    <ds:schemaRef ds:uri="http://purl.org/dc/elements/1.1/"/>
    <ds:schemaRef ds:uri="http://schemas.microsoft.com/office/infopath/2007/PartnerControls"/>
    <ds:schemaRef ds:uri="46dd5a07-00d3-4332-bc11-aec261a6a385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7087C352-9297-471E-AF55-6423947C4C9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6dd5a07-00d3-4332-bc11-aec261a6a385"/>
    <ds:schemaRef ds:uri="33299e46-4b76-45b9-a7e0-b8fb339ba71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21CB0EB-2548-4193-A804-89997A6F504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Krycí list rozpočtu</vt:lpstr>
      <vt:lpstr>III-0077 Hostouň</vt:lpstr>
      <vt:lpstr>sanace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Stransky Miloslav</dc:creator>
  <cp:lastModifiedBy>Karel Motal</cp:lastModifiedBy>
  <cp:lastPrinted>2021-01-29T05:24:56Z</cp:lastPrinted>
  <dcterms:created xsi:type="dcterms:W3CDTF">2014-05-16T09:31:30Z</dcterms:created>
  <dcterms:modified xsi:type="dcterms:W3CDTF">2025-05-15T11:16:30Z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0x0101009CFE6D9B62CACC42B294C4110F99ED93</vt:lpwstr>
  </property>
</Properties>
</file>