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app.xml" ContentType="application/vnd.openxmlformats-officedocument.extended-propertie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officeDocument/2006/relationships/extended-properties" Target="docProps/app.xml" /><Relationship Id="rId3"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kot50237\OneDrive - Mott MacDonald\Desktop\Lounovice_PDPS-6\"/>
    </mc:Choice>
  </mc:AlternateContent>
  <bookViews>
    <workbookView xWindow="0" yWindow="0" windowWidth="0" windowHeight="0"/>
  </bookViews>
  <sheets>
    <sheet name="Rekapitulace" sheetId="22" r:id="rId1"/>
    <sheet name="1001.1" sheetId="3" r:id="rId2"/>
    <sheet name="1001.2" sheetId="4" r:id="rId3"/>
    <sheet name="1SO 021" sheetId="5" r:id="rId4"/>
    <sheet name="1SO 101.1" sheetId="6" r:id="rId5"/>
    <sheet name="1SO 101.4" sheetId="7" r:id="rId6"/>
    <sheet name="1SO 103" sheetId="8" r:id="rId7"/>
    <sheet name="1SO 104" sheetId="9" r:id="rId8"/>
    <sheet name="1SO 161" sheetId="10" r:id="rId9"/>
    <sheet name="1SO 201" sheetId="11" r:id="rId10"/>
    <sheet name="1SO 202" sheetId="12" r:id="rId11"/>
    <sheet name="1SO 252" sheetId="13" r:id="rId12"/>
    <sheet name="1SO 253" sheetId="14" r:id="rId13"/>
    <sheet name="1SO 432" sheetId="15" r:id="rId14"/>
    <sheet name="1SO 806" sheetId="16" r:id="rId15"/>
    <sheet name="1SO 831" sheetId="17" r:id="rId16"/>
    <sheet name="2001001.1" sheetId="18" r:id="rId17"/>
    <sheet name="2SO 101.2" sheetId="19" r:id="rId18"/>
    <sheet name="2SO 101.3" sheetId="20" r:id="rId19"/>
    <sheet name="2SO 102" sheetId="21" r:id="rId20"/>
    <sheet name="Seznam figur" sheetId="2" r:id="rId21"/>
  </sheets>
  <calcPr/>
</workbook>
</file>

<file path=xl/calcChain.xml><?xml version="1.0" encoding="utf-8"?>
<calcChain xmlns="http://schemas.openxmlformats.org/spreadsheetml/2006/main">
  <c i="22" l="1" r="C7"/>
  <c r="C6"/>
  <c r="E26"/>
  <c r="D26"/>
  <c r="C26"/>
  <c r="E31"/>
  <c r="D31"/>
  <c r="C31"/>
  <c r="E30"/>
  <c r="D30"/>
  <c r="C30"/>
  <c r="E29"/>
  <c r="D29"/>
  <c r="C29"/>
  <c r="E27"/>
  <c r="D27"/>
  <c r="C27"/>
  <c r="E28"/>
  <c r="D28"/>
  <c r="C28"/>
  <c r="E10"/>
  <c r="D10"/>
  <c r="C10"/>
  <c r="E25"/>
  <c r="D25"/>
  <c r="C25"/>
  <c r="E24"/>
  <c r="D24"/>
  <c r="C24"/>
  <c r="E23"/>
  <c r="D23"/>
  <c r="C23"/>
  <c r="E22"/>
  <c r="D22"/>
  <c r="C22"/>
  <c r="E21"/>
  <c r="D21"/>
  <c r="C21"/>
  <c r="E20"/>
  <c r="D20"/>
  <c r="C20"/>
  <c r="E19"/>
  <c r="D19"/>
  <c r="C19"/>
  <c r="E18"/>
  <c r="D18"/>
  <c r="C18"/>
  <c r="E17"/>
  <c r="D17"/>
  <c r="C17"/>
  <c r="E16"/>
  <c r="D16"/>
  <c r="C16"/>
  <c r="E15"/>
  <c r="D15"/>
  <c r="C15"/>
  <c r="E14"/>
  <c r="D14"/>
  <c r="C14"/>
  <c r="E13"/>
  <c r="D13"/>
  <c r="C13"/>
  <c r="E12"/>
  <c r="D12"/>
  <c r="C12"/>
  <c r="E11"/>
  <c r="D11"/>
  <c r="C11"/>
  <c i="21" r="I3"/>
  <c r="I95"/>
  <c r="O128"/>
  <c r="I128"/>
  <c r="O124"/>
  <c r="I124"/>
  <c r="O120"/>
  <c r="I120"/>
  <c r="O116"/>
  <c r="I116"/>
  <c r="O112"/>
  <c r="I112"/>
  <c r="O108"/>
  <c r="I108"/>
  <c r="O104"/>
  <c r="I104"/>
  <c r="O100"/>
  <c r="I100"/>
  <c r="O96"/>
  <c r="I96"/>
  <c r="I90"/>
  <c r="O91"/>
  <c r="I91"/>
  <c r="I85"/>
  <c r="O86"/>
  <c r="I86"/>
  <c r="I80"/>
  <c r="O81"/>
  <c r="I81"/>
  <c r="I31"/>
  <c r="O76"/>
  <c r="I76"/>
  <c r="O72"/>
  <c r="I72"/>
  <c r="O68"/>
  <c r="I68"/>
  <c r="O64"/>
  <c r="I64"/>
  <c r="O60"/>
  <c r="I60"/>
  <c r="O56"/>
  <c r="I56"/>
  <c r="O52"/>
  <c r="I52"/>
  <c r="O48"/>
  <c r="I48"/>
  <c r="O44"/>
  <c r="I44"/>
  <c r="O40"/>
  <c r="I40"/>
  <c r="O36"/>
  <c r="I36"/>
  <c r="O32"/>
  <c r="I32"/>
  <c r="I18"/>
  <c r="O27"/>
  <c r="I27"/>
  <c r="O23"/>
  <c r="I23"/>
  <c r="O19"/>
  <c r="I19"/>
  <c r="I9"/>
  <c r="O14"/>
  <c r="I14"/>
  <c r="O10"/>
  <c r="I10"/>
  <c i="20" r="I3"/>
  <c r="I129"/>
  <c r="O138"/>
  <c r="I138"/>
  <c r="O134"/>
  <c r="I134"/>
  <c r="O130"/>
  <c r="I130"/>
  <c r="I80"/>
  <c r="O125"/>
  <c r="I125"/>
  <c r="O121"/>
  <c r="I121"/>
  <c r="O117"/>
  <c r="I117"/>
  <c r="O113"/>
  <c r="I113"/>
  <c r="O109"/>
  <c r="I109"/>
  <c r="O105"/>
  <c r="I105"/>
  <c r="O101"/>
  <c r="I101"/>
  <c r="O97"/>
  <c r="I97"/>
  <c r="O93"/>
  <c r="I93"/>
  <c r="O89"/>
  <c r="I89"/>
  <c r="O85"/>
  <c r="I85"/>
  <c r="O81"/>
  <c r="I81"/>
  <c r="I71"/>
  <c r="O76"/>
  <c r="I76"/>
  <c r="O72"/>
  <c r="I72"/>
  <c r="I18"/>
  <c r="O67"/>
  <c r="I67"/>
  <c r="O63"/>
  <c r="I63"/>
  <c r="O59"/>
  <c r="I59"/>
  <c r="O55"/>
  <c r="I55"/>
  <c r="O51"/>
  <c r="I51"/>
  <c r="O47"/>
  <c r="I47"/>
  <c r="O43"/>
  <c r="I43"/>
  <c r="O39"/>
  <c r="I39"/>
  <c r="O35"/>
  <c r="I35"/>
  <c r="O31"/>
  <c r="I31"/>
  <c r="O27"/>
  <c r="I27"/>
  <c r="O23"/>
  <c r="I23"/>
  <c r="O19"/>
  <c r="I19"/>
  <c r="I9"/>
  <c r="O14"/>
  <c r="I14"/>
  <c r="O10"/>
  <c r="I10"/>
  <c i="19" r="I3"/>
  <c r="I141"/>
  <c r="O154"/>
  <c r="I154"/>
  <c r="O150"/>
  <c r="I150"/>
  <c r="O146"/>
  <c r="I146"/>
  <c r="O142"/>
  <c r="I142"/>
  <c r="I92"/>
  <c r="O137"/>
  <c r="I137"/>
  <c r="O133"/>
  <c r="I133"/>
  <c r="O129"/>
  <c r="I129"/>
  <c r="O125"/>
  <c r="I125"/>
  <c r="O121"/>
  <c r="I121"/>
  <c r="O117"/>
  <c r="I117"/>
  <c r="O113"/>
  <c r="I113"/>
  <c r="O109"/>
  <c r="I109"/>
  <c r="O105"/>
  <c r="I105"/>
  <c r="O101"/>
  <c r="I101"/>
  <c r="O97"/>
  <c r="I97"/>
  <c r="O93"/>
  <c r="I93"/>
  <c r="I79"/>
  <c r="O88"/>
  <c r="I88"/>
  <c r="O84"/>
  <c r="I84"/>
  <c r="O80"/>
  <c r="I80"/>
  <c r="I18"/>
  <c r="O75"/>
  <c r="I75"/>
  <c r="O71"/>
  <c r="I71"/>
  <c r="O67"/>
  <c r="I67"/>
  <c r="O63"/>
  <c r="I63"/>
  <c r="O59"/>
  <c r="I59"/>
  <c r="O55"/>
  <c r="I55"/>
  <c r="O51"/>
  <c r="I51"/>
  <c r="O47"/>
  <c r="I47"/>
  <c r="O43"/>
  <c r="I43"/>
  <c r="O39"/>
  <c r="I39"/>
  <c r="O35"/>
  <c r="I35"/>
  <c r="O31"/>
  <c r="I31"/>
  <c r="O27"/>
  <c r="I27"/>
  <c r="O23"/>
  <c r="I23"/>
  <c r="O19"/>
  <c r="I19"/>
  <c r="I9"/>
  <c r="O14"/>
  <c r="I14"/>
  <c r="O10"/>
  <c r="I10"/>
  <c i="18" r="I3"/>
  <c r="I10"/>
  <c r="O55"/>
  <c r="I55"/>
  <c r="O51"/>
  <c r="I51"/>
  <c r="O47"/>
  <c r="I47"/>
  <c r="O43"/>
  <c r="I43"/>
  <c r="O39"/>
  <c r="I39"/>
  <c r="O35"/>
  <c r="I35"/>
  <c r="O31"/>
  <c r="I31"/>
  <c r="O27"/>
  <c r="I27"/>
  <c r="O23"/>
  <c r="I23"/>
  <c r="O19"/>
  <c r="I19"/>
  <c r="O15"/>
  <c r="I15"/>
  <c r="O11"/>
  <c r="I11"/>
  <c i="17" r="I3"/>
  <c r="I9"/>
  <c r="O10"/>
  <c r="I10"/>
  <c i="16" r="I3"/>
  <c r="I9"/>
  <c r="O18"/>
  <c r="I18"/>
  <c r="O14"/>
  <c r="I14"/>
  <c r="O10"/>
  <c r="I10"/>
  <c i="15" r="I3"/>
  <c r="I177"/>
  <c r="O178"/>
  <c r="I178"/>
  <c r="I36"/>
  <c r="O173"/>
  <c r="I173"/>
  <c r="O169"/>
  <c r="I169"/>
  <c r="O165"/>
  <c r="I165"/>
  <c r="O161"/>
  <c r="I161"/>
  <c r="O157"/>
  <c r="I157"/>
  <c r="O153"/>
  <c r="I153"/>
  <c r="O149"/>
  <c r="I149"/>
  <c r="O145"/>
  <c r="I145"/>
  <c r="O141"/>
  <c r="I141"/>
  <c r="O137"/>
  <c r="I137"/>
  <c r="O133"/>
  <c r="I133"/>
  <c r="O129"/>
  <c r="I129"/>
  <c r="O125"/>
  <c r="I125"/>
  <c r="O121"/>
  <c r="I121"/>
  <c r="O117"/>
  <c r="I117"/>
  <c r="O113"/>
  <c r="I113"/>
  <c r="O109"/>
  <c r="I109"/>
  <c r="O105"/>
  <c r="I105"/>
  <c r="O101"/>
  <c r="I101"/>
  <c r="O97"/>
  <c r="I97"/>
  <c r="O93"/>
  <c r="I93"/>
  <c r="O89"/>
  <c r="I89"/>
  <c r="O85"/>
  <c r="I85"/>
  <c r="O81"/>
  <c r="I81"/>
  <c r="O77"/>
  <c r="I77"/>
  <c r="O73"/>
  <c r="I73"/>
  <c r="O69"/>
  <c r="I69"/>
  <c r="O65"/>
  <c r="I65"/>
  <c r="O61"/>
  <c r="I61"/>
  <c r="O57"/>
  <c r="I57"/>
  <c r="O53"/>
  <c r="I53"/>
  <c r="O49"/>
  <c r="I49"/>
  <c r="O45"/>
  <c r="I45"/>
  <c r="O41"/>
  <c r="I41"/>
  <c r="O37"/>
  <c r="I37"/>
  <c r="I31"/>
  <c r="O32"/>
  <c r="I32"/>
  <c r="I14"/>
  <c r="O27"/>
  <c r="I27"/>
  <c r="O23"/>
  <c r="I23"/>
  <c r="O19"/>
  <c r="I19"/>
  <c r="O15"/>
  <c r="I15"/>
  <c r="I9"/>
  <c r="O10"/>
  <c r="I10"/>
  <c i="14" r="I3"/>
  <c r="I119"/>
  <c r="O136"/>
  <c r="I136"/>
  <c r="O132"/>
  <c r="I132"/>
  <c r="O128"/>
  <c r="I128"/>
  <c r="O124"/>
  <c r="I124"/>
  <c r="O120"/>
  <c r="I120"/>
  <c r="I110"/>
  <c r="O115"/>
  <c r="I115"/>
  <c r="O111"/>
  <c r="I111"/>
  <c r="I93"/>
  <c r="O106"/>
  <c r="I106"/>
  <c r="O102"/>
  <c r="I102"/>
  <c r="O98"/>
  <c r="I98"/>
  <c r="O94"/>
  <c r="I94"/>
  <c r="I68"/>
  <c r="O89"/>
  <c r="I89"/>
  <c r="O85"/>
  <c r="I85"/>
  <c r="O81"/>
  <c r="I81"/>
  <c r="O77"/>
  <c r="I77"/>
  <c r="O73"/>
  <c r="I73"/>
  <c r="O69"/>
  <c r="I69"/>
  <c r="I47"/>
  <c r="O64"/>
  <c r="I64"/>
  <c r="O60"/>
  <c r="I60"/>
  <c r="O56"/>
  <c r="I56"/>
  <c r="O52"/>
  <c r="I52"/>
  <c r="O48"/>
  <c r="I48"/>
  <c r="I18"/>
  <c r="O43"/>
  <c r="I43"/>
  <c r="O39"/>
  <c r="I39"/>
  <c r="O35"/>
  <c r="I35"/>
  <c r="O31"/>
  <c r="I31"/>
  <c r="O27"/>
  <c r="I27"/>
  <c r="O23"/>
  <c r="I23"/>
  <c r="O19"/>
  <c r="I19"/>
  <c r="I9"/>
  <c r="O14"/>
  <c r="I14"/>
  <c r="O10"/>
  <c r="I10"/>
  <c i="13" r="I3"/>
  <c r="I131"/>
  <c r="O160"/>
  <c r="I160"/>
  <c r="O156"/>
  <c r="I156"/>
  <c r="O152"/>
  <c r="I152"/>
  <c r="O148"/>
  <c r="I148"/>
  <c r="O144"/>
  <c r="I144"/>
  <c r="O140"/>
  <c r="I140"/>
  <c r="O136"/>
  <c r="I136"/>
  <c r="O132"/>
  <c r="I132"/>
  <c r="I122"/>
  <c r="O127"/>
  <c r="I127"/>
  <c r="O123"/>
  <c r="I123"/>
  <c r="I101"/>
  <c r="O118"/>
  <c r="I118"/>
  <c r="O114"/>
  <c r="I114"/>
  <c r="O110"/>
  <c r="I110"/>
  <c r="O106"/>
  <c r="I106"/>
  <c r="O102"/>
  <c r="I102"/>
  <c r="I72"/>
  <c r="O97"/>
  <c r="I97"/>
  <c r="O93"/>
  <c r="I93"/>
  <c r="O89"/>
  <c r="I89"/>
  <c r="O85"/>
  <c r="I85"/>
  <c r="O81"/>
  <c r="I81"/>
  <c r="O77"/>
  <c r="I77"/>
  <c r="O73"/>
  <c r="I73"/>
  <c r="I51"/>
  <c r="O68"/>
  <c r="I68"/>
  <c r="O64"/>
  <c r="I64"/>
  <c r="O60"/>
  <c r="I60"/>
  <c r="O56"/>
  <c r="I56"/>
  <c r="O52"/>
  <c r="I52"/>
  <c r="I22"/>
  <c r="O47"/>
  <c r="I47"/>
  <c r="O43"/>
  <c r="I43"/>
  <c r="O39"/>
  <c r="I39"/>
  <c r="O35"/>
  <c r="I35"/>
  <c r="O31"/>
  <c r="I31"/>
  <c r="O27"/>
  <c r="I27"/>
  <c r="O23"/>
  <c r="I23"/>
  <c r="I9"/>
  <c r="O18"/>
  <c r="I18"/>
  <c r="O14"/>
  <c r="I14"/>
  <c r="O10"/>
  <c r="I10"/>
  <c i="12" r="I3"/>
  <c r="I234"/>
  <c r="O311"/>
  <c r="I311"/>
  <c r="O307"/>
  <c r="I307"/>
  <c r="O303"/>
  <c r="I303"/>
  <c r="O299"/>
  <c r="I299"/>
  <c r="O295"/>
  <c r="I295"/>
  <c r="O291"/>
  <c r="I291"/>
  <c r="O287"/>
  <c r="I287"/>
  <c r="O283"/>
  <c r="I283"/>
  <c r="O279"/>
  <c r="I279"/>
  <c r="O275"/>
  <c r="I275"/>
  <c r="O271"/>
  <c r="I271"/>
  <c r="O267"/>
  <c r="I267"/>
  <c r="O263"/>
  <c r="I263"/>
  <c r="O259"/>
  <c r="I259"/>
  <c r="O255"/>
  <c r="I255"/>
  <c r="O251"/>
  <c r="I251"/>
  <c r="O247"/>
  <c r="I247"/>
  <c r="O243"/>
  <c r="I243"/>
  <c r="O239"/>
  <c r="I239"/>
  <c r="O235"/>
  <c r="I235"/>
  <c r="I225"/>
  <c r="O230"/>
  <c r="I230"/>
  <c r="O226"/>
  <c r="I226"/>
  <c r="I196"/>
  <c r="O221"/>
  <c r="I221"/>
  <c r="O217"/>
  <c r="I217"/>
  <c r="O213"/>
  <c r="I213"/>
  <c r="O209"/>
  <c r="I209"/>
  <c r="O205"/>
  <c r="I205"/>
  <c r="O201"/>
  <c r="I201"/>
  <c r="O197"/>
  <c r="I197"/>
  <c r="I167"/>
  <c r="O192"/>
  <c r="I192"/>
  <c r="O188"/>
  <c r="I188"/>
  <c r="O184"/>
  <c r="I184"/>
  <c r="O180"/>
  <c r="I180"/>
  <c r="O176"/>
  <c r="I176"/>
  <c r="O172"/>
  <c r="I172"/>
  <c r="O168"/>
  <c r="I168"/>
  <c r="I146"/>
  <c r="O163"/>
  <c r="I163"/>
  <c r="O159"/>
  <c r="I159"/>
  <c r="O155"/>
  <c r="I155"/>
  <c r="O151"/>
  <c r="I151"/>
  <c r="O147"/>
  <c r="I147"/>
  <c r="I81"/>
  <c r="O142"/>
  <c r="I142"/>
  <c r="O138"/>
  <c r="I138"/>
  <c r="O134"/>
  <c r="I134"/>
  <c r="O130"/>
  <c r="I130"/>
  <c r="O126"/>
  <c r="I126"/>
  <c r="O122"/>
  <c r="I122"/>
  <c r="O118"/>
  <c r="I118"/>
  <c r="O114"/>
  <c r="I114"/>
  <c r="O110"/>
  <c r="I110"/>
  <c r="O106"/>
  <c r="I106"/>
  <c r="O102"/>
  <c r="I102"/>
  <c r="O98"/>
  <c r="I98"/>
  <c r="O94"/>
  <c r="I94"/>
  <c r="O90"/>
  <c r="I90"/>
  <c r="O86"/>
  <c r="I86"/>
  <c r="O82"/>
  <c r="I82"/>
  <c r="I64"/>
  <c r="O77"/>
  <c r="I77"/>
  <c r="O73"/>
  <c r="I73"/>
  <c r="O69"/>
  <c r="I69"/>
  <c r="O65"/>
  <c r="I65"/>
  <c r="I55"/>
  <c r="O60"/>
  <c r="I60"/>
  <c r="O56"/>
  <c r="I56"/>
  <c r="I30"/>
  <c r="O51"/>
  <c r="I51"/>
  <c r="O47"/>
  <c r="I47"/>
  <c r="O43"/>
  <c r="I43"/>
  <c r="O39"/>
  <c r="I39"/>
  <c r="O35"/>
  <c r="I35"/>
  <c r="O31"/>
  <c r="I31"/>
  <c r="I9"/>
  <c r="O26"/>
  <c r="I26"/>
  <c r="O22"/>
  <c r="I22"/>
  <c r="O18"/>
  <c r="I18"/>
  <c r="O14"/>
  <c r="I14"/>
  <c r="O10"/>
  <c r="I10"/>
  <c i="11" r="I3"/>
  <c r="I192"/>
  <c r="O217"/>
  <c r="I217"/>
  <c r="O213"/>
  <c r="I213"/>
  <c r="O209"/>
  <c r="I209"/>
  <c r="O205"/>
  <c r="I205"/>
  <c r="O201"/>
  <c r="I201"/>
  <c r="O197"/>
  <c r="I197"/>
  <c r="O193"/>
  <c r="I193"/>
  <c r="I187"/>
  <c r="O188"/>
  <c r="I188"/>
  <c r="I170"/>
  <c r="O183"/>
  <c r="I183"/>
  <c r="O179"/>
  <c r="I179"/>
  <c r="O175"/>
  <c r="I175"/>
  <c r="O171"/>
  <c r="I171"/>
  <c r="I129"/>
  <c r="O166"/>
  <c r="I166"/>
  <c r="O162"/>
  <c r="I162"/>
  <c r="O158"/>
  <c r="I158"/>
  <c r="O154"/>
  <c r="I154"/>
  <c r="O150"/>
  <c r="I150"/>
  <c r="O146"/>
  <c r="I146"/>
  <c r="O142"/>
  <c r="I142"/>
  <c r="O138"/>
  <c r="I138"/>
  <c r="O134"/>
  <c r="I134"/>
  <c r="O130"/>
  <c r="I130"/>
  <c r="I124"/>
  <c r="O125"/>
  <c r="I125"/>
  <c r="I107"/>
  <c r="O120"/>
  <c r="I120"/>
  <c r="O116"/>
  <c r="I116"/>
  <c r="O112"/>
  <c r="I112"/>
  <c r="O108"/>
  <c r="I108"/>
  <c r="I30"/>
  <c r="O103"/>
  <c r="I103"/>
  <c r="O99"/>
  <c r="I99"/>
  <c r="O95"/>
  <c r="I95"/>
  <c r="O91"/>
  <c r="I91"/>
  <c r="O87"/>
  <c r="I87"/>
  <c r="O83"/>
  <c r="I83"/>
  <c r="O79"/>
  <c r="I79"/>
  <c r="O75"/>
  <c r="I75"/>
  <c r="O71"/>
  <c r="I71"/>
  <c r="O67"/>
  <c r="I67"/>
  <c r="O63"/>
  <c r="I63"/>
  <c r="O59"/>
  <c r="I59"/>
  <c r="O55"/>
  <c r="I55"/>
  <c r="O51"/>
  <c r="I51"/>
  <c r="O47"/>
  <c r="I47"/>
  <c r="O43"/>
  <c r="I43"/>
  <c r="O39"/>
  <c r="I39"/>
  <c r="O35"/>
  <c r="I35"/>
  <c r="O31"/>
  <c r="I31"/>
  <c r="I9"/>
  <c r="O26"/>
  <c r="I26"/>
  <c r="O22"/>
  <c r="I22"/>
  <c r="O18"/>
  <c r="I18"/>
  <c r="O14"/>
  <c r="I14"/>
  <c r="O10"/>
  <c r="I10"/>
  <c i="10" r="I3"/>
  <c r="I9"/>
  <c r="O10"/>
  <c r="I10"/>
  <c i="9" r="I3"/>
  <c r="I188"/>
  <c r="O233"/>
  <c r="I233"/>
  <c r="O229"/>
  <c r="I229"/>
  <c r="O225"/>
  <c r="I225"/>
  <c r="O221"/>
  <c r="I221"/>
  <c r="O217"/>
  <c r="I217"/>
  <c r="O213"/>
  <c r="I213"/>
  <c r="O209"/>
  <c r="I209"/>
  <c r="O205"/>
  <c r="I205"/>
  <c r="O201"/>
  <c r="I201"/>
  <c r="O197"/>
  <c r="I197"/>
  <c r="O193"/>
  <c r="I193"/>
  <c r="O189"/>
  <c r="I189"/>
  <c r="I183"/>
  <c r="O184"/>
  <c r="I184"/>
  <c r="I178"/>
  <c r="O179"/>
  <c r="I179"/>
  <c r="I105"/>
  <c r="O174"/>
  <c r="I174"/>
  <c r="O170"/>
  <c r="I170"/>
  <c r="O166"/>
  <c r="I166"/>
  <c r="O162"/>
  <c r="I162"/>
  <c r="O158"/>
  <c r="I158"/>
  <c r="O154"/>
  <c r="I154"/>
  <c r="O150"/>
  <c r="I150"/>
  <c r="O146"/>
  <c r="I146"/>
  <c r="O142"/>
  <c r="I142"/>
  <c r="O138"/>
  <c r="I138"/>
  <c r="O134"/>
  <c r="I134"/>
  <c r="O130"/>
  <c r="I130"/>
  <c r="O126"/>
  <c r="I126"/>
  <c r="O122"/>
  <c r="I122"/>
  <c r="O118"/>
  <c r="I118"/>
  <c r="O114"/>
  <c r="I114"/>
  <c r="O110"/>
  <c r="I110"/>
  <c r="O106"/>
  <c r="I106"/>
  <c r="I92"/>
  <c r="O101"/>
  <c r="I101"/>
  <c r="O97"/>
  <c r="I97"/>
  <c r="O93"/>
  <c r="I93"/>
  <c r="I79"/>
  <c r="O88"/>
  <c r="I88"/>
  <c r="O84"/>
  <c r="I84"/>
  <c r="O80"/>
  <c r="I80"/>
  <c r="I22"/>
  <c r="O75"/>
  <c r="I75"/>
  <c r="O71"/>
  <c r="I71"/>
  <c r="O67"/>
  <c r="I67"/>
  <c r="O63"/>
  <c r="I63"/>
  <c r="O59"/>
  <c r="I59"/>
  <c r="O55"/>
  <c r="I55"/>
  <c r="O51"/>
  <c r="I51"/>
  <c r="O47"/>
  <c r="I47"/>
  <c r="O43"/>
  <c r="I43"/>
  <c r="O39"/>
  <c r="I39"/>
  <c r="O35"/>
  <c r="I35"/>
  <c r="O31"/>
  <c r="I31"/>
  <c r="O27"/>
  <c r="I27"/>
  <c r="O23"/>
  <c r="I23"/>
  <c r="I9"/>
  <c r="O18"/>
  <c r="I18"/>
  <c r="O14"/>
  <c r="I14"/>
  <c r="O10"/>
  <c r="I10"/>
  <c i="8" r="I3"/>
  <c r="I158"/>
  <c r="O179"/>
  <c r="I179"/>
  <c r="O175"/>
  <c r="I175"/>
  <c r="O171"/>
  <c r="I171"/>
  <c r="O167"/>
  <c r="I167"/>
  <c r="O163"/>
  <c r="I163"/>
  <c r="O159"/>
  <c r="I159"/>
  <c r="I153"/>
  <c r="O154"/>
  <c r="I154"/>
  <c r="I92"/>
  <c r="O149"/>
  <c r="I149"/>
  <c r="O145"/>
  <c r="I145"/>
  <c r="O141"/>
  <c r="I141"/>
  <c r="O137"/>
  <c r="I137"/>
  <c r="O133"/>
  <c r="I133"/>
  <c r="O129"/>
  <c r="I129"/>
  <c r="O125"/>
  <c r="I125"/>
  <c r="O121"/>
  <c r="I121"/>
  <c r="O117"/>
  <c r="I117"/>
  <c r="O113"/>
  <c r="I113"/>
  <c r="O109"/>
  <c r="I109"/>
  <c r="O105"/>
  <c r="I105"/>
  <c r="O101"/>
  <c r="I101"/>
  <c r="O97"/>
  <c r="I97"/>
  <c r="O93"/>
  <c r="I93"/>
  <c r="I83"/>
  <c r="O88"/>
  <c r="I88"/>
  <c r="O84"/>
  <c r="I84"/>
  <c r="I22"/>
  <c r="O79"/>
  <c r="I79"/>
  <c r="O75"/>
  <c r="I75"/>
  <c r="O71"/>
  <c r="I71"/>
  <c r="O67"/>
  <c r="I67"/>
  <c r="O63"/>
  <c r="I63"/>
  <c r="O59"/>
  <c r="I59"/>
  <c r="O55"/>
  <c r="I55"/>
  <c r="O51"/>
  <c r="I51"/>
  <c r="O47"/>
  <c r="I47"/>
  <c r="O43"/>
  <c r="I43"/>
  <c r="O39"/>
  <c r="I39"/>
  <c r="O35"/>
  <c r="I35"/>
  <c r="O31"/>
  <c r="I31"/>
  <c r="O27"/>
  <c r="I27"/>
  <c r="O23"/>
  <c r="I23"/>
  <c r="I9"/>
  <c r="O18"/>
  <c r="I18"/>
  <c r="O14"/>
  <c r="I14"/>
  <c r="O10"/>
  <c r="I10"/>
  <c i="7" r="I3"/>
  <c r="I192"/>
  <c r="O233"/>
  <c r="I233"/>
  <c r="O229"/>
  <c r="I229"/>
  <c r="O225"/>
  <c r="I225"/>
  <c r="O221"/>
  <c r="I221"/>
  <c r="O217"/>
  <c r="I217"/>
  <c r="O213"/>
  <c r="I213"/>
  <c r="O209"/>
  <c r="I209"/>
  <c r="O205"/>
  <c r="I205"/>
  <c r="O201"/>
  <c r="I201"/>
  <c r="O197"/>
  <c r="I197"/>
  <c r="O193"/>
  <c r="I193"/>
  <c r="I183"/>
  <c r="O188"/>
  <c r="I188"/>
  <c r="O184"/>
  <c r="I184"/>
  <c r="I178"/>
  <c r="O179"/>
  <c r="I179"/>
  <c r="I129"/>
  <c r="O174"/>
  <c r="I174"/>
  <c r="O170"/>
  <c r="I170"/>
  <c r="O166"/>
  <c r="I166"/>
  <c r="O162"/>
  <c r="I162"/>
  <c r="O158"/>
  <c r="I158"/>
  <c r="O154"/>
  <c r="I154"/>
  <c r="O150"/>
  <c r="I150"/>
  <c r="O146"/>
  <c r="I146"/>
  <c r="O142"/>
  <c r="I142"/>
  <c r="O138"/>
  <c r="I138"/>
  <c r="O134"/>
  <c r="I134"/>
  <c r="O130"/>
  <c r="I130"/>
  <c r="I116"/>
  <c r="O125"/>
  <c r="I125"/>
  <c r="O121"/>
  <c r="I121"/>
  <c r="O117"/>
  <c r="I117"/>
  <c r="I83"/>
  <c r="O112"/>
  <c r="I112"/>
  <c r="O108"/>
  <c r="I108"/>
  <c r="O104"/>
  <c r="I104"/>
  <c r="O100"/>
  <c r="I100"/>
  <c r="O96"/>
  <c r="I96"/>
  <c r="O92"/>
  <c r="I92"/>
  <c r="O88"/>
  <c r="I88"/>
  <c r="O84"/>
  <c r="I84"/>
  <c r="I18"/>
  <c r="O79"/>
  <c r="I79"/>
  <c r="O75"/>
  <c r="I75"/>
  <c r="O71"/>
  <c r="I71"/>
  <c r="O67"/>
  <c r="I67"/>
  <c r="O63"/>
  <c r="I63"/>
  <c r="O59"/>
  <c r="I59"/>
  <c r="O55"/>
  <c r="I55"/>
  <c r="O51"/>
  <c r="I51"/>
  <c r="O47"/>
  <c r="I47"/>
  <c r="O43"/>
  <c r="I43"/>
  <c r="O39"/>
  <c r="I39"/>
  <c r="O35"/>
  <c r="I35"/>
  <c r="O31"/>
  <c r="I31"/>
  <c r="O27"/>
  <c r="I27"/>
  <c r="O23"/>
  <c r="I23"/>
  <c r="O19"/>
  <c r="I19"/>
  <c r="I9"/>
  <c r="O14"/>
  <c r="I14"/>
  <c r="O10"/>
  <c r="I10"/>
  <c i="6" r="I3"/>
  <c r="I293"/>
  <c r="O434"/>
  <c r="I434"/>
  <c r="O430"/>
  <c r="I430"/>
  <c r="O426"/>
  <c r="I426"/>
  <c r="O422"/>
  <c r="I422"/>
  <c r="O418"/>
  <c r="I418"/>
  <c r="O414"/>
  <c r="I414"/>
  <c r="O410"/>
  <c r="I410"/>
  <c r="O406"/>
  <c r="I406"/>
  <c r="O402"/>
  <c r="I402"/>
  <c r="O398"/>
  <c r="I398"/>
  <c r="O394"/>
  <c r="I394"/>
  <c r="O390"/>
  <c r="I390"/>
  <c r="O386"/>
  <c r="I386"/>
  <c r="O382"/>
  <c r="I382"/>
  <c r="O378"/>
  <c r="I378"/>
  <c r="O374"/>
  <c r="I374"/>
  <c r="O370"/>
  <c r="I370"/>
  <c r="O366"/>
  <c r="I366"/>
  <c r="O362"/>
  <c r="I362"/>
  <c r="O358"/>
  <c r="I358"/>
  <c r="O354"/>
  <c r="I354"/>
  <c r="O350"/>
  <c r="I350"/>
  <c r="O346"/>
  <c r="I346"/>
  <c r="O342"/>
  <c r="I342"/>
  <c r="O338"/>
  <c r="I338"/>
  <c r="O334"/>
  <c r="I334"/>
  <c r="O330"/>
  <c r="I330"/>
  <c r="O326"/>
  <c r="I326"/>
  <c r="O322"/>
  <c r="I322"/>
  <c r="O318"/>
  <c r="I318"/>
  <c r="O314"/>
  <c r="I314"/>
  <c r="O310"/>
  <c r="I310"/>
  <c r="O306"/>
  <c r="I306"/>
  <c r="O302"/>
  <c r="I302"/>
  <c r="O298"/>
  <c r="I298"/>
  <c r="O294"/>
  <c r="I294"/>
  <c r="I280"/>
  <c r="O289"/>
  <c r="I289"/>
  <c r="O285"/>
  <c r="I285"/>
  <c r="O281"/>
  <c r="I281"/>
  <c r="I263"/>
  <c r="O276"/>
  <c r="I276"/>
  <c r="O272"/>
  <c r="I272"/>
  <c r="O268"/>
  <c r="I268"/>
  <c r="O264"/>
  <c r="I264"/>
  <c r="I170"/>
  <c r="O259"/>
  <c r="I259"/>
  <c r="O255"/>
  <c r="I255"/>
  <c r="O251"/>
  <c r="I251"/>
  <c r="O247"/>
  <c r="I247"/>
  <c r="O243"/>
  <c r="I243"/>
  <c r="O239"/>
  <c r="I239"/>
  <c r="O235"/>
  <c r="I235"/>
  <c r="O231"/>
  <c r="I231"/>
  <c r="O227"/>
  <c r="I227"/>
  <c r="O223"/>
  <c r="I223"/>
  <c r="O219"/>
  <c r="I219"/>
  <c r="O215"/>
  <c r="I215"/>
  <c r="O211"/>
  <c r="I211"/>
  <c r="O207"/>
  <c r="I207"/>
  <c r="O203"/>
  <c r="I203"/>
  <c r="O199"/>
  <c r="I199"/>
  <c r="O195"/>
  <c r="I195"/>
  <c r="O191"/>
  <c r="I191"/>
  <c r="O187"/>
  <c r="I187"/>
  <c r="O183"/>
  <c r="I183"/>
  <c r="O179"/>
  <c r="I179"/>
  <c r="O175"/>
  <c r="I175"/>
  <c r="O171"/>
  <c r="I171"/>
  <c r="I161"/>
  <c r="O166"/>
  <c r="I166"/>
  <c r="O162"/>
  <c r="I162"/>
  <c r="I148"/>
  <c r="O157"/>
  <c r="I157"/>
  <c r="O153"/>
  <c r="I153"/>
  <c r="O149"/>
  <c r="I149"/>
  <c r="I127"/>
  <c r="O144"/>
  <c r="I144"/>
  <c r="O140"/>
  <c r="I140"/>
  <c r="O136"/>
  <c r="I136"/>
  <c r="O132"/>
  <c r="I132"/>
  <c r="O128"/>
  <c r="I128"/>
  <c r="I22"/>
  <c r="O123"/>
  <c r="I123"/>
  <c r="O119"/>
  <c r="I119"/>
  <c r="O115"/>
  <c r="I115"/>
  <c r="O111"/>
  <c r="I111"/>
  <c r="O107"/>
  <c r="I107"/>
  <c r="O103"/>
  <c r="I103"/>
  <c r="O99"/>
  <c r="I99"/>
  <c r="O95"/>
  <c r="I95"/>
  <c r="O91"/>
  <c r="I91"/>
  <c r="O87"/>
  <c r="I87"/>
  <c r="O83"/>
  <c r="I83"/>
  <c r="O79"/>
  <c r="I79"/>
  <c r="O75"/>
  <c r="I75"/>
  <c r="O71"/>
  <c r="I71"/>
  <c r="O67"/>
  <c r="I67"/>
  <c r="O63"/>
  <c r="I63"/>
  <c r="O59"/>
  <c r="I59"/>
  <c r="O55"/>
  <c r="I55"/>
  <c r="O51"/>
  <c r="I51"/>
  <c r="O47"/>
  <c r="I47"/>
  <c r="O43"/>
  <c r="I43"/>
  <c r="O39"/>
  <c r="I39"/>
  <c r="O35"/>
  <c r="I35"/>
  <c r="O31"/>
  <c r="I31"/>
  <c r="O27"/>
  <c r="I27"/>
  <c r="O23"/>
  <c r="I23"/>
  <c r="I9"/>
  <c r="O18"/>
  <c r="I18"/>
  <c r="O14"/>
  <c r="I14"/>
  <c r="O10"/>
  <c r="I10"/>
  <c i="5" r="I3"/>
  <c r="I14"/>
  <c r="O15"/>
  <c r="I15"/>
  <c r="I9"/>
  <c r="O10"/>
  <c r="I10"/>
  <c i="4" r="I3"/>
  <c r="I39"/>
  <c r="O44"/>
  <c r="I44"/>
  <c r="O40"/>
  <c r="I40"/>
  <c r="I14"/>
  <c r="O35"/>
  <c r="I35"/>
  <c r="O31"/>
  <c r="I31"/>
  <c r="O27"/>
  <c r="I27"/>
  <c r="O23"/>
  <c r="I23"/>
  <c r="O19"/>
  <c r="I19"/>
  <c r="O15"/>
  <c r="I15"/>
  <c r="I9"/>
  <c r="O10"/>
  <c r="I10"/>
  <c i="3" r="I3"/>
  <c r="I78"/>
  <c r="O79"/>
  <c r="I79"/>
  <c r="I9"/>
  <c r="O74"/>
  <c r="I74"/>
  <c r="O70"/>
  <c r="I70"/>
  <c r="O66"/>
  <c r="I66"/>
  <c r="O62"/>
  <c r="I62"/>
  <c r="O58"/>
  <c r="I58"/>
  <c r="O54"/>
  <c r="I54"/>
  <c r="O50"/>
  <c r="I50"/>
  <c r="O46"/>
  <c r="I46"/>
  <c r="O42"/>
  <c r="I42"/>
  <c r="O38"/>
  <c r="I38"/>
  <c r="O34"/>
  <c r="I34"/>
  <c r="O30"/>
  <c r="I30"/>
  <c r="O26"/>
  <c r="I26"/>
  <c r="O22"/>
  <c r="I22"/>
  <c r="O18"/>
  <c r="I18"/>
  <c r="O14"/>
  <c r="I14"/>
  <c r="O10"/>
  <c r="I10"/>
</calcChain>
</file>

<file path=xl/sharedStrings.xml><?xml version="1.0" encoding="utf-8"?>
<sst xmlns="http://schemas.openxmlformats.org/spreadsheetml/2006/main">
  <si>
    <t>EstiCon</t>
  </si>
  <si>
    <t xml:space="preserve">Firma: </t>
  </si>
  <si>
    <t>Rekapitulace ceny</t>
  </si>
  <si>
    <t>Stavba: 399220-6 - II/125 Louňovice - Kamberk (PDPS)</t>
  </si>
  <si>
    <t>Celková cena bez DPH:</t>
  </si>
  <si>
    <t>Celková cena s DPH:</t>
  </si>
  <si>
    <t>Objekt</t>
  </si>
  <si>
    <t>Popis</t>
  </si>
  <si>
    <t>Cena bez DPH</t>
  </si>
  <si>
    <t>DPH</t>
  </si>
  <si>
    <t>Cena s DPH</t>
  </si>
  <si>
    <t>1</t>
  </si>
  <si>
    <t>UZNATELNÉ NÁKLADY</t>
  </si>
  <si>
    <t xml:space="preserve">    001.1</t>
  </si>
  <si>
    <t>Vedlejší rozpočtové náklady (VRN) - Ostatní</t>
  </si>
  <si>
    <t xml:space="preserve">    001.2</t>
  </si>
  <si>
    <t>Vedlejší rozpočtové náklady (VRN) - Opravy objízdných tras (30% délky obj. tras)</t>
  </si>
  <si>
    <t xml:space="preserve">    SO 021</t>
  </si>
  <si>
    <t>Kácení (BA)</t>
  </si>
  <si>
    <t xml:space="preserve">    SO 101.1</t>
  </si>
  <si>
    <t>Silnice II/125 - extravilán</t>
  </si>
  <si>
    <t xml:space="preserve">    SO 101.4</t>
  </si>
  <si>
    <t xml:space="preserve">    SO 103</t>
  </si>
  <si>
    <t>Předbořice- intravilán</t>
  </si>
  <si>
    <t xml:space="preserve">    SO 104</t>
  </si>
  <si>
    <t>Louňovice pod Blaníkem- intravilán</t>
  </si>
  <si>
    <t xml:space="preserve">    SO 161</t>
  </si>
  <si>
    <t>Dopravně inženýrská opatření</t>
  </si>
  <si>
    <t xml:space="preserve">    SO 201</t>
  </si>
  <si>
    <t>SO 201 Most ev.č. 125-008 v km 4.440</t>
  </si>
  <si>
    <t xml:space="preserve">    SO 202</t>
  </si>
  <si>
    <t>SO 202 Most ev.č. 125-009 v km 4.900</t>
  </si>
  <si>
    <t xml:space="preserve">    SO 252</t>
  </si>
  <si>
    <t>SO 252 Opěrná zeď v km 4.880 vpravo</t>
  </si>
  <si>
    <t xml:space="preserve">    SO 253</t>
  </si>
  <si>
    <t>SO 253 Opěrná zeď v km 4.880 vlevo</t>
  </si>
  <si>
    <t xml:space="preserve">    SO 432</t>
  </si>
  <si>
    <t>Osvětlení zpomalovacího ostrůvku</t>
  </si>
  <si>
    <t xml:space="preserve">    SO 806</t>
  </si>
  <si>
    <t>Vegetační úpravy</t>
  </si>
  <si>
    <t xml:space="preserve">    SO 831</t>
  </si>
  <si>
    <t>Technická rekultivace, HTÚ, ČTÚ</t>
  </si>
  <si>
    <t>2</t>
  </si>
  <si>
    <t>NEUZNATELNÉ NÁKLADY</t>
  </si>
  <si>
    <t xml:space="preserve">    001</t>
  </si>
  <si>
    <t>VRN</t>
  </si>
  <si>
    <t xml:space="preserve">        001.1</t>
  </si>
  <si>
    <t xml:space="preserve">    SO 101.2</t>
  </si>
  <si>
    <t>Silnice II/125 - extravilán - část opravy</t>
  </si>
  <si>
    <t xml:space="preserve">    SO 101.3</t>
  </si>
  <si>
    <t>Silnice II/125 - extravilán - část údržby</t>
  </si>
  <si>
    <t xml:space="preserve">    SO 102</t>
  </si>
  <si>
    <t>Silnice II/125 - intravilán Kamberk</t>
  </si>
  <si>
    <t>Soupis prací objektu</t>
  </si>
  <si>
    <t>S</t>
  </si>
  <si>
    <t>Stavba:</t>
  </si>
  <si>
    <t>399220-6</t>
  </si>
  <si>
    <t>II/125 Louňovice - Kamberk (PDPS)</t>
  </si>
  <si>
    <t>001.1</t>
  </si>
  <si>
    <t>O</t>
  </si>
  <si>
    <t>Objekt:</t>
  </si>
  <si>
    <t>O1</t>
  </si>
  <si>
    <t>Rozpočet:</t>
  </si>
  <si>
    <t>Typ</t>
  </si>
  <si>
    <t>Poř. číslo</t>
  </si>
  <si>
    <t>Kód položky</t>
  </si>
  <si>
    <t>Varianta</t>
  </si>
  <si>
    <t>Název Položky</t>
  </si>
  <si>
    <t>MJ</t>
  </si>
  <si>
    <t>Množství</t>
  </si>
  <si>
    <t>Cena</t>
  </si>
  <si>
    <t>Cenová soustava</t>
  </si>
  <si>
    <t>Jednotková</t>
  </si>
  <si>
    <t>Celkem</t>
  </si>
  <si>
    <t>SD</t>
  </si>
  <si>
    <t>0</t>
  </si>
  <si>
    <t>Všeobecné konstrukce a práce</t>
  </si>
  <si>
    <t>P</t>
  </si>
  <si>
    <t>02520</t>
  </si>
  <si>
    <t>R</t>
  </si>
  <si>
    <t>ZKOUŠENÍ MATERIÁLŮ NEZÁVISLOU ZKUŠEBNOU</t>
  </si>
  <si>
    <t>KPL</t>
  </si>
  <si>
    <t>PP</t>
  </si>
  <si>
    <t>zahrnuje veškeré náklady spojené s požadovanými zkouškami během stavby dle KZP a požadavků investora dle TP a příslušných ČSN
Položka bude čerpána s vědomím TDS nebo zástupce Zadavatele</t>
  </si>
  <si>
    <t>VV</t>
  </si>
  <si>
    <t>1 = 1,000 [A]_x000d_
 "Celkové množství "1.000000 = 1,000 [B]</t>
  </si>
  <si>
    <t>TS</t>
  </si>
  <si>
    <t>zahrnuje veškeré náklady spojené s objednatelem požadovanými zkouškami</t>
  </si>
  <si>
    <t>02730</t>
  </si>
  <si>
    <t>POMOC PRÁCE ZŘÍZ NEBO ZAJIŠŤ OCHRANU INŽENÝRSKÝCH SÍTÍ</t>
  </si>
  <si>
    <t>Včetně vytyčení</t>
  </si>
  <si>
    <t>1 = 1,000 [A]</t>
  </si>
  <si>
    <t>Položka zahrnuje:
- veškeré náklady spojené s ochranou inženýrských sítí
Položka nezahrnuje:
- x</t>
  </si>
  <si>
    <t>02852</t>
  </si>
  <si>
    <t>PRŮZKUMNÉ PRÁCE DIAGNOSTIKY KONSTRUKCÍ V PODZEMÍ</t>
  </si>
  <si>
    <t>Kopaná sonda pro diagnostiku únosností stávající zídky na místě a hloubky základové spáry - viz VPŘ SANACE STÁVAJÍCÍ KAMENNÉ ZÍDKY U PIVOVARSKÉHO RYBNÍKA V KM 6,73780 - 6,76280</t>
  </si>
  <si>
    <t>Položka zahrnuje:
- veškeré náklady spojené s objednatelem požadovanými pracemi
Položka nezahrnuje:
- x</t>
  </si>
  <si>
    <t>02910</t>
  </si>
  <si>
    <t>OSTATNÍ POŽADAVKY - ZEMĚMĚŘIČSKÁ MĚŘENÍ</t>
  </si>
  <si>
    <t>Položka obsahuje: dopravu, přípravu podkladů, určení pevného měřického bodu pro mapování 1:500, technická nivelace, zaměření a zpracování mapy M1:500, digitální model terénu pro měřítko 1:500, předání zaměření skutečného stavu potřebných dat v tzv. jednotném výměnném formátu (JVF - dle specifik Vyhlášky o DTM 393/2020 Sb. Vyhláška o digitální technické mapě kraje.</t>
  </si>
  <si>
    <t>1" kpl " = 1,000 [A]</t>
  </si>
  <si>
    <t>zahrnuje veškeré náklady spojené s objednatelem požadovanými pracemi,</t>
  </si>
  <si>
    <t>029112</t>
  </si>
  <si>
    <t>OSTATNÍ POŽADAVKY - GEODETICKÉ ZAMĚŘENÍ - PLOŠNÉ</t>
  </si>
  <si>
    <t>HA</t>
  </si>
  <si>
    <t/>
  </si>
  <si>
    <t>2 = 2,000 [A]_x000d_
 "Celkové množství "2.000000 = 2,000 [B]</t>
  </si>
  <si>
    <t>zahrnuje veškeré náklady spojené s objednatelem požadovanými pracemi</t>
  </si>
  <si>
    <t>029113</t>
  </si>
  <si>
    <t>OSTATNÍ POŽADAVKY - GEODETICKÉ ZAMĚŘENÍ A VYTYČENÍ</t>
  </si>
  <si>
    <t>KUS</t>
  </si>
  <si>
    <t xml:space="preserve">Ověření směrové a výškové polohy všech SO
Náklady na geodetícké práce při provádění stavby pro SO 3XX jsou součástí SO 3XX Černošice -  vodovod Radotínská</t>
  </si>
  <si>
    <t>02920</t>
  </si>
  <si>
    <t>OSTATNÍ POŽADAVKY - OCHRANA ŽIVOTNÍHO PROSTREDÍ</t>
  </si>
  <si>
    <t>Vypracování havarijního plánu pro případný únik závadných látek do kanalizace</t>
  </si>
  <si>
    <t>02940</t>
  </si>
  <si>
    <t>R1</t>
  </si>
  <si>
    <t>OSTATNÍ POŽADAVKY - VYPRACOVÁNÍ DOKUMENTACE</t>
  </si>
  <si>
    <t>Geometrický plán včetně zakládování.</t>
  </si>
  <si>
    <t>R2</t>
  </si>
  <si>
    <t>Pasportizace před a po výstavbě včetně okolní zástavby, případně zeleně dotčené výstavbou Obecně: Objekty, předměty atd., které nejsou majetkem Objednatele.</t>
  </si>
  <si>
    <t>02943</t>
  </si>
  <si>
    <t>OSTATNÍ POŽADAVKY - VYPRACOVÁNÍ RDS</t>
  </si>
  <si>
    <t>Předání v elektronické a papírové podobě v počtu paré dle smlouvy</t>
  </si>
  <si>
    <t>1" kpl" = 1,000 [A]_x000d_
 "Celkové množství "1.000000 = 1,000 [B]</t>
  </si>
  <si>
    <t>02944</t>
  </si>
  <si>
    <t>OSTAT POŽADAVKY - DOKUMENTACE SKUTEČ PROVEDENÍ V DIGIT FORMĚ</t>
  </si>
  <si>
    <t>1" kpl " = 1,000 [A]_x000d_
 "Celkové množství "1.000000 = 1,000 [B]</t>
  </si>
  <si>
    <t>02991</t>
  </si>
  <si>
    <t>OSTATNÍ POŽADAVKY - INFORMAČNÍ A PAMĚTNÍ TABULE (IROP)</t>
  </si>
  <si>
    <t>Položka zahrnuje:
- Informační tabule (1 ks) - dodateční, umístěná na silnici po dobu výstavby (Velkoplošný reklamní panel/billboard dle pravidel publicity příslušného dotačního programu, po schválení Objednatelem) včetně montáže, příp. pronájem a demontáž. Vše zajistí Zhotovitel díla.
- Pamětní tabule (1 ks) dle požadavku IROP - dle pravidel publicity příslušného dotačního programu, po schválení Objednatelem) včetně montáže, příp. pronájem a demontáž. Vše zajistí Zhotovitel díla.
- Oml. tabule (2 ks) dle standartu KSÚS</t>
  </si>
  <si>
    <t>položka zahrnuje:
- výroba informačních tabulí
- dodání a osazení (montáž) informačních tabulí v předepsaném provedení a množství s obsahem předepsaným zadavatelem (objednatelem)
- veškeré nosné a upevňovací konstrukce
- základové konstrukce včetně nutných zemních prací
- demontáž a odvoz po skončení platnosti
- případně nutné opravy poškozených částí během platnosti</t>
  </si>
  <si>
    <t>03100</t>
  </si>
  <si>
    <t>ZAŘÍZENÍ STAVENIŠTĚ - ZŘÍZENÍ</t>
  </si>
  <si>
    <t xml:space="preserve">Zahrnuje objednatelem povolené náklady na pořízení (event. pronájem) zhotovitelova zařízení a pomocných ploch pro účely realizace stavby.
Kompletní zařízení staveniště pro celou stavbu včetně zajištění potřebných povolení a rozhodnutí.  
Položka zahrnuje náklady spojené se zřízením: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</si>
  <si>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pořízení (event. pronájem) zhotovitelova zařízení pro účely realizace stavby</t>
  </si>
  <si>
    <t>ZAŘÍZENÍ STAVENIŠTĚ - PROVOZ</t>
  </si>
  <si>
    <t>měsíc</t>
  </si>
  <si>
    <t>Zahrnuje objednatelem povolené náklady na provozování a udržování.
Kompletní provoz zařízení staveniště pro celou stavbu včetně zajištění potřebných povolení a rozhodnutí. 
Položka zahrnuje náklady spojené s udržbou: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 Zajištění údržby veřejných komunikací a komunikací pro pěší v průběhu celé stavby, včetně případné zimní údržby.</t>
  </si>
  <si>
    <t>24 = 24,000 [A]</t>
  </si>
  <si>
    <t>zahrnuje objednatelem povolené náklady na provozování a udržování zhotovitelova zařízení pro účely realizace stavby</t>
  </si>
  <si>
    <t>R3</t>
  </si>
  <si>
    <t>ZAŘÍZENÍ STAVENIŠTĚ - DEMONTÁŽ</t>
  </si>
  <si>
    <t xml:space="preserve">Zahrnuje objednatelem povolené náklady na likvidaci zhotovitelova zařízení a pomocných ploch pro účely realizace stavby.
Kompletní odstranění zařízení staveniště pro celou stavbu.  
Položka zahrnuje náklady spojené s likvidaci: staveništními komunikacemi, oplocením staveniště, vstupem a vjezdem na staveniště, staveništní přípojky vody, kanalizace, elektrické energie, zajištění dodávky elektrické energie, rozvody médií po stavbě včetně vyvolaných přeložek sítí a s tím spojených nákladů s odstávkou a zabezpečení stávajících IS proti poškození, kancelářské plochy pro potřeby zhotovitele a zástupce investora, sociální zařízení, zajištění skladovacích ploch a prostor pro potřeby stavby. Komplexní ostrahu a zabezpečení staveniště. Monitoring vlivu stavby na okolní prostředí (hluk, prašnost, doprava). Poplatky a náklady spojené se záborem veřejného prostranství a s tím související dopravní značení a zabezpečení pracoviště. Poplatky a náklady za spotřebované energie, plyn a vodu atd. v době výstavby až do předání díla.Zajištění údržby veřejných komunikací a komunikací pro pěší v průběhu celé stavby, včetně případné zimní údržby.</t>
  </si>
  <si>
    <t>zahrnuje objednatelem povolené náklady na likvidaci zhotovitelova zařízení pro účely realizace stavby</t>
  </si>
  <si>
    <t>03430</t>
  </si>
  <si>
    <t>STAVEBNÍ VYBAVENÍ STABILNÍ PRO DRCENÍ A TŘÍD KAMENIVA</t>
  </si>
  <si>
    <t>Položka zahrnuje:
- objednatelem povolené náklady na stavební vybavení zhotovitele
Položka nezahrnuje:
- x</t>
  </si>
  <si>
    <t>03510</t>
  </si>
  <si>
    <t>STAVEBNÍ STROJE MOBILNÍ NA ZEMNÍ PRÁCE</t>
  </si>
  <si>
    <t>Stroje potřebné pro provádění recyklace za studena</t>
  </si>
  <si>
    <t>9</t>
  </si>
  <si>
    <t>Ostatní konstrukce a práce</t>
  </si>
  <si>
    <t>93808</t>
  </si>
  <si>
    <t>OČIŠTĚNÍ VOZOVEK ZAMETENÍM</t>
  </si>
  <si>
    <t>M2</t>
  </si>
  <si>
    <t>Průběžný denní úklid stavby zahrnující i případné zkrápění vozovek / staveniště proti zamezení prašnosti či pro odstranění nečistot i z návozních tras.
Předpokládáná doba výstavby je 100 dnů.
Předpokládáná plocha denního úklídu je 600 m2.
600 m2 x 100 dní = 60 000 m2</t>
  </si>
  <si>
    <t>60000 = 60000,000 [A]</t>
  </si>
  <si>
    <t>Položka zahrnuje:
- očištění předepsaným způsobem
- odklizení vzniklého odpadu
Položka nezahrnuje:
- x</t>
  </si>
  <si>
    <t>001.2</t>
  </si>
  <si>
    <t>Zemní práce</t>
  </si>
  <si>
    <t>113728</t>
  </si>
  <si>
    <t>FRÉZOVÁNÍ ZPEVNĚNÝCH PLOCH ASFALTOVÝCH, ODVOZ</t>
  </si>
  <si>
    <t>M3</t>
  </si>
  <si>
    <t xml:space="preserve">OPRAVA OBJÍZDNÝCH TRAS
Povinný odkup materiálů Zhotovitelem! Poplatek za skládku se nevykazuje. Veškere náklady s uloženim odkoupeného materiálu dále hradi Zhotovitel.
Délka objízdné trasy - 30 km, šířka 6.0 m, plocha objízdné trasy 180 000 m2.
Opravujeme 30% plochy -  180000m2*0.3=54 000 m2 - z celkových 30% - předpoklad 15% plochy - frézování v tl. 0.10 m.
Výpočet: 54000m2*0.15=8100m2
Položka bude čerpána s vědomím TDS nebo zástupce Zadavatele</t>
  </si>
  <si>
    <t>8100*0.1 = 810,000 [A]</t>
  </si>
  <si>
    <t>Položka zahrnuje:
- veškerou manipulaci s vybouranou sutí a s vybouranými hmotami vč. uložení na skládku. 
Položka nezahrnuje:
- X</t>
  </si>
  <si>
    <t>5</t>
  </si>
  <si>
    <t>Komunikace</t>
  </si>
  <si>
    <t>56972</t>
  </si>
  <si>
    <t>ZPEVNĚNÍ KRAJNIC Z RECYKLOVANÉHO MATERIÁLU TL. DO 100MM</t>
  </si>
  <si>
    <t>OPRAVA OBJÍZDNÝCH TRAS
Opravá krajnic
Krajnice R-Mat tl. 0,10 m
max. povolená frakce 0/22
Plocha krajnic - 45000 m2, předpoklad 5% bude potřeba opravit
Položka bude čerpána s vědomím TDS nebo zástupce Zadavatele</t>
  </si>
  <si>
    <t>2250 = 2250,000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</si>
  <si>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X</t>
  </si>
  <si>
    <t>572214</t>
  </si>
  <si>
    <t>SPOJOVACÍ POSTŘIK Z MODIFIK EMULZE DO 0,5KG/M2</t>
  </si>
  <si>
    <t xml:space="preserve">OPRAVA OBJÍZDNÝCH TRAS
Délka objízdné trasy - 30 km, šířka 6.0 m, plocha objízdné trasy 180 000 m2.
Opravujeme 30% plochy -  180000m2*0.3=54 000 m2 - z celkových 30% - předpoklad 15% plochy - spoj. postřik.
Výpočet: 54000m2*0.15=8100m2
Položka bude čerpána s vědomím TDS nebo zástupce Zadavatele</t>
  </si>
  <si>
    <t>8100 = 8100,000 [A]</t>
  </si>
  <si>
    <t>Položka zahrnuje:
- dodání všech předepsaných materiálů pro postřiky v předepsaném množství
- provedení dle předepsaného technologického předpisu
- zřízení vrstvy bez rozlišení šířky, pokládání vrstvy po etapách
- úpravu napojení, ukončení
Položka nezahrnuje:
- x</t>
  </si>
  <si>
    <t>574A34</t>
  </si>
  <si>
    <t>ASFALTOVÝ BETON PRO OBRUSNÉ VRSTVY ACO 11+ TL. 40MM</t>
  </si>
  <si>
    <t xml:space="preserve">OPRAVA OBJÍZDNÝCH TRAS
Délka objízdné trasy - 30 km, šířka 6.0 m, plocha objízdné trasy 180 000 m2.
Opravujeme 30% plochy -  180000m2*0.3=54 000 m2 - z celkových 30% - předpoklad 15% plochy - nová obr. vrstva.
Výpočet: 54000m2*0.15=8100m2
Položka bude čerpána s vědomím TDS nebo zástupce Zadavatele</t>
  </si>
  <si>
    <t>Položka zahrnuje: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Položka nezahrnuje:
- postřiky, nátěry
- těsnění podél obrubníků, dilatačních zařízení, odvodňovacích proužků, odvodňovačů, vpustí, šachet a pod.</t>
  </si>
  <si>
    <t>574C56</t>
  </si>
  <si>
    <t>ASFALTOVÝ BETON PRO LOŽNÍ VRSTVY ACL 16+, 16S TL. 60MM</t>
  </si>
  <si>
    <t xml:space="preserve">OPRAVA OBJÍZDNÝCH TRAS
Délka objízdné trasy - 30 km, šířka 6.0 m, plocha objízdné trasy 180 000 m2.
Opravujeme 30% plochy -  180000m2*0.3=54 000 m2 - z celkových 30% - předpoklad 15% plochy - nová lož. vrstva.
Výpočet: 54000m2*0.15=8100m2 + přesah 8100m2*1.1=8910m2
Položka bude čerpána s vědomím TDS nebo zástupce Zadavatele</t>
  </si>
  <si>
    <t>8910 = 8910,000 [A]</t>
  </si>
  <si>
    <t>57793C</t>
  </si>
  <si>
    <t>VÝSPRAVA VÝTLUKŮ SMĚSÍ ACL TL. DO 100MM</t>
  </si>
  <si>
    <t xml:space="preserve">OPRAVA OBJÍZDNÝCH TRAS
Délka objízdné trasy - 30 km, šířka 6.0 m, plocha objízdné trasy 180 000 m2.
Opravujeme 30% plochy -  180000m2*0.3=54 000 m2 - z celkových 30% - předpoklad 5% plochy - výtluky
Výpočet: 54000m2*0.05=2700m2
Položka bude čerpána s vědomím TDS nebo zástupce Zadavatele</t>
  </si>
  <si>
    <t>2700 = 2700,000 [A]</t>
  </si>
  <si>
    <t>Položka zahrnuje:
- odfrézování nebo jiné odstranění poškozených vozovkových vrstev
- zaříznutí hran
- vyčištění
- nátěr
- dodání a výplň předepsanou zhutněnou balenou asfaltovou směsí
- asfaltová zálivka
Položka nezahrnuje:
- x</t>
  </si>
  <si>
    <t>577A2</t>
  </si>
  <si>
    <t>VÝSPRAVA TRHLIN ASFALTOVOU ZÁLIVKOU MODIFIK</t>
  </si>
  <si>
    <t>M</t>
  </si>
  <si>
    <t>OPRAVA OBJÍZDNÝCH TRAS
Sanace trhlin spodních vrstev vozovky
Dělka trhlin - 1500 m - hrubý odhad
Položka bude čerpána s vědomím TDS nebo zástupce Zadavatele</t>
  </si>
  <si>
    <t>1500 = 1500,000 [A]</t>
  </si>
  <si>
    <t>Položka zahrnuje:
- vyfrézování drážky šířky do 20mm hloubky do 40mm
- vyčištění
- nátěr
- výplň předepsanou zálivkovou hmotou
Položka nezahrnuje:
- x</t>
  </si>
  <si>
    <t>915111</t>
  </si>
  <si>
    <t>VODOROVNÉ DOPRAVNÍ ZNAČENÍ BARVOU HLADKÉ - DODÁVKA A POKLÁDKA</t>
  </si>
  <si>
    <t>OPRAVA OBJÍZDNÝCH TRAS
Přeznačení po třech měsících
Odhad cca 2500 m2 - 30% délky obj. tras - 9 km
Položka bude čerpána s vědomím TDS nebo zástupce Zadavatele</t>
  </si>
  <si>
    <t>2500 = 2500,000 [A]</t>
  </si>
  <si>
    <t>Položka zahrnuje:
- dodání a pokládku nátěrového materiálu
- předznačení a reflexní úpravu
Položka nezahrnuje:
- x
Způsob měření:
- měří se pouze natíraná plocha</t>
  </si>
  <si>
    <t>915231</t>
  </si>
  <si>
    <t>VODOR DOPRAV ZNAČ PLASTEM PROFIL ZVUČÍCÍ - DOD A POKLÁDKA</t>
  </si>
  <si>
    <t>SO 021</t>
  </si>
  <si>
    <t>Pasportizace před zahájením kacení a po dokončení kácení.</t>
  </si>
  <si>
    <t>112038</t>
  </si>
  <si>
    <t>KÁCENÍ STROMŮ D KMENE PŘES 0,9M S ODSTR PAŘEZŮ</t>
  </si>
  <si>
    <t>Kácení stromů předpokládá:
- dřeviny k odstranění na základě doporučení bezpečnostního auditu
Kácení dřevin mimo les: 40 stromů
Položka je včetně odvozu
Povinný odkup materiálů Zhotovitelem
Ekologická likvidace (recyklace) materiálů</t>
  </si>
  <si>
    <t>40 = 40,000 [A]</t>
  </si>
  <si>
    <t xml:space="preserve">Položka  zahrnuje:
- poražení stromu a osekání větví
- štěpkování
- dopravu a uložení kmenů, případné další práce s nimi dle pokynů zadávací dokumentace
- vytrhání nebo vykopání pařezů
- veškeré zemní práce spojené s odstraněním pařezů
- dopravu a uložení pařezů, případně další práce s nimi dle pokynů zadávací dokumentace
- zásyp jam po pařezech
Položka nezahrnuje:
- x
Způsob měření:
- kácení stromů se měří v [ks] poražených stromů (průměr stromů se měří ve výšce 1,3m nad terénem)</t>
  </si>
  <si>
    <t>SO 101.1</t>
  </si>
  <si>
    <t>014102</t>
  </si>
  <si>
    <t>ULOŽENÍ ODPADU ZE STAVBY NA SKLÁDKU S OPRÁVNĚNÍM K OPĚTOVNÉMU VYUŽITÍ - RECYKLAČNÍ STŘEDISKO</t>
  </si>
  <si>
    <t>T</t>
  </si>
  <si>
    <t xml:space="preserve">Materiál z pol.: 966118R, 966138R, 966158R, 966346, 966357, 966358.1, 966358.2, 96636, 96657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</si>
  <si>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(10+10+109+7+20+18+35+8.5+60+40+2.5)*2.2 = 704,000 [A]</t>
  </si>
  <si>
    <t>Položka zahrnuje:
- Náklad na uložení do recyklačního střediska či na skládku s oprávněním k opětovnému využítí dodaného typu odpadu.
Položka nezahrnuje:
- x</t>
  </si>
  <si>
    <t xml:space="preserve">Materiál z pol.: 122738R1, 122838R, 123738R, 12932R, 12999, 132738R, 113338R2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</si>
  <si>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(2900+1160+1050+1450+0.525+159+1380)*2.1 = 17009,003 [A]</t>
  </si>
  <si>
    <t>Položka zahrnuje:
- veškeré poplatky provozovateli skládky související s uložením odpadu na skládce.
Položka nezahrnuje:
- x</t>
  </si>
  <si>
    <t>014132</t>
  </si>
  <si>
    <t>POPLATKY ZA SKLÁDKU TYP S-NO (NEBEZPEČNÝ ODPAD)</t>
  </si>
  <si>
    <t>POLOŽKA BUDE ČERPÁNÁ NA ZÁKLADĚ VÝSLEDKŮ PRŮZKUMŮ A ZKOUŠEK, VYJADŘENÍ AD A TDS A SOUHLASU TDI!
Uložení na řízenou skládku s příslušným oprávněním.
V případě prokázání laboratorní zkouškou přítomnost PAU v odfrézovaném materiálu. 
Předpoklad - 10% celkového objemu odfrézovaného mater. (z pol. 113728R)
Koef. 1.5 t/m3</t>
  </si>
  <si>
    <t>(1227.5*0,1)*1.5 = 184,125 [A]</t>
  </si>
  <si>
    <t>113338</t>
  </si>
  <si>
    <t>ODSTRAN PODKL ZPEVNĚNÝCH PLOCH S ASFALT POJIVEM, ODVOZ</t>
  </si>
  <si>
    <t>Odstranění podkladních vrstev oproti stáv. niveletě do hloubky 300 mm na ploše 21100 m2
Odvoz na mezideponii - provedení recyklaci mimo staveniště. Následné použití. 
Poplatek za skládku se neuplatňuje. Materiál bude skladován na mezideponii Zhotovitelé a následně použit na tété stavbě</t>
  </si>
  <si>
    <t>21100*0.3 = 6330,000 [A]</t>
  </si>
  <si>
    <t>Položka zahrnuje:
- veškerou manipulaci s vybouranou sutí a s vybouranými hmotami vč. uložení. 
Položka nezahrnuje:
- X</t>
  </si>
  <si>
    <t>U skladby č. 2 - Odstranění podkladních vrstev oproti stáv. niveletě do hloubky 400 mm na ploše 3450 m2</t>
  </si>
  <si>
    <t>3450*0.4 = 1380,000 [A]</t>
  </si>
  <si>
    <t xml:space="preserve">Položka zahrnuje:
- veškerou manipulaci s vybouranou sutí a s vybouranými hmotami vč.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</si>
  <si>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11360</t>
  </si>
  <si>
    <t>R.N</t>
  </si>
  <si>
    <t>DRCENÍ KAMEN. (BALVANŮ) V PODKL. VRSTVÁCH NA MÍSTĚ PŘED PROVEDENÍM REC. ZA STUDENA, ÚČINNOST DO HL. 300MM</t>
  </si>
  <si>
    <t>POLOŽKA BUDE ČERPÁNÁ NA ZÁKLADĚ VYJADŘENÍ AD A TDS A SOUHLASU TDI!
Předpokládáný rozsah kde bude potřeba povbádět rozfrézování - měřeno z výkresu
Položka je přidaná na základě provedené diagnostického průzkumu vozovky kvůli přítomností v podkladních vrstvách balvanité sypaniny, kterou bude potřeba rozdrtit</t>
  </si>
  <si>
    <t>21100 = 21100,000 [A]</t>
  </si>
  <si>
    <t>Položka zahrnuje:
- potrebné mechanizmy a odklizení prebytecného materiálu
- náklady na dopravu strojni sestavy na stavbu a ze stavby</t>
  </si>
  <si>
    <t>Odfrézovaní obrusné vrstvy na celé délce opravy v tl. 50 mm. Plocha frézování 24550 m2
Povinný odkup materiálů Zhotovitelem! Poplatek za skládku se nevykazuje. Veškere náklady s uloženim odkoupeného materiálu dále hradi Zhotovitel.</t>
  </si>
  <si>
    <t>(21100+3450)*0.05 = 1227,500 [A]</t>
  </si>
  <si>
    <t>121108</t>
  </si>
  <si>
    <t>SEJMUTÍ ORNICE NEBO LESNÍ PŮDY S ODVOZEM</t>
  </si>
  <si>
    <t>Sejmutí ornice v tl. 0,15 m z krajnic na ploše cca 1000 m2
Odvoz na mezideponii. Ornice bude zpětně použitá na této stavbě.</t>
  </si>
  <si>
    <t>150 = 150,000 [A]</t>
  </si>
  <si>
    <t xml:space="preserve">Položka zahrnuje:
- sejmutí ornice bez ohledu na tloušťku vrstvy
-  její vodorovnou dopravu
Položka nezahrnuje:
- X</t>
  </si>
  <si>
    <t>12190</t>
  </si>
  <si>
    <t>PŘEVRSTVENÍ ORNICE</t>
  </si>
  <si>
    <t>Prevrstvení ornice na skládce</t>
  </si>
  <si>
    <t>Položka zahrnuje:
- převrstvení ornice na skládce
Položka nezahrnuje:
- x</t>
  </si>
  <si>
    <t>122738</t>
  </si>
  <si>
    <t>ODKOPÁVKY A PROKOPÁVKY OBECNÉ TŘ. I, ODVOZ</t>
  </si>
  <si>
    <t>Armovaný svah
Odtěžení částí zemního tělesa
Odvoz na skládku. Materiál není vhodný pro tuto stavbu. Provest recyklaci anebo použit na jíné stavbě
Předcházení vzniku odpadu, resp. připravenost ke znovuvyužití nebo recyklaci materiálu.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</si>
  <si>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2900 = 2900,000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</si>
  <si>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</si>
  <si>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ODKOPÁVKY A PROKOPÁVKY OBECNÉ TŘ. I</t>
  </si>
  <si>
    <t>Výkopové práce a zpětný zásyp: sanace propustků, demolice propustků</t>
  </si>
  <si>
    <t>3000 = 3000,000 [A]</t>
  </si>
  <si>
    <t xml:space="preserve">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</si>
  <si>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122838</t>
  </si>
  <si>
    <t>ODKOPÁVKY A PROKOPÁVKY OBECNÉ TŘ. II, ODVOZ</t>
  </si>
  <si>
    <t>Armovaný svah</t>
  </si>
  <si>
    <t>1160 = 1160,000 [A]</t>
  </si>
  <si>
    <t>123738</t>
  </si>
  <si>
    <t>ODKOP PRO SPOD STAVBU SILNIC A ŽELEZNIC TŘ. I, ODVOZ</t>
  </si>
  <si>
    <t>Odtěžení stávající nezpevněné krajnice v délce 8354.66 m, cca 1050 m3 zeminy a kameniva (1575 t)
Odvoz na skládku k recyklaci</t>
  </si>
  <si>
    <t>1050 = 1050,000 [A]</t>
  </si>
  <si>
    <t>125738</t>
  </si>
  <si>
    <t>VYKOPÁVKY ZE ZEMNÍKŮ A SKLÁDEK TŘ. I, ODVOZ</t>
  </si>
  <si>
    <t>Pol. 113338R, 121108R</t>
  </si>
  <si>
    <t>8400+150 = 8550,000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</si>
  <si>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práce spojené s otvírkou zemníku
Položka nezahrnuje:
- X</t>
  </si>
  <si>
    <t>12932</t>
  </si>
  <si>
    <t>CIŠTENÍ PRÍKOPU OD NÁNOSU DO 0,5M3/M A REPROFILACE</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</si>
  <si>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1450 m3</t>
  </si>
  <si>
    <t>4500 = 4500,000 [A]</t>
  </si>
  <si>
    <t>Soucástí položky:
- reprofilace stávajících příkopů
- je vodorovná a svislá doprava materiálu na skládku, premístení, preložení, manipulace s materiálem a uložení na skládku.
Nezahrnuje poplatek za skládku, který se vykazuje v položce 0141** (s výjimkou malého množství materiálu, kde je možné poplatek zahrnout do jednotkové ceny položky – tento fakt musí být uveden v doplnujícím textu k položce)</t>
  </si>
  <si>
    <t>12999</t>
  </si>
  <si>
    <t>ČIŠTĚNÍ POTRUBÍ DN PŘES 1600MM</t>
  </si>
  <si>
    <t>Propustek P15 a Propustek P16
Odvoz a uložení zeminy na skládku - cca 0.25 m3 / 0.25m3*2.1t/m3=0.525 t</t>
  </si>
  <si>
    <t>8.4+17.5 = 25,900 [A]</t>
  </si>
  <si>
    <t xml:space="preserve">Položka zahrnuje:
- vodorovnou a svislou dopravu, přemístění, přeložení, manipulace s materiálem a uložení na skládku.
Položka nezahrnuje:
-  poplatek za skládku, který se vykazuje v položce 0141** (s výjimkou malého množství  materiálu, kde je možné poplatek zahrnout do jednotkové ceny položky – tento fakt musí být uveden v doplňujícím textu k položce)</t>
  </si>
  <si>
    <t>132738</t>
  </si>
  <si>
    <t>HLOUBENÍ RÝH ŠÍŘ DO 2M PAŽ I NEPAŽ TŘ. I, ODVOZ</t>
  </si>
  <si>
    <t>Drenážní rýha v délce cca 1200 m, rozměr 0.4x0.3 m 
Výustění 11 míst x 2,1m (délka cca 25 m), rozměr cca 1x0.6 m3
Zemina na skládku - 159 m3</t>
  </si>
  <si>
    <t>(1200*0.4*0.3)+(25*1*0.6) = 159,000 [A]</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</si>
  <si>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uložení zeminy (na skládku, do násypu) ani poplatky za skládku, vykazují se v položce č.0141**</t>
  </si>
  <si>
    <t>17120</t>
  </si>
  <si>
    <t>ULOŽENÍ SYPANINY DO NÁSYPŮ A NA SKLÁDKY BEZ ZHUTNĚNÍ</t>
  </si>
  <si>
    <t>Uložení materiálů z pol.: 121108R, 122738R1, 122838R, 123738R, 12932R, 12999, 132738R</t>
  </si>
  <si>
    <t>150+2900+1160+1050+1450+0.525+159 = 6869,525 [A]</t>
  </si>
  <si>
    <t xml:space="preserve">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</si>
  <si>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17180</t>
  </si>
  <si>
    <t>ULOŽENÍ SYPANINY DO NÁSYPŮ Z NAKUPOVANÝCH MATERIÁLŮ</t>
  </si>
  <si>
    <t>3100 = 3100,000 [A]</t>
  </si>
  <si>
    <t xml:space="preserve">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</si>
  <si>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ULOŽENÍ SYPANINY DO NÁSYPŮ Z NAKUPOVANÝCH MATERIÁLŮ - rozprostření ornice</t>
  </si>
  <si>
    <t>Rozprostření ornice ve svahu (včetně nákupu materiálu)
Plocha rozprostření ornice: cca 18000m2, tl. 0,15
Položka zahrnuje:
- nutné přemístění ornice z dočasných skládek vzdálených do 50m
- rozprostření ornice v předepsané tloušťce ve svahu přes 1:5
Položka nezahrnuje:
- x</t>
  </si>
  <si>
    <t xml:space="preserve">Položka zahrnuje:
- kompletní provedení zemní konstrukce (rozprostření ornice) včetně nákupu a dopravy materiálu dle zadávací dokumentace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ukládání po vrstvách a po jiných nutných částech (figurách) vč. dosypávek
- spouštění a nošeni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</si>
  <si>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17380</t>
  </si>
  <si>
    <t>ZEMNÍ KRAJNICE A DOSYPÁVKY Z NAKUPOVANÝCH MATERIÁLŮ</t>
  </si>
  <si>
    <t>Dosyp. krajnice min. podm. vhodný materiá dle ČSN 73 6133, hutnit na 100 % PS</t>
  </si>
  <si>
    <t>450 = 450,000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</si>
  <si>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</si>
  <si>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17481</t>
  </si>
  <si>
    <t>ZÁSYP JAM A RÝH Z NAKUPOVANÝCH MATERIÁLŮ</t>
  </si>
  <si>
    <t>Armovaný svah - viz VPŘ
ZHUTNĚNÝ ŠTĚRKOPÍSKOVÝ PODSYP, TL. 0,30m</t>
  </si>
  <si>
    <t>570 = 570,000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</si>
  <si>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</si>
  <si>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17581</t>
  </si>
  <si>
    <t>OBSYP POTRUBÍ A OBJEKTŮ Z NAKUPOVANÝCH MATERIÁLŮ</t>
  </si>
  <si>
    <t>Obsyp propustků předepsaným materiálem
Celková dálka - 154.3m
cca 20 m3 na 1 m propustku</t>
  </si>
  <si>
    <t>154.3*20 = 3086,000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</si>
  <si>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</si>
  <si>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17680</t>
  </si>
  <si>
    <t>VÝPLNĚ Z NAKUPOVANÝCH MATERIÁLŮ</t>
  </si>
  <si>
    <t>Zásyp drenážní rýhy a v místech výustění - kamenivo fr. 8/32, cca 100 m3</t>
  </si>
  <si>
    <t>100 = 100,000 [A]</t>
  </si>
  <si>
    <t xml:space="preserve">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</si>
  <si>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 xml:space="preserve">Armovaný svah - viz VPŘ
ZÁSYPOVÁ ZEMINA ZE ŠTĚRKOVÉHO MATERIÁLU G3 G-F, S OBJEMOVOU TÍHOU 20 kN/m3/ A S ÚHLEM VNITŘNÍHO TŘENÍ MIN. 33°,  FRAKCE 0-63mm; 
E/def,2 = 80 MPa; E/def,2/E/def,1 = MAX 2,6
Materiál zásypu ze zeminy vhodné do násypu dle ČSN 73 61 33 s velikostí zrn max. 63 mm, úhlem vnitřního tření
min. 32 st., míra zhutnění  ID ? 0,80
Zhutněný podsyp ze ŠD 0/63 mm, min Edef2=30MPa, Edef2/Edef1=max.2.6</t>
  </si>
  <si>
    <t>5050 = 5050,000 [A]</t>
  </si>
  <si>
    <t>18110</t>
  </si>
  <si>
    <t>ÚPRAVA PLÁNĚ SE ZHUTNĚNÍM V HORNINĚ TŘ. I</t>
  </si>
  <si>
    <t>Úprava pláně po vybourání podkladních vrstev stávající vozovky + armovaný svah</t>
  </si>
  <si>
    <t>35000+2900 = 37900,000 [A]</t>
  </si>
  <si>
    <t>Položka zahrnuje:
- úpravu pláně včetně vyrovnání výškových rozdílů. Míru zhutnění určuje projekt.
Položka nezahrnuje:
- x</t>
  </si>
  <si>
    <t>Úprava napojení sjezdů před pokládkou dorovnávací vrstvy</t>
  </si>
  <si>
    <t>400 = 400,000 [A]</t>
  </si>
  <si>
    <t>18120</t>
  </si>
  <si>
    <t>ÚPRAVA PLÁNĚ SE ZHUTNĚNÍM V HORNINĚ TŘ. II</t>
  </si>
  <si>
    <t>730 = 730,000 [A]</t>
  </si>
  <si>
    <t>18222</t>
  </si>
  <si>
    <t>ROZPROSTŘENÍ ORNICE VE SVAHU V TL DO 0,15M</t>
  </si>
  <si>
    <t>Zpětné použití sejmuté ornice - 150 m3</t>
  </si>
  <si>
    <t>1000 = 1000,000 [A]</t>
  </si>
  <si>
    <t>Položka zahrnuje:
- nutné přemístění ornice z dočasných skládek vzdálených do 50m
- rozprostření ornice v předepsané tloušťce ve svahu přes 1:5
Položka nezahrnuje:
- x</t>
  </si>
  <si>
    <t>Základy</t>
  </si>
  <si>
    <t>212625</t>
  </si>
  <si>
    <t>TRATIVODY KOMPL Z TRUB Z PLAST HM DN DO 100MM, RÝHA TŘ I</t>
  </si>
  <si>
    <t>Specifikace je uvedená v projektové dokumentaci
DRENÁŽNÍ TRUBKA PERFOROVANÁ, DN100</t>
  </si>
  <si>
    <t>680 = 680,000 [A]</t>
  </si>
  <si>
    <t>Položka zahrnuje:
 - platí pro kompletní konstrukce trativodů: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Položka nezahrnuje:
- opláštění z geotextilie, fólie</t>
  </si>
  <si>
    <t>21263</t>
  </si>
  <si>
    <t xml:space="preserve">TRATIVODY KOMPLET  Z TRUB Z PLAST HM DN DO 150MM</t>
  </si>
  <si>
    <t>Trativod kompletní! Včetně armovaného svahu
- podélná drenáž HDPE DN 110, SN 8
- obsyp kamenivem fr. 8/32
- propustnost po zhutnění k = 1x10-4/ m/s
- štěrkopískové lože fr. 0/22 tl. 100mm</t>
  </si>
  <si>
    <t>2500+680 = 3180,000 [A]</t>
  </si>
  <si>
    <t>214611</t>
  </si>
  <si>
    <t>SEPARAČNÍ GEOTEXTILIE S1 S NEVÝZNAMNOU FILTRAČNÍ FUNKCÍ</t>
  </si>
  <si>
    <t>Armovaný svah - Separačně filtrační geotextilie typ S1 splňující vlatnosti dle TP97</t>
  </si>
  <si>
    <t>6000 = 6000,000 [A]</t>
  </si>
  <si>
    <t xml:space="preserve">Položka zahrnuje:
- dodávku předepsané geotextilie
- úpravu, očištění a ochranu podkladu
- přichycení k podkladu, případně zatížení
- úpravy spojů a zajištění okrajů
- úpravy pro odvodnění
- nutné přesahy  (nezapočítávají se do výměry)
- mimostaveništní a vnitrostaveništní dopravu
Položka nezahrnuje:
- x</t>
  </si>
  <si>
    <t>289971</t>
  </si>
  <si>
    <t>OPLÁŠTĚNÍ (ZPEVNĚNÍ) Z GEOTEXTILIE</t>
  </si>
  <si>
    <t>Filtrační geotextílie 200g/m2/ CBR &gt; 2 kN, drenážní rýha a místa výustění (cca 50 m2)</t>
  </si>
  <si>
    <t>((0.2+0.4+0.2+0.4)*1100)+50 = 1370,000 [A]</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</si>
  <si>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</si>
  <si>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Filtrační geotextílie 200g/m2/ CBR &gt; 2 kN, propustnost k vice/rovn. 10x10-4/ m/s - podélná drenáž (trativod)</t>
  </si>
  <si>
    <t>6500 = 6500,000 [A]</t>
  </si>
  <si>
    <t>3</t>
  </si>
  <si>
    <t>Svislé konstrukce</t>
  </si>
  <si>
    <t>317326</t>
  </si>
  <si>
    <t>ŘÍMSY ZE ŽELEZOBETONU DO C40/50 (B50)</t>
  </si>
  <si>
    <t>ŽB římsa k propustku P12
DxŠxV / 10mx1mx1m</t>
  </si>
  <si>
    <t>10 = 10,000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</si>
  <si>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dodání a osazení výztuže</t>
  </si>
  <si>
    <t>317365</t>
  </si>
  <si>
    <t>VÝZTUŽ ŘÍMS Z OCELI 10505, B500B</t>
  </si>
  <si>
    <t>ŽB římsa k propustku P12</t>
  </si>
  <si>
    <t>Položka zahrnuje:
-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</si>
  <si>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32842</t>
  </si>
  <si>
    <t>OPĚRNÝ SYSTÉM S LÍCEM Z TRVALÉ OCELOVÉ SÍTĚ S KAMENIVEM VÝŠ 2M - 4M</t>
  </si>
  <si>
    <t xml:space="preserve">Položka se vykazuje v m2 šikmé lícní pohledové plochy 
Pod pojmem „výška“ na 5. pozici císelného znaku se rozumí svislá vzdálenost horní hrany operného systému od rostlého terénu
Položka zahrnuje ucelený certifikovaný systém (dvouzákrutová síť typ 8x10, drát 2,7mm, protikorozní ochrana Zn90Al10 ,  čelní ocelové síte drát 5mm, oko 50x50mm s protikorozní ochranou Zn90Al10 nebo alternativně tuhé monolitické geomříže, čelní ocelové sítě oko 50x50 mm drát 6mm s protikorozní ochranou) ,  kamenivo frakce 63/90 v tlouštce 0,5m,sklon líce 70°, výška bloku 0,66m
Položka nezahrnuje dodávku a dopravu zásypového materiálu vyztuženého bloku. Pro výpocet kubatury tohoto materiálu se uvažuje s hloubkou vyztuženého bloku jako jednonásobkem výšky konstrukce, u výšky do 2m pak jeden a pul násobkem výšky
Zásyp je vykázán v položce č. 17680</t>
  </si>
  <si>
    <t>1351 = 1351,000 [A]</t>
  </si>
  <si>
    <t>Položka zahrnuje:
- ucelený certifikovaný systém (tuhé monolitické geomříže, kamenivo frakce 125/250 v tloušťce 0,5m, čelní ocelové sítě s protikorozní ochranou)
- pod pojmem „výška“ na 5. pozici číselného znaku se rozumí svislá vzdálenost horní hrany opěrného systému od rostlého terénu
Položka nezahrnuje:
- dodávku a dopravu zásypového materiálu vyztuženého bloku
- položka se vykazuje v m2 šikmé lícní pohledové plochy
- pro výpočet kubatury zásypového materiálu se uvažuje s hloubkou vyztuženého bloku jako jednonásobkem výšky konstrukce, u výšky do 2m pak jeden a půl násobkem výšky</t>
  </si>
  <si>
    <t>4</t>
  </si>
  <si>
    <t>Vodorovné konstrukce</t>
  </si>
  <si>
    <t>451385</t>
  </si>
  <si>
    <t>PODKL VRSTVY ZE ŽELEZOBET DO C30/37 VČET VÝZTUŽE</t>
  </si>
  <si>
    <t>Propustky: PP2, PP5,PP9 - 18m*1m*0.5m=cca 9 m3
Propustky: PP1, PP4, PP6, PP7, PP8, PP10 - 44.3m*1.05*0.5=cca 25 m3
Propustky: P04, P05, P06, P11 - 42m*1.05*0.5=cca 25 m3
Propustek P01 - 20m*2.2*0.5=cca 25 m3
Propustek P13 - 8m*2.2*0.5= cca 10 m3
Propustek P14 - 8m*2.2*0.5= cca 10 m3
Vč. bednění</t>
  </si>
  <si>
    <t>9+25+25+25+10+10 = 104,000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</si>
  <si>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
- úpravy pro osazení zařízení ochrany konstrukce proti vlivu bludných proudů
Položka nezahrnuje:
- x</t>
  </si>
  <si>
    <t>457315</t>
  </si>
  <si>
    <t>VYROVNÁVACÍ A SPÁDOVÝ PROSTÝ BETON C30/37</t>
  </si>
  <si>
    <t>Propustek P01, P13, P14</t>
  </si>
  <si>
    <t>20+10+10 = 40,000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</si>
  <si>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nátěrů zabraňujících soudržnosti betonu a bednění,
- podpěrné  konstr. (skruže) a lešení všech druhů pro bednění,  vč. ochranných a bezpečnostních opatření a základů těchto konstrukcí a lešení,
- vytvoření kotevních čel, kapes, nálitků a sedel, zřízení  všech  požadovaných  otvorů,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</si>
  <si>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56313</t>
  </si>
  <si>
    <t>VOZOVKOVÉ VRSTVY Z MECHANICKY ZPEVNĚNÉHO KAMENIVA TL. DO 150MM</t>
  </si>
  <si>
    <t xml:space="preserve">Skladba č. 2 - plná konstrukce vozovky
- mechanicky zpevněné kamenivo MZK/A 0/32 G/A 150 mm  ČSN 73 6185, ČSN 73 6126-1 E/def,2 =130 MPa</t>
  </si>
  <si>
    <t>3450*1.1 = 3795,000 [A]</t>
  </si>
  <si>
    <t>Položka zahrnuje:
- dodání kameniva předepsané kvality a zrnitosti
- rozprostření a zhutnění vrstvy v předepsané tloušťce
- zřízení vrstvy bez rozlišení šířky, pokládání vrstvy po etapách
Položka nezahrnuje:
- postřiky, nátěry</t>
  </si>
  <si>
    <t>56334</t>
  </si>
  <si>
    <t>VOZOVKOVÉ VRSTVY ZE ŠTĚRKODRTI TL. DO 200MM</t>
  </si>
  <si>
    <t xml:space="preserve">Skladba č. 2 - plná konstrukce vozovky
- štěrkodrť ŠD/A 0/32 G/E  200 mm ČSN 73 6185, ČSN 73 6126-1 E/def,2 = 80 MPa</t>
  </si>
  <si>
    <t>3450*1.17 = 4036,500 [A]</t>
  </si>
  <si>
    <t>56362</t>
  </si>
  <si>
    <t>VOZOVKOVÉ VRSTVY Z RECYKLOVANÉHO MATERIÁLU TL DO 100MM</t>
  </si>
  <si>
    <t>Obnova povrchu sjezdů. Postříky a nátěry není potřeba</t>
  </si>
  <si>
    <t>350 = 350,000 [A]</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</si>
  <si>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</si>
  <si>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567504</t>
  </si>
  <si>
    <t>VRSTVY PRO OBNOVU A OPRAVY RECYK ZA STUDENA CEM A ASF EMULZÍ</t>
  </si>
  <si>
    <t>VRSTVY PRO OBNOVU A OPRAVY - RECYKLACE ZA STUDENA CEMENTEM 
Skladba č. 1 - Oprava stávající vozovky
- recyklace za studena RS-CA 0/63 250 mm, TP 208
s provedením reprofilace, zhutněním a předrcením 40% plochy
Plocha odečtená z výkresu - cca 33305 m2 (včetně rošíření vrstvy)
Poznámka: fakturace dle geodetického zaměření plochy v m3 odsouhlasené TDS/zástupcem investora</t>
  </si>
  <si>
    <t>21100*1.1*0.25 = 5802,500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</si>
  <si>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postřiky, nátěry</t>
  </si>
  <si>
    <t>Recyklace za studena dle TP 208 na vrstvu RS CA do mocnosti min. 200 mm.
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</si>
  <si>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5802.5*0.2 = 1160,500 [A]</t>
  </si>
  <si>
    <t>RB</t>
  </si>
  <si>
    <t>VRSTVY PRO OBNOVU A OPRAVY - Cement 4%</t>
  </si>
  <si>
    <t>t</t>
  </si>
  <si>
    <t>Předpoklad objemové hmotností vrstvy RS CA 2300 kg/m3 (2.3 t/m3)
Asfaltové pojivo - pěnoasfalt, asfaltová emulze - 4% zbytkového množství_x000d_
_x000d_
Položka bude čerpána dle skutečností a pokynu TDS.
Poznámka: fakturace dle geodetického zaměření plochy v m3 odsouhlasené TDS/zástupcem investora</t>
  </si>
  <si>
    <t>1160.5*2.3*0.04 = 106,766 [A]</t>
  </si>
  <si>
    <t>Krajnice R-Mat tl. 0,10 m
max. povolená frakce 0/22</t>
  </si>
  <si>
    <t>6300 = 6300,000 [A]</t>
  </si>
  <si>
    <t>Položka zahrnuje:
- dodání materiálu (ŠD/R-mat) v požadované kvalitě
- očištění podkladu
- uložení materiálu dle předepsaného technologického předpisu, zhutnění vrstvy v předepsané tloušťce
- zřízení vrstvy bez rozlišení šířky, pokládání vrstvy po etapách, včetně pracovních spar a spojů
- úpravu napojení, ukončení 
Položka nezahrnuje:
- postřiky, nátěry</t>
  </si>
  <si>
    <t>572123</t>
  </si>
  <si>
    <t>INFILTRAČNÍ POSTŘIK Z EMULZE DO 1,0KG/M2</t>
  </si>
  <si>
    <t>Skladba č. 2 - plná konstrukce vozovky
- postřik PI-C 0,6 kg/m2, ČSN 73 6129</t>
  </si>
  <si>
    <t>3795 = 3795,000 [A]</t>
  </si>
  <si>
    <t>Skladba č. 1 - Oprava stávající vozovky + Skladba č. 2 - plná konstrukce vozovky
- spojovací postřik modifikovaný PS-CP 0,50 kg/m2, ČSN 73 6129</t>
  </si>
  <si>
    <t>(21100+3450)+2250 = 26800,000 [A]</t>
  </si>
  <si>
    <t>Skladba č. 1 - Oprava stávající vozovky + Skladba č. 2 - plná konstrukce vozovky
- spojovací postřik modifikovaný PS-CP 0,40 kg/m2, ČSN 73 6129</t>
  </si>
  <si>
    <t>(21100+3450)+2175 = 26725,000 [A]</t>
  </si>
  <si>
    <t>Sjezdy
- 2x spojovací postřik modifikovaný PS-CP 0,50 kg/m2, ČSN 73 6129</t>
  </si>
  <si>
    <t>500 = 500,000 [A]</t>
  </si>
  <si>
    <t>57475</t>
  </si>
  <si>
    <t>VOZOVKOVÉ VÝZTUŽNÉ VRSTVY Z GEOMŘÍŽOVINY</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</si>
  <si>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</si>
  <si>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21100+3450 = 24550,000 [A]</t>
  </si>
  <si>
    <t>Položka zahrnuje:
- dodání geomříže v požadované kvalitě a v množství včetně přesahů (přesahy započteny v jednotkové ceně)
- očištění podkladu
- pokládka geomříže dle předepsaného technologického předpisu
Položka nezahrnuje:
- x</t>
  </si>
  <si>
    <t>574B04</t>
  </si>
  <si>
    <t>ASFALTOVÝ BETON PRO OBRUSNÉ VRSTVY MODIFIK ACO 11+</t>
  </si>
  <si>
    <t>Skladba č. 1 - Oprava stávající vozovky
- asfaltový beton obrusný modif. ACO 11+ PMB 45/80-60 40 mm, ČSN EN 13108-1, ČSN 736121
VČETNĚ PŘESAHŮ
Poznámka: fakturace dle geodetického zaměření plochy v m3 odsouhlasené TDS/zástupcem investora</t>
  </si>
  <si>
    <t>21100*1.01*0.04 = 852,440 [A]</t>
  </si>
  <si>
    <t>Sjezdy
- asfaltový beton obrusný modif. ACO 11S PMB 45/80-60 40 mm, ČSN EN 13108-1, ČSN 736121
Poznámka: fakturace dle geodetického zaměření plochy v m3 odsouhlasené TDS/zástupcem investora</t>
  </si>
  <si>
    <t>75 = 75,000 [A]</t>
  </si>
  <si>
    <t>Skladba č. 2 - plná konstrukce vozovky
- asfaltový beton obrusný modif. ACO 11+ PMB 45/80-60 40 mm, ČSN EN 13108-1, ČSN 736121
cca 3450 m2 
VČETNĚ PŘESAHŮ
Poznámka: fakturace dle geodetického zaměření plochy v m3 odsouhlasené TDS/zástupcem investora</t>
  </si>
  <si>
    <t>3450*1.01*0.04 = 139,380 [A]</t>
  </si>
  <si>
    <t>574C06</t>
  </si>
  <si>
    <t>ASFALTOVÝ BETON PRO LOŽNÍ VRSTVY ACL 16+, 16S</t>
  </si>
  <si>
    <t>Skladba č. 1 - Oprava stávající vozovky
- vyrovnávací vrstva ACL 16+ 40 mm ČSN EN 13108-1, ČSN 736121
Poznámka: fakturace dle geodetického zaměření plochy v m3 odsouhlasené TDS/zástupcem investora</t>
  </si>
  <si>
    <t>21100*1.06*0.04 = 894,640 [A]</t>
  </si>
  <si>
    <t>Skladba č. 2 - plná konstrukce vozovky
- vyrovnávací vrstva ACL 16+ 40 mm ČSN EN 13108-1, ČSN 736121
Poznámka: fakturace dle geodetického zaměření plochy v m3 odsouhlasené TDS/zástupcem investora</t>
  </si>
  <si>
    <t>3450*1.06*0.04 = 146,280 [A]</t>
  </si>
  <si>
    <t>574D06</t>
  </si>
  <si>
    <t>ASFALTOVÝ BETON PRO LOŽNÍ VRSTVY MODIFIK ACL 16+, 16S</t>
  </si>
  <si>
    <t>Skladba č. 1 - Oprava stávající vozovky
- asfaltový beton ložní modif. ACL 16S PMB 25/55-60 70 mm, ČSN EN 13108-1, ČSN 736121
Poznámka: fakturace dle geodetického zaměření plochy v m3 odsouhlasené TDS/zástupcem investora</t>
  </si>
  <si>
    <t>21100*1.03*0.07 = 1521,310 [A]</t>
  </si>
  <si>
    <t>Skladba č. 2 - plná konstrukce vozovky
- asfaltový beton ložní modif. ACL 16S PMB 25/55-60 70 mm, ČSN EN 13108-1, ČSN 736121
Poznámka: fakturace dle geodetického zaměření plochy v m3 odsouhlasené TDS/zástupcem investora</t>
  </si>
  <si>
    <t>3450*1.03*0.07 = 248,745 [A]</t>
  </si>
  <si>
    <t>Sjezdy
- asfaltový beton ložní modif. ACL 16S PMB 25/55-60 70 mm, ČSN EN 13108-1, ČSN 736121
Poznámka: fakturace dle geodetického zaměření plochy v m3 odsouhlasené TDS/zástupcem investora</t>
  </si>
  <si>
    <t>57621</t>
  </si>
  <si>
    <t>POSYP KAMENIVEM DRCENÝM 5KG/M2</t>
  </si>
  <si>
    <t>Skladba č. 2 - plná konstrukce vozovky
- posyp z drceného kameniva fr.4/8 3,0 kg/m2/</t>
  </si>
  <si>
    <t>3450 = 3450,000 [A]</t>
  </si>
  <si>
    <t>Položka zahrnuje:
- dodání kameniva předepsané kvality a zrnitosti
- posyp předepsaným množstvím
Položka nezahrnuje:
- x</t>
  </si>
  <si>
    <t>577252</t>
  </si>
  <si>
    <t>RA</t>
  </si>
  <si>
    <t>VRSTVY PRO OBNOVU, OPRAVY - Asfaltové pojivo</t>
  </si>
  <si>
    <t>Předpoklad objemové hmotností vrstvy RS CA 2300 kg/m3 (2.3 t/m3)
Asfaltové pojivo - pěnoasfalt, asfaltová emulze - 4% zbytkového množství
Položka bude čerpána dle skutečností a pokynu TDS.
Poznámka: fakturace dle geodetického zaměření plochy v m3 odsouhlasené TDS/zástupcem investora</t>
  </si>
  <si>
    <t>58920</t>
  </si>
  <si>
    <t>VÝPLŇ SPAR MODIFIKOVANÝM ASFALTEM</t>
  </si>
  <si>
    <t>Asfaltová zálivka za horka - typ N1</t>
  </si>
  <si>
    <t>250 = 250,000 [A]</t>
  </si>
  <si>
    <t>Položka zahrnuje: 
- dodávku předepsaného materiálu
- vyčištění a výplň spar tímto materiálem
Položka nezahrnuje:
- x</t>
  </si>
  <si>
    <t>6</t>
  </si>
  <si>
    <t>Úpravy povrchů, podlahy, výplně otvorů</t>
  </si>
  <si>
    <t>626212</t>
  </si>
  <si>
    <t>REPROFILACE VODOROVNÝCH PLOCH SHORA SANAČNÍ MALTOU JEDNOVRST TL 20MM</t>
  </si>
  <si>
    <t>Pro kontrolu célkového stavu propustku bude potřeba provest výkopové práce a zpětný zásyp.
Výkopové práce viz. pol. 122738R2 
Propustek P02 - sanace povrchů čel
DÉLKA 13 M</t>
  </si>
  <si>
    <t>Položka zahrnuje:
- dodávku veškerého materiálu potřebného pro předepsanou úpravu v předepsané kvalitě
- nutné vyspravení podkladu, případně zatření spar zdiva
- položení vrstvy v předepsané tloušťce
- potřebná lešení a podpěrné konstrukce
Položka nezahrnuje:
- x</t>
  </si>
  <si>
    <t>Propustek P03 - komplet - sanace betonových povrchů
Pro kontrolu célkového stavu propustku bude potřeba provest výkopové práce a zpětný zásyp.
Výkopové práce viz. pol. 122738R2</t>
  </si>
  <si>
    <t>95 = 95,000 [A]</t>
  </si>
  <si>
    <t>Propustek P09 - sanace povrchů betonu
Pro kontrolu célkového stavu propustku bude potřeba provest výkopové práce a zpětný zásyp.
Výkopové práce viz. pol. 122738R2</t>
  </si>
  <si>
    <t>120 = 120,000 [A]</t>
  </si>
  <si>
    <t>62747</t>
  </si>
  <si>
    <t>SPÁROVÁNÍ STARÉHO ZDIVA ZVLÁŠT MALTOU</t>
  </si>
  <si>
    <t>Propustek P03 - přespárování zdiva zevnitř, DN 1000</t>
  </si>
  <si>
    <t>Položka zahrnuje:
- dodávku veškerého materiálu potřebného pro předepsanou úpravu v předepsané kvalitě
- vyčištění spar (vyškrábání), vypláchnutí spar vodou, očištění povrchu
- spárování
- odklizení suti a přebytečného materiálu
- potřebná lešení
Položka nezahrnuje:
- x</t>
  </si>
  <si>
    <t>8</t>
  </si>
  <si>
    <t>Potrubí</t>
  </si>
  <si>
    <t>899121</t>
  </si>
  <si>
    <t>MŘÍŽE OCELOVÉ SAMOSTATNÉ</t>
  </si>
  <si>
    <t>Propusky P04, P09 - osázení mříže šachty</t>
  </si>
  <si>
    <t>1+1 = 2,000 [A]</t>
  </si>
  <si>
    <t>Položka zahrnuje:
- dodávku a osazení předepsané mříže včetně rámu
Položka nezahrnuje:
- x</t>
  </si>
  <si>
    <t>89921</t>
  </si>
  <si>
    <t>VÝŠKOVÁ ÚPRAVA POKLOPŮ</t>
  </si>
  <si>
    <t>Výšková uprava poklopů přípojek, revizních šachet</t>
  </si>
  <si>
    <t>Položka zahrnuje:
- všechny nutné práce a materiály pro zvýšení nebo snížení zařízení (včetně nutné úpravy stávajícího povrchu vozovky nebo chodníku)
Položka nezahrnuje:
- x</t>
  </si>
  <si>
    <t>899525</t>
  </si>
  <si>
    <t>OBETONOVÁNÍ POTRUBÍ Z PROSTÉHO BETONU DO C30/37</t>
  </si>
  <si>
    <t>Propustky: PP2, PP5,PP9 - 18m
Propustky: PP1, PP4, PP6, PP7, PP8, PP10 - 44.3m
Prtopusty: P04, P05, P06, P11 - 42m
Propustek P01 - 20 m, P13 - 8m, P14 - 8m
cca 1.5 m3 betonu na 1 m propustku bez ohledu na DN
cca 2,5 m3 betonu na 1 m rámového propustku</t>
  </si>
  <si>
    <t>156.45+90 = 246,450 [A]</t>
  </si>
  <si>
    <t xml:space="preserve">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</si>
  <si>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9111A1</t>
  </si>
  <si>
    <t>ZÁBRADLÍ SILNIČNÍ S VODOR MADLY - DODÁVKA A MONTÁŽ</t>
  </si>
  <si>
    <t>K propustku P03, P04, P10, P12
Zábradlí - pozinkovaná ocel - ocelový materiál, který je chráněn proti korozi vrstvou zinku (ponořením)</t>
  </si>
  <si>
    <t>15+15+15+15 = 60,000 [A]</t>
  </si>
  <si>
    <t>Položka zahrnuje:
- dodání zábradlí včetně předepsané povrchové úpravy
- osazení sloupků zaberaněním nebo osazením do betonových bloků (včetně betonových bloků a nutných zemních prací)
- případné bednění ( trubku) betonové patky v gabionové zdi
Položka nezahrnuje:
- x</t>
  </si>
  <si>
    <t>9111A3</t>
  </si>
  <si>
    <t>ZÁBRADLÍ SILNIČNÍ S VODOR MADLY - DEMONTÁŽ S PŘESUNEM</t>
  </si>
  <si>
    <t>Odstranění zábradlí u propustků
Povinný odkup materiálu Zhotovitelem</t>
  </si>
  <si>
    <t>Položka zahrnuje:
- demontáž a odstranění zařízení
- jeho odvoz na předepsané místo
Položka nezahrnuje:
- x</t>
  </si>
  <si>
    <t>9113A1</t>
  </si>
  <si>
    <t>SVODIDLO OCEL SILNIČ JEDNOSTR, ÚROVEŇ ZADRŽ N1, N2 - DODÁVKA A MONTÁŽ</t>
  </si>
  <si>
    <t>375 = 375,000 [A]</t>
  </si>
  <si>
    <t>Položka zahrnuje:
- kompletní dodávku všech dílů certifikovaného ocelového svodidla s předepsanou povrchovou úpravou včetně spojovacích prvků
- montáž a osazení svodidla, osazení sloupků zaberaněním nebo osazením do betonových bloků (včetně betonových bloků a nutných zemních prací)
- výškové náběhy, ukončení zapuštěním do betonových bloků (včetně betonového bloku a nutných zemních prací) nebo koncovkou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</si>
  <si>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9113B1</t>
  </si>
  <si>
    <t>SVODIDLO OCEL SILNIČ JEDNOSTR, ÚROVEŇ ZADRŽ H1 -DODÁVKA A MONTÁŽ</t>
  </si>
  <si>
    <t>Svodidlo ocelové vpravo: 1805 m
Svodidlo ocelové vlevo: 755 m
Svodidla u stromů v km 5.5: 42+77m</t>
  </si>
  <si>
    <t>1805+755+42+77 = 2679,000 [A]</t>
  </si>
  <si>
    <t>9113B3</t>
  </si>
  <si>
    <t>SVODIDLO OCEL SILNIČ JEDNOSTR, ÚROVEŇ ZADRŽ H1 - DEMONTÁŽ S PŘESUNEM</t>
  </si>
  <si>
    <t>Povinný odkup materiálu Zhotovitelem.</t>
  </si>
  <si>
    <t>30 = 30,000 [A]</t>
  </si>
  <si>
    <t>Položka zahrnuje:
- demontáž a odstranění zařízení
- jeho odvoz na předepsané místo
Položka nezahrnuje:
- x
Způsob měření:
- vykazuje se délka svodidla v základní výšce, délka náběhů se nezapočítává</t>
  </si>
  <si>
    <t>91225</t>
  </si>
  <si>
    <t>SMĚROVÉ SLOUPKY KOVOVÉ VČET ODRAZ PÁSKU</t>
  </si>
  <si>
    <t>50 ks - červené
150 ks - bílé</t>
  </si>
  <si>
    <t>50+150 = 200,000 [A]</t>
  </si>
  <si>
    <t>Položka zahrnuje:
- dodání a osazení sloupku včetně nutných zemních prací
- vnitrostaveništní a mimostaveništní doprava
- odrazky plastové nebo z retroreflexní fólie
Položka nezahrnuje:
- x</t>
  </si>
  <si>
    <t>91267</t>
  </si>
  <si>
    <t>ODRAZKY NA SVODIDLA</t>
  </si>
  <si>
    <t>420 = 420,000 [A]</t>
  </si>
  <si>
    <t>Položka zahrnuje:
- kompletní dodávka se všemi pomocnými a doplňujícími pracemi a součástmi
Položka nezahrnuje:
- x</t>
  </si>
  <si>
    <t>91297</t>
  </si>
  <si>
    <t>DOPRAVNÍ ZRCADLO</t>
  </si>
  <si>
    <t>1+1+1+1 = 4,000 [A]</t>
  </si>
  <si>
    <t>Položka zahrnuje:
- dodání a osazení zrcadla včetně nutných zemních prací
- předepsaná povrchová úprava
- vnitrostaveništní a mimostaveništní doprava
- odrazky plastové nebo z retroreflexní fólie
Položka nezahrnuje:
- x</t>
  </si>
  <si>
    <t>914171</t>
  </si>
  <si>
    <t>DOPRAVNÍ ZNAČKY ZÁKLADNÍ VELIKOSTI HLINÍKOVÉ FÓLIE TŘ 2 - DODÁVKA A MONTÁŽ</t>
  </si>
  <si>
    <t>160 = 160,000 [A]</t>
  </si>
  <si>
    <t>Položka zahrnuje:
- dodávku a montáž značek v požadovaném provedení
Položka nezahrnuje:
- x</t>
  </si>
  <si>
    <t>914941</t>
  </si>
  <si>
    <t>SLOUPKY A STOJKY DOPRAVNÍCH ZNAČEK Z HLINÍK TRUBEK DO PATKY - DODÁVKA A MONTÁŽ</t>
  </si>
  <si>
    <t>Položka zahrnuje:
- sloupky
- upevňovací zařízení
- osazení (betonová patka, zemní práce)
Položka nezahrnuje:
- x</t>
  </si>
  <si>
    <t>Předznačení po výstavbě na 3 měsíce s případným přeznačením
V 1a (0,125), V 2b (1,5/1,5/0,125), V 4 (0,125), V 2b (3/1,5/0,125), V 4 (0,25), V4 (0.5/0.5/0.25)</t>
  </si>
  <si>
    <t>(4500*2*0.125)*2 = 2250,000 [A]</t>
  </si>
  <si>
    <t>Přeznačení po třech měsících
V 1a (0,125), V 2b(1,5/1,5/0,125), V 4 (0,125)</t>
  </si>
  <si>
    <t>4500*2*0.125 = 1125,000 [A]</t>
  </si>
  <si>
    <t>91551</t>
  </si>
  <si>
    <t>VODOROVNÉ DOPRAVNÍ ZNAČENÍ - PŘEDEM PŘIPRAVENÉ SYMBOLY</t>
  </si>
  <si>
    <t>V 15 - 2X, V 11a - 4X</t>
  </si>
  <si>
    <t>4+2 = 6,000 [A]</t>
  </si>
  <si>
    <t>Položka zahrnuje:
- dodání a pokládku předepsaného symbolu
- předznačení a reflexní úpravu
Položka nezahrnuje:
- x</t>
  </si>
  <si>
    <t>9181B5</t>
  </si>
  <si>
    <t>ČELA PROPUSTU Z TRUB DN DO 400MM Z BETONU DO C 30/37</t>
  </si>
  <si>
    <t>Propustky PP2, PP5, PP9
šikmé čelo propustku DxŠxV / 1200x650x750 mm, cca 0.7 m3</t>
  </si>
  <si>
    <t>2+2+2 = 6,000 [A]</t>
  </si>
  <si>
    <t xml:space="preserve">Položka zahrnuje:
-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x</t>
  </si>
  <si>
    <t>9181D5</t>
  </si>
  <si>
    <t>ČELA PROPUSTU Z TRUB DN DO 600MM Z BETONU DO C 30/37</t>
  </si>
  <si>
    <t>Nové propustky: PP1, PP3 (jen vtokové čelo) PP4, PP6, PP7, PP8, PP10 - 13 ks
Nové propustky: P04, P05, P06, P11 - 8 ks
šikmé čelo propustku DxŠxV / 1560x900x1000 mm, cca 1.0 m3</t>
  </si>
  <si>
    <t>13+8 = 21,000 [A]</t>
  </si>
  <si>
    <t>9181E5</t>
  </si>
  <si>
    <t>ČELA PROPUSTU Z TRUB DN DO 800MM Z BETONU DO C 30/37</t>
  </si>
  <si>
    <t>Propustek P07 - 2ks
šikmé čelo propustku DxŠxV / 1560x900x1000 mm, cca 1.0 m3</t>
  </si>
  <si>
    <t>2 = 2,000 [A]</t>
  </si>
  <si>
    <t>9182H</t>
  </si>
  <si>
    <t>VTOK JÍMKY BETONOVÉ VČET DLAŽBY PROPUSTU Z TRUB DN DO 1400MM</t>
  </si>
  <si>
    <t>Vtokové jímky k propustku P04</t>
  </si>
  <si>
    <t xml:space="preserve">Položka zahrnuje:
- dodání čerstvého betonu (betonové směsi) požadované kvality, jeho uložení do požadovaného tvaru při jakékoliv hustotě výztuže, konzistenci čerstvého betonu a způsobu hutnění, ošetření a ochranu betonu,
- dodání a osazení výztuže,
- dlažbu dna z lomového kamene, případně dokumentací předepsaný kamenný obklad stěn,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Položka nezahrnuje:
- mříž a zábradlí</t>
  </si>
  <si>
    <t>918346</t>
  </si>
  <si>
    <t>PROPUSTY Z TRUB DN 400MM</t>
  </si>
  <si>
    <t>Propustky PP2, PP5, PP9
Včetně prahů.
Základová deska, výztuž, bednění - viz pol. 451385R</t>
  </si>
  <si>
    <t>6+6+6 = 18,000 [A]</t>
  </si>
  <si>
    <t>Položka zahrnuje:
- dodání a položení potrubí z trub z dokumentací předepsaného materiálu a předepsaného průměru
- případné úpravy trub (zkrácení, šikmé seříznutí)
Položka nezahrnuje:
- podkladní vrstvy a obetonování</t>
  </si>
  <si>
    <t>918358</t>
  </si>
  <si>
    <t>PROPUSTY Z TRUB DN 600MM</t>
  </si>
  <si>
    <t>Nové propustky: P04, P05, P06, P11
Včetně prahů.
Základová deska, výztuž, bednění - viz pol. 451385R</t>
  </si>
  <si>
    <t>13+12+8+9 = 42,000 [A]</t>
  </si>
  <si>
    <t>Nové propustky: PP1, PP4, PP6, PP7, PP8, PP10
Včetně prahů.
Základová deska, výztuž, bednění - viz pol. 451385R</t>
  </si>
  <si>
    <t>6+6+12+10.8+7+2.5 = 44,300 [A]</t>
  </si>
  <si>
    <t>91836</t>
  </si>
  <si>
    <t>PROPUSTY Z TRUB DN 800MM</t>
  </si>
  <si>
    <t>Propustek P07
Včetně prahů.
Základová deska, výztuž, bednění - viz pol. 451385R</t>
  </si>
  <si>
    <t>14 = 14,000 [A]</t>
  </si>
  <si>
    <t>91841</t>
  </si>
  <si>
    <t>PROPUSTY RÁMOVÉ 1200/1200</t>
  </si>
  <si>
    <t>Propustek P13 - Nová rámová konstrukce 1200 x 1200
Včetně izolace a prahů.
Základová deska, výztuž, bednění - viz pol. 451385R</t>
  </si>
  <si>
    <t>8 = 8,000 [A]</t>
  </si>
  <si>
    <t>Položka zahrnuje:
- dodání a položení prefabrikovaných rámů z dokumentací předepsaných rozměrů
- případné úpravy rámů
Položka nezahrnuje: 
- podkladní vrstvy
- vyrovnávací a spádový beton uvnitř rámů a na jejich povrchu</t>
  </si>
  <si>
    <t>91842</t>
  </si>
  <si>
    <t>PROPUSTY RÁMOVÉ 2000/1200</t>
  </si>
  <si>
    <t>Propustek P01- Nová rámová konstrukce 1200 x 2000 mm
Včetně izolace a prahů.
Základová deska, výztuž, bednění - viz pol. 451385R</t>
  </si>
  <si>
    <t>20 = 20,000 [A]</t>
  </si>
  <si>
    <t>PROPUSTY RÁMOVÉ 2000/1500</t>
  </si>
  <si>
    <t>Propustek P14 - Nová rámová konstrukce 1500 x 2000 mm
Včetně izolace a prahů.
Základová deska, výztuž, bednění - viz pol. 451385R</t>
  </si>
  <si>
    <t>935212</t>
  </si>
  <si>
    <t>PŘÍKOPOVÉ ŽLABY Z BETON TVÁRNIC ŠÍŘ DO 600MM DO BETONU TL 100MM</t>
  </si>
  <si>
    <t>Příkopová tvárnice beton C25/30-XF4, šířka 0,60m do betonového lože C25/30-XF3 tl. 0,10m s vyspárováním MC25-XF4 (dle TKP 18) po 8-12 m, provést dil. spáry těsněné polyuretanovým tmelem
Nové žlaby u propustku P02</t>
  </si>
  <si>
    <t>348+10 = 358,000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</si>
  <si>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Položka nezahrnuje:
- x
Způsob měření:
- měří se v metrech běžných délky osy žlabu</t>
  </si>
  <si>
    <t>935842</t>
  </si>
  <si>
    <t>ŽLABY A RIGOLY DLÁŽDĚNÉ Z BETONOVÝCH DLAŽDIC DO BETONU TL 100MM</t>
  </si>
  <si>
    <t>ZPEVNĚNÍ VÝTOKU U PROPUSTKŮ</t>
  </si>
  <si>
    <t>Položka zahrnuje:
- dodání a uložení předepsaného dlažebního materiálu v požadované kvalitě do předepsaného tvaru a v předepsané šířce
- dodání a rozprostření lože z předepsaného materiálu v předepsané tloušťce a šířce
- úpravu napojení a ukončení
- vnitrostaveništní i mimostaveništní dopravu
- měří se vydlážděná plocha
Položka nezahrnuje:
- x</t>
  </si>
  <si>
    <t>938454</t>
  </si>
  <si>
    <t>OČIŠTĚNÍ ZDIVA OTRYSKÁNÍM NA SUCHO KOVOVOU DRTÍ</t>
  </si>
  <si>
    <t>Propustek P10, P12 - číštění zdiva, spárování. Délka propustků 7 + 7.6 m
Výkopové prace jsou v pol. 122738R2</t>
  </si>
  <si>
    <t>Položka zahrnuje:
- očištění předepsaným způsobem
- odklizení vzniklého odpadu
- spárování předepsaným materiálem
Položka nezahrnuje:
- x</t>
  </si>
  <si>
    <t>966118</t>
  </si>
  <si>
    <t>BOURÁNÍ KONSTRUKCÍ Z BETON DÍLCŮ S ODVOZEM K RECYKLACI</t>
  </si>
  <si>
    <t>Propustek PP3 - demolice čela výtoku
cca 5 m3 betonu / 5m3*2.2t/m3 = 11m3
ULOŽENÍ ODPADU ZE STAVBY NA SKLÁDKU S OPRÁVNĚNÍM K OPĚTOVNÉMU VYUŽITÍ - RECYKLAČNÍ STŘEDISKO</t>
  </si>
  <si>
    <t>Položka zahrnuje:
- rozbourání konstrukce bez ohledu na použitou technologii
- veškeré pomocné konstrukce (lešení a pod.)
- veškerou manipulaci s vybouranou sutí a hmotami včetně uložení na skládku
- veškeré další práce plynoucí z technologického předpisu a z platných předpisů
Položka nezahrnuje:
- poplatek za skládku, který se vykazuje v položce 0141** (s výjimkou malého množství bouraného materiálu, kde je možné poplatek zahrnout do jednotkové ceny bourání – tento fakt musí být uveden v doplňujícím textu k položce)</t>
  </si>
  <si>
    <t>966138</t>
  </si>
  <si>
    <t>BOURÁNÍ KONSTRUKCÍ Z KAMENE NA MC S ODVOZEM</t>
  </si>
  <si>
    <t>Propustek P01, P13, P14 - odstranění kamenné klenby
Výkopové prace jsou v pol. 122738R2
Odvoz materiálů na skládku k recyklaci - P01:
kamen - cca plocha 17 m2 * tl. 0.20 m = cca 4 m3 / 4m3 * koef 2.5 t/m3=10t
maltra - cca 0,5 m3 / cca 0.5m3*koef 2,1t/m3 = 1.05 t
Odvoz materiálů na skládku k recyklaci - P13:
kamen - cca plocha 10 m2 * tl. 0.20 m = cca 2 m3 / 2m3 * koef 2.5 t/m3=5t
maltra - cca 0,5 m3 / cca 0.5m3*koef 2,1t/m3 = 1.05 t
Odvoz materiálů na skládku k recyklaci - P14:
kamen - cca plocha 15 m2 * tl. 0.20 m = cca 3 m3 / 3m3 * koef 2.5 t/m3=7.5t
maltra - cca 0,5 m3 / cca 0.5m3*koef 2,1t/m3 = 1.05 t</t>
  </si>
  <si>
    <t>4+0.5+5+0.5 = 10,000 [A]</t>
  </si>
  <si>
    <t>966158</t>
  </si>
  <si>
    <t>BOURÁNÍ KONSTRUKCÍ Z PROST BETONU S ODVOZEM</t>
  </si>
  <si>
    <t>Odstranění čel, vtokových a výtokových jímek. 
ULOŽENÍ ODPADU ZE STAVBY NA SKLÁDKU S OPRÁVNĚNÍM K OPĚTOVNÉMU VYUŽITÍ - RECYKLAČNÍ STŘEDISKO
Výkopové prace jsou v pol. 122738R2
cca 2m3 - jedno čelo + 0.5 m3 jímky
P04, P07 - Z pol. 966357: 6 čel * 2 + 4 jímky * 0.5 = 14 m3 / koef. 2.2 t/m3 = 14*2.2 = 30.8 t
P05, P06 - Z pol. 966346: 6 čel * 2 + 4 jímky * 0.5 = 14 m3 / koef. 2.2 t/m3 = 14*2.2 = 30.8 t
P11 - Z pol. 966358.1: 2 čela + 2 jímky * 0.5 = 5 m3 / koef. 2.2 t/m3 = 5*2.2 = 11 t
P12 - odbourání čelní levé zdi - cca 60 m3 betonu / 60m3 * koef. 2.2t/m3= 150 t
PP1, PP6, PP8, PP10 - Z pol. 966358.2: 8 čel + 8 jímek * 0.5 = 20 m3 / koef. 2.2 t/m3 = 20*2.2 = 44 t</t>
  </si>
  <si>
    <t>14+14+5+60+16 = 109,000 [A]</t>
  </si>
  <si>
    <t>966346</t>
  </si>
  <si>
    <t>BOURÁNÍ PROPUSTŮ Z TRUB DN DO 400MM</t>
  </si>
  <si>
    <t>ULOŽENÍ ODPADU ZE STAVBY NA SKLÁDKU S OPRÁVNĚNÍM K OPĚTOVNÉMU VYUŽITÍ - RECYKLAČNÍ STŘEDISKO
S odvozem
Propustek P06, DN 400, dl. 7.1 m, zhruba cca 7 m3 materiálu, koef 2,2 t/m3 (cca 15.4 t)
Propustek P05,2XDN400 dl. 10x2, cca 20 m3, koef 2,2 t/m3 (cca 44 t)
Odstranění čel a vtokových jímek viz pol. 966158R
Výkopové prace jsou v pol. 122738R2</t>
  </si>
  <si>
    <t>7.1+10+10 = 27,100 [A]</t>
  </si>
  <si>
    <t>Položka zahrnuje:
- odstranění trub včetně případného obetonování a lože
- veškeré pomocné konstrukce (lešení a pod.)
- veškerou manipulaci s vybouranou sutí a hmotami včetně uložení na skládku 
- veškeré další práce plynoucí z technologického předpisu a z platných předpisů
- nezahrnuje bourání čel, vtokových a výtokových jímek, odstranění zábradlí
Položka nezahrnuje:
- poplatek za skládku, který se vykazuje v položce 0141** (s výjimkou malého množství bouraného materiálu, kde je možné poplatek zahrnout do jednotkové ceny bourání – tento fakt musí být uveden v doplňujícím textu k položce)</t>
  </si>
  <si>
    <t>966357</t>
  </si>
  <si>
    <t>BOURÁNÍ PROPUSTŮ Z TRUB DN DO 500MM</t>
  </si>
  <si>
    <t>ULOŽENÍ ODPADU ZE STAVBY NA SKLÁDKU S OPRÁVNĚNÍM K OPĚTOVNÉMU VYUŽITÍ - RECYKLAČNÍ STŘEDISKO
S odvozem
Propustek P04, DN 500, dl. 10,7 m, zhruba cca 18 m3 materiálu, koef 2,2 t/m3 (cca 40 t)
Propustek P07,2XDN500 dl. 12,6x2, cca 35 m3, koef 2,2 t/m3 (cca 80 t)
Odstranění čel a vtokových jímek viz pol. 966158R
Výkopové prace jsou v pol. 122738R2</t>
  </si>
  <si>
    <t>10,7+12,6+12,6 = 35,900 [A]</t>
  </si>
  <si>
    <t>966358</t>
  </si>
  <si>
    <t>BOURÁNÍ PROPUSTŮ Z TRUB DN DO 600MM</t>
  </si>
  <si>
    <t>ULOŽENÍ ODPADU ZE STAVBY NA SKLÁDKU S OPRÁVNĚNÍM K OPĚTOVNÉMU VYUŽITÍ - RECYKLAČNÍ STŘEDISKO
S odvozem
Propustek P11, DN 600, dl. 7,7 m, zhruba cca 8.5 m3 materiálu, koef 2,2 t/m3 (cca 19 t)
Odstranění čel propustku v pol. 966158R
Výkopové prace jsou v pol. 122738R2</t>
  </si>
  <si>
    <t>7.7 = 7,700 [A]</t>
  </si>
  <si>
    <t>ULOŽENÍ ODPADU ZE STAVBY NA SKLÁDKU S OPRÁVNĚNÍM K OPĚTOVNÉMU VYUŽITÍ - RECYKLAČNÍ STŘEDISKO
S odvozem
Odstranění prop. pod sjezd. - PP1, PP6, PP8, PP10
Včetně odvozu a uložení na skládku k likvidaci.
47 m - cca 60 m3 betonu / 60 m3 * koef. 2.2t/m3 = 132 t
Odstranění čel propustku v pol. 966158R
Výkopové prace jsou v pol. 122738R2</t>
  </si>
  <si>
    <t>5.5+12+12+6+11.5 = 47,000 [A]</t>
  </si>
  <si>
    <t>96636</t>
  </si>
  <si>
    <t>BOURÁNÍ PROPUSTŮ Z TRUB DN DO 800MM</t>
  </si>
  <si>
    <t>ULOŽENÍ ODPADU ZE STAVBY NA SKLÁDKU S OPRÁVNĚNÍM K OPĚTOVNÉMU VYUŽITÍ - RECYKLAČNÍ STŘEDISKO
S odvozem
Propustek P05 - bet. trouba 2xDN 400
40 m3 (60t) - na skládku k likvidaci</t>
  </si>
  <si>
    <t>96657</t>
  </si>
  <si>
    <t>ODSTRANĚNÍ ŽLABŮ Z DÍLCŮ (VČET ŠTĚRBINOVÝCH) ŠÍŘKY 500MM</t>
  </si>
  <si>
    <t>ULOŽENÍ ODPADU ZE STAVBY NA SKLÁDKU S OPRÁVNĚNÍM K OPĚTOVNÉMU VYUŽITÍ - RECYKLAČNÍ STŘEDISKO
S odvozem
Odstranění žlabů u propustku P02
cca 2.5 m3 betonu / koef. 2.2 t/m3 - 5.5 t</t>
  </si>
  <si>
    <t>Položka zahrnuje:
- vybourání žlabů včetně podkladních vrstev a eventuelních mříží
- veškerou manipulaci s vybouranou sutí a hmotami včetně uložení na skládku
Položka nezahrnuje:
- poplatek za skládku, vykáže se v samostatné položce 014** (s výjimkou malého množství bouraného materiálu, kde je možné poplatek zahrnout do jednotkové ceny bourání – tento fakt musí být uveden v doplňujícím textu k položce)</t>
  </si>
  <si>
    <t>SO 101.4</t>
  </si>
  <si>
    <t xml:space="preserve">Materiál z pol.: 113338R, 122738R1, 122738R2, 122738R3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</si>
  <si>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(1000+6000+2160+15+1680)*2.1 = 22795,500 [A]</t>
  </si>
  <si>
    <t>(80*0,1)*1.5 = 12,000 [A]</t>
  </si>
  <si>
    <t>Zemina a kamení
Odstranění podkladních vrstev oproti stáv. niveletě do hloubky 500 mm na ploše 3200 m2
Odvoz na skládku k recyklaci
Respektovat podmínky předcházení vzníku odpadu, resp. připravenost ke znovuvyužití nebo recyklaci odpadů na této nebo jíné stavbě</t>
  </si>
  <si>
    <t>3200*1.05*0.50 = 1680,000 [A]</t>
  </si>
  <si>
    <t>Odfrézovaní obrusné vrstvy na celé délce opravy v tl. 50 mm, délka úseku 225 m. Plocha frézování 1600 m2
Povinný odkup materiálů Zhotovitelem! Poplatek za skládku se nevykazuje. Veškere náklady s uloženim odkoupeného materiálu dále hradi Zhotovitel.</t>
  </si>
  <si>
    <t>3200*0.05 = 160,000 [A]</t>
  </si>
  <si>
    <t xml:space="preserve">Položka zahrnuje:
- veškerou manipulaci s vybouranou sutí a s vybouranými hmotami vč. uložení. 
Položka nezahrnuje:
-  X</t>
  </si>
  <si>
    <t>Sejmutí ornice v tl. 0,15 m z krajnic na ploše cca 500 m2
Odvoz na mezideponii. Ornice bude zpětně použitá na této stavbě.</t>
  </si>
  <si>
    <t xml:space="preserve">Položka zahrnuje:
- sejmutí ornice bez ohledu na tloušťku vrstvy
-  její vodorovnou dopravu
Položka nezahrnuje:
- uložení na trvalou skládku</t>
  </si>
  <si>
    <t>Odstranění AZ, násypu, krajnic v délce 225,</t>
  </si>
  <si>
    <t>Armovaná stěna (viz VPŘ)
TĚŽBA MATERIÁLU Z NÁSYPU</t>
  </si>
  <si>
    <t>2160 = 2160,000 [A]</t>
  </si>
  <si>
    <t>k pol. 89712</t>
  </si>
  <si>
    <t>15 = 15,000 [A]</t>
  </si>
  <si>
    <t>Zpětné použití sejmuté ornice</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</si>
  <si>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</si>
  <si>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Uložení materiálů z pol.: 122738R1, 122738R2, 122738R3</t>
  </si>
  <si>
    <t>6000+2160 = 8160,000 [A]</t>
  </si>
  <si>
    <t>171303</t>
  </si>
  <si>
    <t>ULOŽENÍ SYPANINY DO NÁSYPŮ V AKTIV ZÓNĚ SE ZHUT DO 100% PS</t>
  </si>
  <si>
    <t>Armovaná stěna (viz VPŘ) 
Zemní těleso ze zeminy vhodné do násypu po celé délce, včetně přehutnění podloží a úpravy zemní pláně</t>
  </si>
  <si>
    <t>1110.563 = 1110,563 [A]</t>
  </si>
  <si>
    <t>200 = 200,000 [A]</t>
  </si>
  <si>
    <t>Armovaná stěna (viz VPŘ) 
ŠP DRENÁŽNÍ KOMÍN ZA RUBEM TVAROVEK</t>
  </si>
  <si>
    <t>164.603 = 164,603 [A]</t>
  </si>
  <si>
    <t>Armovaná stěna (viz VPŘ)
MATERIÁLU POTŘEBNÝ NA PŘÍSPY LÍCU ZDÍ</t>
  </si>
  <si>
    <t>151 = 151,000 [A]</t>
  </si>
  <si>
    <t>Zpětné použití sejmuté ornice - 75 m3</t>
  </si>
  <si>
    <t>Armovaná stěna (viz VPŘ) 
Podélná drenáž HDPE DN 150, SN 8</t>
  </si>
  <si>
    <t>27232</t>
  </si>
  <si>
    <t>ZÁKLADY ZE ŽELEZOBETONU</t>
  </si>
  <si>
    <t>Armovaná stěna (viz VPŘ) 
BETONOVÝ ZÁKLADOVÝ PÁS</t>
  </si>
  <si>
    <t>21.487 = 21,487 [A]</t>
  </si>
  <si>
    <t>272368</t>
  </si>
  <si>
    <t>VÝZTUŽ ZÁKLADŮ ZE SVAŘ SÍTÍ</t>
  </si>
  <si>
    <t>21.487*80/1000 = 1,719 [A]</t>
  </si>
  <si>
    <t>Položka:
-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
Položka nezahrnuje:
- x</t>
  </si>
  <si>
    <t>28995</t>
  </si>
  <si>
    <t>KOTEVNÍ SÍTĚ PRO GABIONY A ARMOVANÉ ZEMINY</t>
  </si>
  <si>
    <t>Armovaná stěna (viz VPŘ)
Jednoosá geomříž s krátkodoou tahovou pevnoszí 80kN/m v hlavním směru, 20kN/m v příčném směru při protažení při max. zatížení do 8%</t>
  </si>
  <si>
    <t>2156 = 2156,000 [A]</t>
  </si>
  <si>
    <t>Položka zahrnuje:
- dodávku předepsané kotevní sítě
- úpravu, očištění a ochranu podkladu
- přichycení k podkladu, případně zatížení
- úpravy spojů a zajištění okrajů
- nutné přesahy
- mimostaveništní a vnitrostaveništní dopravu
Položka nezahrnuje:
- x 
Způsob měření:
- přesahy se nezapočítávají do výměry</t>
  </si>
  <si>
    <t>28997B</t>
  </si>
  <si>
    <t>OPLÁŠTĚNÍ (ZPEVNĚNÍ) Z GEOTEXTILIE DO 200G/M2</t>
  </si>
  <si>
    <t>Armovaná stěna (viz VPŘ)
Filtračně-separační, Netkaná, Plošná hmotnost &gt; 200g/m2, odolnost proti proražení &lt; 10mm, tažnost &gt;50%, pevnost v tahu &gt;3kN</t>
  </si>
  <si>
    <t>1828.925 = 1828,925 [A]</t>
  </si>
  <si>
    <t>28997E</t>
  </si>
  <si>
    <t>OPLÁŠTĚNÍ (ZPEVNĚNÍ) Z GEOTEXTILIE DO 500G/M2</t>
  </si>
  <si>
    <t xml:space="preserve">Armovaná stěna (viz VPŘ)
Ochranná, netkaná, Plošná hmotnost &gt; 500g/m2, Propustnost &gt; 1*10-4 m/s, CBR&gt;1kN, odolností proti proražení &lt; 15mm,  tažnost &gt;50%</t>
  </si>
  <si>
    <t>763.421 = 763,421 [A]</t>
  </si>
  <si>
    <t>28999</t>
  </si>
  <si>
    <t>OPLÁŠTĚNÍ (ZPEVNĚNÍ) Z FÓLIE</t>
  </si>
  <si>
    <t>Armovaná stěna (viz VPŘ)
Izolovace přitěžovacího bloku a základového pasu pomocí natavených asfaltových pásů (NAIP)</t>
  </si>
  <si>
    <t>465.911 = 465,911 [A]</t>
  </si>
  <si>
    <t>Položka zahrnuje:
- dodávku předepsané fólie
- úpravu, očištění a ochranu podkladu
- přichycení k podkladu, případně zatížení
- úpravy spojů a zajištění okrajů
- úpravy pro odvodnění
- nutné přesahy
- mimostaveništní a vnitrostaveništní dopravu
Položka nezahrnuje:
- x 
Způsob měření:
- přesahy se nezapočítávají do výměry</t>
  </si>
  <si>
    <t>32814</t>
  </si>
  <si>
    <t>OPĚRNÝ SYSTÉM S LÍCEM Z BETON TVAROVEK VÝŠ 6M - 8M</t>
  </si>
  <si>
    <t>Armovaná stěna (viz VPŘ)
BETONOVÉ TVAROVKY (š=450 mm, v=190 mm, h=300 mm) horní tři probetonovány</t>
  </si>
  <si>
    <t>291.354 = 291,354 [A]</t>
  </si>
  <si>
    <t>Položka zahrnuje:
- ucelený certifikovaný systém (tuhé monolitické geomříže, betonové tvarovky, systémový plastový liniový konektor)
- pod pojmem „výška“ na 5. pozici číselného znaku se rozumí svislá vzdálenost horní hrany opěrného systému od rostlého terénu
Položka nezahrnuje:
- dodávku a dopravu zásypového materiálu vyztuženého bloku
Způsob měření:
- položka se vykazuje v m2 šikmé lícní pohledové plochy
- pro výpočet kubatury zásypového materiálu se uvažuje s hloubkou vyztuženého bloku jako jednonásobkem výšky konstrukce, u výšky do 2m pak jeden a půl násobkem výšky</t>
  </si>
  <si>
    <t>38932</t>
  </si>
  <si>
    <t>MOSTNÍ RÁMOVÉ KONSTR ZE ŽELEZOBETONU</t>
  </si>
  <si>
    <t>Armovaná stěna (viz VPŘ)
ŽB MONOLITICKÁ ŘÍMSA + ZÁKLADOVÝ BLOK</t>
  </si>
  <si>
    <t>166 = 166,000 [A]</t>
  </si>
  <si>
    <t>389365</t>
  </si>
  <si>
    <t>VÝZTUŽ MOSTNÍ RÁMOVÉ KONSTRUKCE Z OCELI 10505, B500B</t>
  </si>
  <si>
    <t>166*180/1000 = 29,880 [A]</t>
  </si>
  <si>
    <t>3200*1.1 = 3520,000 [A]</t>
  </si>
  <si>
    <t>3200*1.17 = 3744,000 [A]</t>
  </si>
  <si>
    <t>3520 = 3520,000 [A]</t>
  </si>
  <si>
    <t>Skladba č. 2 - plná konstrukce vozovky
- spojovací postřik modifikovaný PS-CP 0,50 kg/m2, ČSN 73 6129</t>
  </si>
  <si>
    <t>3200 = 3200,000 [A]</t>
  </si>
  <si>
    <t>Skladba č. 2 - plná konstrukce vozovky
- spojovací postřik modifikovaný PS-CP 0,40 kg/m2, ČSN 73 6129</t>
  </si>
  <si>
    <t>Skladba č. 2 - plná konstrukce vozovky
- vyztužení skelnou mříží TP 115, TP 147
Vyztužení obou krajů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</si>
  <si>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855 = 855,000 [A]</t>
  </si>
  <si>
    <t>Skladba č. 2 - plná konstrukce vozovky
- asfaltový beton obrusný modif. ACO 11+ PMB 45/80-60 40 mm, ČSN EN 13108-1, ČSN 736121
Poznámka: fakturace dle geodetického zaměření plochy v m3 odsouhlasené TDS/zástupcem investora</t>
  </si>
  <si>
    <t>3200*1.01*0.04 = 129,280 [A]</t>
  </si>
  <si>
    <t>3200*1.06*0.04 = 135,680 [A]</t>
  </si>
  <si>
    <t>3200*1.03*0.07 = 230,720 [A]</t>
  </si>
  <si>
    <t>1995 = 1995,000 [A]</t>
  </si>
  <si>
    <t>7</t>
  </si>
  <si>
    <t>Přidružená stavební výroba</t>
  </si>
  <si>
    <t>711502</t>
  </si>
  <si>
    <t>OCHRANNA IZOLACE NA POVRCHU ASFALTOVÝMI PÁSY</t>
  </si>
  <si>
    <t>Separační vrstva lepenky (MONOLITICKÝ ŽLAB)</t>
  </si>
  <si>
    <t>Položka zahrnuje:
- dodání předepsaného ochranného materiálu
- zřízení ochrany izolace
Položka nezahrnuje:
- x</t>
  </si>
  <si>
    <t>89712</t>
  </si>
  <si>
    <t>VPUSŤ KANALIZAČNÍ ULIČNÍ KOMPLETNÍ Z BETONOVÝCH DÍLCŮ</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</si>
  <si>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
Položka nezahrnuje:
- x</t>
  </si>
  <si>
    <t>9112A1</t>
  </si>
  <si>
    <t>ZÁBRADLÍ MOSTNÍ S VODOR MADLY - DODÁVKA A MONTÁŽ</t>
  </si>
  <si>
    <t>Armovaná stěna (viz VPŘ)
Zábradlí - pozinkovaná ocel - ocelový materiál, který je chráněn proti korozi vrstvou zinku (ponořením)</t>
  </si>
  <si>
    <t>Položka zahrnuje:
- kompletní dodávku všech dílů zábradlí včetně předepsané povrchové úpravy
- montáž a osazení zábradlí včetně kotvení dle zadávací dokumentace, t.j. kotevní desky, případné nivelační hmoty pod kotevní desky, kotvy a spojovací materiál, vrty a zálivku
Položka nezahrnuje:
- x</t>
  </si>
  <si>
    <t>Svodidlo ocelové vpravo: 72 m + 33 m
Svodidlo ocelové vlevo: 58 m + 33 m</t>
  </si>
  <si>
    <t>72+33+58+33 = 196,000 [A]</t>
  </si>
  <si>
    <t>9115C1</t>
  </si>
  <si>
    <t>SVODIDLO OCEL MOSTNÍ JEDNOSTR, ÚROVEŇ ZADRŽ H2 - DODÁVKA A MONTÁŽ</t>
  </si>
  <si>
    <t>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</si>
  <si>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50 = 50,000 [A]</t>
  </si>
  <si>
    <t>5 = 5,000 [A]</t>
  </si>
  <si>
    <t>Předznačení po výstavbě na 3 měsíce s případným přeznačením
V 1a (0,125)</t>
  </si>
  <si>
    <t>(285*2*0.125)*2 = 142,500 [A]</t>
  </si>
  <si>
    <t>Přeznačení po třech měsících
V 1a (0,125)</t>
  </si>
  <si>
    <t>285*2*0.125 = 71,250 [A]</t>
  </si>
  <si>
    <t>93311</t>
  </si>
  <si>
    <t>ZATĚŽOVACÍ ZKOUŠKA</t>
  </si>
  <si>
    <t>POLOŽKA BUDE ČERPÁNÁ NA ZÁKLADĚ VYJADŘENÍ AD A TDS A SOUHLASU TDI!
Statická zatěžovací zkouška kruhovou deskou - Armovaná stěna (SO 101.4)</t>
  </si>
  <si>
    <t>Položka zahrnuje:
- podklady a dokumentaci zkoušky
- výrobní dokumentace potřebných zařízení
- stavební práce spojené s přípravou a provedením zkoušky (zřízení a odstranění)
- veškerá zkušební zařízení vč. opotřebení a nájmu
- výpomoce při vlastní zkoušce
- dodání zatěžovacích prostředků a hmot, manipulaci s nimi a jejich opotřebení a nájem
- přeprava zatěžovacích prostředků a hmot na stavbu a zpět, včetně zajížďky k váze a vážních poplatků
- provedení vlastní zkoušky a její vyhodnocení, včetně všech měření a dalších potřebných činností
Položka nezahrnuje:
- x</t>
  </si>
  <si>
    <t>93530</t>
  </si>
  <si>
    <t>ŽLABY A RIGOLY MONOLITICKÉ BETONOVÉ</t>
  </si>
  <si>
    <t>MONOLITICKÝ ŽLAB š.500mm do betonového lože - viz výkresová část
Délka žlabu u SO 201 - 60 M
Délka žlabu u SO 252 - 50 M
Délka žlabu u SO 253 - 32 M
Plocha žlabu 0,071 m2</t>
  </si>
  <si>
    <t>(60+50+32)*0.071 = 10,082 [A]</t>
  </si>
  <si>
    <t>Položka zahrnuje:
- dodání a uložení betonové směsi předepsané kvality do předepsaného tvaru
- provedení spar (smršťovacích, vkládaných, řezaných)
- postřiky povrchu (proti odpařování, ochranné)
Položka nezahrnuje:
- x</t>
  </si>
  <si>
    <t>SO 103</t>
  </si>
  <si>
    <t xml:space="preserve">Materiál z pol.: 113524R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</si>
  <si>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(5)*2.2 = 11,000 [A]</t>
  </si>
  <si>
    <t xml:space="preserve">Materiál z pol.: 123738R, 12932R, 113328R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</si>
  <si>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(100+70+260)*2.1 = 903,000 [A]</t>
  </si>
  <si>
    <t>(115*0,1)*1.5 = 17,250 [A]</t>
  </si>
  <si>
    <t>113328</t>
  </si>
  <si>
    <t>ODSTRANĚNÍ PODKLADŮ ZPEVNĚNÝCH PLOCH Z KAMENIVA NESTMEL, ODVOZ</t>
  </si>
  <si>
    <t>Odstranění povrchu zpevněných sjezdů</t>
  </si>
  <si>
    <t>Odstranění podkladních vrstev oproti stáv. niveletě do hloubky 460 mm na ploše 2550 m2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</si>
  <si>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2550*0,46 = 1173,000 [A]</t>
  </si>
  <si>
    <t>113524</t>
  </si>
  <si>
    <t>ODSTRANĚNÍ CHODNÍKOVÝCH A SILNIČNÍCH OBRUBNÍKŮ BETONOVÝCH, ODVOZ</t>
  </si>
  <si>
    <t>Odstranění poškozených stavbou pbrubníků - cca 5 m3
Položka bude čerpána se souhlasem TDI a TDS</t>
  </si>
  <si>
    <t>POLOŽKA BUDE ČERPÁNÁ NA ZÁKLADĚ VYJADŘENÍ AD A TDS A SOUHLASU TDI!
Předpokládáný rozsah kde bude potřeba povbádět rozfrézování - 2280 m2
Položka je přidaná na základě provedené diagnostického průzkumu vozovky kvůli přítomností v podkladních vrstvách balvanité sypaniny</t>
  </si>
  <si>
    <t>2300 = 2300,000 [A]</t>
  </si>
  <si>
    <t>Zahrnuje potrebné mechanizmy a odklizení prebytecného materiálu</t>
  </si>
  <si>
    <t>Odfrézovaní obrusné vrstvy na celé délce opravy v tl. 50 mm. Plocha frézování 2300 m2
Povinný odkup materiálů Zhotovitelem! Poplatek za skládku se nevykazuje. Veškere náklady s uloženim odkoupeného materiálu dále hradi Zhotovitel.</t>
  </si>
  <si>
    <t>2300*0.05 = 115,000 [A]</t>
  </si>
  <si>
    <t>Sejmutí ornice v tl. 0,15 m z krajnic na ploše cca 300
Odvoz na mezideponii. Ornice bude zpětně použitá na této stavbě.</t>
  </si>
  <si>
    <t>300*0.15 = 45,000 [A]</t>
  </si>
  <si>
    <t>45 = 45,000 [A]</t>
  </si>
  <si>
    <t>Odtěžení stávající nezpevněné krajnice v délce 650 m, cca 260 m3 zeminy a kameniva
Odvoz na skládku k likvidaci</t>
  </si>
  <si>
    <t>260 = 260,000 [A]</t>
  </si>
  <si>
    <t>Zpětné použití sejmuté ornice pol. č. 121108R
pol. č. 113328R</t>
  </si>
  <si>
    <t>45+1173 = 1218,000 [A]</t>
  </si>
  <si>
    <t xml:space="preserve">PROČIŠTĚNÍ STÁVAJÍCÍCH PŘÍKOPŮ.
REPROFILACE (OBNOVA) STÁVAJÍCÍCH PŘÍKOPŮ. BUDE ZACHOVÁNA KÓTA DNA PŘÍKOPU
Včetně dopravy přebytků zeminy na vzd. do 20 km na skládku k recyklací a zpětnému použití. Není odpad!  
Respektovat podmínky předcházení vzniku odpadu, resp. připravenost ke znovuvyužití nebo recyklaci odpadů.
Zemina na skládku cca 70 m3 / 70*1,5=105 t</t>
  </si>
  <si>
    <t>Z pol. 121108R, 123738R, 12932R</t>
  </si>
  <si>
    <t>45+260+70 = 375,000 [A]</t>
  </si>
  <si>
    <t>Rozprostření ornice ve svahu (včetně nákupu materiálu) v tl. 0.15 m
Položka zahrnuje:
- nutné přemístění ornice z dočasných skládek vzdálených do 50m
- rozprostření ornice v předepsané tloušťce ve svahu přes 1:5
Položka nezahrnuje:
- x</t>
  </si>
  <si>
    <t>25 = 25,000 [A]</t>
  </si>
  <si>
    <t>Úprava pláně po vybourání podkladních vrstev stávající vozovky</t>
  </si>
  <si>
    <t>2530.306 = 2530,306 [A]</t>
  </si>
  <si>
    <t>Zpětné použití sejmuté ornice - 45 m3</t>
  </si>
  <si>
    <t>300 = 300,000 [A]</t>
  </si>
  <si>
    <t>Trativod kompletní!
- podélná drenáž HDPE DN 110, SN 8
- obsyp kamenivem fr. 8/32
- propustnost po zhutnění k = 1x10-4/ m/s
- štěrkopískové lože fr. 0/22 tl. 100mm</t>
  </si>
  <si>
    <t>435 = 435,000 [A]</t>
  </si>
  <si>
    <t>700 = 700,000 [A]</t>
  </si>
  <si>
    <t>Obnova povrchu sjezdů na ploše 250 m2 - recyklovaný materiál frakce 8 - 16 mm</t>
  </si>
  <si>
    <t>VRSTVY PRO OBNOVU A OPRAVY - RECYKLACE ZA STUDENA CEMENTEM 
Skladba č. 3 - Oprava stávající vozovky
- recyklace za studena S-CA 0/63 300 mm, TP 208
s provedením reprofilace, zhutněním a přdrcením 100% plochy
Poznámka: fakturace dle geodetického zaměření plochy v m3 odsouhlasené TDS/zástupcem investora</t>
  </si>
  <si>
    <t>3000*1.1*0.3 = 990,000 [A]</t>
  </si>
  <si>
    <t>Položka zahrnuje:
- dodání materiálů předepsaných pro recyklaci za studena
- provedení recyklace dle předepsaného technologického předpisu, zhutnění vrstvy v předepsané tloušťce
- zřízení vrstvy bez rozlišení šířky, pokládání vrstvy po etapách
- úpravu napojení, ukončení
Položka nezahrnuje:
- X</t>
  </si>
  <si>
    <t>Recyklace za studena dle TP 208 na vrstvu S-CA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</si>
  <si>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990*0.2 = 198,000 [A]</t>
  </si>
  <si>
    <t>Předpoklad objemové hmotností vrstvy S-CA 2300 kg/m3 (2.3 t/m3)
Asfaltové pojivo - pěnoasfalt, asfaltová emulze - 4% zbytkového množství_x000d_
_x000d_
Položka bude čerpána dle skutečností a pokynu TDS.
Poznámka: fakturace dle geodetického zaměření plochy v m3 odsouhlasené TDS/zástupcem investora</t>
  </si>
  <si>
    <t>198*2.3*0.04 = 18,216 [A]</t>
  </si>
  <si>
    <t>Skladba č. 3 - Oprava stávající vozovky
- spojovací postřik modifikovaný PS-CP 0,50 kg/m2, ČSN 73 6129*
* postřiky jsou uváděny v množství zbytkového pojiva</t>
  </si>
  <si>
    <t>2450 = 2450,000 [A]</t>
  </si>
  <si>
    <t>Skladba č. 3 - Oprava stávající vozovky
- spojovací postřik modifikovaný PS-CP 0,40 kg/m2, ČSN 73 6129*
* postřiky jsou uváděny v množství zbytkového pojiva</t>
  </si>
  <si>
    <t>2350 = 2350,000 [A]</t>
  </si>
  <si>
    <t>Skladba č. 3 -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</si>
  <si>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Skladba č. 3 - Oprava stávající vozovky
- asfaltový beton obrusný modif. ACO 11+ PMB 45/80-60 40 mm, ČSN EN 13108-1, ČSN 736121
Poznámka: fakturace dle geodetického zaměření plochy v m3 odsouhlasené TDS/zástupcem investora</t>
  </si>
  <si>
    <t>2300*1.01*0.04 = 92,920 [A]</t>
  </si>
  <si>
    <t>Sjezdy
- asfaltový beton obrusný modif. ACO 11S PMB 45/80-60 40 mm, ČSN EN 13108-1, ČSN 736121
Poznámka: fakturace dle geodetického zaměření plochy v m3 odsouhlasené TDS/zástupcem investora
100 2 - sjezdy</t>
  </si>
  <si>
    <t>4 = 4,000 [A]</t>
  </si>
  <si>
    <t>574B33</t>
  </si>
  <si>
    <t>ASFALTOVÝ BETON PRO OBRUSNÉ VRSTVY MODIFIK ACO 11 TL. 40MM</t>
  </si>
  <si>
    <t>Sjezdy
- vyrovnávací vrstva ACO 11 40 mm ČSN EN 13108-1, ČSN 736121
Poznámka: fakturace dle geodetického zaměření plochy v m3 odsouhlasené TDS/zástupcem investora</t>
  </si>
  <si>
    <t>Skladba č. 3 - Oprava stávající vozovky
- vyrovnávací vrstva ACL 16+ 40 mm ČSN EN 13108-1, ČSN 736121
Poznámka: fakturace dle geodetického zaměření plochy v m3 odsouhlasené TDS/zástupcem investora</t>
  </si>
  <si>
    <t>2300*1.06*0.04 = 97,520 [A]</t>
  </si>
  <si>
    <t>Skladba č. 3 - Oprava stávající vozovky
- asfaltový beton ložní modif. ACL 16S PMB 25/55-60 70 mm, ČSN EN 13108-1, ČSN 736121
Poznámka: fakturace dle geodetického zaměření plochy v m3 odsouhlasené TDS/zástupcem investora</t>
  </si>
  <si>
    <t>2300*1.06*0.07 = 170,660 [A]</t>
  </si>
  <si>
    <t>575B51</t>
  </si>
  <si>
    <t>LITÝ ASFALT MA II (KŘIŽ, PARKOVIŠTĚ, ZASTÁVKY) 8 TL. 40MM</t>
  </si>
  <si>
    <t>Oprava chodníku v případě výměny poškozených obrubníků
Položka bude čerpána na základě posouzeni TDI a TDS
Poznámka: fakturace dle geodetického zaměření plochy v m3 odsouhlasené TDS/zástupcem investora</t>
  </si>
  <si>
    <t>Předznačení po výstavbě na 3 měsíce s případným přeznačením - 720m
V 1a (0,125), V 2b(1,5/1,5/0,125), V 4 (0,125)</t>
  </si>
  <si>
    <t>(720*0.125)*2 = 180,000 [A]</t>
  </si>
  <si>
    <t>Přeznačení po třech měsících - 720 m
V 1a (0,125), V 2b(1,5/1,5/0,125), V 4 (0,125)</t>
  </si>
  <si>
    <t>720*0.125 = 90,000 [A]</t>
  </si>
  <si>
    <t>917223</t>
  </si>
  <si>
    <t>SILNIČNÍ A CHODNÍKOVÉ OBRUBY Z BETONOVÝCH OBRUBNÍKŮ ŠÍŘ 100MM</t>
  </si>
  <si>
    <t>Výměna stávajících betonových silničních obrubníků v případě poškození stavbou.
Položka bude čerpána na základě posouzeni TDI a TDS</t>
  </si>
  <si>
    <t>Položka zahrnuje:
- dodání a pokládku betonových obrubníků o rozměrech předepsaných zadávací dokumentací
- betonové lože i boční betonovou opěrku
Položka nezahrnuje:
- x</t>
  </si>
  <si>
    <t>SO 104</t>
  </si>
  <si>
    <t xml:space="preserve">Materiál z pol.: 113524
17 01 01 - BETON z vybouraných konstrukcí (obrubníky, propusty, panely a jiné)
17 09 04 - Směsné stavební a demoliční odpady neuvedené pod čísly 17 09 01, 17 09 02 a 17 09 03
Koef. 2.2 t/m3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</si>
  <si>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(100+1029)*2.2 = 2483,800 [A]</t>
  </si>
  <si>
    <t xml:space="preserve">Materiál z pol.: 12932R, 122738.R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</si>
  <si>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(2+37.5)*2.1 = 82,950 [A]</t>
  </si>
  <si>
    <t>(232.5+147.5)*0,1*1.5 = 57,000 [A]</t>
  </si>
  <si>
    <t>Skladba č. 3 - Oprava stávající vozovky
Odstranění podkladních vrstev oproti stáv. niveletě do hloubky 460 mm na ploše 4650+2950 M2
Odvoz na mezideponii - provedení recyklaci mimo staveniště. Následné použití. 
Respektovat podmínky předcházení vzníku odpadu, resp. připravenost ke znovuvyužití nebo recyklaci odpadů na této nebo jíné stavbě</t>
  </si>
  <si>
    <t>(4650+2950)*0.41 = 3116,000 [A]</t>
  </si>
  <si>
    <t xml:space="preserve">Náhrada poškozených obrubníků
SILNIČNÍ OBRUBNÍK ABO 1-15 150/300/1000  do bet. lož C12/15 dle TP 192
POLOŽKA BUDE ČERPÁNÁ NA ZÁKLADĚ VYJADŘENÍ AD A TDS A SOUHLASU TDI!
cca 100 m3 - opdvoz na skládku k recyklaci
Předaní stavebního odpadu (neklasifikovaného jako nebezpečný) provozovateli zařízení (skládky) na základě protokolu o předání a převzetí. Provozovatel skládky (zařízení) musí zajistit vysoce kvalitní recyklací odpadu (selektivním odstraňováním materiálů s využitím dostupných systémů třídění stavebního odpadu) nebo opětovné materiálové použití odpadu (včetně zásypu, pří nichž jsou jiné materiály jsou nahrazené odpadem). Zhotovitel stavby musí opatřit dokument od provozovatelé skládky (zařízení), který potvrzuje, že provozovatel zařízení skutečně má k takové činností oprávnění (vysoce kvalitní recyklace nebo opětovné materiálové využití odpadu). Zhotovitel stavby muže zajistit také dokument, který potvrzuje, že odpad byl případně zlikvidován v souladu s hierarchií způsobů nakládání s odpady a protokolem EU pro nakládání se stavebním a demoličním odpadem (v případě odpadu, který neklasifikován jako nebezpečný odpad).</t>
  </si>
  <si>
    <t>113534</t>
  </si>
  <si>
    <t>ODSTRANĚNÍ CHODNÍKOVÝCH KAMENNÝCH OBRUBNÍKŮ, ODVOZ</t>
  </si>
  <si>
    <t>!!!Kamenné obrubníky poškozené stavbou!!!
Odstranění stávajících poškozených kamenných obrubníků včetně podkladu
Odvoz na místo určené Objednatelém případně povinný odkup materiálu Zhotovitelem stavby na základě znaleckého posudku (zajistí Objednatel). 
6 m3 materiálu *2.035 = 12.21 t</t>
  </si>
  <si>
    <t xml:space="preserve">Položka zahrnuje:
- veškerou manipulaci s vybouranou sutí a s vybouranými hmotami vč. uložení na úrčeném místě. 
Položka nezahrnuje:
-  X</t>
  </si>
  <si>
    <t>Skladba č.3 - Oprava stávající vozovky
POLOŽKA BUDE ČERPÁNÁ NA ZÁKLADĚ VYJADŘENÍ AD A TDS A SOUHLASU TDI!
Předpokládáný rozsah kde bude potřeba povádět rozfrézování - 3500 m2
Položka je přidaná na základě provedené diagnostického průzkumu vozovky kvůli přítomností v podkladních vrstvách balvanité sypaniny, kterou bude potřeba rozdrtit</t>
  </si>
  <si>
    <t>3500 = 3500,000 [A]</t>
  </si>
  <si>
    <t>Skladba č. 3 - Oprava stávající vozovky
Odfrézovaní obrusné vrstvy na celé délce opravy v tl. 50 mm. Plocha frézování 4650 m2
Povinný odkup materiálů Zhotovitelem! Poplatek za skládku se nevykazuje. Veškere náklady s uloženim odkoupeného materiálu dále hradi Zhotovitel.</t>
  </si>
  <si>
    <t>4650*0.05 = 232,500 [A]</t>
  </si>
  <si>
    <t>Skladba č. 3 - Oprava stávající vozovky
Odfrézovaní obrusné vrstvy na celé délce opravy v tl. 50 mm. Plocha frézování 2950 m2
Povinný odkup materiálů Zhotovitelem! Poplatek za skládku se nevykazuje. Veškere náklady s uloženim odkoupeného materiálu dále hradi Zhotovitel.</t>
  </si>
  <si>
    <t>2950*0.05 = 147,500 [A]</t>
  </si>
  <si>
    <t>Odkopání částí kamenné zídky včetně okolních výkopů u pivovarského rybníka: v délce 25 m</t>
  </si>
  <si>
    <t>1.5*25 = 37,500 [A]</t>
  </si>
  <si>
    <t>Pomocné výkopvé práce - položka bude čerpána dle skutečností a pokynu TDS.
Zpětný zásyp - položka č. 17411</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</si>
  <si>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</si>
  <si>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pol. č. 113328R</t>
  </si>
  <si>
    <t>3116 = 3116,000 [A]</t>
  </si>
  <si>
    <t xml:space="preserve">PROČIŠTĚNÍ STÁVAJÍCÍCH PŘÍKOPŮ.
REPROFILACE (OBNOVA) STÁVAJÍCÍCH PŘÍKOPŮ. BUDE ZACHOVÁNA KÓTA DNA PŘÍKOPU
Včetně dopravy přebytků zeminy na skládku k recyklací a zpětnému použití. Není odpad!  
Respektovat podmínky předcházení vzniku odpadu, resp. připravenost ke znovuvyužití nebo recyklaci odpadů.
Zemina na skládku cca 2 m3 / 2*2.1=4.2 t</t>
  </si>
  <si>
    <t>Uložení materiálu ze stavby na skládku z pol.č. 12932R, 122738.R</t>
  </si>
  <si>
    <t>2+37.5 = 39,500 [A]</t>
  </si>
  <si>
    <t>17411</t>
  </si>
  <si>
    <t>ZÁSYP JAM A RÝH ZEMINOU SE ZHUTNĚNÍM</t>
  </si>
  <si>
    <t>Zemina z pol. 123738</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</si>
  <si>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t>
  </si>
  <si>
    <t>Skladba č. 3 - Oprava stávající vozovky
Úprava pláně po vybourání podkladních vrstev stávající vozovky</t>
  </si>
  <si>
    <t>viz VPŘ SANACE STÁVAJÍCÍ KAMENNÉ ZÍDKY U PIVOVARSKÉHO RYBNÍKA V KM 6,73780 - 6,76280
Izolovace přitěžovacího bloku a základového pasu pomocí natavených asfaltových pásů (NAIP)</t>
  </si>
  <si>
    <t>2.8*25 = 70,000 [A]</t>
  </si>
  <si>
    <t>311212</t>
  </si>
  <si>
    <t>ZDI A STĚNY PODPĚR A VOLNÉ Z KAMENE A LOM VÝROBKŮ NA MC</t>
  </si>
  <si>
    <t>PŘEZDĚNÍ KORUNY ZÍDKY u ŽB monolitycké římsy vioz VPŘ SANACE STÁVAJÍCÍ KAMENNÉ ZÍDKY U PIVOVARSKÉHO RYBNÍKA V KM 6,73780 - 6,76280</t>
  </si>
  <si>
    <t>0.17*25 = 4,250 [A]</t>
  </si>
  <si>
    <t>Položka zahrnuje:
- dodání předepsaného hlavního materiálu
- spojovacího materiálu
- vyzdění do předepsaného tvaru
- včetně mimostaveništní a vnitrostaveništní dopravy
Položka nezahrnuje:
- x</t>
  </si>
  <si>
    <t>viz VPŘ SANACE STÁVAJÍCÍ KAMENNÉ ZÍDKY U PIVOVARSKÉHO RYBNÍKA V KM 6,73780 - 6,76280
ŽB MONOLITICKÁ ŘÍMSA + ZÁKLADOVÝ BLOK</t>
  </si>
  <si>
    <t>1.6*25 = 40,000 [A]</t>
  </si>
  <si>
    <t>40*180/1000 = 7,200 [A]</t>
  </si>
  <si>
    <t>Obnova povrchu sjezdů na ploše 350 m2 - recyklovaný materiál frakce 8 - 16 mm</t>
  </si>
  <si>
    <t>Položka zahrnuje: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Položka nezahrnuje:
- X</t>
  </si>
  <si>
    <t>VRSTVY PRO OBNOVU A OPRAVY - RECYKLACE ZA STUDENA CEMENTEM 
Skladba č. 3 - Oprava stávající vozovky
- recyklace za studena RS-CA 0/63 300 mm, TP 208
s provedením reprofilace, zhutněním a přdrcením 100% plochy
Poznámka: fakturace dle geodetického zaměření plochy v m3 odsouhlasené TDS/zástupcem investora
Plocha odečtená z výkresu - cca 3002 m2</t>
  </si>
  <si>
    <t>(4650+2950)*1.1*0.3 = 2508,000 [A]</t>
  </si>
  <si>
    <t>Materiál vhodný k provedení vrstvy recyklace za studena v případě výskytu nevhodného materiálu na stavbě. 
Předpoklad 20% objemu
Položka bude čerpána dle skutečností a pokynu TDS.
Poznámka: fakturace dle geodetického zaměření plochy v m3 odsouhlasené TDS/zástupcem investora</t>
  </si>
  <si>
    <t>2508*0.2 = 501,600 [A]</t>
  </si>
  <si>
    <t>501.6*2.3*0.04 = 46,147 [A]</t>
  </si>
  <si>
    <t>8000 = 8000,000 [A]</t>
  </si>
  <si>
    <t>7800 = 7800,000 [A]</t>
  </si>
  <si>
    <t>Sjezdy
- spojovací postřik modifikovaný PS-CP 0,40 kg/m2, ČSN 73 6129*
* postřiky jsou uváděny v množství zbytkového pojiva</t>
  </si>
  <si>
    <t>4650+2950 = 7600,000 [A]</t>
  </si>
  <si>
    <t>574A03</t>
  </si>
  <si>
    <t>ASFALTOVÝ BETON PRO OBRUSNÉ VRSTVY ACO 11</t>
  </si>
  <si>
    <t>Skladba č. 3 - Oprava stávající vozovky
- vyrovnávací vrstva ACO 11 40 mm ČSN EN 13108-1, ČSN 736121
Plocha 2000 m2
Poznámka: fakturace dle geodetického zaměření plochy v m3 odsouhlasené TDS/zástupcem investora</t>
  </si>
  <si>
    <t>80 = 80,000 [A]</t>
  </si>
  <si>
    <t>Skladba č. 3 - Oprava stávající vozovky
- asfaltový beton obrusný modif. ACO 11+ PMB 45/80-60 40 mm, ČSN EN 13108-1, ČSN
Poznámka: fakturace dle geodetického zaměření plochy v m3 odsouhlasené TDS/zástupcem investora</t>
  </si>
  <si>
    <t>(4650+2950)*1.01*0.04 = 307,040 [A]</t>
  </si>
  <si>
    <t xml:space="preserve">Sjezdy
- asfaltový beton obrusný modif. ACO 11S  PMB 45/80-60 40 mm ČSN EN 13108-1, ČSN 736121
Plocha 100 m2
Poznámka: fakturace dle geodetického zaměření plochy v m3 odsouhlasené TDS/zástupcem investora</t>
  </si>
  <si>
    <t>(4650+2950)*1.06*0.04 = 322,240 [A]</t>
  </si>
  <si>
    <t>(4650+2950)*1.03*0.07 = 547,960 [A]</t>
  </si>
  <si>
    <t xml:space="preserve">- asfaltový beton ložní modif. ACL 16+ 50/70, min. tl.  40 mm, ČSN EN 13108-1, ČSN 736121
Lokální opravy vozovky cca 30% plochy
Položka bude čerpána dle skutečností a pokynu TDS.
5210m2*30%=1563 m2
Poznámka: fakturace dle geodetického zaměření plochy v m3 odsouhlasené TDS/zástupcem investora</t>
  </si>
  <si>
    <t>5210*0.3 = 1563,000 [A]</t>
  </si>
  <si>
    <t>Skladba č. 4 - Lokální opravy vozovky cca 30% plochy</t>
  </si>
  <si>
    <t>2000 = 2000,000 [A]</t>
  </si>
  <si>
    <t>58222</t>
  </si>
  <si>
    <t>DLÁŽDĚNÉ KRYTY Z DROBNÝCH KOSTEK DO LOŽE Z MC</t>
  </si>
  <si>
    <t>Skladba č. 3 - Oprava stávající vozovky
KOSTKA DLAŽEBNÍ Z PŘÍRODNÍHO KAMENNE 10/10/10 DO BETONOVÉHO LOŽE C12/15 DLE TP192</t>
  </si>
  <si>
    <t>Položka zahrnuje: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Položka nezahrnuje:
- postřiky, nátěry
- těsnění podél obrubníků, dilatačních zařízení, odvodňovacích proužků, odvodňovačů, vpustí, šachet a pod.</t>
  </si>
  <si>
    <t>Asfaltová zálivka za horka - typ N1
Položka bude čerpána dle skutečností a pokynu TDS.</t>
  </si>
  <si>
    <t>5000 = 5000,000 [A]</t>
  </si>
  <si>
    <t>626131</t>
  </si>
  <si>
    <t>REPROFIL PODHL, SVIS PLOCH SANAČ MALTOU TŘÍVRST TL DO 70MM</t>
  </si>
  <si>
    <t>Sanace stávající opěrné stěny, ochrana obnažené výstuže</t>
  </si>
  <si>
    <t>Výšková úprava přípojek, umístěných v silnici - souvisí se stavbou (navýšení nivelety)</t>
  </si>
  <si>
    <t>9117C1</t>
  </si>
  <si>
    <t>SVOD OCEL ZÁBRADEL ÚROVEŇ ZADRŽ H2 - DODÁVKA A MONTÁŽ</t>
  </si>
  <si>
    <t>ZÁBRADELNÍ SVODIDLO H2 - 35 m
Atypické náběhy svodidel budou dle vybraného typu výrobce</t>
  </si>
  <si>
    <t>35 = 35,000 [A]</t>
  </si>
  <si>
    <t xml:space="preserve">Položka zahrnuje:
- kompletní dodávku všech dílů certifikovaného ocelového svodidla s předepsanou povrchovou úpravou včetně spojovacích a dilatačních prvků
- montáž a osazení svodidla, včetně kotvení dle zadávací dokumentace, t.j. kotevní desky, případné nivelační hmoty pod kotevní desky, kotvy a spojovací materiál, vrty a zálivku
- přechod na jiný typ svodidla nebo přes mostní závěr  
- ochranu proti bludným proudům a vývody pro jejich měření
Položka nezahrnuje:
- odrazky nebo retroreflexní fólie
Způsob měření:
- vykazuje se délka svodidla v předepsané výšce, délka náběhů se nezapočítává</t>
  </si>
  <si>
    <t>Předznačení po výstavbě na 3 měsíce s případným přeznačením
V 1a (0,125), V 2b(1,5/1,5/0,125), V 4 (0,125), V 7,</t>
  </si>
  <si>
    <t>(3000*0.125)*2 = 750,000 [A]</t>
  </si>
  <si>
    <t>Přeznačení po třech měsících
V 1a (0,125), V 2b(1,5/1,5/0,125), V 4 (0,125), V 7</t>
  </si>
  <si>
    <t>3000*0.125 = 375,000 [A]</t>
  </si>
  <si>
    <t>917224</t>
  </si>
  <si>
    <t>SILNIČNÍ A CHODNÍKOVÉ OBRUBY Z BETONOVÝCH OBRUBNÍKŮ ŠÍŘ 150MM</t>
  </si>
  <si>
    <t>Náhrada poškozených obrubníků
POLOŽKA BUDE ČERPÁNÁ NA ZÁKLADĚ VYJADŘENÍ AD A TDS A SOUHLASU TDI!
Silniční obrubník 15x25x100 cm do betonového lože c12/15 dle TP 192
V případě poškození obrubníků při stavebních prácích na poz. kom.
Se souhlasem TDI</t>
  </si>
  <si>
    <t>Nové obrubníky
Silniční obrubník 15x25x100 cm do betonového lože c12/15 dle TP 192</t>
  </si>
  <si>
    <t>52 = 52,000 [A]</t>
  </si>
  <si>
    <t>917425</t>
  </si>
  <si>
    <t>CHODNÍKOVÉ OBRUBY Z KAMENNÝCH OBRUBNÍKŮ ŠÍŘ 200MM</t>
  </si>
  <si>
    <t>Výměna stávajících kamenných silničních obrubníků v případě poškození stavbou.
Položka bude čerpána na základě posouzeni TDI a TDS</t>
  </si>
  <si>
    <t>917427</t>
  </si>
  <si>
    <t>CHODNÍKOVÉ OBRUBY Z KAMENNÝCH OBRUBNÍKŮ ŠÍŘ 300MM</t>
  </si>
  <si>
    <t>ŽULOVÝ OBRUBNÍK OP2 30x20x80-120 DO BETONOVÉHO LOŽE C12/15 DLE TP192</t>
  </si>
  <si>
    <t>307 = 307,000 [A]</t>
  </si>
  <si>
    <t>91781</t>
  </si>
  <si>
    <t>VÝŠKOVÁ ÚPRAVA OBRUBNÍKŮ BETONOVÝCH</t>
  </si>
  <si>
    <t>Položka zahrnuje:
- vytrhání, očištění, manipulaci
- nové betonové lože a osazení. 
Položka nezahrnuje:
- nutné doplnění novými obrubami se uvede v položkách 9172 až 9177</t>
  </si>
  <si>
    <t>91782</t>
  </si>
  <si>
    <t>VÝŠKOVÁ ÚPRAVA OBRUBNÍKŮ KAMENNÝCH</t>
  </si>
  <si>
    <t>Uprava stávajícíh kamenných obrubníků</t>
  </si>
  <si>
    <t>MONOLITICKÝ ŽLAB š.500mm do betonového lože - viz výkresová část
Délka žlabu - 27 M
Plocha žlabu 0,071 m2</t>
  </si>
  <si>
    <t>(27)*0.071 = 1,917 [A]</t>
  </si>
  <si>
    <t>SO 161</t>
  </si>
  <si>
    <t>03720</t>
  </si>
  <si>
    <t>POMOC PRÁCE ZAJIŠŤ NEBO ZŘÍZ REGULACI A OCHRANU DOPRAVY</t>
  </si>
  <si>
    <t>Kompletní dopravně inženýrské optaření dle schémat vedení dopravy a RDS včetně zpracování projektu DIO, projednání a stanovení objízdných tras.
Přechodné svislé a vodorovné značení, dopravní značení, jejich dodávka, montáž, demontáž, kontrolní údržba, servis, přeznačování a manipulace s nimi.
Zajištění veškerých rozhodnutí o uzavírkách a stanovení přechodné úpravy provozu na pozemních komunikací.
DIO se bude lišit v závislostí na zvoleném typu uzavírky
!!!Bude čerpáno se souhlasem TDI a zástupcem KSÚS!!!</t>
  </si>
  <si>
    <t>Položka zahrnuje:
- objednatelem povolené náklady na požadovaná zařízení zhotovitele
Položka nezahrnuje:
- x</t>
  </si>
  <si>
    <t>SO 201</t>
  </si>
  <si>
    <t xml:space="preserve">Objemová hmotnost konstrukcí z kamene: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</si>
  <si>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kamenných konstrukcí: 2,5*[!96613] = 487,500 [A]_x000d_
Z bourání konstrukcí z prostého betonu: 2,2*[!96615] = 1,760 [B]_x000d_
Celkové množství = 489,260</t>
  </si>
  <si>
    <t>Položka zahrnuje : 
- Náklad na uložení do recyklačního střediska či na skládku s oprávněním k opětovnému využítí dodaného typu odpadu. 
Položka nezahrnuje:
- x</t>
  </si>
  <si>
    <t>014103</t>
  </si>
  <si>
    <t xml:space="preserve">Objemová hmotnost: 2,2 kg/m3
17 05 04 - Zemina a kamení neuvedené pod číslem 17 05 03
nepotřebný výkopek - zemina, drny, kamení - nevhodný materiál pro další použí na této stavbě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</si>
  <si>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Zeminy z hloubení tř. I: 2,2*0,85*[!13173] = 230,384 [A]_x000d_
Zeminy z hloubení tř. II: 2,2*[!13183] = 50,820 [B]_x000d_
Zeminy z hloubení tř. III: 2,2*[!13193] = 16,940 [C]_x000d_
Celkové množství = 298,144</t>
  </si>
  <si>
    <t>Položka zahrnuje:
- Náklad na uložení do recyklačního střediska či na skládku s oprávněním k opětovnému využítí dodaného typu odpadu. 
Položka nezahrnuje:
- x</t>
  </si>
  <si>
    <t>Odstraněná mostní izolace 0,02*[!97817] = 2,427 [A]</t>
  </si>
  <si>
    <t>029412</t>
  </si>
  <si>
    <t>OSTATNÍ POŽADAVKY - VYPRACOVÁNÍ MOSTNÍHO LISTU</t>
  </si>
  <si>
    <t>Mostní list ve formátu .pdf a .png včetně zadání do BMS. Vč. určení zatížitelnosti mostu na základě skutečného provedení stavby.</t>
  </si>
  <si>
    <t>02953</t>
  </si>
  <si>
    <t>OSTATNÍ POŽADAVKY - HLAVNÍ MOSTNÍ PROHLÍDKA</t>
  </si>
  <si>
    <t>Provedena nezávislou osobou, včetně zapracování do BMS.</t>
  </si>
  <si>
    <t>Položka zahrnuje :
- úkony dle ČSN 73 6221
- provedení hlavní mostní prohlídky oprávněnou fyzickou nebo právnickou osobou
- vyhotovení záznamu (protokolu), který jednoznačně definuje stav mostu
Položka nezahrnuje:
- x</t>
  </si>
  <si>
    <t>11120</t>
  </si>
  <si>
    <t>ODSTRANĚNÍ KŘOVIN</t>
  </si>
  <si>
    <t>Odstranění křovin kolem stávajících křídel.</t>
  </si>
  <si>
    <t>4*(3*7) = 84,000 [A]</t>
  </si>
  <si>
    <t>Položka zahrnuje:
- odstranění křovin a stromů do průměru 100 mm
- dopravu dřevin bez ohledu na vzdálenost
- spálení na hromadách nebo štěpkování
Položka nezahrnuje:
- x</t>
  </si>
  <si>
    <t>11511</t>
  </si>
  <si>
    <t>ČERPÁNÍ VODY DO 500 L/MIN</t>
  </si>
  <si>
    <t>HOD</t>
  </si>
  <si>
    <t>Případné nadměrné čerpání vody. 
Z položky bude čerpáno dle nutnosti s vědomím TDI a zástupce objednatele. V opačném případě, pokud nebude položka využita, bude předmětem odpočtového změnového listu.</t>
  </si>
  <si>
    <t>7*8 = 56,000 [A]</t>
  </si>
  <si>
    <t>Položka zahrnuje:
- čerpání vody na povrchu
- potrubí 
- pohotovost záložní čerpací soupravy
- zřízení čerpací jímky
- následná demontáž a likvidace těchto zařízení
Položka nezahrnuje:
- x</t>
  </si>
  <si>
    <t>11527</t>
  </si>
  <si>
    <t>PŘEV VOD NA POVRCHU POTR DN DO 1000MM NEBO ŽLAB R.O. DO 3,6M</t>
  </si>
  <si>
    <t>Dočasné převedení vodoteče.</t>
  </si>
  <si>
    <t>Viz příloha č. 2.1.6 dokumentace. 19,1 = 19,100 [A]</t>
  </si>
  <si>
    <t>Položka zahrnuje:
- převedení vody na povrchu
- zřízení, udržování a odstranění příslušného zařízení
Položka nezahrnuje:
- x
Způsob měření:
- převedení vody se uvádí buď průměrem potrubí (DN) nebo délkou rozvinutého obvodu žlabu (r.o.)</t>
  </si>
  <si>
    <t>12110</t>
  </si>
  <si>
    <t>SEJMUTÍ ORNICE NEBO LESNÍ PŮDY</t>
  </si>
  <si>
    <t>4*(0,2*3*7) = 16,800 [A]</t>
  </si>
  <si>
    <t>12573</t>
  </si>
  <si>
    <t>VYKOPÁVKY ZE ZEMNÍKŮ A SKLÁDEK TŘ. I</t>
  </si>
  <si>
    <t>Natěžení a dovoz zeminy pro zpětné zásypy z mezideponie. Předpoklad použitelnosti 15% vyhloubených zemin třídy I.</t>
  </si>
  <si>
    <t>Zaminy tř. I 0,15*[!13173] = 18,480 [A]_x000d_
Ornice [!12110] = 16,800 [B]_x000d_
Celkové množství = 35,280</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</si>
  <si>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pažení záporového 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</si>
  <si>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12960</t>
  </si>
  <si>
    <t>ČIŠTĚNÍ VODOTEČÍ A MELIORAČ KANÁLŮ OD NÁNOSŮ</t>
  </si>
  <si>
    <t>Pročištění koryta potoku.</t>
  </si>
  <si>
    <t>13173</t>
  </si>
  <si>
    <t>HLOUBENÍ JAM ZAPAŽ I NEPAŽ TŘ. I</t>
  </si>
  <si>
    <t>Předpoklad 80% výkopů, odvoz ze stavby.</t>
  </si>
  <si>
    <t>Viz příloha č. 2.1.6 dokumentace. 0,80*154 = 123,200 [A]</t>
  </si>
  <si>
    <t>13183</t>
  </si>
  <si>
    <t>HLOUBENÍ JAM ZAPAŽ I NEPAŽ TŘ II</t>
  </si>
  <si>
    <t>Předpoklad 15% výkopů, odvoz ze stavby.</t>
  </si>
  <si>
    <t>Viz příloha č. 2.1.6 dokumentace. 0,15*154 = 23,100 [A]</t>
  </si>
  <si>
    <t>13193</t>
  </si>
  <si>
    <t>HLOUBENÍ JAM ZAPAŽ I NEPAŽ TŘ III</t>
  </si>
  <si>
    <t>Předpoklad 5% výkopů, odvoz ze stavby.</t>
  </si>
  <si>
    <t>Viz příloha č. 2.1.6 dokumentace. 0,05*154 = 7,700 [A]</t>
  </si>
  <si>
    <t>Uložení sejmuté ornice na mezideponii. Uložení zeminy z výkopů na mezideponii nebo skládku (celkem 100% výkopů).</t>
  </si>
  <si>
    <t>Součet figur: [!13173]+[!13183]+[!13193]+[!12110] = 170,800 [A]</t>
  </si>
  <si>
    <t>Zásyp základů a zásyp opěr z vykopané zeminy.
Bude použita zemina z mezideponie, předpoklad použitelnosti 15% vyhloubených zemin třídy I.</t>
  </si>
  <si>
    <t>Měřeno v AutoCAD: 0,15*[!13173] = 18,480 [A]</t>
  </si>
  <si>
    <t>Zásyp základů a zásyp opěr z nakupované zeminy.</t>
  </si>
  <si>
    <t>Měřeno v AutoCAD: (7,6*10)-(0,15*[!13173]) = 57,520 [A]</t>
  </si>
  <si>
    <t>Zemní kužely a obsyp před vtokem a výtokem.</t>
  </si>
  <si>
    <t>Měřeno v AutoCAD: 5,75*4*2 = 46,000 [A]</t>
  </si>
  <si>
    <t>18220</t>
  </si>
  <si>
    <t>ROZPROSTŘENÍ ORNICE VE SVAHU</t>
  </si>
  <si>
    <t>Ornice z mezideponie v tl. cca 200 mm.</t>
  </si>
  <si>
    <t>[!12110] = 16,800 [A]</t>
  </si>
  <si>
    <t>18241</t>
  </si>
  <si>
    <t>ZALOŽENÍ TRÁVNÍKU RUČNÍM VÝSEVEM</t>
  </si>
  <si>
    <t>Založení trávníku na rozprostřené ornici.</t>
  </si>
  <si>
    <t>4*3*7 = 84,000 [A]</t>
  </si>
  <si>
    <t>Položka zahrnuje:
- dodání předepsané travní směsi, její výsev na ornici, zalévání, první pokosení, to vše bez ohledu na sklon terénu
Položka nezahrnuje:
- x</t>
  </si>
  <si>
    <t>18247</t>
  </si>
  <si>
    <t>OŠETŘOVÁNÍ TRÁVNÍKU</t>
  </si>
  <si>
    <t>Celkem 3x pokosení se shrabáním, naložení shrabků na dopravní prostředek, s dovozem a se složením.</t>
  </si>
  <si>
    <t>Položka zahrnuje:
- pokosení se shrabáním, naložení shrabků na dopravní prostředek, s odvozem a se složením, to vše bez ohledu na sklon terénu
- nutné zalití a hnojení
Položka nezahrnuje:
- x</t>
  </si>
  <si>
    <t>183511</t>
  </si>
  <si>
    <t>CHEMICKÉ ODPLEVELENÍ CELOPLOŠNÉ</t>
  </si>
  <si>
    <t>Chemické odplevelení na rozprostřené ornici.</t>
  </si>
  <si>
    <t>Položka zahrnuje:
- celoplošný postřik a chemickou likvidace nežádoucích rostlin nebo jejích částí a zabránění jejich dalšímu růstu na urovnaném volném terénu
Položka nezahrnuje:
- x</t>
  </si>
  <si>
    <t>18600</t>
  </si>
  <si>
    <t>ZALÉVÁNÍ VODOU</t>
  </si>
  <si>
    <t>0,003 m3/m2/týden po dobu 4 týdnů.</t>
  </si>
  <si>
    <t>4*0,2*3*7 = 16,800 [A]</t>
  </si>
  <si>
    <t>Položka zahrnuje
- veškerý materiál, výrobky a polotovary, včetně mimostaveništní a vnitrostaveništní dopravy (rovněž přesuny), včetně naložení a složení, případně s uložením
Položka nezahrnuje:
- x</t>
  </si>
  <si>
    <t>18710</t>
  </si>
  <si>
    <t>OŠETŘENÍ ORNICE NA SKLÁDCE</t>
  </si>
  <si>
    <t>Ošetření ornice na mezideponii.</t>
  </si>
  <si>
    <t>Položka zahrnuje:
- urovnání skládky do výšky max. 3m se sklony svahů 1:2 a mírnějšími
- založení trávníku (event. ošetření chemicky před založením trávníku při časové prodlevě mezi nasypáním skládky a osetím)
- 1x za rok ošetření chemicky
- 2x za rok sekání.
Položka nezahrnuje:
- x</t>
  </si>
  <si>
    <t>23569</t>
  </si>
  <si>
    <t>DOČASNÉ HRADÍCÍ STĚNY Z JINÝCH MATERIÁLŮ</t>
  </si>
  <si>
    <t>Hradící stěna, materiál stěny podle zvyklostí zhotovitele. Zhotovení, opotřebení, odstranění.</t>
  </si>
  <si>
    <t>Viz příloha č. 2.1.6 dokumentace. 0,3 = 0,300 [A]</t>
  </si>
  <si>
    <t>Položka zahrnuje:
- veškerý materiál, výrobky a polotovary
- včetně mimostaveništní a vnitrostaveništní dopravy (rovněž přesuny)
- naložení a složení, případně s uložením.
Položka nezahrnuje:
- x</t>
  </si>
  <si>
    <t>272324</t>
  </si>
  <si>
    <t>ZÁKLADY ZE ŽELEZOBETONU DO C25/30</t>
  </si>
  <si>
    <t>Základová deska. Specifikace betonu viz TZ.</t>
  </si>
  <si>
    <t>Viz příloha č. 2.1.7 dokumentace. 17,2 = 17,200 [A]</t>
  </si>
  <si>
    <t>272365</t>
  </si>
  <si>
    <t>VÝZTUŽ ZÁKLADŮ Z OCELI 10505, B500B</t>
  </si>
  <si>
    <t>Výztuž základu.</t>
  </si>
  <si>
    <t>Viz příloha č. 2.1.8 dokumentace. 0,872 = 0,872 [A]</t>
  </si>
  <si>
    <t>Výztuž základové desky.</t>
  </si>
  <si>
    <t>Viz příloha č. 2.1.8 dokumentace. 1,020 = 1,020 [A]</t>
  </si>
  <si>
    <t>389125</t>
  </si>
  <si>
    <t>MOSTNÍ RÁMOVÉ KONSTR Z DÍLCŮ ŽELEZOBET DO C30/37</t>
  </si>
  <si>
    <t>Atypický ŽB prefabrikovaný rám vč. límců.</t>
  </si>
  <si>
    <t>Viz příloha č. 2.1.7 dokumentace. 39,2 = 39,200 [A]</t>
  </si>
  <si>
    <t xml:space="preserve">Položka zahrnuje: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</si>
  <si>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451311</t>
  </si>
  <si>
    <t>01</t>
  </si>
  <si>
    <t>PODKL A VÝPLŇ VRSTVY Z PROST BET DO C8/10</t>
  </si>
  <si>
    <t>Podkladní beton pod základovou deskou.</t>
  </si>
  <si>
    <t>Viz příloha č. 2.1.7 dokumentace. 5,9 = 5,900 [A]</t>
  </si>
  <si>
    <t>451314</t>
  </si>
  <si>
    <t>PODKLADNÍ A VÝPLŇOVÉ VRSTVY Z PROSTÉHO BETONU C25/30</t>
  </si>
  <si>
    <t>Podkladní a spádový beton pod rubovou drenáží.</t>
  </si>
  <si>
    <t>Viz příloha č. 2.1.4 dokumentace. 7,0 = 7,000 [A]</t>
  </si>
  <si>
    <t>45131A</t>
  </si>
  <si>
    <t>PODKLADNÍ A VÝPLŇOVÉ VRSTVY Z PROSTÉHO BETONU C20/25</t>
  </si>
  <si>
    <t>Podkladní beton pod odlážděním.</t>
  </si>
  <si>
    <t>Viz příloha č. 2.1.4 dokumentace. 2,5 = 2,500 [A]</t>
  </si>
  <si>
    <t>02</t>
  </si>
  <si>
    <t>Kyneta.</t>
  </si>
  <si>
    <t>Viz příloha č. 2.1.4 dokumentace. 8,3 = 8,300 [A]</t>
  </si>
  <si>
    <t>45160</t>
  </si>
  <si>
    <t>PODKL A VÝPLŇ VRSTVY Z MEZEROVITÉHO BETONU</t>
  </si>
  <si>
    <t>Mezerovitý beton kolem rubové drenáže.</t>
  </si>
  <si>
    <t>Viz příloha č. 2.1.4 dokumentace. 0,8 = 0,800 [A]</t>
  </si>
  <si>
    <t>Položka zahrnuje:
 - dodávku mezerovitého betonu a jeho uložení se zhutněním
- včetně mimostaveništní a vnitrostaveništní dopravy (rovněž přesuny)
Položka nezahrnuje:
- x</t>
  </si>
  <si>
    <t>45168</t>
  </si>
  <si>
    <t>PODKL A VÝPLN VRSTVY Z NEPROPUSTNÉ ZEMINY</t>
  </si>
  <si>
    <t>Souvislá vrstva hlinitého jílu tl. 5-10 cm podle PD.</t>
  </si>
  <si>
    <t>měřeno v ACAD (2,28+2,0+12,11)*0,075 = 1,229 [A]</t>
  </si>
  <si>
    <t>položka zahrnuje dodávku predepsaného materiálu, mimostaveništní a vnitrostaveništní dopravu a jeho uložení
není-li v zadávací dokumentaci uvedeno jinak, jedná se o nakupovaný jíl</t>
  </si>
  <si>
    <t>45850</t>
  </si>
  <si>
    <t>VÝPLŇ ZA OPĚRAMI A ZDMI Z KAMENIVA</t>
  </si>
  <si>
    <t>ŠP obsyp folie.</t>
  </si>
  <si>
    <t>Viz příloha č. 2.1.4 dokumentace. 2*0,15*9,7*(2,6+4,2) = 19,788 [A]</t>
  </si>
  <si>
    <t>Položka zahrnuje:
- dodávku předepsaného kameniva
- mimostaveništní a vnitrostaveništní dopravu a jeho uložení
- není-li v zadávací dokumentaci uvedeno jinak, jedná se o nakupovaný materiál
Položka nezahrnuje:
- x</t>
  </si>
  <si>
    <t>46321</t>
  </si>
  <si>
    <t>ROVNANINA Z LOMOVÉHO KAMENE</t>
  </si>
  <si>
    <t>Lomový kámen do betonového lože (lože vykázáno samostatně).
Nepravidelně uložené kameny vystupující 5-10 cm s rozestupem 5-10 cm.</t>
  </si>
  <si>
    <t>měřeno v ACAD (2,28+2,0+12,11)*0,2 = 3,278 [A]</t>
  </si>
  <si>
    <t>položka zahrnuje:
- dodávku a vyrovnání lomového kamene predepsané frakce do predepsaného tvaru vcetne mimostaveništní a vnitrostaveništní dopravy
není-li v zadávací dokumentaci uvedeno jinak, jedná se o nakupovaný materiál</t>
  </si>
  <si>
    <t>46451</t>
  </si>
  <si>
    <t>POHOZ DNA A SVAHŮ Z LOMOVÉHO KAMENE</t>
  </si>
  <si>
    <t>Kamenný zához s proštěrkováním za dlažbami.</t>
  </si>
  <si>
    <t>Viz příloha č. 2.1.4 dokumentace. 1,1 = 1,100 [A]</t>
  </si>
  <si>
    <t xml:space="preserve">Položka zahrnuje:
-  dodávku předepsaného kamene
- mimostaveništní a vnitrostaveništní dopravu a jeho uložení
- není-li v zadávací dokumentaci uvedeno jinak, jedná se o nakupovaný materiál
Položka nezahrnuje:
- x</t>
  </si>
  <si>
    <t>465512</t>
  </si>
  <si>
    <t>DLAŽBY Z LOMOVÉHO KAMENE NA MC</t>
  </si>
  <si>
    <t>Nové odláždění do betonového lože (lože vykázáno samostatně).</t>
  </si>
  <si>
    <t>Viz příloha č. 2.1.4 dokumentace. 10,7 = 10,700 [A]</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</si>
  <si>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Položka nezahrnuje:
- podklad pod dlažbu, vykazuje se samostatně položkami SD 45</t>
  </si>
  <si>
    <t>711111</t>
  </si>
  <si>
    <t>IZOLACE BĚŽNÝCH KONSTRUKCÍ PROTI ZEMNÍ VLHKOSTI ASFALTOVÝMI NÁTĚRY</t>
  </si>
  <si>
    <t>Nátěry na prefabrikovaných částech NK. Součást SVI 2 viz TZ.</t>
  </si>
  <si>
    <t>Viz příloha č. 2.1.4 dokumentace. 53,3 = 53,300 [A]</t>
  </si>
  <si>
    <t xml:space="preserve">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geotextilii</t>
  </si>
  <si>
    <t>711132</t>
  </si>
  <si>
    <t>IZOLACE BĚŽNÝCH KONSTRUKCÍ PROTI VOLNĚ STÉKAJÍCÍ VODĚ ASFALTOVÝMI PÁSY</t>
  </si>
  <si>
    <t>Součást SVI 1, viz TZ.</t>
  </si>
  <si>
    <t>Viz příloha č. 2.1.4 dokumentace. 107,5 = 107,500 [A]</t>
  </si>
  <si>
    <t>711137</t>
  </si>
  <si>
    <t>IZOLACE BĚŽN KONSTR PROTI VOL STÉK VODĚ Z PE FÓLIÍ</t>
  </si>
  <si>
    <t>Těsnící fólie za ruby opěr.</t>
  </si>
  <si>
    <t>Viz příloha č. 2.1.4 dokumentace. 66 = 66,000 [A]</t>
  </si>
  <si>
    <t>711509</t>
  </si>
  <si>
    <t>OCHRANA IZOLACE NA POVRCHU TEXTILIÍ</t>
  </si>
  <si>
    <t>Ochrana izolace na rubu opěr - geotextilie dle SVI. Součást SVI 1.</t>
  </si>
  <si>
    <t>875332</t>
  </si>
  <si>
    <t>POTRUBÍ DREN Z TRUB PLAST DN DO 150MM DĚROVANÝCH</t>
  </si>
  <si>
    <t>Rubová drenáž.</t>
  </si>
  <si>
    <t>Viz příloha č. 2.1.4 dokumentace. 19,4 = 19,400 [A]</t>
  </si>
  <si>
    <t xml:space="preserve">Položka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(bez ohledu na sklon)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Položka nezahrnuje:
- x</t>
  </si>
  <si>
    <t>91345</t>
  </si>
  <si>
    <t>NIVELAČNÍ ZNAČKY KOVOVÉ</t>
  </si>
  <si>
    <t>Nivelační značky, viz TZ.</t>
  </si>
  <si>
    <t>Položka zahrnuje:
- dodání a osazení nivelační značky včetně nutných zemních prací
- vnitrostaveništní a mimostaveništní dopravu
Položka nezahrnuje:
- x</t>
  </si>
  <si>
    <t>91355</t>
  </si>
  <si>
    <t>EVIDENČNÍ ČÍSLO MOSTU</t>
  </si>
  <si>
    <t>Evidenční číslo mostu podle TKP kap. 14.</t>
  </si>
  <si>
    <t>Položka zahrnuje:
- štítek s evidenčním číslem mostu
- sloupek dopravní značky včetně osazení a nutných zemních prací a zabetonování
Položka nezahrnuje:
- x</t>
  </si>
  <si>
    <t>913550</t>
  </si>
  <si>
    <t>TABULKA S LETOPOČTEM VÝSTAVBY</t>
  </si>
  <si>
    <t>Provedení letopočtu výstavby vlysem.</t>
  </si>
  <si>
    <t>položka obsahuje všechny související práce a materiál</t>
  </si>
  <si>
    <t>936501</t>
  </si>
  <si>
    <t>DROBNÉ DOPLŇK KONSTR KOVOVÉ NEREZ</t>
  </si>
  <si>
    <t>KG</t>
  </si>
  <si>
    <t>TR 194x6,3 z korozivzdorné oceli včetně navařeného límce pro prostupy rubové drenáže.</t>
  </si>
  <si>
    <t>celkem 2 ks: 2*7850*(0,360*0,004+0,122*0,0063) = 34,675 [A]</t>
  </si>
  <si>
    <t xml:space="preserve">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
Položka nezahrnuje:
- x</t>
  </si>
  <si>
    <t>96613</t>
  </si>
  <si>
    <t>BOURÁNÍ KONSTRUKCÍ Z KAMENE NA MC</t>
  </si>
  <si>
    <t>Bourání stávající kamenné nosní konstrukce a spodní stavby mostu.</t>
  </si>
  <si>
    <t>Viz příloha č. 2.1.6 dokumentace. 195 = 195,000 [A]</t>
  </si>
  <si>
    <t>96615</t>
  </si>
  <si>
    <t>BOURÁNÍ KONSTRUKCÍ Z PROSTÉHO BETONU</t>
  </si>
  <si>
    <t>Bourání konstrukcí z prostého betonu.</t>
  </si>
  <si>
    <t>0,8 = 0,800 [A]</t>
  </si>
  <si>
    <t>97817</t>
  </si>
  <si>
    <t>ODSTRANĚNÍ MOSTNÍ IZOLACE</t>
  </si>
  <si>
    <t>Odstranění stávající hydroizolace mostu.</t>
  </si>
  <si>
    <t>10,96*11,07 = 121,327 [A]</t>
  </si>
  <si>
    <t>Položka zahrnuje:
- veškeré práce plynoucí z technologického předpisu a z platných předpisů
- veškerou manipulaci s vybouranou sutí a hmotami včetně uložení na skládku
Položka nezahrnuje:
- poplatek za skládku, který se vykazuje v položce 0141** (s výjimkou malého množství bouraného materiálu, kde je možné poplatek zahrnout do jednotkové ceny bourání – tento fakt musí být uveden v doplňujícím textu k položce)</t>
  </si>
  <si>
    <t>SO 202</t>
  </si>
  <si>
    <t xml:space="preserve">Objemová hmotnost železovéno betonu: 2,5 kg/m3
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</si>
  <si>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ŽB konstrukcí: 2,5*[!96616] = 77,000 [A]_x000d_
Z bourání konstrukcí z prostého betonu: 2,2*[!96615] = 1,320 [B]_x000d_
Celkové množství = 78,320</t>
  </si>
  <si>
    <t>Zeminy z hloubení tř. I: 2,2*[!13173] = 105,545 [A]_x000d_
Zeminy z hloubení tř. II: 2,2*[!13183] = 5,555 [B]_x000d_
Celkové množství = 111,100</t>
  </si>
  <si>
    <t>0,02*[!97817] = 3,645 [A]</t>
  </si>
  <si>
    <t>11313</t>
  </si>
  <si>
    <t>ODSTRANĚNÍ KRYTU ZPEVNĚNÝCH PLOCH S ASFALTOVÝM POJIVEM</t>
  </si>
  <si>
    <t>Asfaltová vozovka na mostě a na předpolích. Vč. likvidace odpadu (odstraněného materiálu).</t>
  </si>
  <si>
    <t>Viz příloha č. 2.2.6 dokumentace. 21,6 = 21,600 [A]</t>
  </si>
  <si>
    <t>Předpoklad 95% výkopů, odvoz ze stavby.</t>
  </si>
  <si>
    <t>Viz příloha č. 2.2.6 dokumentace. 0,95*50,5 = 47,975 [A]</t>
  </si>
  <si>
    <t>Viz příloha č. 2.2.6 dokumentace. 0,05*50,5 = 2,525 [A]</t>
  </si>
  <si>
    <t>Uložení zeminy z výkopů na mezideponii nebo skládku (celkem 100% výkopů).</t>
  </si>
  <si>
    <t>Součet figur: [!13173]+[!13183] = 50,500 [A]</t>
  </si>
  <si>
    <t>Obsyp kolem opěr.</t>
  </si>
  <si>
    <t>21341</t>
  </si>
  <si>
    <t>DRENÁŽNÍ VRSTVY Z PLASTBETONU (PLASTMALTY)</t>
  </si>
  <si>
    <t>Drenážní polymerbeton podélné drenáže odvodnění izolace (viz VL4 01/2021 406.13)</t>
  </si>
  <si>
    <t>2*(22,75+3,5)*(0,075*0,040-0,020*0,030) = 0,126 [A]</t>
  </si>
  <si>
    <t>Položka zahrnuje:
- dodávku předepsaného materiálu pro drenážní vrstvu, včetně mimostaveništní a vnitrostaveništní dopravy
- provedení drenážní vrstvy předepsaných rozměrů a předepsaného tvaru
Položka nezahrnuje:
- x</t>
  </si>
  <si>
    <t>285393</t>
  </si>
  <si>
    <t>DODATEČNÉ KOTVENÍ VLEPENÍM BETONÁŘSKÉ VÝZTUŽE D DO 20MM DO VRTŮ</t>
  </si>
  <si>
    <t>Přikotvení dobetonávky mostovky do stávající konstrukce a přikotvení dobetonávky koncového příčníku a vlečené přechodové desky.
Dodání výztuže je součástí položky 421365 a 420365.
Viz příloha č. 2.2.7 dokumentace.</t>
  </si>
  <si>
    <t>Do koncového příčníku: 84+168 = 252,000 [A]_x000d_
Do mostovky pro spřažení: 850 = 850,000 [B]_x000d_
Celkové množství = 1102,000</t>
  </si>
  <si>
    <t>Položka zahrnuje:
- dodání výztuže předepsaného profilu a předepsané délky (do 600mm)
- provedení vrtu předepsaného profilu a předepsané délky (do 300mm)
- vsunutí výztuže do vyvrtaného profilu a její zalepení předepsaným pojivem
- případně nutné lešení
Položka nezahrnuje:
- x</t>
  </si>
  <si>
    <t>317125</t>
  </si>
  <si>
    <t>ŘÍMSY Z DÍLCŮ ŽELEZOBETONOVÝCH DO C30/37</t>
  </si>
  <si>
    <t>Lícní prefabrikáty říms.</t>
  </si>
  <si>
    <t>Měřeno v AutoCAD: 2*0,092*27 = 4,968 [A]</t>
  </si>
  <si>
    <t>31717</t>
  </si>
  <si>
    <t>KOVOVÉ KONSTRUKCE PRO KOTVENÍ ŘÍMSY</t>
  </si>
  <si>
    <t>Kotevní prvky pro římsu.
Odhad 6 kg/ks.</t>
  </si>
  <si>
    <t>Viz příloha č. 2.2.7 dokumentace. 52*6 = 312,000 [A]</t>
  </si>
  <si>
    <t>Položka zahrnuje:
- dodávku (výrobu) kotevního prvku předepsaného tvaru
- jeho osazení do předepsané polohy včetně nezbytných prací (vrty, zálivky apod.)
Položka nezahrnuje:
- x</t>
  </si>
  <si>
    <t>317325</t>
  </si>
  <si>
    <t>ŘÍMSY ZE ŽELEZOBETONU DO C30/37 (B37)</t>
  </si>
  <si>
    <t>Monolitický římsy.</t>
  </si>
  <si>
    <t>Měřeno v AutoCAD: 2*0,176*27 = 9,504 [A]</t>
  </si>
  <si>
    <t>Výztuž monolitických říms.</t>
  </si>
  <si>
    <t>Měřeno v AutoCAD: 0,120*(2*0,176*27) = 1,140 [A]</t>
  </si>
  <si>
    <t>420325</t>
  </si>
  <si>
    <t>PŘECHODOVÉ DESKY MOSTNÍCH OPĚR ZE ŽELEZOBETONU C30/37</t>
  </si>
  <si>
    <t>Vlečené přechodové desky dle TP 261.</t>
  </si>
  <si>
    <t>Měřeno v AutoCAD: 2*1,044*6,44 = 13,447 [A]</t>
  </si>
  <si>
    <t>420365</t>
  </si>
  <si>
    <t>VÝZTUŽ PŘECHODOVÝCH DESEK MOSTNÍCH OPĚR Z OCELI 10505, B500B</t>
  </si>
  <si>
    <t>Výztuž vlečených přechodových desek.</t>
  </si>
  <si>
    <t>Měřeno v AutoCAD: 0,14*(2*1,044*6,44) = 1,883 [A]</t>
  </si>
  <si>
    <t>421325</t>
  </si>
  <si>
    <t>MOSTNÍ NOSNÉ DESKOVÉ KONSTRUKCE ZE ŽELEZOBETONU C30/37</t>
  </si>
  <si>
    <t>Nová ŽB spřažené deska na bocích mostovky.</t>
  </si>
  <si>
    <t>Nová ŽB spřažená deska: 2*(0,16*0,8*21,2) = 5,427 [A]</t>
  </si>
  <si>
    <t>Dobetonávka koncových příčníků.</t>
  </si>
  <si>
    <t>Dobetonávka koncových příčníků 2*0,263*6,44+(4*0,3*0,3*0,77) = 3,665 [A]</t>
  </si>
  <si>
    <t>421365</t>
  </si>
  <si>
    <t>VÝZTUŽ MOSTNÍ DESKOVÉ KONSTRUKCE Z OCELI 10505</t>
  </si>
  <si>
    <t>Výztuž nové spřažené desky.</t>
  </si>
  <si>
    <t>0,19*2*(0,16*0,8*21,2) = 1,031 [A]</t>
  </si>
  <si>
    <t>Výztuž dobetonávky koncových příčníků.</t>
  </si>
  <si>
    <t>0,14*(2*0,263*6,44+(4*0,3*0,3*0,77)) = 0,513 [A]</t>
  </si>
  <si>
    <t>434125</t>
  </si>
  <si>
    <t>SCHODIŠŤOVÉ STUPNĚ, Z DÍLCŮ ŽELEZOBETON DO C30/37</t>
  </si>
  <si>
    <t>Schodišťové stupně služebního schodiště viz VL 206.21.</t>
  </si>
  <si>
    <t>Měřeno v AutoCAD: (8+10)*(0,5*0,18*0,75) = 1,215 [A]</t>
  </si>
  <si>
    <t>Podkladní beton pod přechodovými deskami.</t>
  </si>
  <si>
    <t>Měřeno v AutoCAD: 2*0,37*6,44 = 4,766 [A]</t>
  </si>
  <si>
    <t>Podkladní beton pod dlažbou z lomového kamene.</t>
  </si>
  <si>
    <t>Dle rozsahu dlažby z lom. kamene: 0,1*(5,0*1,0) = 0,500 [A]</t>
  </si>
  <si>
    <t>Podkladní beton pod schodišťovými stupni.</t>
  </si>
  <si>
    <t>Měřeno v AutoCAD: 0,98*0,75+1,13*0,75 = 1,583 [A]</t>
  </si>
  <si>
    <t>03</t>
  </si>
  <si>
    <t>Podkladní beton pod betonovou dlažbou.</t>
  </si>
  <si>
    <t>tl. 150 mm 0.15*(5,27+2,7+5,44+5,43) = 2,826 [A]</t>
  </si>
  <si>
    <t>Mezerovitý beton kolem odvodnění za přechodovými deskami.</t>
  </si>
  <si>
    <t>Měřeno v AutoCAD: 2*0,06*6,5 = 0,780 [A]</t>
  </si>
  <si>
    <t>Zásyp přechodové oblasti. Měřeno v AutoCAD.</t>
  </si>
  <si>
    <t>za O1: 7,43*1,67 = 12,408 [A]_x000d_
za O3: 8,75*1,88 = 16,450 [B]_x000d_
Celkové množství = 28,858</t>
  </si>
  <si>
    <t>46251</t>
  </si>
  <si>
    <t>ZÁHOZ Z LOMOVÉHO KAMENE</t>
  </si>
  <si>
    <t>Kamenný zához na konci skluzů, viz TZ.</t>
  </si>
  <si>
    <t>Viz příloha č. 2.2.4 dokumentace. 4*(2,0*2,5*0,3) = 6,000 [A]</t>
  </si>
  <si>
    <t xml:space="preserve">Položka zahrnuje:
- dodávku a zához lomového kamene předepsané frakce
-  včetně mimostaveništní a vnitrostaveništní dopravy
- není-li v zadávací dokumentaci uvedeno jinak, jedná se o nakupovaný materiál
Položka nezahrnuje:
- x</t>
  </si>
  <si>
    <t>Dlažba z lomového kamene tl. 200 mm.</t>
  </si>
  <si>
    <t>0,2*(5,0*1,0) = 1,000 [A]</t>
  </si>
  <si>
    <t>465922</t>
  </si>
  <si>
    <t>DLAŽBY Z BETONOVÝCH DLAŽDIC NA MC</t>
  </si>
  <si>
    <t>Dlažba betonová tl. 60 mm za římsami mostu.</t>
  </si>
  <si>
    <t>Měřeno v AutoCAD: 5,27+2,7+5,44+5,43 = 18,840 [A]</t>
  </si>
  <si>
    <t xml:space="preserve">Položka zahrnuje:
- úpravu podkladu
- zřízení spojovací vrstvy
- zřízení lože dlažby z předepsaného materiálu
- dodávku a uložení dlažby, ev. předlažby, do předepsaného tvaru z pohledové úpravy
- spárování, těsnění, tmelení a vyplnění spar případně s vyklínováním
- úprava povrchu pro odvedení srážkové vody
Položka nezahrnuje:
-  podklad pod dlažbu, vykazuje se samostatně položkami SD 45</t>
  </si>
  <si>
    <t>- spojovací postřik modifikovaný PS-CP 0,40 kg/m2, ČSN 73 6129</t>
  </si>
  <si>
    <t>22,75*6,5 = 147,875 [A]</t>
  </si>
  <si>
    <t>- asfaltový beton obrusný modif. ACO 11S PMB 45/80-60 40 mm, ČSN EN 13108-1, ČSN 736121</t>
  </si>
  <si>
    <t>5,5*22,75*0,040 = 5,005 [A]</t>
  </si>
  <si>
    <t>575D03</t>
  </si>
  <si>
    <t>LITÝ ASFALT MA I (SILNICE, DÁLNICE) 11 MODIFIK</t>
  </si>
  <si>
    <t>Odvodňovací proužek z litého asfaltu.</t>
  </si>
  <si>
    <t>2*(22,75*0,50*0,030) = 0,683 [A]</t>
  </si>
  <si>
    <t>575F51</t>
  </si>
  <si>
    <t>LITÝ ASFALT MA IV (OCHRANA MOSTNÍ IZOLACE) 8 TL. 40MM MODIFIK</t>
  </si>
  <si>
    <t>Ochrana izolace na mostě. MA 8 IV, 20/30, 40 mm, specifikace viz TZ.</t>
  </si>
  <si>
    <t>(6,5-2*0,075)*22,75 = 144,463 [A]</t>
  </si>
  <si>
    <t>576413</t>
  </si>
  <si>
    <t>POSYP KAMENIVEM OBALOVANÝM 4KG/M2</t>
  </si>
  <si>
    <t>Posyp litého asflatu na mostě předobaleným kamenivem, 2-4 kg/m2.</t>
  </si>
  <si>
    <t>6,5*22,75 = 147,875 [A]</t>
  </si>
  <si>
    <t>Položka zahrnuje:
- dodání obalovaného kameniva předepsané kvality a zrnitosti
- posyp předepsaným množstvím
Položka nezahrnuje:
- x</t>
  </si>
  <si>
    <t>626111</t>
  </si>
  <si>
    <t>REPROFILACE PODHLEDŮ, SVISLÝCH PLOCH SANAČNÍ MALTOU JEDNOVRST TL 10MM</t>
  </si>
  <si>
    <t>Reprofilace povrchu stěrkou s inhibitorem koroze. Rozsah viz TZ.</t>
  </si>
  <si>
    <t>reprofilace podhledu NK, tl. do 5 mm 0,03*8.01*(9.29+9.135) = 4,428 [A]_x000d_
reprofilace podhledu NK, tl. do 10 mm 0,03*8.01*(9.29+9.135) = 4,428 [B]_x000d_
betonová část opěr: (0,03+0,03)*((0.6*8.01+0.45*8.01)+2*(2*(1.2*0.52+1))+(2*0.6*8.01+2*0.6*1.27)) = 1,563 [C]_x000d_
Celkové množství = 10,419</t>
  </si>
  <si>
    <t>626112</t>
  </si>
  <si>
    <t>REPROFILACE PODHLEDŮ, SVISLÝCH PLOCH SANAČNÍ MALTOU JEDNOVRST TL 20MM</t>
  </si>
  <si>
    <t>reprofilace podhledu NK 0,03*8.01*(9.29+9.135) = 4,428 [A]_x000d_
betonová část podpěr 0,03*((0.6*8.01+0.45*8.01)+2*(2*(1.2*0.52+1))+(2*0.6*8.01+2*0.6*1.27)) = 0,781 [B]_x000d_
Celkové množství = 5,209</t>
  </si>
  <si>
    <t>626113</t>
  </si>
  <si>
    <t>REPROFILACE PODHLEDŮ, SVISLÝCH PLOCH SANAČNÍ MALTOU JEDNOVRST TL 30MM</t>
  </si>
  <si>
    <t>62631</t>
  </si>
  <si>
    <t>SPOJOVACÍ MŮSTEK MEZI STARÝM A NOVÝM BETONEM</t>
  </si>
  <si>
    <t>Spojovací můstek. Rozsah viz TZ.</t>
  </si>
  <si>
    <t>sanace podhledu NK 4*0,03*8.01*(9.29+9.135) = 17,710 [A]_x000d_
betonová část podpěr 0,03*((0.6*8.01+0.45*8.01)+2*(2*(1.2*0.52+1))+(2*0.6*8.01+2*0.6*1.27)) = 0,781 [B]_x000d_
Celkové množství = 18,491</t>
  </si>
  <si>
    <t>62651</t>
  </si>
  <si>
    <t>OCHRANA VÝZTUŽE PŘI DOSTATEČNÉM KRYTÍ</t>
  </si>
  <si>
    <t>Pasivace obnažené výztuže. Rozsah viz TZ.</t>
  </si>
  <si>
    <t>sanace podhledu NK 2*0,03*8.01*(9.29+9.135) = 8,855 [A]_x000d_
betonová část podpěr 0,03*((0.6*8.01+0.45*8.01)+2*(2*(1.2*0.52+1))+(2*0.6*8.01+2*0.6*1.27)) = 0,781 [B]_x000d_
Celkové množství = 9,636</t>
  </si>
  <si>
    <t>Položka zahrnuje:
- dodávku veškerého materiálu potřebného pro předepsanou úpravu v předepsané kvalitě
- položení vrstvy v předepsané tloušťce
- potřebná lešení a podpěrné konstrukce
Položka nezahrnuje:
- x</t>
  </si>
  <si>
    <t>62652</t>
  </si>
  <si>
    <t>OCHRANA VÝZTUŽE PŘI NEDOSTATEČNÉM KRYTÍ</t>
  </si>
  <si>
    <t>Nízkovizkózní migrující inhibitor koroze. Rozsah viz TZ.</t>
  </si>
  <si>
    <t>62745</t>
  </si>
  <si>
    <t>SPÁROVÁNÍ STARÉHO ZDIVA CEMENTOVOU MALTOU</t>
  </si>
  <si>
    <t>Viz TZ.</t>
  </si>
  <si>
    <t>2*3*3 = 18,000 [A]</t>
  </si>
  <si>
    <t>Izolace na rubu opěr, součást SVI 1, viz TZ.</t>
  </si>
  <si>
    <t>Měřeno v AutoCAD: 2*3,5*6,5 = 45,500 [A]</t>
  </si>
  <si>
    <t>711442</t>
  </si>
  <si>
    <t>IZOLACE MOSTOVEK CELOPLOŠNÁ ASFALTOVÝMI PÁSY S PEČETÍCÍ VRSTVOU</t>
  </si>
  <si>
    <t>Izolace mostovky. Součást SVI 3, viz TZ.</t>
  </si>
  <si>
    <t>Měřeno v AutoCAD: 8*24,7 = 197,600 [A]</t>
  </si>
  <si>
    <t xml:space="preserve">Položka zahrnuje:
- izolace rámových konstrukcí (mosty, propusty, kolektory)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Položka nezahrnuje:
- ochranné vrstvy, např. litý asfalt, asfaltový beton</t>
  </si>
  <si>
    <t>OCHRANA IZOLACE NA POVRCHU ASFALTOVÝMI PÁSY</t>
  </si>
  <si>
    <t>Kluzná vrstva vrubového kloubu přechodových desek, 2xNAIP.</t>
  </si>
  <si>
    <t>2*(2*0,08*6,44) = 2,061 [A]</t>
  </si>
  <si>
    <t>Ochrana izolace pod římsou.</t>
  </si>
  <si>
    <t>2*22,75*0,92 = 41,860 [A]</t>
  </si>
  <si>
    <t>78382</t>
  </si>
  <si>
    <t>NÁTĚRY BETON KONSTR TYP S2 (OS-B)</t>
  </si>
  <si>
    <t>Ochranný nátěr NK.</t>
  </si>
  <si>
    <t>Nátěr krajů mostovky (v podélném směru): 2*21,25*(0,58+(0,15+0,030+0,1)) = 36,550 [A]</t>
  </si>
  <si>
    <t>Položka zahrnuje:
- kompletní povlaky (i různobarevné)
- úprava podkladu (odmaštění, odstranění starých nátěrů a nečistot) a jeho vyspravení
- provedení nátěru předepsaným postupem a splnění všech požadavků daných technologickým předpisem
Položka nezahrnuje:
- x</t>
  </si>
  <si>
    <t>78383</t>
  </si>
  <si>
    <t>NÁTĚRY BETON KONSTR TYP S4 (OS-C)</t>
  </si>
  <si>
    <t>Ochranný nátěr říms (část).</t>
  </si>
  <si>
    <t>2*27*(0,16+0,15) = 16,740 [A]</t>
  </si>
  <si>
    <t>87533</t>
  </si>
  <si>
    <t>POTRUBÍ DREN Z TRUB PLAST DN DO 150MM</t>
  </si>
  <si>
    <t>Odvodnění od přechodových desek k jejich vyústění, vč. vyústění na svah dle VL4 204.02 (01/2021.)</t>
  </si>
  <si>
    <t>Měřeno v AutoCAD: 2*3,5 = 7,000 [A]</t>
  </si>
  <si>
    <t>Odvodnění za přechodovými deskami.</t>
  </si>
  <si>
    <t>Měřeno v AutoCAD: 2*6,5 = 13,000 [A]</t>
  </si>
  <si>
    <t>Nové zábradelní svodidlo na mostě.</t>
  </si>
  <si>
    <t>Měřeno v AutoCAD: 27+27 = 54,000 [A]</t>
  </si>
  <si>
    <t>9115C3</t>
  </si>
  <si>
    <t>SVODIDLO OCEL MOSTNÍ JEDNOSTR, ÚROVEŇ ZADRŽ H2 - DEMONTÁŽ S PŘESUNEM</t>
  </si>
  <si>
    <t>Stávající zábradelní svodidlo na mostě. Vč. likvidace.</t>
  </si>
  <si>
    <t>Hřebové a čepové nivelační značky v římsách a spodní stavbě, viz TZ.</t>
  </si>
  <si>
    <t>Hřebové v římsách 10 = 10,000 [A]_x000d_
Čepové v podporách 6 = 6,000 [B]_x000d_
Celkové množství = 16,000</t>
  </si>
  <si>
    <t>Obrubníky 100/250 mm.</t>
  </si>
  <si>
    <t>(7,16+2,82)+(4,68+0,83)+(7,23+1,06+1,83)+(7,221+2,05) = 34,881 [A]</t>
  </si>
  <si>
    <t>Obrubníky 150/250 mm.</t>
  </si>
  <si>
    <t>5+5+2,5+5 = 17,500 [A]</t>
  </si>
  <si>
    <t>919111</t>
  </si>
  <si>
    <t>ŘEZÁNÍ ASFALTOVÉHO KRYTU VOZOVEK TL DO 50MM</t>
  </si>
  <si>
    <t>Řezaná spára u přechodových desek.</t>
  </si>
  <si>
    <t>2*6,5 = 13,000 [A]</t>
  </si>
  <si>
    <t>Položka zahrnuje:
- řezání vozovkové vrstvy v předepsané tloušťce
- spotřeba vody
Položka nezahrnuje:
- x</t>
  </si>
  <si>
    <t>931182</t>
  </si>
  <si>
    <t>VÝPLŇ DILATAČNÍCH SPAR Z POLYSTYRENU TL 20MM</t>
  </si>
  <si>
    <t>Pružná vložka tl. 20 mm (extrudovaný polystyren) u přechodových desek.</t>
  </si>
  <si>
    <t>Měřeno v AutoCAD: (0,19+0,22)*2*6,44 = 5,281 [A]</t>
  </si>
  <si>
    <t>Položka zahrnuje:
- dodávku a osazení předepsaného materiálu
- očištění ploch spáry před úpravou
- očištění okolí spáry po úpravě
Položka nezahrnuje:
- x</t>
  </si>
  <si>
    <t>931314</t>
  </si>
  <si>
    <t>TĚSNĚNÍ DILATAČ SPAR ASF ZÁLIVKOU PRŮŘ DO 400MM2</t>
  </si>
  <si>
    <t>Vyplnění řezané spáry podél žlábku.
Vyplnění řezané spáry u přechodových desek.</t>
  </si>
  <si>
    <t>2*22,75+2*6,5 = 58,500 [A]</t>
  </si>
  <si>
    <t>Položka zahrnuje:
- dodávku a osazení předepsaného materiálu
- očištění ploch spáry před úpravou
- očištění okolí spáry po úpravě
Položka nezahrnuje:
- těsnící profil</t>
  </si>
  <si>
    <t>931315</t>
  </si>
  <si>
    <t>TĚSNĚNÍ DILATAČ SPAR ASF ZÁLIVKOU PRŮŘ DO 600MM2</t>
  </si>
  <si>
    <t>Vyplnění řezané spáry podél říms.</t>
  </si>
  <si>
    <t>2*22,75 = 45,500 [A]</t>
  </si>
  <si>
    <t>93135</t>
  </si>
  <si>
    <t>TĚSNĚNÍ DILATAČ SPAR PRYŽ PÁSKOU NEBO KRUH PROFILEM</t>
  </si>
  <si>
    <t>Předtěsnění spáry podél římsy.</t>
  </si>
  <si>
    <t>Skluzy podél mostu a pod mostem.</t>
  </si>
  <si>
    <t>Viz příloha č. 2.2.4 dokumentace. 55,2 = 55,200 [A]</t>
  </si>
  <si>
    <t>93659</t>
  </si>
  <si>
    <t>HLINÍKOVÝ DRENÁŽENÍ PROFIL</t>
  </si>
  <si>
    <t>m</t>
  </si>
  <si>
    <t>V souladu s VL4 406.13 (01/2021). Vč. spojovacího materiálu.</t>
  </si>
  <si>
    <t>2*(22,75+3,5) = 52,500 [A]</t>
  </si>
  <si>
    <t>93832</t>
  </si>
  <si>
    <t>OČIŠTĚNÍ DLAŽEB OD VEGETACE</t>
  </si>
  <si>
    <t>Očištění dlažby pod mostem od vegetace.</t>
  </si>
  <si>
    <t>12 = 12,000 [A]</t>
  </si>
  <si>
    <t>938543</t>
  </si>
  <si>
    <t>OČIŠTĚNÍ BETON KONSTR OTRYSKÁNÍM TLAK VODOU DO 1000 BARŮ</t>
  </si>
  <si>
    <t>Očištění podhledu a boků NK, horní povrch desky do odstranění asfaltobetonové vrstvy. Rozsah viz TZ.</t>
  </si>
  <si>
    <t>plocha podhledu NK 8.01*(9.29+9.135) = 147,584 [A]_x000d_
plocha boků NK 2*0.58*(21.25) = 24,650 [C]_x000d_
plocha horního povrchu desky 6.66*21.25 = 141,525 [B]_x000d_
Celkové množství = 313,759</t>
  </si>
  <si>
    <t>93859</t>
  </si>
  <si>
    <t>OČIŠTĚNÍ BETON KONSTR MECHANICKY</t>
  </si>
  <si>
    <t>Mechanické očištění podhledu NK. Rozsah viz TZ.</t>
  </si>
  <si>
    <t>plocha podhledu NK 0,05*8.01*(9.29+9.135) = 7,379 [A]</t>
  </si>
  <si>
    <t>1*3*0,2 = 0,600 [A]</t>
  </si>
  <si>
    <t>96616</t>
  </si>
  <si>
    <t>BOURÁNÍ KONSTRUKCÍ ZE ŽELEZOBETONU</t>
  </si>
  <si>
    <t>Odstranění stávajících říms na mostě, demolice částí spřažené desky nosné konstrukce a koncových příčníků. Viz příloha č. 2.2.4 dokumentace.</t>
  </si>
  <si>
    <t>Bourání koncových křídel 5,3 = 5,300 [A]_x000d_
Odbourání části koncového nosníku 4,8 = 4,800 [B]_x000d_
Bourání stávajících říms 15,1 = 15,100 [C]_x000d_
Odbourání části spřažené desky 5,6 = 5,600 [D]_x000d_
Celkové množství = 30,800</t>
  </si>
  <si>
    <t>Odstranění stávající izolace mostu.</t>
  </si>
  <si>
    <t>8,01*22,75 = 182,228 [A]</t>
  </si>
  <si>
    <t>SO 252</t>
  </si>
  <si>
    <t xml:space="preserve">Objemová hmotnost prostého betonu: 2,2 kg/m3
17 01 01 - BETON z vybouraných konstrukcí (obrubníky, propusty, panely a jiné)
17 09 04 - Směsné stavební a demoliční odpady neuvedené pod čísly 17 09 01, 17 09 02 a 17 09 03
Zhotovitel doloží  platné oprávnění opravňující ho k nakládání s odpady. Dále předloží doklady o uložení tzv.Průvodku odpadu (s uvedením SPZ, množství-váhy, názvu odpadu, místo dalšího využí odpadu). Tuto průvodu odsouhlasí zástupci smluvních stran.</t>
  </si>
  <si>
    <t>Z bourání konstrukcí z prostého betonu: 2,2*[!96615] = 0,950 [B]_x000d_
Z demolice oplocení: (2*32+2,5*(50/2))/1000 = 0,127 [A]_x000d_
Celkové množství = 1,077</t>
  </si>
  <si>
    <t>Zeminy z hloubení tř. I, předpoklad 85% z vyhloubených zemin 2,2*0,85*[!13173] = 1279,548 [A]_x000d_
Zeminy z hloubení tř. II: 2,2*[!13183] = 265,650 [B]_x000d_
Celkové množství = 1545,198</t>
  </si>
  <si>
    <t>0,2 = 0,200 [A]</t>
  </si>
  <si>
    <t>Natěžení a dovoz zeminy z mezideponie pro obsypy z líce opěrné zdi. Předpoklad použitelnosti 15% vyhloubených zemin třídy I.</t>
  </si>
  <si>
    <t>0,15*[!13173] = 102,638 [A]</t>
  </si>
  <si>
    <t>Předpoklad 85% výkopů, odvoz ze stavby.</t>
  </si>
  <si>
    <t>Viz příloha č. 2.4.5 dokumentace. 0,85*(46*7*2,5) = 684,250 [A]</t>
  </si>
  <si>
    <t>Viz příloha č. 2.4.5 dokumentace. 0,15*(46*7*2,5) = 120,750 [A]</t>
  </si>
  <si>
    <t>Viz hloubené zeminy, součet figur: [!13173]+[!13183] = 805,000 [A]</t>
  </si>
  <si>
    <t>Zásypy za rubem opěrné zdi.</t>
  </si>
  <si>
    <t>Viz příloha č. 2.4.3 dokumentace. 2*3*44 = 264,000 [A]</t>
  </si>
  <si>
    <t>17511</t>
  </si>
  <si>
    <t>OBSYP POTRUBÍ A OBJEKTŮ SE ZHUTNĚNÍM</t>
  </si>
  <si>
    <t>Zemní kužely a obsyp před opěrnými zdmi.
Bude použita zemina z mezideponie.</t>
  </si>
  <si>
    <t xml:space="preserve">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Položka nezahrnuje:
- x 
Způsob měření:
- zemina vytlačená potrubím o DN 180mm se od kubatury obsypů neodečítá</t>
  </si>
  <si>
    <t>Zbytek obsypů z líce opěrné zdi z nakupovaných materiálů.</t>
  </si>
  <si>
    <t>Viz příloha č. 2.4.3 dokumentace. (2*1,5*46)-0,15*[!13173] = 35,363 [A]</t>
  </si>
  <si>
    <t>ŽB monolitické římsy, specifikace betonu viz TZ.</t>
  </si>
  <si>
    <t>Viz příloha č. 2.4.6 dokumentace. 0,313*42,239 = 13,221 [A]</t>
  </si>
  <si>
    <t>Výztuž říms.</t>
  </si>
  <si>
    <t>Viz příloha č. 2.4.7 dokumentace. 0,140*13,22 = 1,851 [A]</t>
  </si>
  <si>
    <t>327325</t>
  </si>
  <si>
    <t>ZDI OPĚRNÉ, ZÁRUBNÍ, NÁBŘEŽNÍ ZE ŽELEZOVÉHO BETONU DO C30/37 (B37)</t>
  </si>
  <si>
    <t>Opěrná zeď, specifikace betonu viz TZ.
Viz příloha č. 2.4.6 dokumentace.</t>
  </si>
  <si>
    <t>Dřík 1,26*42,239 = 53,221 [A]_x000d_
Základ 1,87*42,239 = 78,987 [B]_x000d_
Celkové množství = 132,208</t>
  </si>
  <si>
    <t>327365</t>
  </si>
  <si>
    <t>VÝZTUŽ ZDÍ OPĚRNÝCH, ZÁRUBNÍCH, NÁBŘEŽNÍCH Z OCELI 10505</t>
  </si>
  <si>
    <t>Výztuž opěrné zdi.
Viz příloha č. 2.4.7 dokumentace.</t>
  </si>
  <si>
    <t>Dřík 0,065*53,22 = 3,459 [A]_x000d_
Základ 0,125*78,99 = 9,874 [B]_x000d_
Celkové množství = 13,333</t>
  </si>
  <si>
    <t>33894A</t>
  </si>
  <si>
    <t>SLOUPKY OHRADNÍ A PLOTOVÉ KOVOVÉ KOTVENÉ DO PATEK NEBO BERANĚNÉ</t>
  </si>
  <si>
    <t>Sloupky nového oplocení</t>
  </si>
  <si>
    <t>(4*2,5)/1000 = 0,010 [A]</t>
  </si>
  <si>
    <t>Položka zahrnuje:
- dodání a osazení předepsaného sloupku včetně PKO
- případnou betonovou patku z předepsané třídy betonu
- nutné zemní práce
Položka nezahrnuje:
- x</t>
  </si>
  <si>
    <t>Podkladní beton pod základy opěrné zdi.</t>
  </si>
  <si>
    <t>Viz příloha č. 2.4.3 dokumentace. 4,3*43*0,15 = 27,735 [A]</t>
  </si>
  <si>
    <t>Podkladní a spádový beton pod drenážním potrubím.</t>
  </si>
  <si>
    <t>Viz příloha č. 2.4.3 dokumentace. 1,3*0,5*42,2 = 27,430 [A]</t>
  </si>
  <si>
    <t>Podkladní beton pod odlážděním z lomového kamene.</t>
  </si>
  <si>
    <t>Viz příloha č. 2.4.3 dokumentace. (0,5*43)*0,1 = 2,150 [A]</t>
  </si>
  <si>
    <t>Podkladní beton pod odlážděním z betonové dlažby.</t>
  </si>
  <si>
    <t>Měřeno v AutoCAD: (2,09)*0,15 = 0,314 [A]</t>
  </si>
  <si>
    <t>Ochranný zásyp za opěrnou zdí s drenážní funkcí šířky 0,5 m.</t>
  </si>
  <si>
    <t>Viz příloha č. 2.4.3 dokumentace. 0,7*0,5*42,2 = 14,770 [A]</t>
  </si>
  <si>
    <t>Dlažba z lomového kamene na líci zdi.</t>
  </si>
  <si>
    <t>Viz příloha č. 2.4.3 dokumentace. (0,5*43)*0,2 = 4,300 [A]</t>
  </si>
  <si>
    <t>Dlažba betonová tl. 60 mm za římsou mostu.</t>
  </si>
  <si>
    <t>Měřeno v AutoCAD: (2,09) = 2,090 [A]</t>
  </si>
  <si>
    <t>Izolace rubu zdi, součást SVI 1.</t>
  </si>
  <si>
    <t>Měřeno v AutoCAD: (1,1+1,29)/2*42,24 = 50,477 [A]</t>
  </si>
  <si>
    <t>Ochrana izolace na rubu opěrný zdi - geotextilie dle SVI. Součást SVI 1.</t>
  </si>
  <si>
    <t>76790</t>
  </si>
  <si>
    <t>OSTATNÍ KOVOVÉ DOPLŇK KONSTRUKCE</t>
  </si>
  <si>
    <t>Dilatační smykové trny ve dřících opěrné stěny v požadované úpravě, viz TZ. Vč. separace a úpravy povrchu.</t>
  </si>
  <si>
    <t>pro 3 dil. spáry, 7 ks/1 spára: 7850/1000*3*7*0,3*(3,14*0,010*0,010) = 0,016 [A]</t>
  </si>
  <si>
    <t>Položka zahrnuje:
- vlastní zámečnické výrobky
- rámy, rošty, lišty, kování, podpěrné, závěsné, upevňovací prvky, spojovací a těsnící materiál, pomocný materiál
- kompletní povrchovou úpravu
- u doplňkových stavebních konstrukcí je zahrnuto drobné zasklení nebo jiná předepsaná výplň
Položka nezahrnuje:
- x</t>
  </si>
  <si>
    <t>76792</t>
  </si>
  <si>
    <t>OPLOCENÍ Z DRÁTĚNÉHO PLETIVA POTAŽENÉHO PLASTEM</t>
  </si>
  <si>
    <t>Pletivo nového oplocení.</t>
  </si>
  <si>
    <t>Viz příloha č. 2.4.3 dokumentace. 1,5*(2,4+2,2) = 6,900 [A]</t>
  </si>
  <si>
    <t>Položka zahrnuje:
- vlastní pletivo
- rámy, rošty, lišty, kování, podpěrné, závěsné, upevňovací prvky, spojovací a těsnící materiál, pomocný materiál
- kompletní povrchovou úpravu
- ostnatý drát
Položka nezahrnuje:
- sloupky, které se vykazují v samostatných položkách 338**
- podezdívka (272**)
Způsob měření:
- uvažovaná plocha se pak vypočítává po horní hranu drátu</t>
  </si>
  <si>
    <t>Ochranný nátěr římsy (část).</t>
  </si>
  <si>
    <t>42,2*(0,15+0,15) = 12,660 [A]</t>
  </si>
  <si>
    <t>87534</t>
  </si>
  <si>
    <t>POTRUBÍ DREN Z TRUB PLAST DN DO 200MM</t>
  </si>
  <si>
    <t>Prostup rubové drenáže.</t>
  </si>
  <si>
    <t>Měřeno v AutoCAD: 7*0,35 = 2,450 [A]</t>
  </si>
  <si>
    <t>875342</t>
  </si>
  <si>
    <t>POTRUBÍ DREN Z TRUB PLAST DN DO 200MM DĚROVANÝCH</t>
  </si>
  <si>
    <t>Rubová drenáž zdi DN 160.</t>
  </si>
  <si>
    <t>Měřeno v AutoCAD: 42,27 = 42,270 [A]</t>
  </si>
  <si>
    <t>Zábradelní svodidlo na římsách.</t>
  </si>
  <si>
    <t>Viz příloha č. 2.4.3 dokumentace. 42,2 = 42,200 [A]</t>
  </si>
  <si>
    <t>Nivelační značky na římse, viz TZ.</t>
  </si>
  <si>
    <t>Měřeno v AutoCAD: 4,23 = 4,230 [A]</t>
  </si>
  <si>
    <t>Měřeno v AutoCAD: 2 = 2,000 [A]</t>
  </si>
  <si>
    <t>celkem 7 ks: 7*7850*(0,660*0,004+0,122*0,0063) = 187,303 [A]</t>
  </si>
  <si>
    <t>Demolice stávajících betonových schodů.</t>
  </si>
  <si>
    <t>Viz příloha č. 2.4.5 dokumentace. 0,6*2,4*0,3 = 0,432 [A]</t>
  </si>
  <si>
    <t>966842</t>
  </si>
  <si>
    <t>ODSTRANĚNÍ OPLOCENÍ Z DRÁT PLETIVA</t>
  </si>
  <si>
    <t>Odstranění stávajícího plotu.</t>
  </si>
  <si>
    <t>Viz příloha č. 2.4.5 dokumentace. 50 = 50,000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</si>
  <si>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Položka nezahrnuje:
- poplatek za skládku, který se vykazuje v položce 0141** (s výjimkou malého množství bouraného materiálu, kde je možné poplatek zahrnout do jednotkové ceny bourání – tento fakt musí být uveden v doplňujícím textu k položce)</t>
  </si>
  <si>
    <t>SO 253</t>
  </si>
  <si>
    <t>Zeminy z hloubení tř. I, předpoklad 85% z vyhloubených zemin 2,2*0,85*[!13173] = 496,719 [A]_x000d_
Zeminy z hloubení tř. II: 2,2*[!13183] = 103,125 [B]_x000d_
Celkové množství = 599,844</t>
  </si>
  <si>
    <t>Natěžení a dovoz zeminy z mezideponie pro obsypy z líce. Předpoklad použitelnosti 15% zeminy tř. I.</t>
  </si>
  <si>
    <t>0,15*[!13173] = 39,844 [A]</t>
  </si>
  <si>
    <t>0,85*(25*5*2,5) = 265,625 [A]</t>
  </si>
  <si>
    <t>0,15*(25*5*2,5) = 46,875 [A]</t>
  </si>
  <si>
    <t>Viz hloubené zeminy, součet figur: [!13173]+[!13183] = 312,500 [A]</t>
  </si>
  <si>
    <t>Viz příloha č. 2.5.3 dokumentace. 2*3*22 = 132,000 [A]</t>
  </si>
  <si>
    <t>Zemní kužely a obsyp před opěrnou zdí.
Bude použita zemina z mezideponie. Předpoklad použitelnosti 15% vyhloubených zemin třídy I.</t>
  </si>
  <si>
    <t>Obsypy z líce opěrné zdi.</t>
  </si>
  <si>
    <t>Viz příloha č. 2.5.3 dokumentace. 2*1,3*22-0,15*[!13173] = 17,356 [A]</t>
  </si>
  <si>
    <t>Viz příloha č. 2.5.6 dokumentace. 0,313*20,18 = 6,316 [A]</t>
  </si>
  <si>
    <t>Viz příloha č. 2.5.7 dokumentace. 0,140*6,32 = 0,885 [A]</t>
  </si>
  <si>
    <t>327213</t>
  </si>
  <si>
    <t>OBKLAD ZDÍ OPĚR, ZÁRUB, NÁBŘEŽ Z LOM KAMENE</t>
  </si>
  <si>
    <t>Kamenný obklad na líci opěrné zdi.</t>
  </si>
  <si>
    <t>Měřeno v AutoCAD: 0,65*0,2*20,03 = 2,604 [A]</t>
  </si>
  <si>
    <t>Položka zahrnuje:
- dodávku a osazení lomového kamene, jeho výběr a případnou úpravu, 
- případné kotvení se všemi souvisejícími materiály a pracemi, dodávku předepsané malty, spárování
- včetně mimostaveništní a vnitrostaveništní dopravy (rovněž přesuny)
Položka nezharnuje:
- x</t>
  </si>
  <si>
    <t>Opěrná stěna, specifikace betonu viz TZ.
Viz příloha č. 2.5.6 dokumentace.</t>
  </si>
  <si>
    <t>Dřík 1,15*20,18 = 23,207 [A]_x000d_
Základ 1,87*20,18 = 37,737 [B]_x000d_
Celkové množství = 60,944</t>
  </si>
  <si>
    <t>Výztuž opěrné zdi.
Viz příloha č. 2.5.7 dokumentace.</t>
  </si>
  <si>
    <t>Dřík 0,095*23,21 = 2,205 [A]_x000d_
Základ 0,125*37,74 = 4,718 [B]_x000d_
Celkové množství = 6,923</t>
  </si>
  <si>
    <t>Viz příloha č. 2.5.3 dokumentace. 4,3*21*0,15 = 13,545 [A]</t>
  </si>
  <si>
    <t>Viz příloha č. 2.5.3 dokumentace. 0,8*0,5*20 = 8,000 [A]</t>
  </si>
  <si>
    <t>Viz příloha č. 2.5.3 dokumentace. 0,5*20*0,1 = 1,000 [A]</t>
  </si>
  <si>
    <t>Měřeno v AutoCAD: 2,12*0,15 = 0,318 [A]</t>
  </si>
  <si>
    <t>Viz příloha č. 2.5.3 dokumentace. 1,1*0,5*20 = 11,000 [A]</t>
  </si>
  <si>
    <t>Dlažba z lomového kamene u líce zdi.</t>
  </si>
  <si>
    <t>Viz příloha č. 2.5.3 dokumentace. 0,5*20*0,2 = 2,000 [A]</t>
  </si>
  <si>
    <t>Měřeno v AutoCAD: (1,84+1,74)/2*20,03 = 35,854 [A]</t>
  </si>
  <si>
    <t>Ochrana izolace na rubu opěrné zdi - geotextilie dle SVI. Součást SVI 1.</t>
  </si>
  <si>
    <t>pro 3 dil. spáry, 7 ks/1 spára: 7850/1000*1*7*0,3*(3,14*0,010*0,010) = 0,005 [A]</t>
  </si>
  <si>
    <t>20,1*(0,15+0,15) = 6,030 [A]</t>
  </si>
  <si>
    <t>Potrubí od rubové drenáže k vyvedení na svah a potrubí dešťové kanalizace, vč. vyústění na svah dle VL4 204.02 (01/2021.)</t>
  </si>
  <si>
    <t>trubka kanalizace 9 = 9,000 [A]_x000d_
vyvedení rubové drenáže na terén 2,4 = 2,400 [B]_x000d_
Celkové množství = 11,400</t>
  </si>
  <si>
    <t>Měřeno v AutoCAD: 20,04 = 20,040 [A]</t>
  </si>
  <si>
    <t>Viz příloha č. 2.5.3 dokumentace. 20 = 20,000 [A]</t>
  </si>
  <si>
    <t>Nivelační značky na římse.</t>
  </si>
  <si>
    <t>Viz TZ. 3 = 3,000 [A]</t>
  </si>
  <si>
    <t>Skluzy podél opěrné zdi a svody od rubové drenáže.</t>
  </si>
  <si>
    <t>Měřeno v AutoCAD: 15,5+1+1,5 = 18,000 [A]</t>
  </si>
  <si>
    <t>93639</t>
  </si>
  <si>
    <t>ZAÚSTĚNÍ SKLUZŮ (VČET DLAŽBY Z LOM KAMENE)</t>
  </si>
  <si>
    <t>Zaústění skluzů z betonu, dle VL4 504.82 01/2021.</t>
  </si>
  <si>
    <t>Položka zahrnuje:
- veškerý materiál, výrobky a polotovary
- mimostaveništní a vnitrostaveništní doprava (rovněž přesuny)
- naložení a složení,případně s uložením
Položka nezahrnuje:
- x</t>
  </si>
  <si>
    <t>SO 432</t>
  </si>
  <si>
    <t xml:space="preserve">Z pol. 11313R, 966158R
6 - K - 997013601 - Poplatek za uložení na skládce (skládkovné) stavebního odpadu betonového kód odpadu 17 01 01
7 - K - 997013645 - Poplatek za uložení na skládce (skládkovné) odpadu asfaltového bez dehtu kód odpadu 17 03 02
17 01 01 - BETON z vybouraných konstrukcí (obrubníky, propusty, panely a jiné)
17 09 04 - Směsné stavební a demoliční odpady neuvedené pod čísly 17 09 01, 17 09 02 a 17 09 03
Koef. 2.2 t/m3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</si>
  <si>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16.5+16.5 = 33,000 [A]</t>
  </si>
  <si>
    <t>16.5 = 16,500 [A]</t>
  </si>
  <si>
    <t>1 - K - 131213101 - Hloubení jam v soudržných horninách třídy těžitelnosti I, skupiny 3 ručně
30 - K - 460050014 - Hloubení nezapažených jam pro stožáry jednoduché délky do 10 m na rovině ručně v hornině tř 4
31 - K - 460150134 - Hloubení kabelových zapažených i nezapažených rýh ručně š 35 cm, hl 50 cm, v hornině tř 4
32 - K - 460150194 - Hloubení kabelových zapažených i nezapažených rýh ručně š 35 cm, hl 120 cm, v hornině tř 4
Poznámka k položce:
Ruční výkop "startovací jámy" pro provedení protlaků (2,5x1x1,3m), zához, zhutnění, 1ks
Ruční výkop "cílové jámy" pro provedení protlaků (1x1x1,3m), zához, zhutnění, 1ks</t>
  </si>
  <si>
    <t>Položka zahrnuje:
- vodorovnou a svislou dopravu,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pažení záporového 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X</t>
  </si>
  <si>
    <t>131938</t>
  </si>
  <si>
    <t>HLOUBENÍ JAM ZAPAŽ I NEPAŽ TŘ. III, ODVOZ</t>
  </si>
  <si>
    <t>41 - K - 460600023 - Vodorovné přemístění horniny jakékoliv třídy do 1000 m
42 - K - 460600031 - Příplatek k vodorovnému přemístění horniny za každých dalších 1000 m
Poznámka k položce:
Počítáno přemístění horniny do 20 km.</t>
  </si>
  <si>
    <t>2 - K - 174111101 - Zásyp jam, šachet rýh nebo kolem objektů sypaninou se zhutněním ručně
39 - K - 460560134 - Zásyp rýh ručně šířky 35 cm, hloubky 50 cm, z horniny třídy 4
40 - K - 460560294 - Zásyp rýh ručně šířky 50 cm, hloubky 110 cm, z horniny třídy 4</t>
  </si>
  <si>
    <t>45111A</t>
  </si>
  <si>
    <t>PODKL A VÝPLŇ VRSTVY Z DÍLCŮ BETON DO C20/25</t>
  </si>
  <si>
    <t>KS</t>
  </si>
  <si>
    <t>3 - K - 273313711 - Základové desky z betonu tř. C 20/25 - prefabrikované
Poznámka k položce:
Podkladová betonová deska, beton C25/30</t>
  </si>
  <si>
    <t xml:space="preserve">Položka zahrnuje:
- dodání  dílce  požadovaného  tvaru  a  vlastností,  jeho  skladování,  doprava  a  osazení  do  definitivní polohy, včetně komplexní technologie výroby a montáže dílců, ošetření a ochrana dílců,
- u dílců betonových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
Položka  nezahrnuje:
- x</t>
  </si>
  <si>
    <t>70001</t>
  </si>
  <si>
    <t>Uložení PVC pouzdra pro stožáry VO</t>
  </si>
  <si>
    <t>4 - K - R1001 - Uložení PVC pouzdra pro stožáry VO</t>
  </si>
  <si>
    <t>viz PD</t>
  </si>
  <si>
    <t>70002</t>
  </si>
  <si>
    <t>Pouzdro pro vetknutý stožár</t>
  </si>
  <si>
    <t>5 - M - R002 - Pouzdro pro vetknutý stožár VO typu UZN (trubka PVC-U Ř315x7,7)</t>
  </si>
  <si>
    <t>70003</t>
  </si>
  <si>
    <t>Montáž svítidlo LED</t>
  </si>
  <si>
    <t>8 - K - 741372151 - Montáž svítidlo LED uliční na stožár/výložník</t>
  </si>
  <si>
    <t>70004</t>
  </si>
  <si>
    <t>Svítidlo uliční VO</t>
  </si>
  <si>
    <t>9 - M - R001 - Svítidlo uliční VO LED AMPERA EVO1 30LED 76W</t>
  </si>
  <si>
    <t>70005</t>
  </si>
  <si>
    <t>Demontáž výbojkového svítidla</t>
  </si>
  <si>
    <t>10 - K - 741372151.D - Demontáž výbojkového svítidla</t>
  </si>
  <si>
    <t>70006</t>
  </si>
  <si>
    <t>Základní antikorozní jednonásobný akrylátový nátěr zámečnických konstrukcí</t>
  </si>
  <si>
    <t>m2</t>
  </si>
  <si>
    <t>11 - K - 783324201 - Základní antikorozní jednonásobný akrylátový nátěr zámečnických konstrukcí
Poznámka k položce:
Základní nátěr 1 vrstvou základní speciální barvy na pozinkovaný povrch (1kg)</t>
  </si>
  <si>
    <t>70007</t>
  </si>
  <si>
    <t>Základní speciální barva na pozinkovaný povrch</t>
  </si>
  <si>
    <t>kg</t>
  </si>
  <si>
    <t>12 - M - 783324201 - Základní speciální barva na pozinkovaný povrch (1kg)
Poznámka k položce:
Finální nátěr 2 vrstvami barvy v odstínu RAL 6007 lahvově zelená (2kg)</t>
  </si>
  <si>
    <t>70008</t>
  </si>
  <si>
    <t>Montáž stožárů osvětlení</t>
  </si>
  <si>
    <t>13 - K - 210204011 - Montáž stožárů osvětlení ocelových samostatně stojících délky do 12 m</t>
  </si>
  <si>
    <t>70009</t>
  </si>
  <si>
    <t>STOŽÁR válcový bezpaticový ocelový</t>
  </si>
  <si>
    <t>14 - M - R009 - STOŽÁR válcový bezpaticový ocelový třístupňový UNZ10 159/108/89/Z žárově zinkovaný (výška 10m)</t>
  </si>
  <si>
    <t>70010</t>
  </si>
  <si>
    <t>Demontáž stožárů osvětlení ocelových</t>
  </si>
  <si>
    <t>15 - K - 210204011-D - Demontáž stožárů osvětlení ocelových samostatně stojících délky do 12 m</t>
  </si>
  <si>
    <t>70011</t>
  </si>
  <si>
    <t>Montáž elektrovýzbroje stožárů osvětlení</t>
  </si>
  <si>
    <t>16 - K - 210204201 - Montáž elektrovýzbroje stožárů osvětlení</t>
  </si>
  <si>
    <t>70012</t>
  </si>
  <si>
    <t>Elektrovýzbroj SR 721-OP/N, OPVP 10, In=2A gG</t>
  </si>
  <si>
    <t>17 - M - R007 - Elektrovýzbroj SR 721-OP/N, OPVP 10, In=2A gG včetně zapojení</t>
  </si>
  <si>
    <t>70013</t>
  </si>
  <si>
    <t>Demontáž elektrovýzbroje stožárů osvětlení</t>
  </si>
  <si>
    <t>18 - K - 210204201-D - Demontáž elektrovýzbroje stožárů osvětlení</t>
  </si>
  <si>
    <t>70014</t>
  </si>
  <si>
    <t>Montáž uzemňovacího vedení vodičů</t>
  </si>
  <si>
    <t>19 - K - 210220022 - Montáž uzemňovacího vedení vodičů FeZn pomocí svorek v zemi drátem do 10 mm ve městské zástavbě</t>
  </si>
  <si>
    <t>168 = 168,000 [A]</t>
  </si>
  <si>
    <t>70015</t>
  </si>
  <si>
    <t>drát D 10mm FeZn</t>
  </si>
  <si>
    <t>20 - M - 35441073 - drát D 10mm FeZn</t>
  </si>
  <si>
    <t>70016</t>
  </si>
  <si>
    <t>Montáž svorek hromosvodných</t>
  </si>
  <si>
    <t>21 - K - 210220301 - Montáž svorek hromosvodných se 2 šrouby</t>
  </si>
  <si>
    <t>70017</t>
  </si>
  <si>
    <t>svorka spojovací pro lano D 8-10mm</t>
  </si>
  <si>
    <t>22 - M - 35441885 - svorka spojovací pro lano D 8-10mm</t>
  </si>
  <si>
    <t>70018</t>
  </si>
  <si>
    <t>Montáž svorek hromosvodných se 3 a více šrouby</t>
  </si>
  <si>
    <t>23 - K - 210220302 - Montáž svorek hromosvodných se 3 a více šrouby</t>
  </si>
  <si>
    <t>70019</t>
  </si>
  <si>
    <t>svorka odbočovací a spojovací</t>
  </si>
  <si>
    <t>24 - M - 35441996 - svorka odbočovací a spojovací pro spojování kruhových a páskových vodičů, FeZn</t>
  </si>
  <si>
    <t>70020</t>
  </si>
  <si>
    <t>Montáž. kabel</t>
  </si>
  <si>
    <t>25 - K - 210812011 - Montáž kabel Cu plný kulatý do 1 kV 3x1,5 až 6 mm2 uložený volně nebo v liště (např. CYKY)</t>
  </si>
  <si>
    <t>70021</t>
  </si>
  <si>
    <t>kabel silový s Cu jádrem 1kV 3x1,5mm2 (CYKY)</t>
  </si>
  <si>
    <t>26 - M - 34111030 - kabel silový s Cu jádrem 1kV 3x1,5mm2 (CYKY)
Poznámka k položce:
CYKY</t>
  </si>
  <si>
    <t>70022</t>
  </si>
  <si>
    <t>Montáž. kabel Cu plný kulatý</t>
  </si>
  <si>
    <t>27 - K - 210812035 - Montáž. kabel Cu plný kulatý do 1 kV 4x16 mm2 uložený volně nebo v liště (např. CYKY)</t>
  </si>
  <si>
    <t>174 = 174,000 [A]</t>
  </si>
  <si>
    <t>70023</t>
  </si>
  <si>
    <t>kabel silový s Cu jádrem 1kV 4x16mm2 (CYKY)</t>
  </si>
  <si>
    <t>28 - M - 34111080 - kabel silový s Cu jádrem 1kV 4x16mm2 (CYKY)
Poznámka k položce:
CYKY</t>
  </si>
  <si>
    <t>70024</t>
  </si>
  <si>
    <t>Vytyčení trasy vedení kab</t>
  </si>
  <si>
    <t>km</t>
  </si>
  <si>
    <t>29 - K - 460010024 - Vytyčení trasy vedení kabelového podzemního v zastavěném prostoru</t>
  </si>
  <si>
    <t>0.25 = 0,250 [A]</t>
  </si>
  <si>
    <t>70025</t>
  </si>
  <si>
    <t>Lože kabelů z písku nebo štěrkopísku tl 5 cm</t>
  </si>
  <si>
    <t>33 - K - 460421082 - Lože kabelů z písku nebo štěrkopísku tl 5 cm nad kabel, kryté plastovou folií, š lože do 50 cm</t>
  </si>
  <si>
    <t>132 = 132,000 [A]</t>
  </si>
  <si>
    <t>70026</t>
  </si>
  <si>
    <t>Krytí kabelů výstražnou fólií</t>
  </si>
  <si>
    <t>34 - K - 460490013 - Krytí kabelů výstražnou fólií šířky 34 cm</t>
  </si>
  <si>
    <t>70027</t>
  </si>
  <si>
    <t>Kabelové prostupy z trub plastových do rýhy bez obsypu</t>
  </si>
  <si>
    <t>35 - K - 460510054 - Kabelové prostupy z trub plastových do rýhy bez obsypu, průměru do 10 cm</t>
  </si>
  <si>
    <t>70028</t>
  </si>
  <si>
    <t>trubka elektroinstalační ohebná dvouplášťová korugovaná</t>
  </si>
  <si>
    <t>36 - M - 34571353 - trubka elektroinstalační ohebná dvouplášťová korugovaná (chránička) D 61/75mm, HDPE+LDPE</t>
  </si>
  <si>
    <t>70029</t>
  </si>
  <si>
    <t>Kabelové prostupy z trub plastových do rýhy s obetonováním, průměru do 15 cm</t>
  </si>
  <si>
    <t>37 - K - 460510055 - Kabelové prostupy z trub plastových do rýhy s obetonováním, průměru do 15 cm</t>
  </si>
  <si>
    <t>16 = 16,000 [A]</t>
  </si>
  <si>
    <t>70030</t>
  </si>
  <si>
    <t>38 - M - 34571355 - trubka elektroinstalační ohebná dvouplášťová korugovaná D 94/110 mm, HDPE+LDPE</t>
  </si>
  <si>
    <t>70031</t>
  </si>
  <si>
    <t>Montáž spojovacího materiálu stožárů a svítidel VO</t>
  </si>
  <si>
    <t>43 - K - R1003 - Montáž spojovacího materiálu stožárů a svítidel VO a drobného elektroinstalačního materiálu</t>
  </si>
  <si>
    <t>70032</t>
  </si>
  <si>
    <t>Montáž označovacího štítku stožáru VO</t>
  </si>
  <si>
    <t>44 - K - R1007 - Montáž označovacího štítku stožáru VO</t>
  </si>
  <si>
    <t>70033</t>
  </si>
  <si>
    <t>Označovací šítek stožáru VO</t>
  </si>
  <si>
    <t>45 - M - R011 - Označovací šítek stožáru VO</t>
  </si>
  <si>
    <t>70034</t>
  </si>
  <si>
    <t>Montáž označovacího štítku kabelu</t>
  </si>
  <si>
    <t>46 - K - R1008 - Montáž označovacího štítku kabelu</t>
  </si>
  <si>
    <t>70035</t>
  </si>
  <si>
    <t>Označovací štítek kabelu</t>
  </si>
  <si>
    <t>47 - M - R012 - Označovací štítek kabelu</t>
  </si>
  <si>
    <t>Odstranění betonových konstrukcí
7.5 + 7.5 m3</t>
  </si>
  <si>
    <t>SO 806</t>
  </si>
  <si>
    <t>18481</t>
  </si>
  <si>
    <t>OCHRANA STROMŮ BEDNĚNÍM</t>
  </si>
  <si>
    <t>Položka zahrnuje:
- veškerý materiál, výrobky a polotovary, včetně mimostaveništní a vnitrostaveništní dopravy (rovněž přesuny), včetně naložení a složení, případně s uložením
Položka nezahrnuje:
- x</t>
  </si>
  <si>
    <t>184A1</t>
  </si>
  <si>
    <t>VYSAZOVÁNÍ KEŘŮ LISTNATÝCH S BALEM VČETNĚ VÝKOPU JAMKY</t>
  </si>
  <si>
    <t>Jedná se o pozemky obcí dle jejich podmínek v závazných stanoviscích vydaných ke kácení v rámci PD. Zhotovitel je povinen projednat termín a umístění náhradní výsadby se zástupci obcí během stavby.</t>
  </si>
  <si>
    <t xml:space="preserve">Položka zahrnuje:
- dodávku projektem předepsaných  keřů
- hloubení jamek (min. rozměry pro keře 30/30/30cm) s event. výměnou půdy, s hnojením anorganickým hnojivem a přídavkem organického hnojiva dle PD, zálivku,  a pod.
- veškerý materiál, výrobky a polotovary, včetně mimostaveništní a vnitrostaveništní dopravy (rovněž přesuny), včetně naložení a složení, případně s uložením
Položka nezahrnuje:
- x</t>
  </si>
  <si>
    <t>184B17</t>
  </si>
  <si>
    <t>VYSAZOVÁNÍ STROMŮ LISTNATÝCH S BALEM OBVOD KMENE DO 20CM, PODCHOZÍ VÝŠ MIN 2,4M</t>
  </si>
  <si>
    <t>100+40 = 140,000 [A]</t>
  </si>
  <si>
    <t xml:space="preserve">Položka zahrnuje:
-  dodávku projektem předepsaných  stromů
- hloubení jamek (min. rozměry pro stromy min. 1,5 násobek balu výpěstku) s event. výměnou půdy, s hnojením anorganickým hnojivem a přídavkem organického hnojiva min. 5kg pro stromy
- zálivku, kůly, chráničky ke stromům nebo ochrana stromů nátěrem a pod.
- položka zahrnuje veškerý materiál, výrobky a polotovary, včetně mimostaveništní a vnitrostaveništní dopravy (rovněž přesuny), včetně naložení a složení, případně s uložením
Položka nezahrnuje:
- x
Způsob měření:
- obvod kmene se měří ve výšce 1,00m nad zemí.</t>
  </si>
  <si>
    <t>SO 831</t>
  </si>
  <si>
    <t>18510</t>
  </si>
  <si>
    <t>REKULTIVACE</t>
  </si>
  <si>
    <t>234 = 234,000 [A]</t>
  </si>
  <si>
    <t>001</t>
  </si>
  <si>
    <t>O2</t>
  </si>
  <si>
    <t>Zkoušky materiálu na přítomnost PAU</t>
  </si>
  <si>
    <t>Položka zahrnuje:
- veškeré náklady spojené s objednatelem požadovanými zkouškami
Položka nezahrnuje:
- x</t>
  </si>
  <si>
    <t>02811</t>
  </si>
  <si>
    <t>PRŮZKUMNÉ PRÁCE GEOTECHNICKÉ NA POVRCHU</t>
  </si>
  <si>
    <t>02851</t>
  </si>
  <si>
    <t>PRŮZKUMNÉ PRÁCE DIAGNOSTIKY KONSTRUKCÍ NA POVRCHU</t>
  </si>
  <si>
    <t>OSTATNÍ POŽADAVKY - GEODETICKÉ ZAMĚŘENÍ - CELKY</t>
  </si>
  <si>
    <t>Zaměření po výstavbě</t>
  </si>
  <si>
    <t>Pasportizace Rodinných domů (RD) před a po vystavbě včetně potřebného příslušenství a vypracovaní dokumentace.</t>
  </si>
  <si>
    <t>Geometrický plán včetně předání na příslušní KN pro zavkladování</t>
  </si>
  <si>
    <t>Pasportizace objízdních tras před opravou a po opravě</t>
  </si>
  <si>
    <t>R4</t>
  </si>
  <si>
    <t>BOZP plán, Havarijní plán.</t>
  </si>
  <si>
    <t>02960</t>
  </si>
  <si>
    <t>OSTATNÍ POŽADAVKY - ODBORNÝ DOZOR</t>
  </si>
  <si>
    <t>Stavební deník v elektronické formě, správa a vedení - 10 přístupů po celou dobu výstavby a dokončení administrace akce 
1=1,000 [A]</t>
  </si>
  <si>
    <t>SO 101.2</t>
  </si>
  <si>
    <t xml:space="preserve">Materiál z pol.: 123738R, 12932R, 132738R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</si>
  <si>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(25+7.5+7.5)*2.1 = 84,000 [A]</t>
  </si>
  <si>
    <t>(13.3*0.1)*1.5 = 1,995 [A]</t>
  </si>
  <si>
    <t>Odstranění podkladních vrstev oproti stáv. niveletě do hloubky 300 mm na ploše 500 m2
Odvoz na mezideponii - provedení recyklaci mimo staveniště
Poplatek za skládku se neuplatňuje. Materiál bude skladován na mezideponii Zhotovitelé a následně použit na této stavbě</t>
  </si>
  <si>
    <t>266*0.3 = 79,800 [A]</t>
  </si>
  <si>
    <t>POLOŽKA BUDE ČERPÁNÁ NA ZÁKLADĚ VYJADŘENÍ AD A TDS A SOUHLASU TDI!
Předpokládáný rozsah kde bude potřeba povbádět rozfrézování - 266 m2
Položka je přidaná na základě provedené diagnostického průzkumu vozovky kvůli přítomností v podkladních vrstvách balvanité sypaniny, kterou bude potřeba rozdrtit</t>
  </si>
  <si>
    <t>266 = 266,000 [A]</t>
  </si>
  <si>
    <t>Odfrézovaní obrusné vrstvy na celé délce opravy v tl. 50 mm. Plocha frézování 266 m2
Povinný odkup materiálů Zhotovitelem! Poplatek za skládku se nevykazuje. Veškere náklady s uloženim odkoupeného materiálu dále hradi Zhotovitel.</t>
  </si>
  <si>
    <t>266*0.05 = 13,300 [A]</t>
  </si>
  <si>
    <t>Sejmutí ornice v tl. 0,15 m z krajnic na ploše cca 50 m2
Odvoz na mezideponii. Ornice bude zpětně použitá na této stavbě.</t>
  </si>
  <si>
    <t>50*0.15 = 7,500 [A]</t>
  </si>
  <si>
    <t>7.5 = 7,500 [A]</t>
  </si>
  <si>
    <t>Odtěžení stávající nezpevněné krajnice v délce 57m*2=114 m
Odvoz na skládku k likvidaci</t>
  </si>
  <si>
    <t>Zpětné použití sejmuté ornice pol. č. 121108R
pol. č. 113338r</t>
  </si>
  <si>
    <t>7.5+79.8 = 87,300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</si>
  <si>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5 m3 / 5*1,5=7.5 t</t>
  </si>
  <si>
    <t>Drenážní rýha v délce cca 50m, rozměr 0.4x0.3 m 
Výustění délka 2,5m, rozměr cca 1x0.6 m3
Zemina na skládku: 6+1.5=7.5 m3</t>
  </si>
  <si>
    <t>Pol. č. 123738R, 121108R, 132738R</t>
  </si>
  <si>
    <t>25+7.5+7.5 = 40,000 [A]</t>
  </si>
  <si>
    <t>Rozprostření ornice ve svahu (včetně nákupu materiálu)
Plocha rozprostření ornice: cca 130 m2 v tl. 0,15 - cca 20 m3
Položka zahrnuje:
- nutné přemístění ornice z dočasných skládek vzdálených do 50m
- rozprostření ornice v předepsané tloušťce ve svahu přes 1:5
Položka nezahrnuje:
- x</t>
  </si>
  <si>
    <t>Zásyp drenážní rýhy a v místech výustění - kamenivo fr. 8/32, 25 m3</t>
  </si>
  <si>
    <t>Zpětné použití sejmuté ornice - 7.5 m3</t>
  </si>
  <si>
    <t>Trativod kompletní! 
- podélná drenáž HDPE DN 110, SN 8
- obsyp kamenivem fr. 8/32
- propustnost po zhutnění k = 1x10-4/ m/s
- štěrkopískové lože fr. 0/22 tl. 100mm</t>
  </si>
  <si>
    <t>Filtrační geotextílie 200g/m2/ CBR &gt; 2 kN, drenážní rýha (cca 150 m2) a místa výustění (cca 50 m2)</t>
  </si>
  <si>
    <t>VRSTVY PRO OBNOVU A OPRAVY - RECYKLACE ZA STUDENA CEMENTEM 
Skladba č. 1
- recyklace za studena RS-CA 0/63 250 mm, TP 208
s provedením reprofilace, zhutněním a přdrcením 100% plochy
Poznámka: fakturace dle geodetického zaměření plochy v m3 odsouhlasené TDS/zástupcem investora</t>
  </si>
  <si>
    <t>266*1.1*0.25 = 73,150 [A]</t>
  </si>
  <si>
    <t>Recyklace za studena dle TP 208 na vrstvu RS CA do mocnosti min. 200 mm.
Recyklace za studena na místě s použitím cememntu a asfaltového pojíva podle TP 208.
20% objemu
Položka bude čerpána dle skutečností a pokynu TDS.
Poznámka: fakturace dle geodetického zaměření plochy v m3 odsouhlasené TDS/zástupcem investora</t>
  </si>
  <si>
    <t>73,15*0.2 = 14,630 [A]</t>
  </si>
  <si>
    <t>14,63*2.3*0.04 = 1,346 [A]</t>
  </si>
  <si>
    <t>Skladba č. 1 - Oprava stávající vozovky
- spojovací postřik modifikovaný PS-CP 0,50 kg/m2, ČSN 73 6129</t>
  </si>
  <si>
    <t>425 = 425,000 [A]</t>
  </si>
  <si>
    <t>Skladba č. 1 - Oprava stávající vozovky
- spojovací postřik modifikovaný PS-CP 0,40 kg/m2, ČSN 73 6129</t>
  </si>
  <si>
    <t>Skladba č. 1 - Oprava stávající vozovky
- vyztužení skelnou mříží TP 115, TP 147
Vyztužení vozovky v celé délce ze skelné mříže s min. všesměrnou tahovou pevností 100kN, polymerním povlakem skelných vláken, oky min. 25 x 25 mm a samolepícím instalačním lepidlem na spodní straně mříže (sanaci mříží je nezbytné provést na vyrovnávací vrstvu z ACP pod ložní vrstvu) v šířce role min. 1,5 m.
Včetně kotvení k podkladu dle TP.</t>
  </si>
  <si>
    <t>275 = 275,000 [A]</t>
  </si>
  <si>
    <t>Skladba č. 1 - Oprava stávající vozovky
- asfaltový beton obrusný modif. ACO 11+ PMB 45/80-60 40 mm, ČSN EN 13108-1, ČSN 736121
Poznámka: fakturace dle geodetického zaměření plochy v m3 odsouhlasené TDS/zástupcem investora</t>
  </si>
  <si>
    <t>266*1.01*0.04 = 10,746 [A]</t>
  </si>
  <si>
    <t>266*1.06*0.04 = 11,278 [A]</t>
  </si>
  <si>
    <t>266*1.03*0.07 = 19,179 [A]</t>
  </si>
  <si>
    <t>Předznačení po výstavbě na 3 měsíce s případným přeznačením - 160 m
V 1a (0,125) - cca 20 m2</t>
  </si>
  <si>
    <t>20*2 = 40,000 [A]</t>
  </si>
  <si>
    <t>Přeznačení po třech měsících - 160m
V 1a (0,125)</t>
  </si>
  <si>
    <t>SO 101.3</t>
  </si>
  <si>
    <t xml:space="preserve">Materiál z pol.: 123738R, 12932R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</si>
  <si>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(25+3)*2.1 = 58,800 [A]</t>
  </si>
  <si>
    <t>Odstranění podkladních vrstev oproti stáv. niveletě do hloubky 300 mm na ploše 400 m2
Odvoz na mezideponii - provedení recyklaci mimo staveniště
Respektovat podmínky předcházení vzníku odpadu, resp. připravenost ke znovuvyužití nebo recyklaci odpadů na této nebo jíné stavbě
Poplatek za skládku se neuplatňuje. Materiál bude skladován na mezideponii Zhotovitelé.</t>
  </si>
  <si>
    <t>400*0.3 = 120,000 [A]</t>
  </si>
  <si>
    <t>POLOŽKA BUDE ČERPÁNÁ NA ZÁKLADĚ VYJADŘENÍ AD A TDS A SOUHLASU TDI!
Položka je přidaná na základě provedené diagnostického průzkumu vozovky kvůli přítomností v podkladních vrstvách balvanité sypaniny</t>
  </si>
  <si>
    <t>Sejmutí ornice v tl. 0,15 m z krajnic na ploše cca 30 m2
Odvoz na mezideponii. Ornice bude zpětně použitá na této stavbě.</t>
  </si>
  <si>
    <t>30*0.15 = 4,500 [A]</t>
  </si>
  <si>
    <t>4.5 = 4,500 [A]</t>
  </si>
  <si>
    <t>Zpětné použití sejmuté ornice pol. č. 121108.R
 Pol. č. 113338R</t>
  </si>
  <si>
    <t>4.5+120 = 124,500 [A]</t>
  </si>
  <si>
    <t>PROČIŠTĚNÍ STÁVAJÍCÍCH PŘÍKOPŮ.
REPROFILACE (OBNOVA) STÁVAJÍCÍCH PŘÍKOPŮ. BUDE ZACHOVÁNA KÓTA DNA PŘÍKOPU
Včetně dopravy a uložení přebytků zeminy na skládku k recyklací.
Respektovat podmínky předcházení vzniku odpadu, resp. připravenost ke znovuvyužití nebo recyklaci odpadů.
Zemina na skládku cca 2 m3 / 2*1,5=3 t</t>
  </si>
  <si>
    <t>60 = 60,000 [A]</t>
  </si>
  <si>
    <t>Pol. č. 123738R, 121108R, 12935R</t>
  </si>
  <si>
    <t>25+4.5+3 = 32,500 [A]</t>
  </si>
  <si>
    <t>Rozprostření ornice ve svahu (včetně nákupu materiálu)
Plocha rozprostření ornice: cca 100 m2 v tl. 0,15
Položka zahrnuje:
- nutné přemístění ornice z dočasných skládek vzdálených do 50m
- rozprostření ornice v předepsané tloušťce ve svahu přes 1:5
Položka nezahrnuje:
- x</t>
  </si>
  <si>
    <t>Zpětné použití sejmuté ornice - 4.5 m3</t>
  </si>
  <si>
    <t>VRSTVY PRO OBNOVU A OPRAVY - RECYKLACE ZA STUDENA CEMENTEM 
Skladba č. 1 - Oprava stávající vozovky
- recyklace za studena RS-CA 0/63 250 mm, TP 208
s provedením reprofilace, zhutněním a přdrcením 100% plochy
Poznámka: fakturace dle geodetického zaměření plochy v m3 odsouhlasené TDS/zástupcem investora</t>
  </si>
  <si>
    <t>300*1.1*0.25 = 82,500 [A]</t>
  </si>
  <si>
    <t>Recyklace za studena dle TP 208 na vrstvu RS CA do mocnosti min. 200 mm.
Recyklace za studena na místě s použitím cememntu a asfaltového pojíva podle TP 208.
20% objemu
Poznámka: fakturace dle geodetického zaměření plochy v m3 odsouhlasené TDS/zástupcem investora
Položka bude čerpána dle skutečností a pokynu TDS.</t>
  </si>
  <si>
    <t>82.5*0.2 = 16,500 [A]</t>
  </si>
  <si>
    <t>16.5*2.3*0.04 = 1,518 [A]</t>
  </si>
  <si>
    <t>Předznačení po výstavbě na 3 měsíce s případným přeznačením - 60m
V 1a (0,125)</t>
  </si>
  <si>
    <t>7.5*2 = 15,000 [A]</t>
  </si>
  <si>
    <t>Přeznačení po třech měsících - 60m
V 1a (0,125)</t>
  </si>
  <si>
    <t>SO 102</t>
  </si>
  <si>
    <t xml:space="preserve">Materiál z pol.: 12932, 12980
17 05 04 - Zemina a kamení neuvedené pod číslem 17 05 03, koef. 2.1 t/m3
Nepotřebný výkopek - zemina, drny, kamení - nevhodný materiál pro další použí na této stavbě
Náklad na uložení do recyklačního střediska či na skládku s oprávněním k opětovnému využítí dodaného typu odpadu. 
Zhotovitel doloží  platné oprávnění opravňující ho k nakládání s odpady. Dále předloží doklady o uložení tzv. Průvodku odpadu (s uvedením SPZ, množství-váhy, názvu odpadu, místo dalšího využí odpadu). Tuto průvodku odsouhlasí zástupci smluvních stran.</t>
  </si>
  <si>
    <t>(10+1)*2.1 = 23,100 [A]</t>
  </si>
  <si>
    <t>(650*0.1)*1.5 = 97,500 [A]</t>
  </si>
  <si>
    <t>Odfrézovaní obrusné vrstvy na celé délce v tl. 0,10 m. Plocha frézování 6500 m2
Povinný odkup materiálů Zhotovitelem! Poplatek za skládku se nevykazuje. Veškere náklady s uloženim odkoupeného materiálu dále hradi Zhotovitel.</t>
  </si>
  <si>
    <t>6500*0.1 = 650,000 [A]</t>
  </si>
  <si>
    <t>ČIŠTĚNÍ PŘÍKOPŮ OD NÁNOSU DO 0,5M3/M</t>
  </si>
  <si>
    <t>Zemina a kamenivo z příkopů v množství cca 10 m3 ze odváží na skládku s oprávněním k likvidaci.</t>
  </si>
  <si>
    <t>1800 = 1800,000 [A]</t>
  </si>
  <si>
    <t>12980</t>
  </si>
  <si>
    <t>ČIŠTĚNÍ ULIČNÍCH VPUSTÍ</t>
  </si>
  <si>
    <t>Čištění UV souvisí s odvodem povrchových vod ze silnice
Množství odpadu cca 1 m3</t>
  </si>
  <si>
    <t>6 = 6,000 [A]</t>
  </si>
  <si>
    <t>Obnova povrchu sjezdů na ploše 100 m2 - recyklovaný materiál frakce 8 - 16 mm</t>
  </si>
  <si>
    <t>Skladba č. 4 - Oprava obrusné vrstvy
- spojovací postřik modifikovaný* PS-CP 0,50 kg/m2, ČSN 73 6129
* postřiky jsou uváděny v množství zbytkového pojiva</t>
  </si>
  <si>
    <t>Skladba č. 4 - Oprava obrusné vrstvy
- spojovací postřik modifikovaný* PS-CP 0,40 kg/m2, ČSN 73 6129
* postřiky jsou uváděny v množství zbytkového pojiva</t>
  </si>
  <si>
    <t>Sjezdy na ploše 200 m2:
- 2x spojovací postřik modifikovaný PS-CP 0,50 kg/m2, ČSN 73 6129</t>
  </si>
  <si>
    <t>Skladba č. 4 - Oprava obrusné vrstvy
- asfaltový beton obrusný modif. ACO 11S PMB 45/80-60 40 mm, ČSN EN 13108-1, ČSN 736121
Poznámka: fakturace dle geodetického zaměření plochy v m3 odsouhlasené TDS/zástupcem investora</t>
  </si>
  <si>
    <t>6500*1.01*0.04 = 262,600 [A]</t>
  </si>
  <si>
    <t>Sjezdy na ploše 200 m2:
- asfaltový beton obrusný modif. ACO 11+ PMB 45/80-60 40 mm, ČSN EN 13108-1, ČSN 736121
Poznámka: fakturace dle geodetického zaměření plochy v m3 odsouhlasené TDS/zástupcem investora</t>
  </si>
  <si>
    <t>200*0.04 = 8,000 [A]</t>
  </si>
  <si>
    <t>Skladba č. 4 - Oprava obrusné vrstvy
- asfaltový beton ložní modif. ACL 16S PMB 25/55-60 60 mm, ČSN EN 13108-1, ČSN 736121
Poznámka: fakturace dle geodetického zaměření plochy v m3 odsouhlasené TDS/zástupcem investora</t>
  </si>
  <si>
    <t>6500*1.03*0.06 = 401,700 [A]</t>
  </si>
  <si>
    <t>Sjezdy na ploše 200 m2:
- asfaltový beton ložní modif. ACL 16S PMB 25/55-60 70 mm, ČSN EN 13108-1, ČSN 736121
Poznámka: fakturace dle geodetického zaměření plochy v m3 odsouhlasené TDS/zástupcem investora</t>
  </si>
  <si>
    <t xml:space="preserve">- asfaltový beton ložní modif. ACL 16+ 50/70, min. tl.  40 mm, ČSN EN 13108-1, ČSN 736121
Lokální opravy vozovky cca 30% plochy
Položka bude čerpána dle skutečností a pokynu TDS.</t>
  </si>
  <si>
    <t>6500*0.3 = 1950,000 [A]</t>
  </si>
  <si>
    <t>Lokální opravy trhlin vozovky
Asfaltová zálivka za horka typ N1</t>
  </si>
  <si>
    <t>Vyspravení trhlin stávajícího asfaltového chodníku
Položka bude čerpána dle skutečností a pokynu TDS.</t>
  </si>
  <si>
    <t>62547</t>
  </si>
  <si>
    <t>ÚPRAVA POVRCHŮ VNĚJŠ KONSTR BETON OMÍT Z MALTY ZVLÁŠTNÍ</t>
  </si>
  <si>
    <t>Úprava zídky zádržného systému v km 1,54941 - km 1,56321 v rámci zvýšení bezpečností</t>
  </si>
  <si>
    <t>78312</t>
  </si>
  <si>
    <t>PROTIKOROZ OCHRANA OCEL KONSTR NÁTĚREM VÍCEVRST</t>
  </si>
  <si>
    <t>Nátěr ocelových zábr. konstrukcí podél komunikace</t>
  </si>
  <si>
    <t>Položka zahrnuje:
- kompletní povlaky (i různobarevné)
- úpravy podkladu (odmaštění, odrezivění, odstranění starých nátěrů a nečistot) a jeho vyspravení
- provedení nátěru předepsaným postupem a splnění všech požadavků daných technologickým předpisem
Položka nezahrnuje:
- x</t>
  </si>
  <si>
    <t>Nové zábradlí nad propustkem v km 1.26
Zábradlí - pozinkovaná ocel - ocelový materiál, který je chráněn proti korozi vrstvou zinku (ponořením)</t>
  </si>
  <si>
    <t>Demontáž poškozeného zábradlí nad propustkem v km 1.26
Povinný odkup Zhotovitelem</t>
  </si>
  <si>
    <t>Svodidlo ocelové ÚZ H 1</t>
  </si>
  <si>
    <t>Povinný odkup materiálu Zhotovitelem.
Úprava svodidla ÚZ H1 v km 1,54941 - km 1,56321 v rámci zvýšení bezpečností</t>
  </si>
  <si>
    <t>Předznačení po výstavbě na 3 měsíce s případným přeznačením 2200 m, přip. obnova
V 1a (0,125), V 2b(1,5/1,5/0,125)</t>
  </si>
  <si>
    <t>(2200*0.125)*2 = 550,000 [A]</t>
  </si>
  <si>
    <t>Přeznačení po třech měsících - 2200m
V 1a (0,125), V 2b(1,5/1,5/0,125)</t>
  </si>
  <si>
    <t>2200*0.125 = 275,000 [A]</t>
  </si>
  <si>
    <t>Výměna stávajících betonových silničních obrubníků v případě poškození stavbou.
Položka mimo jiné obsahuje odstranění stávajících poškozených stavbou betonových silničních obrubníků a odvoz vybouraného materiálu na předepsané místo. Povinný odkup vybouraného materiálu Zhotovitelem.
Položka bude čerpána na základě posouzeni TDI a TDS</t>
  </si>
  <si>
    <t>Seznam figur</t>
  </si>
  <si>
    <t>Značka</t>
  </si>
  <si>
    <t>Výměra</t>
  </si>
  <si>
    <t>SO</t>
  </si>
  <si>
    <t>1SO 201</t>
  </si>
  <si>
    <t>FP</t>
  </si>
  <si>
    <t>Výkopek I. tř.</t>
  </si>
  <si>
    <t>0,80*154</t>
  </si>
  <si>
    <t>Výkopek II. tř.</t>
  </si>
  <si>
    <t>0,15*154</t>
  </si>
  <si>
    <t>Výkopek III. tř.</t>
  </si>
  <si>
    <t>0,05*154</t>
  </si>
  <si>
    <t>Bourání kcí z kamene</t>
  </si>
  <si>
    <t>195</t>
  </si>
  <si>
    <t>Odstraněná izolace</t>
  </si>
  <si>
    <t>10,96*11,07</t>
  </si>
  <si>
    <t>Sejmutá ornice</t>
  </si>
  <si>
    <t>4*(0,2*3*7)</t>
  </si>
  <si>
    <t>Z bourání prostých betonů</t>
  </si>
  <si>
    <t>0,8</t>
  </si>
  <si>
    <t>1SO 202</t>
  </si>
  <si>
    <t>0,95*50,5</t>
  </si>
  <si>
    <t>0,05*50,5</t>
  </si>
  <si>
    <t>Odstraněné izolace</t>
  </si>
  <si>
    <t>8,01*22,75</t>
  </si>
  <si>
    <t>Bouraný ŽB</t>
  </si>
  <si>
    <t>5,3</t>
  </si>
  <si>
    <t>4,8</t>
  </si>
  <si>
    <t>15,1</t>
  </si>
  <si>
    <t>5,6</t>
  </si>
  <si>
    <t>=</t>
  </si>
  <si>
    <t>Ostraněné vozovky</t>
  </si>
  <si>
    <t>21,6</t>
  </si>
  <si>
    <t>F</t>
  </si>
  <si>
    <t>Bouraný prostý beton</t>
  </si>
  <si>
    <t>1*3*0,2</t>
  </si>
  <si>
    <t>1SO 252</t>
  </si>
  <si>
    <t>0,85*(46*7*2,5)</t>
  </si>
  <si>
    <t>0,15*(46*7*2,5)</t>
  </si>
  <si>
    <t>0,6*2,4*0,3</t>
  </si>
  <si>
    <t>1SO 253</t>
  </si>
  <si>
    <t>0,85*(25*5*2,5)</t>
  </si>
  <si>
    <t>0,15*(25*5*2,5)</t>
  </si>
</sst>
</file>

<file path=xl/styles.xml><?xml version="1.0" encoding="utf-8"?>
<styleSheet xmlns="http://schemas.openxmlformats.org/spreadsheetml/2006/main">
  <numFmts count="2">
    <numFmt numFmtId="165" formatCode="# ### ### ### ##0.00"/>
    <numFmt numFmtId="164" formatCode="# ### ### ### ##0.000"/>
  </numFmts>
  <fonts count="14">
    <font>
      <sz val="11"/>
      <name val="Calibri"/>
      <family val="2"/>
      <scheme val="minor"/>
    </font>
    <font>
      <sz val="11"/>
      <color rgb="FFD9D9D9"/>
      <name val="Calibri"/>
      <scheme val="minor"/>
    </font>
    <font>
      <sz val="10"/>
      <color rgb="FF000000"/>
      <name val="Arial"/>
    </font>
    <font>
      <b/>
      <sz val="16"/>
      <color rgb="FF000000"/>
      <name val="Arial"/>
    </font>
    <font>
      <b/>
      <sz val="10"/>
      <color rgb="FF000000"/>
      <name val="Arial"/>
    </font>
    <font>
      <sz val="10"/>
      <color rgb="FFFFFFFF"/>
      <name val="Arial"/>
    </font>
    <font>
      <b/>
      <sz val="11"/>
      <color rgb="FF000000"/>
      <name val="Arial"/>
    </font>
    <font>
      <b/>
      <sz val="11"/>
      <name val="Calibri"/>
      <scheme val="minor"/>
    </font>
    <font>
      <i/>
      <sz val="11"/>
      <name val="Calibri"/>
      <scheme val="minor"/>
    </font>
    <font>
      <b/>
      <u/>
      <sz val="11"/>
      <color rgb="FF0000FF"/>
      <name val="Arial"/>
    </font>
    <font>
      <b/>
      <u/>
      <sz val="11"/>
      <color theme="10"/>
      <name val="Calibri"/>
      <scheme val="minor"/>
    </font>
    <font>
      <sz val="10"/>
      <name val="Calibri"/>
      <scheme val="minor"/>
    </font>
    <font>
      <u/>
      <sz val="11"/>
      <color theme="10"/>
      <name val="Calibri"/>
      <scheme val="minor"/>
    </font>
    <font>
      <i/>
      <sz val="10"/>
      <color rgb="FF000000"/>
      <name val="Arial"/>
    </font>
  </fonts>
  <fills count="4">
    <fill>
      <patternFill patternType="none"/>
    </fill>
    <fill>
      <patternFill patternType="gray125"/>
    </fill>
    <fill>
      <patternFill patternType="solid">
        <fgColor rgb="FFD9D9D9"/>
      </patternFill>
    </fill>
    <fill>
      <patternFill patternType="solid">
        <fgColor rgb="FF41A5BD"/>
      </patternFill>
    </fill>
  </fills>
  <borders count="25">
    <border/>
    <border>
      <left style="thin"/>
      <right style="thin"/>
      <top style="thin"/>
      <bottom style="thin"/>
    </border>
    <border>
      <left style="thin">
        <color rgb="FF000000"/>
      </left>
      <top style="thin">
        <color rgb="FF000000"/>
      </top>
    </border>
    <border>
      <top style="thin">
        <color rgb="FF000000"/>
      </top>
    </border>
    <border>
      <right style="thin">
        <color rgb="FF000000"/>
      </right>
      <top style="thin">
        <color rgb="FF000000"/>
      </top>
    </border>
    <border>
      <left style="thin">
        <color rgb="FF000000"/>
      </left>
    </border>
    <border>
      <right style="thin">
        <color rgb="FF000000"/>
      </right>
    </border>
    <border>
      <left style="thin">
        <color rgb="FF000000"/>
      </left>
      <right style="thin">
        <color rgb="FF000000"/>
      </right>
      <top style="thin">
        <color rgb="FF000000"/>
      </top>
      <bottom style="thin">
        <color rgb="FF000000"/>
      </bottom>
    </border>
    <border>
      <left style="thin"/>
      <top style="thin"/>
      <bottom style="thin"/>
    </border>
    <border>
      <left style="thin">
        <color rgb="FF000000"/>
      </left>
      <right style="thin"/>
      <top style="thin"/>
      <bottom style="thin"/>
    </border>
    <border>
      <left style="thin"/>
      <right style="thin">
        <color rgb="FF000000"/>
      </right>
      <top style="thin"/>
      <bottom style="thin"/>
    </border>
    <border>
      <left style="thin"/>
      <top style="thin"/>
    </border>
    <border>
      <left style="thin"/>
      <right style="thin"/>
      <top style="thin"/>
    </border>
    <border>
      <left style="thin">
        <color rgb="FF000000"/>
      </left>
      <top style="thin"/>
    </border>
    <border>
      <top style="thin"/>
    </border>
    <border>
      <right style="thin">
        <color rgb="FF000000"/>
      </right>
      <top style="thin"/>
    </border>
    <border>
      <left style="thin">
        <color rgb="FF000000"/>
      </left>
      <bottom style="thin">
        <color rgb="FF000000"/>
      </bottom>
    </border>
    <border>
      <bottom style="thin">
        <color rgb="FF000000"/>
      </bottom>
    </border>
    <border>
      <right style="thin">
        <color rgb="FF000000"/>
      </right>
      <bottom style="thin">
        <color rgb="FF000000"/>
      </bottom>
    </border>
    <border>
      <left style="thin">
        <color rgb="FF000000"/>
      </left>
      <top style="thin">
        <color rgb="FF000000"/>
      </top>
      <bottom style="thin">
        <color rgb="FF000000"/>
      </bottom>
    </border>
    <border>
      <right style="thin">
        <color rgb="FF000000"/>
      </right>
      <top style="thin">
        <color rgb="FF000000"/>
      </top>
      <bottom style="thin">
        <color rgb="FF000000"/>
      </bottom>
    </border>
    <border>
      <left style="thin">
        <color rgb="FFA9A9A9"/>
      </left>
    </border>
    <border>
      <left style="thin">
        <color rgb="FFA9A9A9"/>
      </left>
      <bottom style="thin">
        <color rgb="FFA9A9A9"/>
      </bottom>
    </border>
    <border>
      <right style="thin">
        <color rgb="FF000000"/>
      </right>
      <bottom style="thin">
        <color rgb="FFA9A9A9"/>
      </bottom>
    </border>
    <border>
      <left style="thin">
        <color rgb="FFA9A9A9"/>
      </left>
      <bottom style="thin">
        <color rgb="FF000000"/>
      </bottom>
    </border>
  </borders>
  <cellStyleXfs count="15">
    <xf numFmtId="0" fontId="0" fillId="0" borderId="0"/>
    <xf numFmtId="0" fontId="2" fillId="0" borderId="0">
      <alignment horizontal="left" vertical="center" wrapText="1"/>
    </xf>
    <xf numFmtId="0" fontId="3" fillId="0" borderId="0">
      <alignment horizontal="left" vertical="center" wrapText="1"/>
    </xf>
    <xf numFmtId="0" fontId="4" fillId="0" borderId="0">
      <alignment horizontal="right" vertical="center" wrapText="1"/>
    </xf>
    <xf numFmtId="0" fontId="5" fillId="0" borderId="0">
      <alignment horizontal="center" vertical="center" wrapText="1"/>
    </xf>
    <xf numFmtId="0" fontId="4" fillId="0" borderId="0">
      <alignment horizontal="left" vertical="center" wrapText="1"/>
    </xf>
    <xf numFmtId="0" fontId="4" fillId="0" borderId="0">
      <alignment horizontal="right" vertical="center" wrapText="1"/>
    </xf>
    <xf numFmtId="0" fontId="2" fillId="0" borderId="0">
      <alignment horizontal="left" vertical="center" wrapText="1"/>
    </xf>
    <xf numFmtId="0" fontId="2" fillId="0" borderId="0">
      <alignment horizontal="right" vertical="center" wrapText="1"/>
    </xf>
    <xf numFmtId="0" fontId="6" fillId="0" borderId="0">
      <alignment horizontal="left" vertical="center" wrapText="1"/>
    </xf>
    <xf numFmtId="0" fontId="6" fillId="0" borderId="0">
      <alignment horizontal="left" vertical="center" wrapText="1"/>
    </xf>
    <xf numFmtId="0" fontId="12" fillId="0" borderId="0" applyNumberFormat="0" applyFill="0" applyBorder="0" applyAlignment="0" applyProtection="0"/>
    <xf numFmtId="0" fontId="4" fillId="0" borderId="0">
      <alignment horizontal="left" vertical="center" wrapText="1"/>
    </xf>
    <xf numFmtId="0" fontId="4" fillId="0" borderId="0">
      <alignment horizontal="left" vertical="center" wrapText="1"/>
    </xf>
    <xf numFmtId="0" fontId="13" fillId="0" borderId="0">
      <alignment horizontal="left" vertical="center" wrapText="1"/>
    </xf>
  </cellStyleXfs>
  <cellXfs count="74">
    <xf numFmtId="0" fontId="0" fillId="0" borderId="0" xfId="0"/>
    <xf numFmtId="0" fontId="1" fillId="2" borderId="0" xfId="0" applyFont="1" applyFill="1"/>
    <xf numFmtId="0" fontId="2" fillId="2" borderId="0" xfId="1" applyFill="1">
      <alignment horizontal="left" vertical="center" wrapText="1"/>
    </xf>
    <xf numFmtId="0" fontId="0" fillId="2" borderId="0" xfId="0" applyFill="1"/>
    <xf numFmtId="0" fontId="3" fillId="2" borderId="0" xfId="2" applyFill="1">
      <alignment horizontal="left" vertical="center" wrapText="1"/>
    </xf>
    <xf numFmtId="0" fontId="4" fillId="2" borderId="0" xfId="3" applyFill="1">
      <alignment horizontal="right" vertical="center" wrapText="1"/>
    </xf>
    <xf numFmtId="165" fontId="4" fillId="2" borderId="0" xfId="3" applyNumberFormat="1" applyFill="1">
      <alignment horizontal="right" vertical="center" wrapText="1"/>
    </xf>
    <xf numFmtId="0" fontId="5" fillId="3" borderId="1" xfId="4" applyFill="1" applyBorder="1">
      <alignment horizontal="center" vertical="center" wrapText="1"/>
    </xf>
    <xf numFmtId="49" fontId="4" fillId="0" borderId="1" xfId="5" applyNumberFormat="1" applyBorder="1">
      <alignment horizontal="left" vertical="center" wrapText="1"/>
    </xf>
    <xf numFmtId="165" fontId="4" fillId="0" borderId="1" xfId="6" applyNumberFormat="1" applyBorder="1">
      <alignment horizontal="right" vertical="center" wrapText="1"/>
    </xf>
    <xf numFmtId="49" fontId="2" fillId="0" borderId="1" xfId="7" applyNumberFormat="1" applyBorder="1">
      <alignment horizontal="left" vertical="center" wrapText="1"/>
    </xf>
    <xf numFmtId="165" fontId="2" fillId="0" borderId="1" xfId="8" applyNumberFormat="1" applyBorder="1">
      <alignment horizontal="right" vertical="center" wrapText="1"/>
    </xf>
    <xf numFmtId="0" fontId="0" fillId="2" borderId="2" xfId="0" applyFill="1" applyBorder="1"/>
    <xf numFmtId="0" fontId="0" fillId="2" borderId="3" xfId="0" applyFill="1" applyBorder="1"/>
    <xf numFmtId="0" fontId="2" fillId="2" borderId="3" xfId="1" applyFill="1" applyBorder="1">
      <alignment horizontal="left" vertical="center" wrapText="1"/>
    </xf>
    <xf numFmtId="0" fontId="0" fillId="2" borderId="4" xfId="0" applyFill="1" applyBorder="1"/>
    <xf numFmtId="0" fontId="0" fillId="2" borderId="5" xfId="0" applyFill="1" applyBorder="1"/>
    <xf numFmtId="0" fontId="0" fillId="2" borderId="0" xfId="0" applyFill="1" applyBorder="1"/>
    <xf numFmtId="0" fontId="3" fillId="2" borderId="0" xfId="2" applyFill="1" applyBorder="1">
      <alignment horizontal="left" vertical="center" wrapText="1"/>
    </xf>
    <xf numFmtId="0" fontId="0" fillId="2" borderId="6" xfId="0" applyFill="1" applyBorder="1"/>
    <xf numFmtId="0" fontId="6" fillId="2" borderId="5" xfId="9" applyFill="1" applyBorder="1">
      <alignment horizontal="left" vertical="center" wrapText="1"/>
    </xf>
    <xf numFmtId="0" fontId="6" fillId="2" borderId="0" xfId="9" applyFill="1" applyBorder="1" applyAlignment="1">
      <alignment horizontal="right" vertical="center" wrapText="1"/>
    </xf>
    <xf numFmtId="0" fontId="0" fillId="2" borderId="0" xfId="0" applyFill="1" applyBorder="1" applyAlignment="1">
      <alignment horizontal="right"/>
    </xf>
    <xf numFmtId="0" fontId="6" fillId="2" borderId="0" xfId="9" applyFill="1" applyBorder="1">
      <alignment horizontal="left" vertical="center" wrapText="1"/>
    </xf>
    <xf numFmtId="0" fontId="0" fillId="2" borderId="7" xfId="0" applyFill="1" applyBorder="1" applyAlignment="1">
      <alignment horizontal="center"/>
    </xf>
    <xf numFmtId="165" fontId="0" fillId="2" borderId="7" xfId="0" applyNumberFormat="1" applyFill="1" applyBorder="1" applyAlignment="1">
      <alignment horizontal="center"/>
    </xf>
    <xf numFmtId="0" fontId="5" fillId="3" borderId="8" xfId="4" applyFill="1" applyBorder="1">
      <alignment horizontal="center" vertical="center" wrapText="1"/>
    </xf>
    <xf numFmtId="0" fontId="5" fillId="3" borderId="9" xfId="4" applyFill="1" applyBorder="1">
      <alignment horizontal="center" vertical="center" wrapText="1"/>
    </xf>
    <xf numFmtId="0" fontId="5" fillId="3" borderId="10" xfId="4" applyFill="1" applyBorder="1">
      <alignment horizontal="center" vertical="center" wrapText="1"/>
    </xf>
    <xf numFmtId="0" fontId="5" fillId="3" borderId="11" xfId="4" applyFill="1" applyBorder="1">
      <alignment horizontal="center" vertical="center" wrapText="1"/>
    </xf>
    <xf numFmtId="0" fontId="5" fillId="3" borderId="12" xfId="4" applyFill="1" applyBorder="1">
      <alignment horizontal="center" vertical="center" wrapText="1"/>
    </xf>
    <xf numFmtId="0" fontId="7" fillId="2" borderId="7" xfId="0" applyFont="1" applyFill="1" applyBorder="1"/>
    <xf numFmtId="0" fontId="7" fillId="2" borderId="13" xfId="0" applyFont="1" applyFill="1" applyBorder="1"/>
    <xf numFmtId="0" fontId="7" fillId="2" borderId="7" xfId="0" applyFont="1" applyFill="1" applyBorder="1" applyAlignment="1">
      <alignment horizontal="right"/>
    </xf>
    <xf numFmtId="0" fontId="7" fillId="2" borderId="14" xfId="0" applyFont="1" applyFill="1" applyBorder="1"/>
    <xf numFmtId="165" fontId="7" fillId="2" borderId="7" xfId="0" applyNumberFormat="1" applyFont="1" applyFill="1" applyBorder="1" applyAlignment="1">
      <alignment horizontal="center"/>
    </xf>
    <xf numFmtId="0" fontId="0" fillId="2" borderId="15" xfId="0" applyFill="1" applyBorder="1"/>
    <xf numFmtId="0" fontId="0" fillId="0" borderId="7" xfId="0" applyBorder="1"/>
    <xf numFmtId="0" fontId="0" fillId="0" borderId="7" xfId="0" applyBorder="1" applyAlignment="1">
      <alignment horizontal="right"/>
    </xf>
    <xf numFmtId="0" fontId="0" fillId="0" borderId="7" xfId="0" applyBorder="1" applyAlignment="1">
      <alignment wrapText="1"/>
    </xf>
    <xf numFmtId="0" fontId="0" fillId="0" borderId="7" xfId="0" applyBorder="1" applyAlignment="1">
      <alignment horizontal="center"/>
    </xf>
    <xf numFmtId="164" fontId="0" fillId="0" borderId="7" xfId="0" applyNumberFormat="1" applyBorder="1" applyAlignment="1">
      <alignment horizontal="center"/>
    </xf>
    <xf numFmtId="165" fontId="0" fillId="0" borderId="7" xfId="0" applyNumberFormat="1" applyBorder="1" applyAlignment="1">
      <alignment horizontal="center"/>
    </xf>
    <xf numFmtId="165" fontId="0" fillId="0" borderId="0" xfId="0" applyNumberFormat="1"/>
    <xf numFmtId="0" fontId="0" fillId="0" borderId="5" xfId="0" applyBorder="1"/>
    <xf numFmtId="0" fontId="0" fillId="0" borderId="0" xfId="0" applyBorder="1"/>
    <xf numFmtId="0" fontId="0" fillId="0" borderId="6" xfId="0" applyBorder="1"/>
    <xf numFmtId="0" fontId="8" fillId="0" borderId="7" xfId="0" applyFont="1" applyBorder="1" applyAlignment="1">
      <alignment wrapText="1"/>
    </xf>
    <xf numFmtId="0" fontId="0" fillId="0" borderId="0" xfId="0" applyBorder="1" applyAlignment="1">
      <alignment wrapText="1"/>
    </xf>
    <xf numFmtId="0" fontId="0" fillId="0" borderId="16" xfId="0" applyBorder="1"/>
    <xf numFmtId="0" fontId="0" fillId="0" borderId="17" xfId="0" applyBorder="1"/>
    <xf numFmtId="0" fontId="0" fillId="0" borderId="18" xfId="0" applyBorder="1"/>
    <xf numFmtId="49" fontId="0" fillId="0" borderId="0" xfId="0" applyNumberFormat="1"/>
    <xf numFmtId="49" fontId="1" fillId="2" borderId="0" xfId="0" applyNumberFormat="1" applyFont="1" applyFill="1"/>
    <xf numFmtId="49" fontId="0" fillId="2" borderId="0" xfId="0" applyNumberFormat="1" applyFill="1"/>
    <xf numFmtId="0" fontId="5" fillId="3" borderId="7" xfId="4" applyFill="1" applyBorder="1">
      <alignment horizontal="center" vertical="center" wrapText="1"/>
    </xf>
    <xf numFmtId="0" fontId="9" fillId="0" borderId="7" xfId="10" applyFont="1" applyBorder="1">
      <alignment horizontal="left" vertical="center" wrapText="1"/>
    </xf>
    <xf numFmtId="0" fontId="6" fillId="0" borderId="3" xfId="10" applyBorder="1">
      <alignment horizontal="left" vertical="center" wrapText="1"/>
    </xf>
    <xf numFmtId="49" fontId="0" fillId="0" borderId="4" xfId="0" applyNumberFormat="1" applyBorder="1"/>
    <xf numFmtId="49" fontId="10" fillId="0" borderId="7" xfId="11" applyNumberFormat="1" applyFont="1" applyBorder="1"/>
    <xf numFmtId="49" fontId="7" fillId="0" borderId="19" xfId="0" applyNumberFormat="1" applyFont="1" applyBorder="1"/>
    <xf numFmtId="164" fontId="7" fillId="0" borderId="20" xfId="0" applyNumberFormat="1" applyFont="1" applyBorder="1"/>
    <xf numFmtId="49" fontId="11" fillId="0" borderId="0" xfId="0" applyNumberFormat="1" applyFont="1"/>
    <xf numFmtId="49" fontId="11" fillId="0" borderId="5" xfId="0" applyNumberFormat="1" applyFont="1" applyBorder="1"/>
    <xf numFmtId="49" fontId="11" fillId="0" borderId="21" xfId="0" applyNumberFormat="1" applyFont="1" applyBorder="1"/>
    <xf numFmtId="164" fontId="11" fillId="0" borderId="6" xfId="0" applyNumberFormat="1" applyFont="1" applyBorder="1"/>
    <xf numFmtId="49" fontId="11" fillId="0" borderId="22" xfId="0" applyNumberFormat="1" applyFont="1" applyBorder="1"/>
    <xf numFmtId="164" fontId="11" fillId="0" borderId="23" xfId="0" applyNumberFormat="1" applyFont="1" applyBorder="1"/>
    <xf numFmtId="0" fontId="6" fillId="0" borderId="0" xfId="10" applyBorder="1">
      <alignment horizontal="left" vertical="center" wrapText="1"/>
    </xf>
    <xf numFmtId="49" fontId="0" fillId="0" borderId="6" xfId="0" applyNumberFormat="1" applyBorder="1"/>
    <xf numFmtId="49" fontId="7" fillId="0" borderId="7" xfId="0" applyNumberFormat="1" applyFont="1" applyBorder="1"/>
    <xf numFmtId="49" fontId="11" fillId="0" borderId="16" xfId="0" applyNumberFormat="1" applyFont="1" applyBorder="1"/>
    <xf numFmtId="49" fontId="11" fillId="0" borderId="24" xfId="0" applyNumberFormat="1" applyFont="1" applyBorder="1"/>
    <xf numFmtId="164" fontId="11" fillId="0" borderId="18" xfId="0" applyNumberFormat="1" applyFont="1" applyBorder="1"/>
  </cellXfs>
  <cellStyles count="15">
    <cellStyle name="Normal" xfId="0" builtinId="0"/>
    <cellStyle name="NormalStyle" xfId="1"/>
    <cellStyle name="NadpisRekapitulaceSoupisPraciStyle" xfId="2"/>
    <cellStyle name="RekapitulaceCenyStyle" xfId="3"/>
    <cellStyle name="NadpisySloupcuStyle" xfId="4"/>
    <cellStyle name="NormalBoldLeftStyle" xfId="5"/>
    <cellStyle name="NormalBoldRightStyle" xfId="6"/>
    <cellStyle name="NormalLeftStyle" xfId="7"/>
    <cellStyle name="NormalRightStyle" xfId="8"/>
    <cellStyle name="StavbaRozpocetHeaderStyle" xfId="9"/>
    <cellStyle name="NadpisStrukturyStyle" xfId="10"/>
    <cellStyle name="Hyperlink" xfId="11" builtinId="8"/>
    <cellStyle name="StavebniDilStyle" xfId="12"/>
    <cellStyle name="NormalBoldStyle" xfId="13"/>
    <cellStyle name="PolDoplnInfoStyle" xfId="14"/>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styles" Target="styles.xml" /><Relationship Id="rId23" Type="http://schemas.openxmlformats.org/officeDocument/2006/relationships/theme" Target="theme/theme1.xml" /><Relationship Id="rId24" Type="http://schemas.openxmlformats.org/officeDocument/2006/relationships/calcChain" Target="calcChain.xml" /><Relationship Id="rId25"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image" Target="../media/image1.png" /></Relationships>
</file>

<file path=xl/drawings/_rels/drawing16.xml.rels>&#65279;<?xml version="1.0" encoding="utf-8"?><Relationships xmlns="http://schemas.openxmlformats.org/package/2006/relationships"><Relationship Id="rId1" Type="http://schemas.openxmlformats.org/officeDocument/2006/relationships/image" Target="../media/image1.png" /></Relationships>
</file>

<file path=xl/drawings/_rels/drawing17.xml.rels>&#65279;<?xml version="1.0" encoding="utf-8"?><Relationships xmlns="http://schemas.openxmlformats.org/package/2006/relationships"><Relationship Id="rId1" Type="http://schemas.openxmlformats.org/officeDocument/2006/relationships/image" Target="../media/image1.png" /></Relationships>
</file>

<file path=xl/drawings/_rels/drawing18.xml.rels>&#65279;<?xml version="1.0" encoding="utf-8"?><Relationships xmlns="http://schemas.openxmlformats.org/package/2006/relationships"><Relationship Id="rId1" Type="http://schemas.openxmlformats.org/officeDocument/2006/relationships/image" Target="../media/image1.png" /></Relationships>
</file>

<file path=xl/drawings/_rels/drawing19.xml.rels>&#65279;<?xml version="1.0" encoding="utf-8"?><Relationships xmlns="http://schemas.openxmlformats.org/package/2006/relationships"><Relationship Id="rId1"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image" Target="../media/image1.png" /></Relationships>
</file>

<file path=xl/drawings/_rels/drawing20.xml.rels>&#65279;<?xml version="1.0" encoding="utf-8"?><Relationships xmlns="http://schemas.openxmlformats.org/package/2006/relationships"><Relationship Id="rId1" Type="http://schemas.openxmlformats.org/officeDocument/2006/relationships/image" Target="../media/image1.png" /></Relationships>
</file>

<file path=xl/drawings/_rels/drawing21.xml.rels>&#65279;<?xml version="1.0" encoding="utf-8"?><Relationships xmlns="http://schemas.openxmlformats.org/package/2006/relationships"><Relationship Id="rId1"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oneCellAnchor>
    <xdr:from>
      <xdr:col>0</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1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0.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21.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3.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5.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6.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8.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drawings/drawing9.xml><?xml version="1.0" encoding="utf-8"?>
<xdr:wsDr xmlns:xdr="http://schemas.openxmlformats.org/drawingml/2006/spreadsheetDrawing" xmlns:a="http://schemas.openxmlformats.org/drawingml/2006/main">
  <xdr:oneCellAnchor>
    <xdr:from>
      <xdr:col>1</xdr:col>
      <xdr:colOff>0</xdr:colOff>
      <xdr:row>0</xdr:row>
      <xdr:rowOff>0</xdr:rowOff>
    </xdr:from>
    <xdr:ext cx="361950" cy="361950"/>
    <xdr:pic>
      <xdr:nvPicPr>
        <xdr:cNvPr id="2" name="Picture 1"/>
        <xdr:cNvPicPr>
          <a:picLocks noChangeAspect="1"/>
        </xdr:cNvPicPr>
      </xdr:nvPicPr>
      <xdr:blipFill>
        <a:blip xmlns:r="http://schemas.openxmlformats.org/officeDocument/2006/relationships" r:embed="rId1"/>
        <a:stretch>
          <a:fillRect/>
        </a:stretch>
      </xdr:blipFill>
      <xdr:spPr>
        <a:prstGeom prst="rect"/>
      </xdr:spPr>
    </xdr:pic>
    <xdr:clientData/>
  </xdr:oneCell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drawing" Target="../drawings/drawing16.xml" /></Relationships>
</file>

<file path=xl/worksheets/_rels/sheet17.xml.rels>&#65279;<?xml version="1.0" encoding="utf-8"?><Relationships xmlns="http://schemas.openxmlformats.org/package/2006/relationships"><Relationship Id="rId1" Type="http://schemas.openxmlformats.org/officeDocument/2006/relationships/drawing" Target="../drawings/drawing17.xml" /></Relationships>
</file>

<file path=xl/worksheets/_rels/sheet18.xml.rels>&#65279;<?xml version="1.0" encoding="utf-8"?><Relationships xmlns="http://schemas.openxmlformats.org/package/2006/relationships"><Relationship Id="rId1" Type="http://schemas.openxmlformats.org/officeDocument/2006/relationships/drawing" Target="../drawings/drawing18.xml" /></Relationships>
</file>

<file path=xl/worksheets/_rels/sheet19.xml.rels>&#65279;<?xml version="1.0" encoding="utf-8"?><Relationships xmlns="http://schemas.openxmlformats.org/package/2006/relationships"><Relationship Id="rId1" Type="http://schemas.openxmlformats.org/officeDocument/2006/relationships/drawing" Target="../drawings/drawing19.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20.xml.rels>&#65279;<?xml version="1.0" encoding="utf-8"?><Relationships xmlns="http://schemas.openxmlformats.org/package/2006/relationships"><Relationship Id="rId1" Type="http://schemas.openxmlformats.org/officeDocument/2006/relationships/drawing" Target="../drawings/drawing20.xml" /></Relationships>
</file>

<file path=xl/worksheets/_rels/sheet21.xml.rels>&#65279;<?xml version="1.0" encoding="utf-8"?><Relationships xmlns="http://schemas.openxmlformats.org/package/2006/relationships"><Relationship Id="rId1" Type="http://schemas.openxmlformats.org/officeDocument/2006/relationships/drawing" Target="../drawings/drawing21.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workbookViewId="0"/>
  </sheetViews>
  <sheetFormatPr defaultRowHeight="15"/>
  <cols>
    <col min="1" max="1" width="11.14063" bestFit="1" customWidth="1"/>
    <col min="2" max="2" width="129.5703" customWidth="1"/>
    <col min="3" max="3" width="19.42578" customWidth="1"/>
    <col min="4" max="4" width="19.42578" customWidth="1"/>
    <col min="5" max="5" width="19.42578" customWidth="1"/>
  </cols>
  <sheetData>
    <row r="1">
      <c r="A1" s="1" t="s">
        <v>0</v>
      </c>
      <c r="B1" s="2" t="s">
        <v>1</v>
      </c>
      <c r="C1" s="3"/>
      <c r="D1" s="3"/>
      <c r="E1" s="3"/>
    </row>
    <row r="2">
      <c r="A2" s="1"/>
      <c r="B2" s="4" t="s">
        <v>2</v>
      </c>
      <c r="C2" s="3"/>
      <c r="D2" s="3"/>
      <c r="E2" s="3"/>
    </row>
    <row r="3">
      <c r="A3" s="3"/>
      <c r="B3" s="3"/>
      <c r="C3" s="3"/>
      <c r="D3" s="3"/>
      <c r="E3" s="3"/>
    </row>
    <row r="4" ht="20.25">
      <c r="A4" s="3"/>
      <c r="B4" s="4" t="s">
        <v>3</v>
      </c>
      <c r="C4" s="3"/>
      <c r="D4" s="3"/>
      <c r="E4" s="3"/>
    </row>
    <row r="5">
      <c r="A5" s="3"/>
      <c r="B5" s="3"/>
      <c r="C5" s="3"/>
      <c r="D5" s="3"/>
      <c r="E5" s="3"/>
    </row>
    <row r="6">
      <c r="A6" s="3"/>
      <c r="B6" s="5" t="s">
        <v>4</v>
      </c>
      <c r="C6" s="6">
        <f>C10+C26</f>
        <v>0</v>
      </c>
      <c r="D6" s="3"/>
      <c r="E6" s="3"/>
    </row>
    <row r="7">
      <c r="A7" s="3"/>
      <c r="B7" s="5" t="s">
        <v>5</v>
      </c>
      <c r="C7" s="6">
        <f>E10+E26</f>
        <v>0</v>
      </c>
      <c r="D7" s="3"/>
      <c r="E7" s="3"/>
    </row>
    <row r="8">
      <c r="A8" s="3"/>
      <c r="B8" s="3"/>
      <c r="C8" s="3"/>
      <c r="D8" s="3"/>
      <c r="E8" s="3"/>
    </row>
    <row r="9">
      <c r="A9" s="7" t="s">
        <v>6</v>
      </c>
      <c r="B9" s="7" t="s">
        <v>7</v>
      </c>
      <c r="C9" s="7" t="s">
        <v>8</v>
      </c>
      <c r="D9" s="7" t="s">
        <v>9</v>
      </c>
      <c r="E9" s="7" t="s">
        <v>10</v>
      </c>
    </row>
    <row r="10">
      <c r="A10" s="8" t="s">
        <v>11</v>
      </c>
      <c r="B10" s="8" t="s">
        <v>12</v>
      </c>
      <c r="C10" s="9">
        <f>C11+C12+C13+C14+C15+C16+C17+C18+C19+C20+C21+C22+C23+C24+C25</f>
        <v>0</v>
      </c>
      <c r="D10" s="9">
        <f>D11+D12+D13+D14+D15+D16+D17+D18+D19+D20+D21+D22+D23+D24+D25</f>
        <v>0</v>
      </c>
      <c r="E10" s="9">
        <f>E11+E12+E13+E14+E15+E16+E17+E18+E19+E20+E21+E22+E23+E24+E25</f>
        <v>0</v>
      </c>
    </row>
    <row r="11">
      <c r="A11" s="10" t="s">
        <v>13</v>
      </c>
      <c r="B11" s="10" t="s">
        <v>14</v>
      </c>
      <c r="C11" s="11">
        <f>'1001.1'!I3</f>
        <v>0</v>
      </c>
      <c r="D11" s="11">
        <f>SUMIFS('1001.1'!O:O,'1001.1'!A:A,"P")</f>
        <v>0</v>
      </c>
      <c r="E11" s="11">
        <f>C11+D11</f>
        <v>0</v>
      </c>
    </row>
    <row r="12">
      <c r="A12" s="10" t="s">
        <v>15</v>
      </c>
      <c r="B12" s="10" t="s">
        <v>16</v>
      </c>
      <c r="C12" s="11">
        <f>'1001.2'!I3</f>
        <v>0</v>
      </c>
      <c r="D12" s="11">
        <f>SUMIFS('1001.2'!O:O,'1001.2'!A:A,"P")</f>
        <v>0</v>
      </c>
      <c r="E12" s="11">
        <f>C12+D12</f>
        <v>0</v>
      </c>
    </row>
    <row r="13">
      <c r="A13" s="10" t="s">
        <v>17</v>
      </c>
      <c r="B13" s="10" t="s">
        <v>18</v>
      </c>
      <c r="C13" s="11">
        <f>'1SO 021'!I3</f>
        <v>0</v>
      </c>
      <c r="D13" s="11">
        <f>SUMIFS('1SO 021'!O:O,'1SO 021'!A:A,"P")</f>
        <v>0</v>
      </c>
      <c r="E13" s="11">
        <f>C13+D13</f>
        <v>0</v>
      </c>
    </row>
    <row r="14">
      <c r="A14" s="10" t="s">
        <v>19</v>
      </c>
      <c r="B14" s="10" t="s">
        <v>20</v>
      </c>
      <c r="C14" s="11">
        <f>'1SO 101.1'!I3</f>
        <v>0</v>
      </c>
      <c r="D14" s="11">
        <f>SUMIFS('1SO 101.1'!O:O,'1SO 101.1'!A:A,"P")</f>
        <v>0</v>
      </c>
      <c r="E14" s="11">
        <f>C14+D14</f>
        <v>0</v>
      </c>
    </row>
    <row r="15">
      <c r="A15" s="10" t="s">
        <v>21</v>
      </c>
      <c r="B15" s="10" t="s">
        <v>20</v>
      </c>
      <c r="C15" s="11">
        <f>'1SO 101.4'!I3</f>
        <v>0</v>
      </c>
      <c r="D15" s="11">
        <f>SUMIFS('1SO 101.4'!O:O,'1SO 101.4'!A:A,"P")</f>
        <v>0</v>
      </c>
      <c r="E15" s="11">
        <f>C15+D15</f>
        <v>0</v>
      </c>
    </row>
    <row r="16">
      <c r="A16" s="10" t="s">
        <v>22</v>
      </c>
      <c r="B16" s="10" t="s">
        <v>23</v>
      </c>
      <c r="C16" s="11">
        <f>'1SO 103'!I3</f>
        <v>0</v>
      </c>
      <c r="D16" s="11">
        <f>SUMIFS('1SO 103'!O:O,'1SO 103'!A:A,"P")</f>
        <v>0</v>
      </c>
      <c r="E16" s="11">
        <f>C16+D16</f>
        <v>0</v>
      </c>
    </row>
    <row r="17">
      <c r="A17" s="10" t="s">
        <v>24</v>
      </c>
      <c r="B17" s="10" t="s">
        <v>25</v>
      </c>
      <c r="C17" s="11">
        <f>'1SO 104'!I3</f>
        <v>0</v>
      </c>
      <c r="D17" s="11">
        <f>SUMIFS('1SO 104'!O:O,'1SO 104'!A:A,"P")</f>
        <v>0</v>
      </c>
      <c r="E17" s="11">
        <f>C17+D17</f>
        <v>0</v>
      </c>
    </row>
    <row r="18">
      <c r="A18" s="10" t="s">
        <v>26</v>
      </c>
      <c r="B18" s="10" t="s">
        <v>27</v>
      </c>
      <c r="C18" s="11">
        <f>'1SO 161'!I3</f>
        <v>0</v>
      </c>
      <c r="D18" s="11">
        <f>SUMIFS('1SO 161'!O:O,'1SO 161'!A:A,"P")</f>
        <v>0</v>
      </c>
      <c r="E18" s="11">
        <f>C18+D18</f>
        <v>0</v>
      </c>
    </row>
    <row r="19">
      <c r="A19" s="10" t="s">
        <v>28</v>
      </c>
      <c r="B19" s="10" t="s">
        <v>29</v>
      </c>
      <c r="C19" s="11">
        <f>'1SO 201'!I3</f>
        <v>0</v>
      </c>
      <c r="D19" s="11">
        <f>SUMIFS('1SO 201'!O:O,'1SO 201'!A:A,"P")</f>
        <v>0</v>
      </c>
      <c r="E19" s="11">
        <f>C19+D19</f>
        <v>0</v>
      </c>
    </row>
    <row r="20">
      <c r="A20" s="10" t="s">
        <v>30</v>
      </c>
      <c r="B20" s="10" t="s">
        <v>31</v>
      </c>
      <c r="C20" s="11">
        <f>'1SO 202'!I3</f>
        <v>0</v>
      </c>
      <c r="D20" s="11">
        <f>SUMIFS('1SO 202'!O:O,'1SO 202'!A:A,"P")</f>
        <v>0</v>
      </c>
      <c r="E20" s="11">
        <f>C20+D20</f>
        <v>0</v>
      </c>
    </row>
    <row r="21">
      <c r="A21" s="10" t="s">
        <v>32</v>
      </c>
      <c r="B21" s="10" t="s">
        <v>33</v>
      </c>
      <c r="C21" s="11">
        <f>'1SO 252'!I3</f>
        <v>0</v>
      </c>
      <c r="D21" s="11">
        <f>SUMIFS('1SO 252'!O:O,'1SO 252'!A:A,"P")</f>
        <v>0</v>
      </c>
      <c r="E21" s="11">
        <f>C21+D21</f>
        <v>0</v>
      </c>
    </row>
    <row r="22">
      <c r="A22" s="10" t="s">
        <v>34</v>
      </c>
      <c r="B22" s="10" t="s">
        <v>35</v>
      </c>
      <c r="C22" s="11">
        <f>'1SO 253'!I3</f>
        <v>0</v>
      </c>
      <c r="D22" s="11">
        <f>SUMIFS('1SO 253'!O:O,'1SO 253'!A:A,"P")</f>
        <v>0</v>
      </c>
      <c r="E22" s="11">
        <f>C22+D22</f>
        <v>0</v>
      </c>
    </row>
    <row r="23">
      <c r="A23" s="10" t="s">
        <v>36</v>
      </c>
      <c r="B23" s="10" t="s">
        <v>37</v>
      </c>
      <c r="C23" s="11">
        <f>'1SO 432'!I3</f>
        <v>0</v>
      </c>
      <c r="D23" s="11">
        <f>SUMIFS('1SO 432'!O:O,'1SO 432'!A:A,"P")</f>
        <v>0</v>
      </c>
      <c r="E23" s="11">
        <f>C23+D23</f>
        <v>0</v>
      </c>
    </row>
    <row r="24">
      <c r="A24" s="10" t="s">
        <v>38</v>
      </c>
      <c r="B24" s="10" t="s">
        <v>39</v>
      </c>
      <c r="C24" s="11">
        <f>'1SO 806'!I3</f>
        <v>0</v>
      </c>
      <c r="D24" s="11">
        <f>SUMIFS('1SO 806'!O:O,'1SO 806'!A:A,"P")</f>
        <v>0</v>
      </c>
      <c r="E24" s="11">
        <f>C24+D24</f>
        <v>0</v>
      </c>
    </row>
    <row r="25">
      <c r="A25" s="10" t="s">
        <v>40</v>
      </c>
      <c r="B25" s="10" t="s">
        <v>41</v>
      </c>
      <c r="C25" s="11">
        <f>'1SO 831'!I3</f>
        <v>0</v>
      </c>
      <c r="D25" s="11">
        <f>SUMIFS('1SO 831'!O:O,'1SO 831'!A:A,"P")</f>
        <v>0</v>
      </c>
      <c r="E25" s="11">
        <f>C25+D25</f>
        <v>0</v>
      </c>
    </row>
    <row r="26">
      <c r="A26" s="8" t="s">
        <v>42</v>
      </c>
      <c r="B26" s="8" t="s">
        <v>43</v>
      </c>
      <c r="C26" s="9">
        <f>C27+C29+C30+C31</f>
        <v>0</v>
      </c>
      <c r="D26" s="9">
        <f>D27+D29+D30+D31</f>
        <v>0</v>
      </c>
      <c r="E26" s="9">
        <f>E27+E29+E30+E31</f>
        <v>0</v>
      </c>
    </row>
    <row r="27">
      <c r="A27" s="10" t="s">
        <v>44</v>
      </c>
      <c r="B27" s="10" t="s">
        <v>45</v>
      </c>
      <c r="C27" s="11">
        <f>C28</f>
        <v>0</v>
      </c>
      <c r="D27" s="11">
        <f>D28</f>
        <v>0</v>
      </c>
      <c r="E27" s="11">
        <f>E28</f>
        <v>0</v>
      </c>
    </row>
    <row r="28">
      <c r="A28" s="10" t="s">
        <v>46</v>
      </c>
      <c r="B28" s="10" t="s">
        <v>14</v>
      </c>
      <c r="C28" s="11">
        <f>'2001001.1'!I3</f>
        <v>0</v>
      </c>
      <c r="D28" s="11">
        <f>SUMIFS('2001001.1'!O:O,'2001001.1'!A:A,"P")</f>
        <v>0</v>
      </c>
      <c r="E28" s="11">
        <f>C28+D28</f>
        <v>0</v>
      </c>
    </row>
    <row r="29">
      <c r="A29" s="10" t="s">
        <v>47</v>
      </c>
      <c r="B29" s="10" t="s">
        <v>48</v>
      </c>
      <c r="C29" s="11">
        <f>'2SO 101.2'!I3</f>
        <v>0</v>
      </c>
      <c r="D29" s="11">
        <f>SUMIFS('2SO 101.2'!O:O,'2SO 101.2'!A:A,"P")</f>
        <v>0</v>
      </c>
      <c r="E29" s="11">
        <f>C29+D29</f>
        <v>0</v>
      </c>
    </row>
    <row r="30">
      <c r="A30" s="10" t="s">
        <v>49</v>
      </c>
      <c r="B30" s="10" t="s">
        <v>50</v>
      </c>
      <c r="C30" s="11">
        <f>'2SO 101.3'!I3</f>
        <v>0</v>
      </c>
      <c r="D30" s="11">
        <f>SUMIFS('2SO 101.3'!O:O,'2SO 101.3'!A:A,"P")</f>
        <v>0</v>
      </c>
      <c r="E30" s="11">
        <f>C30+D30</f>
        <v>0</v>
      </c>
    </row>
    <row r="31">
      <c r="A31" s="10" t="s">
        <v>51</v>
      </c>
      <c r="B31" s="10" t="s">
        <v>52</v>
      </c>
      <c r="C31" s="11">
        <f>'2SO 102'!I3</f>
        <v>0</v>
      </c>
      <c r="D31" s="11">
        <f>SUMIFS('2SO 102'!O:O,'2SO 102'!A:A,"P")</f>
        <v>0</v>
      </c>
      <c r="E31" s="11">
        <f>C31+D31</f>
        <v>0</v>
      </c>
    </row>
  </sheetData>
  <mergeCells count="2">
    <mergeCell ref="B2:B3"/>
    <mergeCell ref="B4:E4"/>
  </mergeCells>
  <pageSetup fitToHeight="0"/>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936</v>
      </c>
      <c r="I3" s="25">
        <f>SUMIFS(I9:I220,A9:A220,"SD")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936</v>
      </c>
      <c r="D5" s="22"/>
      <c r="E5" s="23" t="s">
        <v>29</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SUMIFS(I10:I29,A10:A29,"P")</f>
        <v>0</v>
      </c>
      <c r="J9" s="36"/>
    </row>
    <row r="10" ht="30">
      <c r="A10" s="37" t="s">
        <v>77</v>
      </c>
      <c r="B10" s="37">
        <v>1</v>
      </c>
      <c r="C10" s="38" t="s">
        <v>213</v>
      </c>
      <c r="D10" s="37" t="s">
        <v>79</v>
      </c>
      <c r="E10" s="39" t="s">
        <v>214</v>
      </c>
      <c r="F10" s="40" t="s">
        <v>215</v>
      </c>
      <c r="G10" s="41">
        <v>489.25999999999999</v>
      </c>
      <c r="H10" s="42">
        <v>0</v>
      </c>
      <c r="I10" s="42">
        <f>ROUND(G10*H10,P4)</f>
        <v>0</v>
      </c>
      <c r="J10" s="37"/>
      <c r="O10" s="43">
        <f>I10*0.21</f>
        <v>0</v>
      </c>
      <c r="P10">
        <v>3</v>
      </c>
    </row>
    <row r="11" ht="180">
      <c r="A11" s="37" t="s">
        <v>82</v>
      </c>
      <c r="B11" s="44"/>
      <c r="C11" s="45"/>
      <c r="D11" s="45"/>
      <c r="E11" s="39" t="s">
        <v>937</v>
      </c>
      <c r="F11" s="45"/>
      <c r="G11" s="45"/>
      <c r="H11" s="45"/>
      <c r="I11" s="45"/>
      <c r="J11" s="46"/>
    </row>
    <row r="12" ht="45">
      <c r="A12" s="37" t="s">
        <v>84</v>
      </c>
      <c r="B12" s="44"/>
      <c r="C12" s="45"/>
      <c r="D12" s="45"/>
      <c r="E12" s="47" t="s">
        <v>938</v>
      </c>
      <c r="F12" s="45"/>
      <c r="G12" s="45"/>
      <c r="H12" s="45"/>
      <c r="I12" s="45"/>
      <c r="J12" s="46"/>
    </row>
    <row r="13" ht="75">
      <c r="A13" s="37" t="s">
        <v>86</v>
      </c>
      <c r="B13" s="44"/>
      <c r="C13" s="45"/>
      <c r="D13" s="45"/>
      <c r="E13" s="39" t="s">
        <v>939</v>
      </c>
      <c r="F13" s="45"/>
      <c r="G13" s="45"/>
      <c r="H13" s="45"/>
      <c r="I13" s="45"/>
      <c r="J13" s="46"/>
    </row>
    <row r="14" ht="30">
      <c r="A14" s="37" t="s">
        <v>77</v>
      </c>
      <c r="B14" s="37">
        <v>2</v>
      </c>
      <c r="C14" s="38" t="s">
        <v>940</v>
      </c>
      <c r="D14" s="37" t="s">
        <v>79</v>
      </c>
      <c r="E14" s="39" t="s">
        <v>214</v>
      </c>
      <c r="F14" s="40" t="s">
        <v>215</v>
      </c>
      <c r="G14" s="41">
        <v>298.14400000000001</v>
      </c>
      <c r="H14" s="42">
        <v>0</v>
      </c>
      <c r="I14" s="42">
        <f>ROUND(G14*H14,P4)</f>
        <v>0</v>
      </c>
      <c r="J14" s="37"/>
      <c r="O14" s="43">
        <f>I14*0.21</f>
        <v>0</v>
      </c>
      <c r="P14">
        <v>3</v>
      </c>
    </row>
    <row r="15" ht="165">
      <c r="A15" s="37" t="s">
        <v>82</v>
      </c>
      <c r="B15" s="44"/>
      <c r="C15" s="45"/>
      <c r="D15" s="45"/>
      <c r="E15" s="39" t="s">
        <v>941</v>
      </c>
      <c r="F15" s="45"/>
      <c r="G15" s="45"/>
      <c r="H15" s="45"/>
      <c r="I15" s="45"/>
      <c r="J15" s="46"/>
    </row>
    <row r="16" ht="60">
      <c r="A16" s="37" t="s">
        <v>84</v>
      </c>
      <c r="B16" s="44"/>
      <c r="C16" s="45"/>
      <c r="D16" s="45"/>
      <c r="E16" s="47" t="s">
        <v>942</v>
      </c>
      <c r="F16" s="45"/>
      <c r="G16" s="45"/>
      <c r="H16" s="45"/>
      <c r="I16" s="45"/>
      <c r="J16" s="46"/>
    </row>
    <row r="17" ht="75">
      <c r="A17" s="37" t="s">
        <v>86</v>
      </c>
      <c r="B17" s="44"/>
      <c r="C17" s="45"/>
      <c r="D17" s="45"/>
      <c r="E17" s="39" t="s">
        <v>943</v>
      </c>
      <c r="F17" s="45"/>
      <c r="G17" s="45"/>
      <c r="H17" s="45"/>
      <c r="I17" s="45"/>
      <c r="J17" s="46"/>
    </row>
    <row r="18">
      <c r="A18" s="37" t="s">
        <v>77</v>
      </c>
      <c r="B18" s="37">
        <v>3</v>
      </c>
      <c r="C18" s="38" t="s">
        <v>222</v>
      </c>
      <c r="D18" s="37" t="s">
        <v>105</v>
      </c>
      <c r="E18" s="39" t="s">
        <v>223</v>
      </c>
      <c r="F18" s="40" t="s">
        <v>215</v>
      </c>
      <c r="G18" s="41">
        <v>2.427</v>
      </c>
      <c r="H18" s="42">
        <v>0</v>
      </c>
      <c r="I18" s="42">
        <f>ROUND(G18*H18,P4)</f>
        <v>0</v>
      </c>
      <c r="J18" s="37"/>
      <c r="O18" s="43">
        <f>I18*0.21</f>
        <v>0</v>
      </c>
      <c r="P18">
        <v>3</v>
      </c>
    </row>
    <row r="19">
      <c r="A19" s="37" t="s">
        <v>82</v>
      </c>
      <c r="B19" s="44"/>
      <c r="C19" s="45"/>
      <c r="D19" s="45"/>
      <c r="E19" s="48" t="s">
        <v>105</v>
      </c>
      <c r="F19" s="45"/>
      <c r="G19" s="45"/>
      <c r="H19" s="45"/>
      <c r="I19" s="45"/>
      <c r="J19" s="46"/>
    </row>
    <row r="20">
      <c r="A20" s="37" t="s">
        <v>84</v>
      </c>
      <c r="B20" s="44"/>
      <c r="C20" s="45"/>
      <c r="D20" s="45"/>
      <c r="E20" s="47" t="s">
        <v>944</v>
      </c>
      <c r="F20" s="45"/>
      <c r="G20" s="45"/>
      <c r="H20" s="45"/>
      <c r="I20" s="45"/>
      <c r="J20" s="46"/>
    </row>
    <row r="21" ht="75">
      <c r="A21" s="37" t="s">
        <v>86</v>
      </c>
      <c r="B21" s="44"/>
      <c r="C21" s="45"/>
      <c r="D21" s="45"/>
      <c r="E21" s="39" t="s">
        <v>221</v>
      </c>
      <c r="F21" s="45"/>
      <c r="G21" s="45"/>
      <c r="H21" s="45"/>
      <c r="I21" s="45"/>
      <c r="J21" s="46"/>
    </row>
    <row r="22">
      <c r="A22" s="37" t="s">
        <v>77</v>
      </c>
      <c r="B22" s="37">
        <v>4</v>
      </c>
      <c r="C22" s="38" t="s">
        <v>945</v>
      </c>
      <c r="D22" s="37" t="s">
        <v>105</v>
      </c>
      <c r="E22" s="39" t="s">
        <v>946</v>
      </c>
      <c r="F22" s="40" t="s">
        <v>110</v>
      </c>
      <c r="G22" s="41">
        <v>1</v>
      </c>
      <c r="H22" s="42">
        <v>0</v>
      </c>
      <c r="I22" s="42">
        <f>ROUND(G22*H22,P4)</f>
        <v>0</v>
      </c>
      <c r="J22" s="37"/>
      <c r="O22" s="43">
        <f>I22*0.21</f>
        <v>0</v>
      </c>
      <c r="P22">
        <v>3</v>
      </c>
    </row>
    <row r="23" ht="30">
      <c r="A23" s="37" t="s">
        <v>82</v>
      </c>
      <c r="B23" s="44"/>
      <c r="C23" s="45"/>
      <c r="D23" s="45"/>
      <c r="E23" s="39" t="s">
        <v>947</v>
      </c>
      <c r="F23" s="45"/>
      <c r="G23" s="45"/>
      <c r="H23" s="45"/>
      <c r="I23" s="45"/>
      <c r="J23" s="46"/>
    </row>
    <row r="24">
      <c r="A24" s="37" t="s">
        <v>84</v>
      </c>
      <c r="B24" s="44"/>
      <c r="C24" s="45"/>
      <c r="D24" s="45"/>
      <c r="E24" s="47" t="s">
        <v>91</v>
      </c>
      <c r="F24" s="45"/>
      <c r="G24" s="45"/>
      <c r="H24" s="45"/>
      <c r="I24" s="45"/>
      <c r="J24" s="46"/>
    </row>
    <row r="25" ht="60">
      <c r="A25" s="37" t="s">
        <v>86</v>
      </c>
      <c r="B25" s="44"/>
      <c r="C25" s="45"/>
      <c r="D25" s="45"/>
      <c r="E25" s="39" t="s">
        <v>96</v>
      </c>
      <c r="F25" s="45"/>
      <c r="G25" s="45"/>
      <c r="H25" s="45"/>
      <c r="I25" s="45"/>
      <c r="J25" s="46"/>
    </row>
    <row r="26">
      <c r="A26" s="37" t="s">
        <v>77</v>
      </c>
      <c r="B26" s="37">
        <v>5</v>
      </c>
      <c r="C26" s="38" t="s">
        <v>948</v>
      </c>
      <c r="D26" s="37" t="s">
        <v>105</v>
      </c>
      <c r="E26" s="39" t="s">
        <v>949</v>
      </c>
      <c r="F26" s="40" t="s">
        <v>110</v>
      </c>
      <c r="G26" s="41">
        <v>1</v>
      </c>
      <c r="H26" s="42">
        <v>0</v>
      </c>
      <c r="I26" s="42">
        <f>ROUND(G26*H26,P4)</f>
        <v>0</v>
      </c>
      <c r="J26" s="37"/>
      <c r="O26" s="43">
        <f>I26*0.21</f>
        <v>0</v>
      </c>
      <c r="P26">
        <v>3</v>
      </c>
    </row>
    <row r="27">
      <c r="A27" s="37" t="s">
        <v>82</v>
      </c>
      <c r="B27" s="44"/>
      <c r="C27" s="45"/>
      <c r="D27" s="45"/>
      <c r="E27" s="39" t="s">
        <v>950</v>
      </c>
      <c r="F27" s="45"/>
      <c r="G27" s="45"/>
      <c r="H27" s="45"/>
      <c r="I27" s="45"/>
      <c r="J27" s="46"/>
    </row>
    <row r="28">
      <c r="A28" s="37" t="s">
        <v>84</v>
      </c>
      <c r="B28" s="44"/>
      <c r="C28" s="45"/>
      <c r="D28" s="45"/>
      <c r="E28" s="47" t="s">
        <v>91</v>
      </c>
      <c r="F28" s="45"/>
      <c r="G28" s="45"/>
      <c r="H28" s="45"/>
      <c r="I28" s="45"/>
      <c r="J28" s="46"/>
    </row>
    <row r="29" ht="120">
      <c r="A29" s="37" t="s">
        <v>86</v>
      </c>
      <c r="B29" s="44"/>
      <c r="C29" s="45"/>
      <c r="D29" s="45"/>
      <c r="E29" s="39" t="s">
        <v>951</v>
      </c>
      <c r="F29" s="45"/>
      <c r="G29" s="45"/>
      <c r="H29" s="45"/>
      <c r="I29" s="45"/>
      <c r="J29" s="46"/>
    </row>
    <row r="30">
      <c r="A30" s="31" t="s">
        <v>74</v>
      </c>
      <c r="B30" s="32"/>
      <c r="C30" s="33" t="s">
        <v>11</v>
      </c>
      <c r="D30" s="34"/>
      <c r="E30" s="31" t="s">
        <v>160</v>
      </c>
      <c r="F30" s="34"/>
      <c r="G30" s="34"/>
      <c r="H30" s="34"/>
      <c r="I30" s="35">
        <f>SUMIFS(I31:I106,A31:A106,"P")</f>
        <v>0</v>
      </c>
      <c r="J30" s="36"/>
    </row>
    <row r="31">
      <c r="A31" s="37" t="s">
        <v>77</v>
      </c>
      <c r="B31" s="37">
        <v>6</v>
      </c>
      <c r="C31" s="38" t="s">
        <v>952</v>
      </c>
      <c r="D31" s="37" t="s">
        <v>105</v>
      </c>
      <c r="E31" s="39" t="s">
        <v>953</v>
      </c>
      <c r="F31" s="40" t="s">
        <v>155</v>
      </c>
      <c r="G31" s="41">
        <v>84</v>
      </c>
      <c r="H31" s="42">
        <v>0</v>
      </c>
      <c r="I31" s="42">
        <f>ROUND(G31*H31,P4)</f>
        <v>0</v>
      </c>
      <c r="J31" s="37"/>
      <c r="O31" s="43">
        <f>I31*0.21</f>
        <v>0</v>
      </c>
      <c r="P31">
        <v>3</v>
      </c>
    </row>
    <row r="32">
      <c r="A32" s="37" t="s">
        <v>82</v>
      </c>
      <c r="B32" s="44"/>
      <c r="C32" s="45"/>
      <c r="D32" s="45"/>
      <c r="E32" s="39" t="s">
        <v>954</v>
      </c>
      <c r="F32" s="45"/>
      <c r="G32" s="45"/>
      <c r="H32" s="45"/>
      <c r="I32" s="45"/>
      <c r="J32" s="46"/>
    </row>
    <row r="33">
      <c r="A33" s="37" t="s">
        <v>84</v>
      </c>
      <c r="B33" s="44"/>
      <c r="C33" s="45"/>
      <c r="D33" s="45"/>
      <c r="E33" s="47" t="s">
        <v>955</v>
      </c>
      <c r="F33" s="45"/>
      <c r="G33" s="45"/>
      <c r="H33" s="45"/>
      <c r="I33" s="45"/>
      <c r="J33" s="46"/>
    </row>
    <row r="34" ht="90">
      <c r="A34" s="37" t="s">
        <v>86</v>
      </c>
      <c r="B34" s="44"/>
      <c r="C34" s="45"/>
      <c r="D34" s="45"/>
      <c r="E34" s="39" t="s">
        <v>956</v>
      </c>
      <c r="F34" s="45"/>
      <c r="G34" s="45"/>
      <c r="H34" s="45"/>
      <c r="I34" s="45"/>
      <c r="J34" s="46"/>
    </row>
    <row r="35">
      <c r="A35" s="37" t="s">
        <v>77</v>
      </c>
      <c r="B35" s="37">
        <v>7</v>
      </c>
      <c r="C35" s="38" t="s">
        <v>957</v>
      </c>
      <c r="D35" s="37" t="s">
        <v>105</v>
      </c>
      <c r="E35" s="39" t="s">
        <v>958</v>
      </c>
      <c r="F35" s="40" t="s">
        <v>959</v>
      </c>
      <c r="G35" s="41">
        <v>56</v>
      </c>
      <c r="H35" s="42">
        <v>0</v>
      </c>
      <c r="I35" s="42">
        <f>ROUND(G35*H35,P4)</f>
        <v>0</v>
      </c>
      <c r="J35" s="37"/>
      <c r="O35" s="43">
        <f>I35*0.21</f>
        <v>0</v>
      </c>
      <c r="P35">
        <v>3</v>
      </c>
    </row>
    <row r="36" ht="60">
      <c r="A36" s="37" t="s">
        <v>82</v>
      </c>
      <c r="B36" s="44"/>
      <c r="C36" s="45"/>
      <c r="D36" s="45"/>
      <c r="E36" s="39" t="s">
        <v>960</v>
      </c>
      <c r="F36" s="45"/>
      <c r="G36" s="45"/>
      <c r="H36" s="45"/>
      <c r="I36" s="45"/>
      <c r="J36" s="46"/>
    </row>
    <row r="37">
      <c r="A37" s="37" t="s">
        <v>84</v>
      </c>
      <c r="B37" s="44"/>
      <c r="C37" s="45"/>
      <c r="D37" s="45"/>
      <c r="E37" s="47" t="s">
        <v>961</v>
      </c>
      <c r="F37" s="45"/>
      <c r="G37" s="45"/>
      <c r="H37" s="45"/>
      <c r="I37" s="45"/>
      <c r="J37" s="46"/>
    </row>
    <row r="38" ht="120">
      <c r="A38" s="37" t="s">
        <v>86</v>
      </c>
      <c r="B38" s="44"/>
      <c r="C38" s="45"/>
      <c r="D38" s="45"/>
      <c r="E38" s="39" t="s">
        <v>962</v>
      </c>
      <c r="F38" s="45"/>
      <c r="G38" s="45"/>
      <c r="H38" s="45"/>
      <c r="I38" s="45"/>
      <c r="J38" s="46"/>
    </row>
    <row r="39">
      <c r="A39" s="37" t="s">
        <v>77</v>
      </c>
      <c r="B39" s="37">
        <v>8</v>
      </c>
      <c r="C39" s="38" t="s">
        <v>963</v>
      </c>
      <c r="D39" s="37" t="s">
        <v>105</v>
      </c>
      <c r="E39" s="39" t="s">
        <v>964</v>
      </c>
      <c r="F39" s="40" t="s">
        <v>194</v>
      </c>
      <c r="G39" s="41">
        <v>19.100000000000001</v>
      </c>
      <c r="H39" s="42">
        <v>0</v>
      </c>
      <c r="I39" s="42">
        <f>ROUND(G39*H39,P4)</f>
        <v>0</v>
      </c>
      <c r="J39" s="37"/>
      <c r="O39" s="43">
        <f>I39*0.21</f>
        <v>0</v>
      </c>
      <c r="P39">
        <v>3</v>
      </c>
    </row>
    <row r="40">
      <c r="A40" s="37" t="s">
        <v>82</v>
      </c>
      <c r="B40" s="44"/>
      <c r="C40" s="45"/>
      <c r="D40" s="45"/>
      <c r="E40" s="39" t="s">
        <v>965</v>
      </c>
      <c r="F40" s="45"/>
      <c r="G40" s="45"/>
      <c r="H40" s="45"/>
      <c r="I40" s="45"/>
      <c r="J40" s="46"/>
    </row>
    <row r="41">
      <c r="A41" s="37" t="s">
        <v>84</v>
      </c>
      <c r="B41" s="44"/>
      <c r="C41" s="45"/>
      <c r="D41" s="45"/>
      <c r="E41" s="47" t="s">
        <v>966</v>
      </c>
      <c r="F41" s="45"/>
      <c r="G41" s="45"/>
      <c r="H41" s="45"/>
      <c r="I41" s="45"/>
      <c r="J41" s="46"/>
    </row>
    <row r="42" ht="120">
      <c r="A42" s="37" t="s">
        <v>86</v>
      </c>
      <c r="B42" s="44"/>
      <c r="C42" s="45"/>
      <c r="D42" s="45"/>
      <c r="E42" s="39" t="s">
        <v>967</v>
      </c>
      <c r="F42" s="45"/>
      <c r="G42" s="45"/>
      <c r="H42" s="45"/>
      <c r="I42" s="45"/>
      <c r="J42" s="46"/>
    </row>
    <row r="43">
      <c r="A43" s="37" t="s">
        <v>77</v>
      </c>
      <c r="B43" s="37">
        <v>9</v>
      </c>
      <c r="C43" s="38" t="s">
        <v>968</v>
      </c>
      <c r="D43" s="37" t="s">
        <v>105</v>
      </c>
      <c r="E43" s="39" t="s">
        <v>969</v>
      </c>
      <c r="F43" s="40" t="s">
        <v>163</v>
      </c>
      <c r="G43" s="41">
        <v>16.800000000000001</v>
      </c>
      <c r="H43" s="42">
        <v>0</v>
      </c>
      <c r="I43" s="42">
        <f>ROUND(G43*H43,P4)</f>
        <v>0</v>
      </c>
      <c r="J43" s="37"/>
      <c r="O43" s="43">
        <f>I43*0.21</f>
        <v>0</v>
      </c>
      <c r="P43">
        <v>3</v>
      </c>
    </row>
    <row r="44">
      <c r="A44" s="37" t="s">
        <v>82</v>
      </c>
      <c r="B44" s="44"/>
      <c r="C44" s="45"/>
      <c r="D44" s="45"/>
      <c r="E44" s="48"/>
      <c r="F44" s="45"/>
      <c r="G44" s="45"/>
      <c r="H44" s="45"/>
      <c r="I44" s="45"/>
      <c r="J44" s="46"/>
    </row>
    <row r="45">
      <c r="A45" s="37" t="s">
        <v>84</v>
      </c>
      <c r="B45" s="44"/>
      <c r="C45" s="45"/>
      <c r="D45" s="45"/>
      <c r="E45" s="47" t="s">
        <v>970</v>
      </c>
      <c r="F45" s="45"/>
      <c r="G45" s="45"/>
      <c r="H45" s="45"/>
      <c r="I45" s="45"/>
      <c r="J45" s="46"/>
    </row>
    <row r="46" ht="75">
      <c r="A46" s="37" t="s">
        <v>86</v>
      </c>
      <c r="B46" s="44"/>
      <c r="C46" s="45"/>
      <c r="D46" s="45"/>
      <c r="E46" s="39" t="s">
        <v>647</v>
      </c>
      <c r="F46" s="45"/>
      <c r="G46" s="45"/>
      <c r="H46" s="45"/>
      <c r="I46" s="45"/>
      <c r="J46" s="46"/>
    </row>
    <row r="47">
      <c r="A47" s="37" t="s">
        <v>77</v>
      </c>
      <c r="B47" s="37">
        <v>10</v>
      </c>
      <c r="C47" s="38" t="s">
        <v>971</v>
      </c>
      <c r="D47" s="37" t="s">
        <v>105</v>
      </c>
      <c r="E47" s="39" t="s">
        <v>972</v>
      </c>
      <c r="F47" s="40" t="s">
        <v>163</v>
      </c>
      <c r="G47" s="41">
        <v>35.280000000000001</v>
      </c>
      <c r="H47" s="42">
        <v>0</v>
      </c>
      <c r="I47" s="42">
        <f>ROUND(G47*H47,P4)</f>
        <v>0</v>
      </c>
      <c r="J47" s="37"/>
      <c r="O47" s="43">
        <f>I47*0.21</f>
        <v>0</v>
      </c>
      <c r="P47">
        <v>3</v>
      </c>
    </row>
    <row r="48" ht="30">
      <c r="A48" s="37" t="s">
        <v>82</v>
      </c>
      <c r="B48" s="44"/>
      <c r="C48" s="45"/>
      <c r="D48" s="45"/>
      <c r="E48" s="39" t="s">
        <v>973</v>
      </c>
      <c r="F48" s="45"/>
      <c r="G48" s="45"/>
      <c r="H48" s="45"/>
      <c r="I48" s="45"/>
      <c r="J48" s="46"/>
    </row>
    <row r="49" ht="45">
      <c r="A49" s="37" t="s">
        <v>84</v>
      </c>
      <c r="B49" s="44"/>
      <c r="C49" s="45"/>
      <c r="D49" s="45"/>
      <c r="E49" s="47" t="s">
        <v>974</v>
      </c>
      <c r="F49" s="45"/>
      <c r="G49" s="45"/>
      <c r="H49" s="45"/>
      <c r="I49" s="45"/>
      <c r="J49" s="46"/>
    </row>
    <row r="50" ht="405">
      <c r="A50" s="37" t="s">
        <v>86</v>
      </c>
      <c r="B50" s="44"/>
      <c r="C50" s="45"/>
      <c r="D50" s="45"/>
      <c r="E50" s="39" t="s">
        <v>975</v>
      </c>
      <c r="F50" s="45"/>
      <c r="G50" s="45"/>
      <c r="H50" s="45"/>
      <c r="I50" s="45"/>
      <c r="J50" s="46"/>
    </row>
    <row r="51">
      <c r="A51" s="37" t="s">
        <v>77</v>
      </c>
      <c r="B51" s="37">
        <v>11</v>
      </c>
      <c r="C51" s="38" t="s">
        <v>976</v>
      </c>
      <c r="D51" s="37" t="s">
        <v>105</v>
      </c>
      <c r="E51" s="39" t="s">
        <v>977</v>
      </c>
      <c r="F51" s="40" t="s">
        <v>163</v>
      </c>
      <c r="G51" s="41">
        <v>10</v>
      </c>
      <c r="H51" s="42">
        <v>0</v>
      </c>
      <c r="I51" s="42">
        <f>ROUND(G51*H51,P4)</f>
        <v>0</v>
      </c>
      <c r="J51" s="37"/>
      <c r="O51" s="43">
        <f>I51*0.21</f>
        <v>0</v>
      </c>
      <c r="P51">
        <v>3</v>
      </c>
    </row>
    <row r="52">
      <c r="A52" s="37" t="s">
        <v>82</v>
      </c>
      <c r="B52" s="44"/>
      <c r="C52" s="45"/>
      <c r="D52" s="45"/>
      <c r="E52" s="39" t="s">
        <v>978</v>
      </c>
      <c r="F52" s="45"/>
      <c r="G52" s="45"/>
      <c r="H52" s="45"/>
      <c r="I52" s="45"/>
      <c r="J52" s="46"/>
    </row>
    <row r="53">
      <c r="A53" s="37" t="s">
        <v>84</v>
      </c>
      <c r="B53" s="44"/>
      <c r="C53" s="45"/>
      <c r="D53" s="45"/>
      <c r="E53" s="47" t="s">
        <v>364</v>
      </c>
      <c r="F53" s="45"/>
      <c r="G53" s="45"/>
      <c r="H53" s="45"/>
      <c r="I53" s="45"/>
      <c r="J53" s="46"/>
    </row>
    <row r="54" ht="120">
      <c r="A54" s="37" t="s">
        <v>86</v>
      </c>
      <c r="B54" s="44"/>
      <c r="C54" s="45"/>
      <c r="D54" s="45"/>
      <c r="E54" s="39" t="s">
        <v>282</v>
      </c>
      <c r="F54" s="45"/>
      <c r="G54" s="45"/>
      <c r="H54" s="45"/>
      <c r="I54" s="45"/>
      <c r="J54" s="46"/>
    </row>
    <row r="55">
      <c r="A55" s="37" t="s">
        <v>77</v>
      </c>
      <c r="B55" s="37">
        <v>12</v>
      </c>
      <c r="C55" s="38" t="s">
        <v>979</v>
      </c>
      <c r="D55" s="37" t="s">
        <v>105</v>
      </c>
      <c r="E55" s="39" t="s">
        <v>980</v>
      </c>
      <c r="F55" s="40" t="s">
        <v>163</v>
      </c>
      <c r="G55" s="41">
        <v>123.2</v>
      </c>
      <c r="H55" s="42">
        <v>0</v>
      </c>
      <c r="I55" s="42">
        <f>ROUND(G55*H55,P4)</f>
        <v>0</v>
      </c>
      <c r="J55" s="37"/>
      <c r="O55" s="43">
        <f>I55*0.21</f>
        <v>0</v>
      </c>
      <c r="P55">
        <v>3</v>
      </c>
    </row>
    <row r="56">
      <c r="A56" s="37" t="s">
        <v>82</v>
      </c>
      <c r="B56" s="44"/>
      <c r="C56" s="45"/>
      <c r="D56" s="45"/>
      <c r="E56" s="39" t="s">
        <v>981</v>
      </c>
      <c r="F56" s="45"/>
      <c r="G56" s="45"/>
      <c r="H56" s="45"/>
      <c r="I56" s="45"/>
      <c r="J56" s="46"/>
    </row>
    <row r="57">
      <c r="A57" s="37" t="s">
        <v>84</v>
      </c>
      <c r="B57" s="44"/>
      <c r="C57" s="45"/>
      <c r="D57" s="45"/>
      <c r="E57" s="47" t="s">
        <v>982</v>
      </c>
      <c r="F57" s="45"/>
      <c r="G57" s="45"/>
      <c r="H57" s="45"/>
      <c r="I57" s="45"/>
      <c r="J57" s="46"/>
    </row>
    <row r="58" ht="409.5">
      <c r="A58" s="37" t="s">
        <v>86</v>
      </c>
      <c r="B58" s="44"/>
      <c r="C58" s="45"/>
      <c r="D58" s="45"/>
      <c r="E58" s="39" t="s">
        <v>287</v>
      </c>
      <c r="F58" s="45"/>
      <c r="G58" s="45"/>
      <c r="H58" s="45"/>
      <c r="I58" s="45"/>
      <c r="J58" s="46"/>
    </row>
    <row r="59">
      <c r="A59" s="37" t="s">
        <v>77</v>
      </c>
      <c r="B59" s="37">
        <v>13</v>
      </c>
      <c r="C59" s="38" t="s">
        <v>983</v>
      </c>
      <c r="D59" s="37" t="s">
        <v>105</v>
      </c>
      <c r="E59" s="39" t="s">
        <v>984</v>
      </c>
      <c r="F59" s="40" t="s">
        <v>163</v>
      </c>
      <c r="G59" s="41">
        <v>23.100000000000001</v>
      </c>
      <c r="H59" s="42">
        <v>0</v>
      </c>
      <c r="I59" s="42">
        <f>ROUND(G59*H59,P4)</f>
        <v>0</v>
      </c>
      <c r="J59" s="37"/>
      <c r="O59" s="43">
        <f>I59*0.21</f>
        <v>0</v>
      </c>
      <c r="P59">
        <v>3</v>
      </c>
    </row>
    <row r="60">
      <c r="A60" s="37" t="s">
        <v>82</v>
      </c>
      <c r="B60" s="44"/>
      <c r="C60" s="45"/>
      <c r="D60" s="45"/>
      <c r="E60" s="39" t="s">
        <v>985</v>
      </c>
      <c r="F60" s="45"/>
      <c r="G60" s="45"/>
      <c r="H60" s="45"/>
      <c r="I60" s="45"/>
      <c r="J60" s="46"/>
    </row>
    <row r="61">
      <c r="A61" s="37" t="s">
        <v>84</v>
      </c>
      <c r="B61" s="44"/>
      <c r="C61" s="45"/>
      <c r="D61" s="45"/>
      <c r="E61" s="47" t="s">
        <v>986</v>
      </c>
      <c r="F61" s="45"/>
      <c r="G61" s="45"/>
      <c r="H61" s="45"/>
      <c r="I61" s="45"/>
      <c r="J61" s="46"/>
    </row>
    <row r="62" ht="409.5">
      <c r="A62" s="37" t="s">
        <v>86</v>
      </c>
      <c r="B62" s="44"/>
      <c r="C62" s="45"/>
      <c r="D62" s="45"/>
      <c r="E62" s="39" t="s">
        <v>287</v>
      </c>
      <c r="F62" s="45"/>
      <c r="G62" s="45"/>
      <c r="H62" s="45"/>
      <c r="I62" s="45"/>
      <c r="J62" s="46"/>
    </row>
    <row r="63">
      <c r="A63" s="37" t="s">
        <v>77</v>
      </c>
      <c r="B63" s="37">
        <v>14</v>
      </c>
      <c r="C63" s="38" t="s">
        <v>987</v>
      </c>
      <c r="D63" s="37" t="s">
        <v>105</v>
      </c>
      <c r="E63" s="39" t="s">
        <v>988</v>
      </c>
      <c r="F63" s="40" t="s">
        <v>163</v>
      </c>
      <c r="G63" s="41">
        <v>7.7000000000000002</v>
      </c>
      <c r="H63" s="42">
        <v>0</v>
      </c>
      <c r="I63" s="42">
        <f>ROUND(G63*H63,P4)</f>
        <v>0</v>
      </c>
      <c r="J63" s="37"/>
      <c r="O63" s="43">
        <f>I63*0.21</f>
        <v>0</v>
      </c>
      <c r="P63">
        <v>3</v>
      </c>
    </row>
    <row r="64">
      <c r="A64" s="37" t="s">
        <v>82</v>
      </c>
      <c r="B64" s="44"/>
      <c r="C64" s="45"/>
      <c r="D64" s="45"/>
      <c r="E64" s="39" t="s">
        <v>989</v>
      </c>
      <c r="F64" s="45"/>
      <c r="G64" s="45"/>
      <c r="H64" s="45"/>
      <c r="I64" s="45"/>
      <c r="J64" s="46"/>
    </row>
    <row r="65">
      <c r="A65" s="37" t="s">
        <v>84</v>
      </c>
      <c r="B65" s="44"/>
      <c r="C65" s="45"/>
      <c r="D65" s="45"/>
      <c r="E65" s="47" t="s">
        <v>990</v>
      </c>
      <c r="F65" s="45"/>
      <c r="G65" s="45"/>
      <c r="H65" s="45"/>
      <c r="I65" s="45"/>
      <c r="J65" s="46"/>
    </row>
    <row r="66" ht="409.5">
      <c r="A66" s="37" t="s">
        <v>86</v>
      </c>
      <c r="B66" s="44"/>
      <c r="C66" s="45"/>
      <c r="D66" s="45"/>
      <c r="E66" s="39" t="s">
        <v>287</v>
      </c>
      <c r="F66" s="45"/>
      <c r="G66" s="45"/>
      <c r="H66" s="45"/>
      <c r="I66" s="45"/>
      <c r="J66" s="46"/>
    </row>
    <row r="67">
      <c r="A67" s="37" t="s">
        <v>77</v>
      </c>
      <c r="B67" s="37">
        <v>15</v>
      </c>
      <c r="C67" s="38" t="s">
        <v>288</v>
      </c>
      <c r="D67" s="37" t="s">
        <v>105</v>
      </c>
      <c r="E67" s="39" t="s">
        <v>289</v>
      </c>
      <c r="F67" s="40" t="s">
        <v>163</v>
      </c>
      <c r="G67" s="41">
        <v>170.80000000000001</v>
      </c>
      <c r="H67" s="42">
        <v>0</v>
      </c>
      <c r="I67" s="42">
        <f>ROUND(G67*H67,P4)</f>
        <v>0</v>
      </c>
      <c r="J67" s="37"/>
      <c r="O67" s="43">
        <f>I67*0.21</f>
        <v>0</v>
      </c>
      <c r="P67">
        <v>3</v>
      </c>
    </row>
    <row r="68" ht="30">
      <c r="A68" s="37" t="s">
        <v>82</v>
      </c>
      <c r="B68" s="44"/>
      <c r="C68" s="45"/>
      <c r="D68" s="45"/>
      <c r="E68" s="39" t="s">
        <v>991</v>
      </c>
      <c r="F68" s="45"/>
      <c r="G68" s="45"/>
      <c r="H68" s="45"/>
      <c r="I68" s="45"/>
      <c r="J68" s="46"/>
    </row>
    <row r="69">
      <c r="A69" s="37" t="s">
        <v>84</v>
      </c>
      <c r="B69" s="44"/>
      <c r="C69" s="45"/>
      <c r="D69" s="45"/>
      <c r="E69" s="47" t="s">
        <v>992</v>
      </c>
      <c r="F69" s="45"/>
      <c r="G69" s="45"/>
      <c r="H69" s="45"/>
      <c r="I69" s="45"/>
      <c r="J69" s="46"/>
    </row>
    <row r="70" ht="270">
      <c r="A70" s="37" t="s">
        <v>86</v>
      </c>
      <c r="B70" s="44"/>
      <c r="C70" s="45"/>
      <c r="D70" s="45"/>
      <c r="E70" s="39" t="s">
        <v>292</v>
      </c>
      <c r="F70" s="45"/>
      <c r="G70" s="45"/>
      <c r="H70" s="45"/>
      <c r="I70" s="45"/>
      <c r="J70" s="46"/>
    </row>
    <row r="71">
      <c r="A71" s="37" t="s">
        <v>77</v>
      </c>
      <c r="B71" s="37">
        <v>16</v>
      </c>
      <c r="C71" s="38" t="s">
        <v>853</v>
      </c>
      <c r="D71" s="37" t="s">
        <v>105</v>
      </c>
      <c r="E71" s="39" t="s">
        <v>854</v>
      </c>
      <c r="F71" s="40" t="s">
        <v>163</v>
      </c>
      <c r="G71" s="41">
        <v>18.48</v>
      </c>
      <c r="H71" s="42">
        <v>0</v>
      </c>
      <c r="I71" s="42">
        <f>ROUND(G71*H71,P4)</f>
        <v>0</v>
      </c>
      <c r="J71" s="37"/>
      <c r="O71" s="43">
        <f>I71*0.21</f>
        <v>0</v>
      </c>
      <c r="P71">
        <v>3</v>
      </c>
    </row>
    <row r="72" ht="45">
      <c r="A72" s="37" t="s">
        <v>82</v>
      </c>
      <c r="B72" s="44"/>
      <c r="C72" s="45"/>
      <c r="D72" s="45"/>
      <c r="E72" s="39" t="s">
        <v>993</v>
      </c>
      <c r="F72" s="45"/>
      <c r="G72" s="45"/>
      <c r="H72" s="45"/>
      <c r="I72" s="45"/>
      <c r="J72" s="46"/>
    </row>
    <row r="73">
      <c r="A73" s="37" t="s">
        <v>84</v>
      </c>
      <c r="B73" s="44"/>
      <c r="C73" s="45"/>
      <c r="D73" s="45"/>
      <c r="E73" s="47" t="s">
        <v>994</v>
      </c>
      <c r="F73" s="45"/>
      <c r="G73" s="45"/>
      <c r="H73" s="45"/>
      <c r="I73" s="45"/>
      <c r="J73" s="46"/>
    </row>
    <row r="74" ht="330">
      <c r="A74" s="37" t="s">
        <v>86</v>
      </c>
      <c r="B74" s="44"/>
      <c r="C74" s="45"/>
      <c r="D74" s="45"/>
      <c r="E74" s="39" t="s">
        <v>856</v>
      </c>
      <c r="F74" s="45"/>
      <c r="G74" s="45"/>
      <c r="H74" s="45"/>
      <c r="I74" s="45"/>
      <c r="J74" s="46"/>
    </row>
    <row r="75">
      <c r="A75" s="37" t="s">
        <v>77</v>
      </c>
      <c r="B75" s="37">
        <v>17</v>
      </c>
      <c r="C75" s="38" t="s">
        <v>305</v>
      </c>
      <c r="D75" s="37" t="s">
        <v>105</v>
      </c>
      <c r="E75" s="39" t="s">
        <v>306</v>
      </c>
      <c r="F75" s="40" t="s">
        <v>163</v>
      </c>
      <c r="G75" s="41">
        <v>57.520000000000003</v>
      </c>
      <c r="H75" s="42">
        <v>0</v>
      </c>
      <c r="I75" s="42">
        <f>ROUND(G75*H75,P4)</f>
        <v>0</v>
      </c>
      <c r="J75" s="37"/>
      <c r="O75" s="43">
        <f>I75*0.21</f>
        <v>0</v>
      </c>
      <c r="P75">
        <v>3</v>
      </c>
    </row>
    <row r="76">
      <c r="A76" s="37" t="s">
        <v>82</v>
      </c>
      <c r="B76" s="44"/>
      <c r="C76" s="45"/>
      <c r="D76" s="45"/>
      <c r="E76" s="39" t="s">
        <v>995</v>
      </c>
      <c r="F76" s="45"/>
      <c r="G76" s="45"/>
      <c r="H76" s="45"/>
      <c r="I76" s="45"/>
      <c r="J76" s="46"/>
    </row>
    <row r="77">
      <c r="A77" s="37" t="s">
        <v>84</v>
      </c>
      <c r="B77" s="44"/>
      <c r="C77" s="45"/>
      <c r="D77" s="45"/>
      <c r="E77" s="47" t="s">
        <v>996</v>
      </c>
      <c r="F77" s="45"/>
      <c r="G77" s="45"/>
      <c r="H77" s="45"/>
      <c r="I77" s="45"/>
      <c r="J77" s="46"/>
    </row>
    <row r="78" ht="330">
      <c r="A78" s="37" t="s">
        <v>86</v>
      </c>
      <c r="B78" s="44"/>
      <c r="C78" s="45"/>
      <c r="D78" s="45"/>
      <c r="E78" s="39" t="s">
        <v>309</v>
      </c>
      <c r="F78" s="45"/>
      <c r="G78" s="45"/>
      <c r="H78" s="45"/>
      <c r="I78" s="45"/>
      <c r="J78" s="46"/>
    </row>
    <row r="79">
      <c r="A79" s="37" t="s">
        <v>77</v>
      </c>
      <c r="B79" s="37">
        <v>18</v>
      </c>
      <c r="C79" s="38" t="s">
        <v>310</v>
      </c>
      <c r="D79" s="37" t="s">
        <v>105</v>
      </c>
      <c r="E79" s="39" t="s">
        <v>311</v>
      </c>
      <c r="F79" s="40" t="s">
        <v>163</v>
      </c>
      <c r="G79" s="41">
        <v>46</v>
      </c>
      <c r="H79" s="42">
        <v>0</v>
      </c>
      <c r="I79" s="42">
        <f>ROUND(G79*H79,P4)</f>
        <v>0</v>
      </c>
      <c r="J79" s="37"/>
      <c r="O79" s="43">
        <f>I79*0.21</f>
        <v>0</v>
      </c>
      <c r="P79">
        <v>3</v>
      </c>
    </row>
    <row r="80">
      <c r="A80" s="37" t="s">
        <v>82</v>
      </c>
      <c r="B80" s="44"/>
      <c r="C80" s="45"/>
      <c r="D80" s="45"/>
      <c r="E80" s="39" t="s">
        <v>997</v>
      </c>
      <c r="F80" s="45"/>
      <c r="G80" s="45"/>
      <c r="H80" s="45"/>
      <c r="I80" s="45"/>
      <c r="J80" s="46"/>
    </row>
    <row r="81">
      <c r="A81" s="37" t="s">
        <v>84</v>
      </c>
      <c r="B81" s="44"/>
      <c r="C81" s="45"/>
      <c r="D81" s="45"/>
      <c r="E81" s="47" t="s">
        <v>998</v>
      </c>
      <c r="F81" s="45"/>
      <c r="G81" s="45"/>
      <c r="H81" s="45"/>
      <c r="I81" s="45"/>
      <c r="J81" s="46"/>
    </row>
    <row r="82" ht="409.5">
      <c r="A82" s="37" t="s">
        <v>86</v>
      </c>
      <c r="B82" s="44"/>
      <c r="C82" s="45"/>
      <c r="D82" s="45"/>
      <c r="E82" s="39" t="s">
        <v>314</v>
      </c>
      <c r="F82" s="45"/>
      <c r="G82" s="45"/>
      <c r="H82" s="45"/>
      <c r="I82" s="45"/>
      <c r="J82" s="46"/>
    </row>
    <row r="83">
      <c r="A83" s="37" t="s">
        <v>77</v>
      </c>
      <c r="B83" s="37">
        <v>19</v>
      </c>
      <c r="C83" s="38" t="s">
        <v>999</v>
      </c>
      <c r="D83" s="37" t="s">
        <v>105</v>
      </c>
      <c r="E83" s="39" t="s">
        <v>1000</v>
      </c>
      <c r="F83" s="40" t="s">
        <v>163</v>
      </c>
      <c r="G83" s="41">
        <v>16.800000000000001</v>
      </c>
      <c r="H83" s="42">
        <v>0</v>
      </c>
      <c r="I83" s="42">
        <f>ROUND(G83*H83,P4)</f>
        <v>0</v>
      </c>
      <c r="J83" s="37"/>
      <c r="O83" s="43">
        <f>I83*0.21</f>
        <v>0</v>
      </c>
      <c r="P83">
        <v>3</v>
      </c>
    </row>
    <row r="84">
      <c r="A84" s="37" t="s">
        <v>82</v>
      </c>
      <c r="B84" s="44"/>
      <c r="C84" s="45"/>
      <c r="D84" s="45"/>
      <c r="E84" s="39" t="s">
        <v>1001</v>
      </c>
      <c r="F84" s="45"/>
      <c r="G84" s="45"/>
      <c r="H84" s="45"/>
      <c r="I84" s="45"/>
      <c r="J84" s="46"/>
    </row>
    <row r="85">
      <c r="A85" s="37" t="s">
        <v>84</v>
      </c>
      <c r="B85" s="44"/>
      <c r="C85" s="45"/>
      <c r="D85" s="45"/>
      <c r="E85" s="47" t="s">
        <v>1002</v>
      </c>
      <c r="F85" s="45"/>
      <c r="G85" s="45"/>
      <c r="H85" s="45"/>
      <c r="I85" s="45"/>
      <c r="J85" s="46"/>
    </row>
    <row r="86" ht="75">
      <c r="A86" s="37" t="s">
        <v>86</v>
      </c>
      <c r="B86" s="44"/>
      <c r="C86" s="45"/>
      <c r="D86" s="45"/>
      <c r="E86" s="39" t="s">
        <v>336</v>
      </c>
      <c r="F86" s="45"/>
      <c r="G86" s="45"/>
      <c r="H86" s="45"/>
      <c r="I86" s="45"/>
      <c r="J86" s="46"/>
    </row>
    <row r="87">
      <c r="A87" s="37" t="s">
        <v>77</v>
      </c>
      <c r="B87" s="37">
        <v>20</v>
      </c>
      <c r="C87" s="38" t="s">
        <v>1003</v>
      </c>
      <c r="D87" s="37" t="s">
        <v>105</v>
      </c>
      <c r="E87" s="39" t="s">
        <v>1004</v>
      </c>
      <c r="F87" s="40" t="s">
        <v>155</v>
      </c>
      <c r="G87" s="41">
        <v>84</v>
      </c>
      <c r="H87" s="42">
        <v>0</v>
      </c>
      <c r="I87" s="42">
        <f>ROUND(G87*H87,P4)</f>
        <v>0</v>
      </c>
      <c r="J87" s="37"/>
      <c r="O87" s="43">
        <f>I87*0.21</f>
        <v>0</v>
      </c>
      <c r="P87">
        <v>3</v>
      </c>
    </row>
    <row r="88">
      <c r="A88" s="37" t="s">
        <v>82</v>
      </c>
      <c r="B88" s="44"/>
      <c r="C88" s="45"/>
      <c r="D88" s="45"/>
      <c r="E88" s="39" t="s">
        <v>1005</v>
      </c>
      <c r="F88" s="45"/>
      <c r="G88" s="45"/>
      <c r="H88" s="45"/>
      <c r="I88" s="45"/>
      <c r="J88" s="46"/>
    </row>
    <row r="89">
      <c r="A89" s="37" t="s">
        <v>84</v>
      </c>
      <c r="B89" s="44"/>
      <c r="C89" s="45"/>
      <c r="D89" s="45"/>
      <c r="E89" s="47" t="s">
        <v>1006</v>
      </c>
      <c r="F89" s="45"/>
      <c r="G89" s="45"/>
      <c r="H89" s="45"/>
      <c r="I89" s="45"/>
      <c r="J89" s="46"/>
    </row>
    <row r="90" ht="75">
      <c r="A90" s="37" t="s">
        <v>86</v>
      </c>
      <c r="B90" s="44"/>
      <c r="C90" s="45"/>
      <c r="D90" s="45"/>
      <c r="E90" s="39" t="s">
        <v>1007</v>
      </c>
      <c r="F90" s="45"/>
      <c r="G90" s="45"/>
      <c r="H90" s="45"/>
      <c r="I90" s="45"/>
      <c r="J90" s="46"/>
    </row>
    <row r="91">
      <c r="A91" s="37" t="s">
        <v>77</v>
      </c>
      <c r="B91" s="37">
        <v>21</v>
      </c>
      <c r="C91" s="38" t="s">
        <v>1008</v>
      </c>
      <c r="D91" s="37" t="s">
        <v>105</v>
      </c>
      <c r="E91" s="39" t="s">
        <v>1009</v>
      </c>
      <c r="F91" s="40" t="s">
        <v>155</v>
      </c>
      <c r="G91" s="41">
        <v>84</v>
      </c>
      <c r="H91" s="42">
        <v>0</v>
      </c>
      <c r="I91" s="42">
        <f>ROUND(G91*H91,P4)</f>
        <v>0</v>
      </c>
      <c r="J91" s="37"/>
      <c r="O91" s="43">
        <f>I91*0.21</f>
        <v>0</v>
      </c>
      <c r="P91">
        <v>3</v>
      </c>
    </row>
    <row r="92" ht="30">
      <c r="A92" s="37" t="s">
        <v>82</v>
      </c>
      <c r="B92" s="44"/>
      <c r="C92" s="45"/>
      <c r="D92" s="45"/>
      <c r="E92" s="39" t="s">
        <v>1010</v>
      </c>
      <c r="F92" s="45"/>
      <c r="G92" s="45"/>
      <c r="H92" s="45"/>
      <c r="I92" s="45"/>
      <c r="J92" s="46"/>
    </row>
    <row r="93">
      <c r="A93" s="37" t="s">
        <v>84</v>
      </c>
      <c r="B93" s="44"/>
      <c r="C93" s="45"/>
      <c r="D93" s="45"/>
      <c r="E93" s="47" t="s">
        <v>1006</v>
      </c>
      <c r="F93" s="45"/>
      <c r="G93" s="45"/>
      <c r="H93" s="45"/>
      <c r="I93" s="45"/>
      <c r="J93" s="46"/>
    </row>
    <row r="94" ht="90">
      <c r="A94" s="37" t="s">
        <v>86</v>
      </c>
      <c r="B94" s="44"/>
      <c r="C94" s="45"/>
      <c r="D94" s="45"/>
      <c r="E94" s="39" t="s">
        <v>1011</v>
      </c>
      <c r="F94" s="45"/>
      <c r="G94" s="45"/>
      <c r="H94" s="45"/>
      <c r="I94" s="45"/>
      <c r="J94" s="46"/>
    </row>
    <row r="95">
      <c r="A95" s="37" t="s">
        <v>77</v>
      </c>
      <c r="B95" s="37">
        <v>22</v>
      </c>
      <c r="C95" s="38" t="s">
        <v>1012</v>
      </c>
      <c r="D95" s="37" t="s">
        <v>105</v>
      </c>
      <c r="E95" s="39" t="s">
        <v>1013</v>
      </c>
      <c r="F95" s="40" t="s">
        <v>155</v>
      </c>
      <c r="G95" s="41">
        <v>84</v>
      </c>
      <c r="H95" s="42">
        <v>0</v>
      </c>
      <c r="I95" s="42">
        <f>ROUND(G95*H95,P4)</f>
        <v>0</v>
      </c>
      <c r="J95" s="37"/>
      <c r="O95" s="43">
        <f>I95*0.21</f>
        <v>0</v>
      </c>
      <c r="P95">
        <v>3</v>
      </c>
    </row>
    <row r="96">
      <c r="A96" s="37" t="s">
        <v>82</v>
      </c>
      <c r="B96" s="44"/>
      <c r="C96" s="45"/>
      <c r="D96" s="45"/>
      <c r="E96" s="39" t="s">
        <v>1014</v>
      </c>
      <c r="F96" s="45"/>
      <c r="G96" s="45"/>
      <c r="H96" s="45"/>
      <c r="I96" s="45"/>
      <c r="J96" s="46"/>
    </row>
    <row r="97">
      <c r="A97" s="37" t="s">
        <v>84</v>
      </c>
      <c r="B97" s="44"/>
      <c r="C97" s="45"/>
      <c r="D97" s="45"/>
      <c r="E97" s="47" t="s">
        <v>1006</v>
      </c>
      <c r="F97" s="45"/>
      <c r="G97" s="45"/>
      <c r="H97" s="45"/>
      <c r="I97" s="45"/>
      <c r="J97" s="46"/>
    </row>
    <row r="98" ht="75">
      <c r="A98" s="37" t="s">
        <v>86</v>
      </c>
      <c r="B98" s="44"/>
      <c r="C98" s="45"/>
      <c r="D98" s="45"/>
      <c r="E98" s="39" t="s">
        <v>1015</v>
      </c>
      <c r="F98" s="45"/>
      <c r="G98" s="45"/>
      <c r="H98" s="45"/>
      <c r="I98" s="45"/>
      <c r="J98" s="46"/>
    </row>
    <row r="99">
      <c r="A99" s="37" t="s">
        <v>77</v>
      </c>
      <c r="B99" s="37">
        <v>23</v>
      </c>
      <c r="C99" s="38" t="s">
        <v>1016</v>
      </c>
      <c r="D99" s="37" t="s">
        <v>105</v>
      </c>
      <c r="E99" s="39" t="s">
        <v>1017</v>
      </c>
      <c r="F99" s="40" t="s">
        <v>163</v>
      </c>
      <c r="G99" s="41">
        <v>16.800000000000001</v>
      </c>
      <c r="H99" s="42">
        <v>0</v>
      </c>
      <c r="I99" s="42">
        <f>ROUND(G99*H99,P4)</f>
        <v>0</v>
      </c>
      <c r="J99" s="37"/>
      <c r="O99" s="43">
        <f>I99*0.21</f>
        <v>0</v>
      </c>
      <c r="P99">
        <v>3</v>
      </c>
    </row>
    <row r="100">
      <c r="A100" s="37" t="s">
        <v>82</v>
      </c>
      <c r="B100" s="44"/>
      <c r="C100" s="45"/>
      <c r="D100" s="45"/>
      <c r="E100" s="39" t="s">
        <v>1018</v>
      </c>
      <c r="F100" s="45"/>
      <c r="G100" s="45"/>
      <c r="H100" s="45"/>
      <c r="I100" s="45"/>
      <c r="J100" s="46"/>
    </row>
    <row r="101">
      <c r="A101" s="37" t="s">
        <v>84</v>
      </c>
      <c r="B101" s="44"/>
      <c r="C101" s="45"/>
      <c r="D101" s="45"/>
      <c r="E101" s="47" t="s">
        <v>1019</v>
      </c>
      <c r="F101" s="45"/>
      <c r="G101" s="45"/>
      <c r="H101" s="45"/>
      <c r="I101" s="45"/>
      <c r="J101" s="46"/>
    </row>
    <row r="102" ht="90">
      <c r="A102" s="37" t="s">
        <v>86</v>
      </c>
      <c r="B102" s="44"/>
      <c r="C102" s="45"/>
      <c r="D102" s="45"/>
      <c r="E102" s="39" t="s">
        <v>1020</v>
      </c>
      <c r="F102" s="45"/>
      <c r="G102" s="45"/>
      <c r="H102" s="45"/>
      <c r="I102" s="45"/>
      <c r="J102" s="46"/>
    </row>
    <row r="103">
      <c r="A103" s="37" t="s">
        <v>77</v>
      </c>
      <c r="B103" s="37">
        <v>24</v>
      </c>
      <c r="C103" s="38" t="s">
        <v>1021</v>
      </c>
      <c r="D103" s="37" t="s">
        <v>105</v>
      </c>
      <c r="E103" s="39" t="s">
        <v>1022</v>
      </c>
      <c r="F103" s="40" t="s">
        <v>163</v>
      </c>
      <c r="G103" s="41">
        <v>16.800000000000001</v>
      </c>
      <c r="H103" s="42">
        <v>0</v>
      </c>
      <c r="I103" s="42">
        <f>ROUND(G103*H103,P4)</f>
        <v>0</v>
      </c>
      <c r="J103" s="37"/>
      <c r="O103" s="43">
        <f>I103*0.21</f>
        <v>0</v>
      </c>
      <c r="P103">
        <v>3</v>
      </c>
    </row>
    <row r="104">
      <c r="A104" s="37" t="s">
        <v>82</v>
      </c>
      <c r="B104" s="44"/>
      <c r="C104" s="45"/>
      <c r="D104" s="45"/>
      <c r="E104" s="39" t="s">
        <v>1023</v>
      </c>
      <c r="F104" s="45"/>
      <c r="G104" s="45"/>
      <c r="H104" s="45"/>
      <c r="I104" s="45"/>
      <c r="J104" s="46"/>
    </row>
    <row r="105">
      <c r="A105" s="37" t="s">
        <v>84</v>
      </c>
      <c r="B105" s="44"/>
      <c r="C105" s="45"/>
      <c r="D105" s="45"/>
      <c r="E105" s="47" t="s">
        <v>1019</v>
      </c>
      <c r="F105" s="45"/>
      <c r="G105" s="45"/>
      <c r="H105" s="45"/>
      <c r="I105" s="45"/>
      <c r="J105" s="46"/>
    </row>
    <row r="106" ht="120">
      <c r="A106" s="37" t="s">
        <v>86</v>
      </c>
      <c r="B106" s="44"/>
      <c r="C106" s="45"/>
      <c r="D106" s="45"/>
      <c r="E106" s="39" t="s">
        <v>1024</v>
      </c>
      <c r="F106" s="45"/>
      <c r="G106" s="45"/>
      <c r="H106" s="45"/>
      <c r="I106" s="45"/>
      <c r="J106" s="46"/>
    </row>
    <row r="107">
      <c r="A107" s="31" t="s">
        <v>74</v>
      </c>
      <c r="B107" s="32"/>
      <c r="C107" s="33" t="s">
        <v>42</v>
      </c>
      <c r="D107" s="34"/>
      <c r="E107" s="31" t="s">
        <v>337</v>
      </c>
      <c r="F107" s="34"/>
      <c r="G107" s="34"/>
      <c r="H107" s="34"/>
      <c r="I107" s="35">
        <f>SUMIFS(I108:I123,A108:A123,"P")</f>
        <v>0</v>
      </c>
      <c r="J107" s="36"/>
    </row>
    <row r="108">
      <c r="A108" s="37" t="s">
        <v>77</v>
      </c>
      <c r="B108" s="37">
        <v>25</v>
      </c>
      <c r="C108" s="38" t="s">
        <v>1025</v>
      </c>
      <c r="D108" s="37" t="s">
        <v>79</v>
      </c>
      <c r="E108" s="39" t="s">
        <v>1026</v>
      </c>
      <c r="F108" s="40" t="s">
        <v>163</v>
      </c>
      <c r="G108" s="41">
        <v>0.29999999999999999</v>
      </c>
      <c r="H108" s="42">
        <v>0</v>
      </c>
      <c r="I108" s="42">
        <f>ROUND(G108*H108,P4)</f>
        <v>0</v>
      </c>
      <c r="J108" s="37"/>
      <c r="O108" s="43">
        <f>I108*0.21</f>
        <v>0</v>
      </c>
      <c r="P108">
        <v>3</v>
      </c>
    </row>
    <row r="109" ht="30">
      <c r="A109" s="37" t="s">
        <v>82</v>
      </c>
      <c r="B109" s="44"/>
      <c r="C109" s="45"/>
      <c r="D109" s="45"/>
      <c r="E109" s="39" t="s">
        <v>1027</v>
      </c>
      <c r="F109" s="45"/>
      <c r="G109" s="45"/>
      <c r="H109" s="45"/>
      <c r="I109" s="45"/>
      <c r="J109" s="46"/>
    </row>
    <row r="110">
      <c r="A110" s="37" t="s">
        <v>84</v>
      </c>
      <c r="B110" s="44"/>
      <c r="C110" s="45"/>
      <c r="D110" s="45"/>
      <c r="E110" s="47" t="s">
        <v>1028</v>
      </c>
      <c r="F110" s="45"/>
      <c r="G110" s="45"/>
      <c r="H110" s="45"/>
      <c r="I110" s="45"/>
      <c r="J110" s="46"/>
    </row>
    <row r="111" ht="90">
      <c r="A111" s="37" t="s">
        <v>86</v>
      </c>
      <c r="B111" s="44"/>
      <c r="C111" s="45"/>
      <c r="D111" s="45"/>
      <c r="E111" s="39" t="s">
        <v>1029</v>
      </c>
      <c r="F111" s="45"/>
      <c r="G111" s="45"/>
      <c r="H111" s="45"/>
      <c r="I111" s="45"/>
      <c r="J111" s="46"/>
    </row>
    <row r="112">
      <c r="A112" s="37" t="s">
        <v>77</v>
      </c>
      <c r="B112" s="37">
        <v>26</v>
      </c>
      <c r="C112" s="38" t="s">
        <v>1030</v>
      </c>
      <c r="D112" s="37" t="s">
        <v>105</v>
      </c>
      <c r="E112" s="39" t="s">
        <v>1031</v>
      </c>
      <c r="F112" s="40" t="s">
        <v>163</v>
      </c>
      <c r="G112" s="41">
        <v>17.199999999999999</v>
      </c>
      <c r="H112" s="42">
        <v>0</v>
      </c>
      <c r="I112" s="42">
        <f>ROUND(G112*H112,P4)</f>
        <v>0</v>
      </c>
      <c r="J112" s="37"/>
      <c r="O112" s="43">
        <f>I112*0.21</f>
        <v>0</v>
      </c>
      <c r="P112">
        <v>3</v>
      </c>
    </row>
    <row r="113">
      <c r="A113" s="37" t="s">
        <v>82</v>
      </c>
      <c r="B113" s="44"/>
      <c r="C113" s="45"/>
      <c r="D113" s="45"/>
      <c r="E113" s="39" t="s">
        <v>1032</v>
      </c>
      <c r="F113" s="45"/>
      <c r="G113" s="45"/>
      <c r="H113" s="45"/>
      <c r="I113" s="45"/>
      <c r="J113" s="46"/>
    </row>
    <row r="114">
      <c r="A114" s="37" t="s">
        <v>84</v>
      </c>
      <c r="B114" s="44"/>
      <c r="C114" s="45"/>
      <c r="D114" s="45"/>
      <c r="E114" s="47" t="s">
        <v>1033</v>
      </c>
      <c r="F114" s="45"/>
      <c r="G114" s="45"/>
      <c r="H114" s="45"/>
      <c r="I114" s="45"/>
      <c r="J114" s="46"/>
    </row>
    <row r="115" ht="409.5">
      <c r="A115" s="37" t="s">
        <v>86</v>
      </c>
      <c r="B115" s="44"/>
      <c r="C115" s="45"/>
      <c r="D115" s="45"/>
      <c r="E115" s="39" t="s">
        <v>365</v>
      </c>
      <c r="F115" s="45"/>
      <c r="G115" s="45"/>
      <c r="H115" s="45"/>
      <c r="I115" s="45"/>
      <c r="J115" s="46"/>
    </row>
    <row r="116">
      <c r="A116" s="37" t="s">
        <v>77</v>
      </c>
      <c r="B116" s="37">
        <v>27</v>
      </c>
      <c r="C116" s="38" t="s">
        <v>1034</v>
      </c>
      <c r="D116" s="37" t="s">
        <v>105</v>
      </c>
      <c r="E116" s="39" t="s">
        <v>1035</v>
      </c>
      <c r="F116" s="40" t="s">
        <v>215</v>
      </c>
      <c r="G116" s="41">
        <v>0.872</v>
      </c>
      <c r="H116" s="42">
        <v>0</v>
      </c>
      <c r="I116" s="42">
        <f>ROUND(G116*H116,P4)</f>
        <v>0</v>
      </c>
      <c r="J116" s="37"/>
      <c r="O116" s="43">
        <f>I116*0.21</f>
        <v>0</v>
      </c>
      <c r="P116">
        <v>3</v>
      </c>
    </row>
    <row r="117">
      <c r="A117" s="37" t="s">
        <v>82</v>
      </c>
      <c r="B117" s="44"/>
      <c r="C117" s="45"/>
      <c r="D117" s="45"/>
      <c r="E117" s="39" t="s">
        <v>1036</v>
      </c>
      <c r="F117" s="45"/>
      <c r="G117" s="45"/>
      <c r="H117" s="45"/>
      <c r="I117" s="45"/>
      <c r="J117" s="46"/>
    </row>
    <row r="118">
      <c r="A118" s="37" t="s">
        <v>84</v>
      </c>
      <c r="B118" s="44"/>
      <c r="C118" s="45"/>
      <c r="D118" s="45"/>
      <c r="E118" s="47" t="s">
        <v>1037</v>
      </c>
      <c r="F118" s="45"/>
      <c r="G118" s="45"/>
      <c r="H118" s="45"/>
      <c r="I118" s="45"/>
      <c r="J118" s="46"/>
    </row>
    <row r="119" ht="375">
      <c r="A119" s="37" t="s">
        <v>86</v>
      </c>
      <c r="B119" s="44"/>
      <c r="C119" s="45"/>
      <c r="D119" s="45"/>
      <c r="E119" s="39" t="s">
        <v>675</v>
      </c>
      <c r="F119" s="45"/>
      <c r="G119" s="45"/>
      <c r="H119" s="45"/>
      <c r="I119" s="45"/>
      <c r="J119" s="46"/>
    </row>
    <row r="120">
      <c r="A120" s="37" t="s">
        <v>77</v>
      </c>
      <c r="B120" s="37">
        <v>28</v>
      </c>
      <c r="C120" s="38" t="s">
        <v>672</v>
      </c>
      <c r="D120" s="37" t="s">
        <v>105</v>
      </c>
      <c r="E120" s="39" t="s">
        <v>673</v>
      </c>
      <c r="F120" s="40" t="s">
        <v>215</v>
      </c>
      <c r="G120" s="41">
        <v>1.02</v>
      </c>
      <c r="H120" s="42">
        <v>0</v>
      </c>
      <c r="I120" s="42">
        <f>ROUND(G120*H120,P4)</f>
        <v>0</v>
      </c>
      <c r="J120" s="37"/>
      <c r="O120" s="43">
        <f>I120*0.21</f>
        <v>0</v>
      </c>
      <c r="P120">
        <v>3</v>
      </c>
    </row>
    <row r="121">
      <c r="A121" s="37" t="s">
        <v>82</v>
      </c>
      <c r="B121" s="44"/>
      <c r="C121" s="45"/>
      <c r="D121" s="45"/>
      <c r="E121" s="39" t="s">
        <v>1038</v>
      </c>
      <c r="F121" s="45"/>
      <c r="G121" s="45"/>
      <c r="H121" s="45"/>
      <c r="I121" s="45"/>
      <c r="J121" s="46"/>
    </row>
    <row r="122">
      <c r="A122" s="37" t="s">
        <v>84</v>
      </c>
      <c r="B122" s="44"/>
      <c r="C122" s="45"/>
      <c r="D122" s="45"/>
      <c r="E122" s="47" t="s">
        <v>1039</v>
      </c>
      <c r="F122" s="45"/>
      <c r="G122" s="45"/>
      <c r="H122" s="45"/>
      <c r="I122" s="45"/>
      <c r="J122" s="46"/>
    </row>
    <row r="123" ht="375">
      <c r="A123" s="37" t="s">
        <v>86</v>
      </c>
      <c r="B123" s="44"/>
      <c r="C123" s="45"/>
      <c r="D123" s="45"/>
      <c r="E123" s="39" t="s">
        <v>675</v>
      </c>
      <c r="F123" s="45"/>
      <c r="G123" s="45"/>
      <c r="H123" s="45"/>
      <c r="I123" s="45"/>
      <c r="J123" s="46"/>
    </row>
    <row r="124">
      <c r="A124" s="31" t="s">
        <v>74</v>
      </c>
      <c r="B124" s="32"/>
      <c r="C124" s="33" t="s">
        <v>359</v>
      </c>
      <c r="D124" s="34"/>
      <c r="E124" s="31" t="s">
        <v>360</v>
      </c>
      <c r="F124" s="34"/>
      <c r="G124" s="34"/>
      <c r="H124" s="34"/>
      <c r="I124" s="35">
        <f>SUMIFS(I125:I128,A125:A128,"P")</f>
        <v>0</v>
      </c>
      <c r="J124" s="36"/>
    </row>
    <row r="125">
      <c r="A125" s="37" t="s">
        <v>77</v>
      </c>
      <c r="B125" s="37">
        <v>29</v>
      </c>
      <c r="C125" s="38" t="s">
        <v>1040</v>
      </c>
      <c r="D125" s="37" t="s">
        <v>105</v>
      </c>
      <c r="E125" s="39" t="s">
        <v>1041</v>
      </c>
      <c r="F125" s="40" t="s">
        <v>163</v>
      </c>
      <c r="G125" s="41">
        <v>39.200000000000003</v>
      </c>
      <c r="H125" s="42">
        <v>0</v>
      </c>
      <c r="I125" s="42">
        <f>ROUND(G125*H125,P4)</f>
        <v>0</v>
      </c>
      <c r="J125" s="37"/>
      <c r="O125" s="43">
        <f>I125*0.21</f>
        <v>0</v>
      </c>
      <c r="P125">
        <v>3</v>
      </c>
    </row>
    <row r="126">
      <c r="A126" s="37" t="s">
        <v>82</v>
      </c>
      <c r="B126" s="44"/>
      <c r="C126" s="45"/>
      <c r="D126" s="45"/>
      <c r="E126" s="39" t="s">
        <v>1042</v>
      </c>
      <c r="F126" s="45"/>
      <c r="G126" s="45"/>
      <c r="H126" s="45"/>
      <c r="I126" s="45"/>
      <c r="J126" s="46"/>
    </row>
    <row r="127">
      <c r="A127" s="37" t="s">
        <v>84</v>
      </c>
      <c r="B127" s="44"/>
      <c r="C127" s="45"/>
      <c r="D127" s="45"/>
      <c r="E127" s="47" t="s">
        <v>1043</v>
      </c>
      <c r="F127" s="45"/>
      <c r="G127" s="45"/>
      <c r="H127" s="45"/>
      <c r="I127" s="45"/>
      <c r="J127" s="46"/>
    </row>
    <row r="128" ht="345">
      <c r="A128" s="37" t="s">
        <v>86</v>
      </c>
      <c r="B128" s="44"/>
      <c r="C128" s="45"/>
      <c r="D128" s="45"/>
      <c r="E128" s="39" t="s">
        <v>1044</v>
      </c>
      <c r="F128" s="45"/>
      <c r="G128" s="45"/>
      <c r="H128" s="45"/>
      <c r="I128" s="45"/>
      <c r="J128" s="46"/>
    </row>
    <row r="129">
      <c r="A129" s="31" t="s">
        <v>74</v>
      </c>
      <c r="B129" s="32"/>
      <c r="C129" s="33" t="s">
        <v>375</v>
      </c>
      <c r="D129" s="34"/>
      <c r="E129" s="31" t="s">
        <v>376</v>
      </c>
      <c r="F129" s="34"/>
      <c r="G129" s="34"/>
      <c r="H129" s="34"/>
      <c r="I129" s="35">
        <f>SUMIFS(I130:I169,A130:A169,"P")</f>
        <v>0</v>
      </c>
      <c r="J129" s="36"/>
    </row>
    <row r="130">
      <c r="A130" s="37" t="s">
        <v>77</v>
      </c>
      <c r="B130" s="37">
        <v>30</v>
      </c>
      <c r="C130" s="38" t="s">
        <v>1045</v>
      </c>
      <c r="D130" s="37" t="s">
        <v>1046</v>
      </c>
      <c r="E130" s="39" t="s">
        <v>1047</v>
      </c>
      <c r="F130" s="40" t="s">
        <v>163</v>
      </c>
      <c r="G130" s="41">
        <v>5.9000000000000004</v>
      </c>
      <c r="H130" s="42">
        <v>0</v>
      </c>
      <c r="I130" s="42">
        <f>ROUND(G130*H130,P4)</f>
        <v>0</v>
      </c>
      <c r="J130" s="37"/>
      <c r="O130" s="43">
        <f>I130*0.21</f>
        <v>0</v>
      </c>
      <c r="P130">
        <v>3</v>
      </c>
    </row>
    <row r="131">
      <c r="A131" s="37" t="s">
        <v>82</v>
      </c>
      <c r="B131" s="44"/>
      <c r="C131" s="45"/>
      <c r="D131" s="45"/>
      <c r="E131" s="39" t="s">
        <v>1048</v>
      </c>
      <c r="F131" s="45"/>
      <c r="G131" s="45"/>
      <c r="H131" s="45"/>
      <c r="I131" s="45"/>
      <c r="J131" s="46"/>
    </row>
    <row r="132">
      <c r="A132" s="37" t="s">
        <v>84</v>
      </c>
      <c r="B132" s="44"/>
      <c r="C132" s="45"/>
      <c r="D132" s="45"/>
      <c r="E132" s="47" t="s">
        <v>1049</v>
      </c>
      <c r="F132" s="45"/>
      <c r="G132" s="45"/>
      <c r="H132" s="45"/>
      <c r="I132" s="45"/>
      <c r="J132" s="46"/>
    </row>
    <row r="133" ht="409.5">
      <c r="A133" s="37" t="s">
        <v>86</v>
      </c>
      <c r="B133" s="44"/>
      <c r="C133" s="45"/>
      <c r="D133" s="45"/>
      <c r="E133" s="39" t="s">
        <v>386</v>
      </c>
      <c r="F133" s="45"/>
      <c r="G133" s="45"/>
      <c r="H133" s="45"/>
      <c r="I133" s="45"/>
      <c r="J133" s="46"/>
    </row>
    <row r="134">
      <c r="A134" s="37" t="s">
        <v>77</v>
      </c>
      <c r="B134" s="37">
        <v>31</v>
      </c>
      <c r="C134" s="38" t="s">
        <v>1050</v>
      </c>
      <c r="D134" s="37" t="s">
        <v>105</v>
      </c>
      <c r="E134" s="39" t="s">
        <v>1051</v>
      </c>
      <c r="F134" s="40" t="s">
        <v>163</v>
      </c>
      <c r="G134" s="41">
        <v>7</v>
      </c>
      <c r="H134" s="42">
        <v>0</v>
      </c>
      <c r="I134" s="42">
        <f>ROUND(G134*H134,P4)</f>
        <v>0</v>
      </c>
      <c r="J134" s="37"/>
      <c r="O134" s="43">
        <f>I134*0.21</f>
        <v>0</v>
      </c>
      <c r="P134">
        <v>3</v>
      </c>
    </row>
    <row r="135">
      <c r="A135" s="37" t="s">
        <v>82</v>
      </c>
      <c r="B135" s="44"/>
      <c r="C135" s="45"/>
      <c r="D135" s="45"/>
      <c r="E135" s="39" t="s">
        <v>1052</v>
      </c>
      <c r="F135" s="45"/>
      <c r="G135" s="45"/>
      <c r="H135" s="45"/>
      <c r="I135" s="45"/>
      <c r="J135" s="46"/>
    </row>
    <row r="136">
      <c r="A136" s="37" t="s">
        <v>84</v>
      </c>
      <c r="B136" s="44"/>
      <c r="C136" s="45"/>
      <c r="D136" s="45"/>
      <c r="E136" s="47" t="s">
        <v>1053</v>
      </c>
      <c r="F136" s="45"/>
      <c r="G136" s="45"/>
      <c r="H136" s="45"/>
      <c r="I136" s="45"/>
      <c r="J136" s="46"/>
    </row>
    <row r="137" ht="409.5">
      <c r="A137" s="37" t="s">
        <v>86</v>
      </c>
      <c r="B137" s="44"/>
      <c r="C137" s="45"/>
      <c r="D137" s="45"/>
      <c r="E137" s="39" t="s">
        <v>386</v>
      </c>
      <c r="F137" s="45"/>
      <c r="G137" s="45"/>
      <c r="H137" s="45"/>
      <c r="I137" s="45"/>
      <c r="J137" s="46"/>
    </row>
    <row r="138">
      <c r="A138" s="37" t="s">
        <v>77</v>
      </c>
      <c r="B138" s="37">
        <v>32</v>
      </c>
      <c r="C138" s="38" t="s">
        <v>1054</v>
      </c>
      <c r="D138" s="37" t="s">
        <v>1046</v>
      </c>
      <c r="E138" s="39" t="s">
        <v>1055</v>
      </c>
      <c r="F138" s="40" t="s">
        <v>163</v>
      </c>
      <c r="G138" s="41">
        <v>2.5</v>
      </c>
      <c r="H138" s="42">
        <v>0</v>
      </c>
      <c r="I138" s="42">
        <f>ROUND(G138*H138,P4)</f>
        <v>0</v>
      </c>
      <c r="J138" s="37"/>
      <c r="O138" s="43">
        <f>I138*0.21</f>
        <v>0</v>
      </c>
      <c r="P138">
        <v>3</v>
      </c>
    </row>
    <row r="139">
      <c r="A139" s="37" t="s">
        <v>82</v>
      </c>
      <c r="B139" s="44"/>
      <c r="C139" s="45"/>
      <c r="D139" s="45"/>
      <c r="E139" s="39" t="s">
        <v>1056</v>
      </c>
      <c r="F139" s="45"/>
      <c r="G139" s="45"/>
      <c r="H139" s="45"/>
      <c r="I139" s="45"/>
      <c r="J139" s="46"/>
    </row>
    <row r="140">
      <c r="A140" s="37" t="s">
        <v>84</v>
      </c>
      <c r="B140" s="44"/>
      <c r="C140" s="45"/>
      <c r="D140" s="45"/>
      <c r="E140" s="47" t="s">
        <v>1057</v>
      </c>
      <c r="F140" s="45"/>
      <c r="G140" s="45"/>
      <c r="H140" s="45"/>
      <c r="I140" s="45"/>
      <c r="J140" s="46"/>
    </row>
    <row r="141" ht="409.5">
      <c r="A141" s="37" t="s">
        <v>86</v>
      </c>
      <c r="B141" s="44"/>
      <c r="C141" s="45"/>
      <c r="D141" s="45"/>
      <c r="E141" s="39" t="s">
        <v>386</v>
      </c>
      <c r="F141" s="45"/>
      <c r="G141" s="45"/>
      <c r="H141" s="45"/>
      <c r="I141" s="45"/>
      <c r="J141" s="46"/>
    </row>
    <row r="142">
      <c r="A142" s="37" t="s">
        <v>77</v>
      </c>
      <c r="B142" s="37">
        <v>33</v>
      </c>
      <c r="C142" s="38" t="s">
        <v>1054</v>
      </c>
      <c r="D142" s="37" t="s">
        <v>1058</v>
      </c>
      <c r="E142" s="39" t="s">
        <v>1055</v>
      </c>
      <c r="F142" s="40" t="s">
        <v>163</v>
      </c>
      <c r="G142" s="41">
        <v>8.3000000000000007</v>
      </c>
      <c r="H142" s="42">
        <v>0</v>
      </c>
      <c r="I142" s="42">
        <f>ROUND(G142*H142,P4)</f>
        <v>0</v>
      </c>
      <c r="J142" s="37"/>
      <c r="O142" s="43">
        <f>I142*0.21</f>
        <v>0</v>
      </c>
      <c r="P142">
        <v>3</v>
      </c>
    </row>
    <row r="143">
      <c r="A143" s="37" t="s">
        <v>82</v>
      </c>
      <c r="B143" s="44"/>
      <c r="C143" s="45"/>
      <c r="D143" s="45"/>
      <c r="E143" s="39" t="s">
        <v>1059</v>
      </c>
      <c r="F143" s="45"/>
      <c r="G143" s="45"/>
      <c r="H143" s="45"/>
      <c r="I143" s="45"/>
      <c r="J143" s="46"/>
    </row>
    <row r="144">
      <c r="A144" s="37" t="s">
        <v>84</v>
      </c>
      <c r="B144" s="44"/>
      <c r="C144" s="45"/>
      <c r="D144" s="45"/>
      <c r="E144" s="47" t="s">
        <v>1060</v>
      </c>
      <c r="F144" s="45"/>
      <c r="G144" s="45"/>
      <c r="H144" s="45"/>
      <c r="I144" s="45"/>
      <c r="J144" s="46"/>
    </row>
    <row r="145" ht="409.5">
      <c r="A145" s="37" t="s">
        <v>86</v>
      </c>
      <c r="B145" s="44"/>
      <c r="C145" s="45"/>
      <c r="D145" s="45"/>
      <c r="E145" s="39" t="s">
        <v>386</v>
      </c>
      <c r="F145" s="45"/>
      <c r="G145" s="45"/>
      <c r="H145" s="45"/>
      <c r="I145" s="45"/>
      <c r="J145" s="46"/>
    </row>
    <row r="146">
      <c r="A146" s="37" t="s">
        <v>77</v>
      </c>
      <c r="B146" s="37">
        <v>34</v>
      </c>
      <c r="C146" s="38" t="s">
        <v>1061</v>
      </c>
      <c r="D146" s="37" t="s">
        <v>105</v>
      </c>
      <c r="E146" s="39" t="s">
        <v>1062</v>
      </c>
      <c r="F146" s="40" t="s">
        <v>163</v>
      </c>
      <c r="G146" s="41">
        <v>0.80000000000000004</v>
      </c>
      <c r="H146" s="42">
        <v>0</v>
      </c>
      <c r="I146" s="42">
        <f>ROUND(G146*H146,P4)</f>
        <v>0</v>
      </c>
      <c r="J146" s="37"/>
      <c r="O146" s="43">
        <f>I146*0.21</f>
        <v>0</v>
      </c>
      <c r="P146">
        <v>3</v>
      </c>
    </row>
    <row r="147">
      <c r="A147" s="37" t="s">
        <v>82</v>
      </c>
      <c r="B147" s="44"/>
      <c r="C147" s="45"/>
      <c r="D147" s="45"/>
      <c r="E147" s="39" t="s">
        <v>1063</v>
      </c>
      <c r="F147" s="45"/>
      <c r="G147" s="45"/>
      <c r="H147" s="45"/>
      <c r="I147" s="45"/>
      <c r="J147" s="46"/>
    </row>
    <row r="148">
      <c r="A148" s="37" t="s">
        <v>84</v>
      </c>
      <c r="B148" s="44"/>
      <c r="C148" s="45"/>
      <c r="D148" s="45"/>
      <c r="E148" s="47" t="s">
        <v>1064</v>
      </c>
      <c r="F148" s="45"/>
      <c r="G148" s="45"/>
      <c r="H148" s="45"/>
      <c r="I148" s="45"/>
      <c r="J148" s="46"/>
    </row>
    <row r="149" ht="75">
      <c r="A149" s="37" t="s">
        <v>86</v>
      </c>
      <c r="B149" s="44"/>
      <c r="C149" s="45"/>
      <c r="D149" s="45"/>
      <c r="E149" s="39" t="s">
        <v>1065</v>
      </c>
      <c r="F149" s="45"/>
      <c r="G149" s="45"/>
      <c r="H149" s="45"/>
      <c r="I149" s="45"/>
      <c r="J149" s="46"/>
    </row>
    <row r="150">
      <c r="A150" s="37" t="s">
        <v>77</v>
      </c>
      <c r="B150" s="37">
        <v>35</v>
      </c>
      <c r="C150" s="38" t="s">
        <v>1066</v>
      </c>
      <c r="D150" s="37" t="s">
        <v>105</v>
      </c>
      <c r="E150" s="39" t="s">
        <v>1067</v>
      </c>
      <c r="F150" s="40" t="s">
        <v>163</v>
      </c>
      <c r="G150" s="41">
        <v>1.2290000000000001</v>
      </c>
      <c r="H150" s="42">
        <v>0</v>
      </c>
      <c r="I150" s="42">
        <f>ROUND(G150*H150,P4)</f>
        <v>0</v>
      </c>
      <c r="J150" s="37"/>
      <c r="O150" s="43">
        <f>I150*0.21</f>
        <v>0</v>
      </c>
      <c r="P150">
        <v>3</v>
      </c>
    </row>
    <row r="151">
      <c r="A151" s="37" t="s">
        <v>82</v>
      </c>
      <c r="B151" s="44"/>
      <c r="C151" s="45"/>
      <c r="D151" s="45"/>
      <c r="E151" s="39" t="s">
        <v>1068</v>
      </c>
      <c r="F151" s="45"/>
      <c r="G151" s="45"/>
      <c r="H151" s="45"/>
      <c r="I151" s="45"/>
      <c r="J151" s="46"/>
    </row>
    <row r="152">
      <c r="A152" s="37" t="s">
        <v>84</v>
      </c>
      <c r="B152" s="44"/>
      <c r="C152" s="45"/>
      <c r="D152" s="45"/>
      <c r="E152" s="47" t="s">
        <v>1069</v>
      </c>
      <c r="F152" s="45"/>
      <c r="G152" s="45"/>
      <c r="H152" s="45"/>
      <c r="I152" s="45"/>
      <c r="J152" s="46"/>
    </row>
    <row r="153" ht="45">
      <c r="A153" s="37" t="s">
        <v>86</v>
      </c>
      <c r="B153" s="44"/>
      <c r="C153" s="45"/>
      <c r="D153" s="45"/>
      <c r="E153" s="39" t="s">
        <v>1070</v>
      </c>
      <c r="F153" s="45"/>
      <c r="G153" s="45"/>
      <c r="H153" s="45"/>
      <c r="I153" s="45"/>
      <c r="J153" s="46"/>
    </row>
    <row r="154">
      <c r="A154" s="37" t="s">
        <v>77</v>
      </c>
      <c r="B154" s="37">
        <v>36</v>
      </c>
      <c r="C154" s="38" t="s">
        <v>1071</v>
      </c>
      <c r="D154" s="37" t="s">
        <v>105</v>
      </c>
      <c r="E154" s="39" t="s">
        <v>1072</v>
      </c>
      <c r="F154" s="40" t="s">
        <v>163</v>
      </c>
      <c r="G154" s="41">
        <v>19.788</v>
      </c>
      <c r="H154" s="42">
        <v>0</v>
      </c>
      <c r="I154" s="42">
        <f>ROUND(G154*H154,P4)</f>
        <v>0</v>
      </c>
      <c r="J154" s="37"/>
      <c r="O154" s="43">
        <f>I154*0.21</f>
        <v>0</v>
      </c>
      <c r="P154">
        <v>3</v>
      </c>
    </row>
    <row r="155">
      <c r="A155" s="37" t="s">
        <v>82</v>
      </c>
      <c r="B155" s="44"/>
      <c r="C155" s="45"/>
      <c r="D155" s="45"/>
      <c r="E155" s="39" t="s">
        <v>1073</v>
      </c>
      <c r="F155" s="45"/>
      <c r="G155" s="45"/>
      <c r="H155" s="45"/>
      <c r="I155" s="45"/>
      <c r="J155" s="46"/>
    </row>
    <row r="156">
      <c r="A156" s="37" t="s">
        <v>84</v>
      </c>
      <c r="B156" s="44"/>
      <c r="C156" s="45"/>
      <c r="D156" s="45"/>
      <c r="E156" s="47" t="s">
        <v>1074</v>
      </c>
      <c r="F156" s="45"/>
      <c r="G156" s="45"/>
      <c r="H156" s="45"/>
      <c r="I156" s="45"/>
      <c r="J156" s="46"/>
    </row>
    <row r="157" ht="105">
      <c r="A157" s="37" t="s">
        <v>86</v>
      </c>
      <c r="B157" s="44"/>
      <c r="C157" s="45"/>
      <c r="D157" s="45"/>
      <c r="E157" s="39" t="s">
        <v>1075</v>
      </c>
      <c r="F157" s="45"/>
      <c r="G157" s="45"/>
      <c r="H157" s="45"/>
      <c r="I157" s="45"/>
      <c r="J157" s="46"/>
    </row>
    <row r="158">
      <c r="A158" s="37" t="s">
        <v>77</v>
      </c>
      <c r="B158" s="37">
        <v>37</v>
      </c>
      <c r="C158" s="38" t="s">
        <v>1076</v>
      </c>
      <c r="D158" s="37" t="s">
        <v>105</v>
      </c>
      <c r="E158" s="39" t="s">
        <v>1077</v>
      </c>
      <c r="F158" s="40" t="s">
        <v>163</v>
      </c>
      <c r="G158" s="41">
        <v>3.278</v>
      </c>
      <c r="H158" s="42">
        <v>0</v>
      </c>
      <c r="I158" s="42">
        <f>ROUND(G158*H158,P4)</f>
        <v>0</v>
      </c>
      <c r="J158" s="37"/>
      <c r="O158" s="43">
        <f>I158*0.21</f>
        <v>0</v>
      </c>
      <c r="P158">
        <v>3</v>
      </c>
    </row>
    <row r="159" ht="45">
      <c r="A159" s="37" t="s">
        <v>82</v>
      </c>
      <c r="B159" s="44"/>
      <c r="C159" s="45"/>
      <c r="D159" s="45"/>
      <c r="E159" s="39" t="s">
        <v>1078</v>
      </c>
      <c r="F159" s="45"/>
      <c r="G159" s="45"/>
      <c r="H159" s="45"/>
      <c r="I159" s="45"/>
      <c r="J159" s="46"/>
    </row>
    <row r="160">
      <c r="A160" s="37" t="s">
        <v>84</v>
      </c>
      <c r="B160" s="44"/>
      <c r="C160" s="45"/>
      <c r="D160" s="45"/>
      <c r="E160" s="47" t="s">
        <v>1079</v>
      </c>
      <c r="F160" s="45"/>
      <c r="G160" s="45"/>
      <c r="H160" s="45"/>
      <c r="I160" s="45"/>
      <c r="J160" s="46"/>
    </row>
    <row r="161" ht="75">
      <c r="A161" s="37" t="s">
        <v>86</v>
      </c>
      <c r="B161" s="44"/>
      <c r="C161" s="45"/>
      <c r="D161" s="45"/>
      <c r="E161" s="39" t="s">
        <v>1080</v>
      </c>
      <c r="F161" s="45"/>
      <c r="G161" s="45"/>
      <c r="H161" s="45"/>
      <c r="I161" s="45"/>
      <c r="J161" s="46"/>
    </row>
    <row r="162">
      <c r="A162" s="37" t="s">
        <v>77</v>
      </c>
      <c r="B162" s="37">
        <v>38</v>
      </c>
      <c r="C162" s="38" t="s">
        <v>1081</v>
      </c>
      <c r="D162" s="37" t="s">
        <v>105</v>
      </c>
      <c r="E162" s="39" t="s">
        <v>1082</v>
      </c>
      <c r="F162" s="40" t="s">
        <v>163</v>
      </c>
      <c r="G162" s="41">
        <v>1.1000000000000001</v>
      </c>
      <c r="H162" s="42">
        <v>0</v>
      </c>
      <c r="I162" s="42">
        <f>ROUND(G162*H162,P4)</f>
        <v>0</v>
      </c>
      <c r="J162" s="37"/>
      <c r="O162" s="43">
        <f>I162*0.21</f>
        <v>0</v>
      </c>
      <c r="P162">
        <v>3</v>
      </c>
    </row>
    <row r="163">
      <c r="A163" s="37" t="s">
        <v>82</v>
      </c>
      <c r="B163" s="44"/>
      <c r="C163" s="45"/>
      <c r="D163" s="45"/>
      <c r="E163" s="39" t="s">
        <v>1083</v>
      </c>
      <c r="F163" s="45"/>
      <c r="G163" s="45"/>
      <c r="H163" s="45"/>
      <c r="I163" s="45"/>
      <c r="J163" s="46"/>
    </row>
    <row r="164">
      <c r="A164" s="37" t="s">
        <v>84</v>
      </c>
      <c r="B164" s="44"/>
      <c r="C164" s="45"/>
      <c r="D164" s="45"/>
      <c r="E164" s="47" t="s">
        <v>1084</v>
      </c>
      <c r="F164" s="45"/>
      <c r="G164" s="45"/>
      <c r="H164" s="45"/>
      <c r="I164" s="45"/>
      <c r="J164" s="46"/>
    </row>
    <row r="165" ht="105">
      <c r="A165" s="37" t="s">
        <v>86</v>
      </c>
      <c r="B165" s="44"/>
      <c r="C165" s="45"/>
      <c r="D165" s="45"/>
      <c r="E165" s="39" t="s">
        <v>1085</v>
      </c>
      <c r="F165" s="45"/>
      <c r="G165" s="45"/>
      <c r="H165" s="45"/>
      <c r="I165" s="45"/>
      <c r="J165" s="46"/>
    </row>
    <row r="166">
      <c r="A166" s="37" t="s">
        <v>77</v>
      </c>
      <c r="B166" s="37">
        <v>39</v>
      </c>
      <c r="C166" s="38" t="s">
        <v>1086</v>
      </c>
      <c r="D166" s="37" t="s">
        <v>105</v>
      </c>
      <c r="E166" s="39" t="s">
        <v>1087</v>
      </c>
      <c r="F166" s="40" t="s">
        <v>163</v>
      </c>
      <c r="G166" s="41">
        <v>10.699999999999999</v>
      </c>
      <c r="H166" s="42">
        <v>0</v>
      </c>
      <c r="I166" s="42">
        <f>ROUND(G166*H166,P4)</f>
        <v>0</v>
      </c>
      <c r="J166" s="37"/>
      <c r="O166" s="43">
        <f>I166*0.21</f>
        <v>0</v>
      </c>
      <c r="P166">
        <v>3</v>
      </c>
    </row>
    <row r="167">
      <c r="A167" s="37" t="s">
        <v>82</v>
      </c>
      <c r="B167" s="44"/>
      <c r="C167" s="45"/>
      <c r="D167" s="45"/>
      <c r="E167" s="39" t="s">
        <v>1088</v>
      </c>
      <c r="F167" s="45"/>
      <c r="G167" s="45"/>
      <c r="H167" s="45"/>
      <c r="I167" s="45"/>
      <c r="J167" s="46"/>
    </row>
    <row r="168">
      <c r="A168" s="37" t="s">
        <v>84</v>
      </c>
      <c r="B168" s="44"/>
      <c r="C168" s="45"/>
      <c r="D168" s="45"/>
      <c r="E168" s="47" t="s">
        <v>1089</v>
      </c>
      <c r="F168" s="45"/>
      <c r="G168" s="45"/>
      <c r="H168" s="45"/>
      <c r="I168" s="45"/>
      <c r="J168" s="46"/>
    </row>
    <row r="169" ht="150">
      <c r="A169" s="37" t="s">
        <v>86</v>
      </c>
      <c r="B169" s="44"/>
      <c r="C169" s="45"/>
      <c r="D169" s="45"/>
      <c r="E169" s="39" t="s">
        <v>1090</v>
      </c>
      <c r="F169" s="45"/>
      <c r="G169" s="45"/>
      <c r="H169" s="45"/>
      <c r="I169" s="45"/>
      <c r="J169" s="46"/>
    </row>
    <row r="170">
      <c r="A170" s="31" t="s">
        <v>74</v>
      </c>
      <c r="B170" s="32"/>
      <c r="C170" s="33" t="s">
        <v>719</v>
      </c>
      <c r="D170" s="34"/>
      <c r="E170" s="31" t="s">
        <v>720</v>
      </c>
      <c r="F170" s="34"/>
      <c r="G170" s="34"/>
      <c r="H170" s="34"/>
      <c r="I170" s="35">
        <f>SUMIFS(I171:I186,A171:A186,"P")</f>
        <v>0</v>
      </c>
      <c r="J170" s="36"/>
    </row>
    <row r="171" ht="30">
      <c r="A171" s="37" t="s">
        <v>77</v>
      </c>
      <c r="B171" s="37">
        <v>40</v>
      </c>
      <c r="C171" s="38" t="s">
        <v>1091</v>
      </c>
      <c r="D171" s="37" t="s">
        <v>105</v>
      </c>
      <c r="E171" s="39" t="s">
        <v>1092</v>
      </c>
      <c r="F171" s="40" t="s">
        <v>155</v>
      </c>
      <c r="G171" s="41">
        <v>53.299999999999997</v>
      </c>
      <c r="H171" s="42">
        <v>0</v>
      </c>
      <c r="I171" s="42">
        <f>ROUND(G171*H171,P4)</f>
        <v>0</v>
      </c>
      <c r="J171" s="37"/>
      <c r="O171" s="43">
        <f>I171*0.21</f>
        <v>0</v>
      </c>
      <c r="P171">
        <v>3</v>
      </c>
    </row>
    <row r="172">
      <c r="A172" s="37" t="s">
        <v>82</v>
      </c>
      <c r="B172" s="44"/>
      <c r="C172" s="45"/>
      <c r="D172" s="45"/>
      <c r="E172" s="39" t="s">
        <v>1093</v>
      </c>
      <c r="F172" s="45"/>
      <c r="G172" s="45"/>
      <c r="H172" s="45"/>
      <c r="I172" s="45"/>
      <c r="J172" s="46"/>
    </row>
    <row r="173">
      <c r="A173" s="37" t="s">
        <v>84</v>
      </c>
      <c r="B173" s="44"/>
      <c r="C173" s="45"/>
      <c r="D173" s="45"/>
      <c r="E173" s="47" t="s">
        <v>1094</v>
      </c>
      <c r="F173" s="45"/>
      <c r="G173" s="45"/>
      <c r="H173" s="45"/>
      <c r="I173" s="45"/>
      <c r="J173" s="46"/>
    </row>
    <row r="174" ht="285">
      <c r="A174" s="37" t="s">
        <v>86</v>
      </c>
      <c r="B174" s="44"/>
      <c r="C174" s="45"/>
      <c r="D174" s="45"/>
      <c r="E174" s="39" t="s">
        <v>1095</v>
      </c>
      <c r="F174" s="45"/>
      <c r="G174" s="45"/>
      <c r="H174" s="45"/>
      <c r="I174" s="45"/>
      <c r="J174" s="46"/>
    </row>
    <row r="175" ht="30">
      <c r="A175" s="37" t="s">
        <v>77</v>
      </c>
      <c r="B175" s="37">
        <v>41</v>
      </c>
      <c r="C175" s="38" t="s">
        <v>1096</v>
      </c>
      <c r="D175" s="37" t="s">
        <v>105</v>
      </c>
      <c r="E175" s="39" t="s">
        <v>1097</v>
      </c>
      <c r="F175" s="40" t="s">
        <v>155</v>
      </c>
      <c r="G175" s="41">
        <v>107.5</v>
      </c>
      <c r="H175" s="42">
        <v>0</v>
      </c>
      <c r="I175" s="42">
        <f>ROUND(G175*H175,P4)</f>
        <v>0</v>
      </c>
      <c r="J175" s="37"/>
      <c r="O175" s="43">
        <f>I175*0.21</f>
        <v>0</v>
      </c>
      <c r="P175">
        <v>3</v>
      </c>
    </row>
    <row r="176">
      <c r="A176" s="37" t="s">
        <v>82</v>
      </c>
      <c r="B176" s="44"/>
      <c r="C176" s="45"/>
      <c r="D176" s="45"/>
      <c r="E176" s="39" t="s">
        <v>1098</v>
      </c>
      <c r="F176" s="45"/>
      <c r="G176" s="45"/>
      <c r="H176" s="45"/>
      <c r="I176" s="45"/>
      <c r="J176" s="46"/>
    </row>
    <row r="177">
      <c r="A177" s="37" t="s">
        <v>84</v>
      </c>
      <c r="B177" s="44"/>
      <c r="C177" s="45"/>
      <c r="D177" s="45"/>
      <c r="E177" s="47" t="s">
        <v>1099</v>
      </c>
      <c r="F177" s="45"/>
      <c r="G177" s="45"/>
      <c r="H177" s="45"/>
      <c r="I177" s="45"/>
      <c r="J177" s="46"/>
    </row>
    <row r="178" ht="285">
      <c r="A178" s="37" t="s">
        <v>86</v>
      </c>
      <c r="B178" s="44"/>
      <c r="C178" s="45"/>
      <c r="D178" s="45"/>
      <c r="E178" s="39" t="s">
        <v>1095</v>
      </c>
      <c r="F178" s="45"/>
      <c r="G178" s="45"/>
      <c r="H178" s="45"/>
      <c r="I178" s="45"/>
      <c r="J178" s="46"/>
    </row>
    <row r="179">
      <c r="A179" s="37" t="s">
        <v>77</v>
      </c>
      <c r="B179" s="37">
        <v>42</v>
      </c>
      <c r="C179" s="38" t="s">
        <v>1100</v>
      </c>
      <c r="D179" s="37" t="s">
        <v>105</v>
      </c>
      <c r="E179" s="39" t="s">
        <v>1101</v>
      </c>
      <c r="F179" s="40" t="s">
        <v>155</v>
      </c>
      <c r="G179" s="41">
        <v>66</v>
      </c>
      <c r="H179" s="42">
        <v>0</v>
      </c>
      <c r="I179" s="42">
        <f>ROUND(G179*H179,P4)</f>
        <v>0</v>
      </c>
      <c r="J179" s="37"/>
      <c r="O179" s="43">
        <f>I179*0.21</f>
        <v>0</v>
      </c>
      <c r="P179">
        <v>3</v>
      </c>
    </row>
    <row r="180">
      <c r="A180" s="37" t="s">
        <v>82</v>
      </c>
      <c r="B180" s="44"/>
      <c r="C180" s="45"/>
      <c r="D180" s="45"/>
      <c r="E180" s="39" t="s">
        <v>1102</v>
      </c>
      <c r="F180" s="45"/>
      <c r="G180" s="45"/>
      <c r="H180" s="45"/>
      <c r="I180" s="45"/>
      <c r="J180" s="46"/>
    </row>
    <row r="181">
      <c r="A181" s="37" t="s">
        <v>84</v>
      </c>
      <c r="B181" s="44"/>
      <c r="C181" s="45"/>
      <c r="D181" s="45"/>
      <c r="E181" s="47" t="s">
        <v>1103</v>
      </c>
      <c r="F181" s="45"/>
      <c r="G181" s="45"/>
      <c r="H181" s="45"/>
      <c r="I181" s="45"/>
      <c r="J181" s="46"/>
    </row>
    <row r="182" ht="285">
      <c r="A182" s="37" t="s">
        <v>86</v>
      </c>
      <c r="B182" s="44"/>
      <c r="C182" s="45"/>
      <c r="D182" s="45"/>
      <c r="E182" s="39" t="s">
        <v>1095</v>
      </c>
      <c r="F182" s="45"/>
      <c r="G182" s="45"/>
      <c r="H182" s="45"/>
      <c r="I182" s="45"/>
      <c r="J182" s="46"/>
    </row>
    <row r="183">
      <c r="A183" s="37" t="s">
        <v>77</v>
      </c>
      <c r="B183" s="37">
        <v>43</v>
      </c>
      <c r="C183" s="38" t="s">
        <v>1104</v>
      </c>
      <c r="D183" s="37" t="s">
        <v>105</v>
      </c>
      <c r="E183" s="39" t="s">
        <v>1105</v>
      </c>
      <c r="F183" s="40" t="s">
        <v>155</v>
      </c>
      <c r="G183" s="41">
        <v>107.5</v>
      </c>
      <c r="H183" s="42">
        <v>0</v>
      </c>
      <c r="I183" s="42">
        <f>ROUND(G183*H183,P4)</f>
        <v>0</v>
      </c>
      <c r="J183" s="37"/>
      <c r="O183" s="43">
        <f>I183*0.21</f>
        <v>0</v>
      </c>
      <c r="P183">
        <v>3</v>
      </c>
    </row>
    <row r="184">
      <c r="A184" s="37" t="s">
        <v>82</v>
      </c>
      <c r="B184" s="44"/>
      <c r="C184" s="45"/>
      <c r="D184" s="45"/>
      <c r="E184" s="39" t="s">
        <v>1106</v>
      </c>
      <c r="F184" s="45"/>
      <c r="G184" s="45"/>
      <c r="H184" s="45"/>
      <c r="I184" s="45"/>
      <c r="J184" s="46"/>
    </row>
    <row r="185">
      <c r="A185" s="37" t="s">
        <v>84</v>
      </c>
      <c r="B185" s="44"/>
      <c r="C185" s="45"/>
      <c r="D185" s="45"/>
      <c r="E185" s="47" t="s">
        <v>1099</v>
      </c>
      <c r="F185" s="45"/>
      <c r="G185" s="45"/>
      <c r="H185" s="45"/>
      <c r="I185" s="45"/>
      <c r="J185" s="46"/>
    </row>
    <row r="186" ht="75">
      <c r="A186" s="37" t="s">
        <v>86</v>
      </c>
      <c r="B186" s="44"/>
      <c r="C186" s="45"/>
      <c r="D186" s="45"/>
      <c r="E186" s="39" t="s">
        <v>724</v>
      </c>
      <c r="F186" s="45"/>
      <c r="G186" s="45"/>
      <c r="H186" s="45"/>
      <c r="I186" s="45"/>
      <c r="J186" s="46"/>
    </row>
    <row r="187">
      <c r="A187" s="31" t="s">
        <v>74</v>
      </c>
      <c r="B187" s="32"/>
      <c r="C187" s="33" t="s">
        <v>480</v>
      </c>
      <c r="D187" s="34"/>
      <c r="E187" s="31" t="s">
        <v>481</v>
      </c>
      <c r="F187" s="34"/>
      <c r="G187" s="34"/>
      <c r="H187" s="34"/>
      <c r="I187" s="35">
        <f>SUMIFS(I188:I191,A188:A191,"P")</f>
        <v>0</v>
      </c>
      <c r="J187" s="36"/>
    </row>
    <row r="188">
      <c r="A188" s="37" t="s">
        <v>77</v>
      </c>
      <c r="B188" s="37">
        <v>44</v>
      </c>
      <c r="C188" s="38" t="s">
        <v>1107</v>
      </c>
      <c r="D188" s="37" t="s">
        <v>105</v>
      </c>
      <c r="E188" s="39" t="s">
        <v>1108</v>
      </c>
      <c r="F188" s="40" t="s">
        <v>194</v>
      </c>
      <c r="G188" s="41">
        <v>19.399999999999999</v>
      </c>
      <c r="H188" s="42">
        <v>0</v>
      </c>
      <c r="I188" s="42">
        <f>ROUND(G188*H188,P4)</f>
        <v>0</v>
      </c>
      <c r="J188" s="37"/>
      <c r="O188" s="43">
        <f>I188*0.21</f>
        <v>0</v>
      </c>
      <c r="P188">
        <v>3</v>
      </c>
    </row>
    <row r="189">
      <c r="A189" s="37" t="s">
        <v>82</v>
      </c>
      <c r="B189" s="44"/>
      <c r="C189" s="45"/>
      <c r="D189" s="45"/>
      <c r="E189" s="39" t="s">
        <v>1109</v>
      </c>
      <c r="F189" s="45"/>
      <c r="G189" s="45"/>
      <c r="H189" s="45"/>
      <c r="I189" s="45"/>
      <c r="J189" s="46"/>
    </row>
    <row r="190">
      <c r="A190" s="37" t="s">
        <v>84</v>
      </c>
      <c r="B190" s="44"/>
      <c r="C190" s="45"/>
      <c r="D190" s="45"/>
      <c r="E190" s="47" t="s">
        <v>1110</v>
      </c>
      <c r="F190" s="45"/>
      <c r="G190" s="45"/>
      <c r="H190" s="45"/>
      <c r="I190" s="45"/>
      <c r="J190" s="46"/>
    </row>
    <row r="191" ht="330">
      <c r="A191" s="37" t="s">
        <v>86</v>
      </c>
      <c r="B191" s="44"/>
      <c r="C191" s="45"/>
      <c r="D191" s="45"/>
      <c r="E191" s="39" t="s">
        <v>1111</v>
      </c>
      <c r="F191" s="45"/>
      <c r="G191" s="45"/>
      <c r="H191" s="45"/>
      <c r="I191" s="45"/>
      <c r="J191" s="46"/>
    </row>
    <row r="192">
      <c r="A192" s="31" t="s">
        <v>74</v>
      </c>
      <c r="B192" s="32"/>
      <c r="C192" s="33" t="s">
        <v>151</v>
      </c>
      <c r="D192" s="34"/>
      <c r="E192" s="31" t="s">
        <v>152</v>
      </c>
      <c r="F192" s="34"/>
      <c r="G192" s="34"/>
      <c r="H192" s="34"/>
      <c r="I192" s="35">
        <f>SUMIFS(I193:I220,A193:A220,"P")</f>
        <v>0</v>
      </c>
      <c r="J192" s="36"/>
    </row>
    <row r="193">
      <c r="A193" s="37" t="s">
        <v>77</v>
      </c>
      <c r="B193" s="37">
        <v>45</v>
      </c>
      <c r="C193" s="38" t="s">
        <v>1112</v>
      </c>
      <c r="D193" s="37" t="s">
        <v>105</v>
      </c>
      <c r="E193" s="39" t="s">
        <v>1113</v>
      </c>
      <c r="F193" s="40" t="s">
        <v>110</v>
      </c>
      <c r="G193" s="41">
        <v>2</v>
      </c>
      <c r="H193" s="42">
        <v>0</v>
      </c>
      <c r="I193" s="42">
        <f>ROUND(G193*H193,P4)</f>
        <v>0</v>
      </c>
      <c r="J193" s="37"/>
      <c r="O193" s="43">
        <f>I193*0.21</f>
        <v>0</v>
      </c>
      <c r="P193">
        <v>3</v>
      </c>
    </row>
    <row r="194">
      <c r="A194" s="37" t="s">
        <v>82</v>
      </c>
      <c r="B194" s="44"/>
      <c r="C194" s="45"/>
      <c r="D194" s="45"/>
      <c r="E194" s="39" t="s">
        <v>1114</v>
      </c>
      <c r="F194" s="45"/>
      <c r="G194" s="45"/>
      <c r="H194" s="45"/>
      <c r="I194" s="45"/>
      <c r="J194" s="46"/>
    </row>
    <row r="195">
      <c r="A195" s="37" t="s">
        <v>84</v>
      </c>
      <c r="B195" s="44"/>
      <c r="C195" s="45"/>
      <c r="D195" s="45"/>
      <c r="E195" s="47" t="s">
        <v>559</v>
      </c>
      <c r="F195" s="45"/>
      <c r="G195" s="45"/>
      <c r="H195" s="45"/>
      <c r="I195" s="45"/>
      <c r="J195" s="46"/>
    </row>
    <row r="196" ht="75">
      <c r="A196" s="37" t="s">
        <v>86</v>
      </c>
      <c r="B196" s="44"/>
      <c r="C196" s="45"/>
      <c r="D196" s="45"/>
      <c r="E196" s="39" t="s">
        <v>1115</v>
      </c>
      <c r="F196" s="45"/>
      <c r="G196" s="45"/>
      <c r="H196" s="45"/>
      <c r="I196" s="45"/>
      <c r="J196" s="46"/>
    </row>
    <row r="197">
      <c r="A197" s="37" t="s">
        <v>77</v>
      </c>
      <c r="B197" s="37">
        <v>46</v>
      </c>
      <c r="C197" s="38" t="s">
        <v>1116</v>
      </c>
      <c r="D197" s="37" t="s">
        <v>105</v>
      </c>
      <c r="E197" s="39" t="s">
        <v>1117</v>
      </c>
      <c r="F197" s="40" t="s">
        <v>110</v>
      </c>
      <c r="G197" s="41">
        <v>2</v>
      </c>
      <c r="H197" s="42">
        <v>0</v>
      </c>
      <c r="I197" s="42">
        <f>ROUND(G197*H197,P4)</f>
        <v>0</v>
      </c>
      <c r="J197" s="37"/>
      <c r="O197" s="43">
        <f>I197*0.21</f>
        <v>0</v>
      </c>
      <c r="P197">
        <v>3</v>
      </c>
    </row>
    <row r="198">
      <c r="A198" s="37" t="s">
        <v>82</v>
      </c>
      <c r="B198" s="44"/>
      <c r="C198" s="45"/>
      <c r="D198" s="45"/>
      <c r="E198" s="39" t="s">
        <v>1118</v>
      </c>
      <c r="F198" s="45"/>
      <c r="G198" s="45"/>
      <c r="H198" s="45"/>
      <c r="I198" s="45"/>
      <c r="J198" s="46"/>
    </row>
    <row r="199">
      <c r="A199" s="37" t="s">
        <v>84</v>
      </c>
      <c r="B199" s="44"/>
      <c r="C199" s="45"/>
      <c r="D199" s="45"/>
      <c r="E199" s="47" t="s">
        <v>559</v>
      </c>
      <c r="F199" s="45"/>
      <c r="G199" s="45"/>
      <c r="H199" s="45"/>
      <c r="I199" s="45"/>
      <c r="J199" s="46"/>
    </row>
    <row r="200" ht="90">
      <c r="A200" s="37" t="s">
        <v>86</v>
      </c>
      <c r="B200" s="44"/>
      <c r="C200" s="45"/>
      <c r="D200" s="45"/>
      <c r="E200" s="39" t="s">
        <v>1119</v>
      </c>
      <c r="F200" s="45"/>
      <c r="G200" s="45"/>
      <c r="H200" s="45"/>
      <c r="I200" s="45"/>
      <c r="J200" s="46"/>
    </row>
    <row r="201">
      <c r="A201" s="37" t="s">
        <v>77</v>
      </c>
      <c r="B201" s="37">
        <v>47</v>
      </c>
      <c r="C201" s="38" t="s">
        <v>1120</v>
      </c>
      <c r="D201" s="37" t="s">
        <v>79</v>
      </c>
      <c r="E201" s="39" t="s">
        <v>1121</v>
      </c>
      <c r="F201" s="40" t="s">
        <v>110</v>
      </c>
      <c r="G201" s="41">
        <v>1</v>
      </c>
      <c r="H201" s="42">
        <v>0</v>
      </c>
      <c r="I201" s="42">
        <f>ROUND(G201*H201,P4)</f>
        <v>0</v>
      </c>
      <c r="J201" s="37"/>
      <c r="O201" s="43">
        <f>I201*0.21</f>
        <v>0</v>
      </c>
      <c r="P201">
        <v>3</v>
      </c>
    </row>
    <row r="202">
      <c r="A202" s="37" t="s">
        <v>82</v>
      </c>
      <c r="B202" s="44"/>
      <c r="C202" s="45"/>
      <c r="D202" s="45"/>
      <c r="E202" s="39" t="s">
        <v>1122</v>
      </c>
      <c r="F202" s="45"/>
      <c r="G202" s="45"/>
      <c r="H202" s="45"/>
      <c r="I202" s="45"/>
      <c r="J202" s="46"/>
    </row>
    <row r="203">
      <c r="A203" s="37" t="s">
        <v>84</v>
      </c>
      <c r="B203" s="44"/>
      <c r="C203" s="45"/>
      <c r="D203" s="45"/>
      <c r="E203" s="47" t="s">
        <v>91</v>
      </c>
      <c r="F203" s="45"/>
      <c r="G203" s="45"/>
      <c r="H203" s="45"/>
      <c r="I203" s="45"/>
      <c r="J203" s="46"/>
    </row>
    <row r="204">
      <c r="A204" s="37" t="s">
        <v>86</v>
      </c>
      <c r="B204" s="44"/>
      <c r="C204" s="45"/>
      <c r="D204" s="45"/>
      <c r="E204" s="39" t="s">
        <v>1123</v>
      </c>
      <c r="F204" s="45"/>
      <c r="G204" s="45"/>
      <c r="H204" s="45"/>
      <c r="I204" s="45"/>
      <c r="J204" s="46"/>
    </row>
    <row r="205">
      <c r="A205" s="37" t="s">
        <v>77</v>
      </c>
      <c r="B205" s="37">
        <v>48</v>
      </c>
      <c r="C205" s="38" t="s">
        <v>1124</v>
      </c>
      <c r="D205" s="37" t="s">
        <v>105</v>
      </c>
      <c r="E205" s="39" t="s">
        <v>1125</v>
      </c>
      <c r="F205" s="40" t="s">
        <v>1126</v>
      </c>
      <c r="G205" s="41">
        <v>34.674999999999997</v>
      </c>
      <c r="H205" s="42">
        <v>0</v>
      </c>
      <c r="I205" s="42">
        <f>ROUND(G205*H205,P4)</f>
        <v>0</v>
      </c>
      <c r="J205" s="37"/>
      <c r="O205" s="43">
        <f>I205*0.21</f>
        <v>0</v>
      </c>
      <c r="P205">
        <v>3</v>
      </c>
    </row>
    <row r="206" ht="30">
      <c r="A206" s="37" t="s">
        <v>82</v>
      </c>
      <c r="B206" s="44"/>
      <c r="C206" s="45"/>
      <c r="D206" s="45"/>
      <c r="E206" s="39" t="s">
        <v>1127</v>
      </c>
      <c r="F206" s="45"/>
      <c r="G206" s="45"/>
      <c r="H206" s="45"/>
      <c r="I206" s="45"/>
      <c r="J206" s="46"/>
    </row>
    <row r="207">
      <c r="A207" s="37" t="s">
        <v>84</v>
      </c>
      <c r="B207" s="44"/>
      <c r="C207" s="45"/>
      <c r="D207" s="45"/>
      <c r="E207" s="47" t="s">
        <v>1128</v>
      </c>
      <c r="F207" s="45"/>
      <c r="G207" s="45"/>
      <c r="H207" s="45"/>
      <c r="I207" s="45"/>
      <c r="J207" s="46"/>
    </row>
    <row r="208" ht="409.5">
      <c r="A208" s="37" t="s">
        <v>86</v>
      </c>
      <c r="B208" s="44"/>
      <c r="C208" s="45"/>
      <c r="D208" s="45"/>
      <c r="E208" s="39" t="s">
        <v>1129</v>
      </c>
      <c r="F208" s="45"/>
      <c r="G208" s="45"/>
      <c r="H208" s="45"/>
      <c r="I208" s="45"/>
      <c r="J208" s="46"/>
    </row>
    <row r="209">
      <c r="A209" s="37" t="s">
        <v>77</v>
      </c>
      <c r="B209" s="37">
        <v>49</v>
      </c>
      <c r="C209" s="38" t="s">
        <v>1130</v>
      </c>
      <c r="D209" s="37" t="s">
        <v>105</v>
      </c>
      <c r="E209" s="39" t="s">
        <v>1131</v>
      </c>
      <c r="F209" s="40" t="s">
        <v>163</v>
      </c>
      <c r="G209" s="41">
        <v>195</v>
      </c>
      <c r="H209" s="42">
        <v>0</v>
      </c>
      <c r="I209" s="42">
        <f>ROUND(G209*H209,P4)</f>
        <v>0</v>
      </c>
      <c r="J209" s="37"/>
      <c r="O209" s="43">
        <f>I209*0.21</f>
        <v>0</v>
      </c>
      <c r="P209">
        <v>3</v>
      </c>
    </row>
    <row r="210">
      <c r="A210" s="37" t="s">
        <v>82</v>
      </c>
      <c r="B210" s="44"/>
      <c r="C210" s="45"/>
      <c r="D210" s="45"/>
      <c r="E210" s="39" t="s">
        <v>1132</v>
      </c>
      <c r="F210" s="45"/>
      <c r="G210" s="45"/>
      <c r="H210" s="45"/>
      <c r="I210" s="45"/>
      <c r="J210" s="46"/>
    </row>
    <row r="211">
      <c r="A211" s="37" t="s">
        <v>84</v>
      </c>
      <c r="B211" s="44"/>
      <c r="C211" s="45"/>
      <c r="D211" s="45"/>
      <c r="E211" s="47" t="s">
        <v>1133</v>
      </c>
      <c r="F211" s="45"/>
      <c r="G211" s="45"/>
      <c r="H211" s="45"/>
      <c r="I211" s="45"/>
      <c r="J211" s="46"/>
    </row>
    <row r="212" ht="180">
      <c r="A212" s="37" t="s">
        <v>86</v>
      </c>
      <c r="B212" s="44"/>
      <c r="C212" s="45"/>
      <c r="D212" s="45"/>
      <c r="E212" s="39" t="s">
        <v>606</v>
      </c>
      <c r="F212" s="45"/>
      <c r="G212" s="45"/>
      <c r="H212" s="45"/>
      <c r="I212" s="45"/>
      <c r="J212" s="46"/>
    </row>
    <row r="213">
      <c r="A213" s="37" t="s">
        <v>77</v>
      </c>
      <c r="B213" s="37">
        <v>50</v>
      </c>
      <c r="C213" s="38" t="s">
        <v>1134</v>
      </c>
      <c r="D213" s="37" t="s">
        <v>105</v>
      </c>
      <c r="E213" s="39" t="s">
        <v>1135</v>
      </c>
      <c r="F213" s="40" t="s">
        <v>163</v>
      </c>
      <c r="G213" s="41">
        <v>0.80000000000000004</v>
      </c>
      <c r="H213" s="42">
        <v>0</v>
      </c>
      <c r="I213" s="42">
        <f>ROUND(G213*H213,P4)</f>
        <v>0</v>
      </c>
      <c r="J213" s="37"/>
      <c r="O213" s="43">
        <f>I213*0.21</f>
        <v>0</v>
      </c>
      <c r="P213">
        <v>3</v>
      </c>
    </row>
    <row r="214">
      <c r="A214" s="37" t="s">
        <v>82</v>
      </c>
      <c r="B214" s="44"/>
      <c r="C214" s="45"/>
      <c r="D214" s="45"/>
      <c r="E214" s="39" t="s">
        <v>1136</v>
      </c>
      <c r="F214" s="45"/>
      <c r="G214" s="45"/>
      <c r="H214" s="45"/>
      <c r="I214" s="45"/>
      <c r="J214" s="46"/>
    </row>
    <row r="215">
      <c r="A215" s="37" t="s">
        <v>84</v>
      </c>
      <c r="B215" s="44"/>
      <c r="C215" s="45"/>
      <c r="D215" s="45"/>
      <c r="E215" s="47" t="s">
        <v>1137</v>
      </c>
      <c r="F215" s="45"/>
      <c r="G215" s="45"/>
      <c r="H215" s="45"/>
      <c r="I215" s="45"/>
      <c r="J215" s="46"/>
    </row>
    <row r="216" ht="180">
      <c r="A216" s="37" t="s">
        <v>86</v>
      </c>
      <c r="B216" s="44"/>
      <c r="C216" s="45"/>
      <c r="D216" s="45"/>
      <c r="E216" s="39" t="s">
        <v>606</v>
      </c>
      <c r="F216" s="45"/>
      <c r="G216" s="45"/>
      <c r="H216" s="45"/>
      <c r="I216" s="45"/>
      <c r="J216" s="46"/>
    </row>
    <row r="217">
      <c r="A217" s="37" t="s">
        <v>77</v>
      </c>
      <c r="B217" s="37">
        <v>51</v>
      </c>
      <c r="C217" s="38" t="s">
        <v>1138</v>
      </c>
      <c r="D217" s="37" t="s">
        <v>105</v>
      </c>
      <c r="E217" s="39" t="s">
        <v>1139</v>
      </c>
      <c r="F217" s="40" t="s">
        <v>155</v>
      </c>
      <c r="G217" s="41">
        <v>121.327</v>
      </c>
      <c r="H217" s="42">
        <v>0</v>
      </c>
      <c r="I217" s="42">
        <f>ROUND(G217*H217,P4)</f>
        <v>0</v>
      </c>
      <c r="J217" s="37"/>
      <c r="O217" s="43">
        <f>I217*0.21</f>
        <v>0</v>
      </c>
      <c r="P217">
        <v>3</v>
      </c>
    </row>
    <row r="218">
      <c r="A218" s="37" t="s">
        <v>82</v>
      </c>
      <c r="B218" s="44"/>
      <c r="C218" s="45"/>
      <c r="D218" s="45"/>
      <c r="E218" s="39" t="s">
        <v>1140</v>
      </c>
      <c r="F218" s="45"/>
      <c r="G218" s="45"/>
      <c r="H218" s="45"/>
      <c r="I218" s="45"/>
      <c r="J218" s="46"/>
    </row>
    <row r="219">
      <c r="A219" s="37" t="s">
        <v>84</v>
      </c>
      <c r="B219" s="44"/>
      <c r="C219" s="45"/>
      <c r="D219" s="45"/>
      <c r="E219" s="47" t="s">
        <v>1141</v>
      </c>
      <c r="F219" s="45"/>
      <c r="G219" s="45"/>
      <c r="H219" s="45"/>
      <c r="I219" s="45"/>
      <c r="J219" s="46"/>
    </row>
    <row r="220" ht="150">
      <c r="A220" s="37" t="s">
        <v>86</v>
      </c>
      <c r="B220" s="49"/>
      <c r="C220" s="50"/>
      <c r="D220" s="50"/>
      <c r="E220" s="39" t="s">
        <v>1142</v>
      </c>
      <c r="F220" s="50"/>
      <c r="G220" s="50"/>
      <c r="H220" s="50"/>
      <c r="I220" s="50"/>
      <c r="J220"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1143</v>
      </c>
      <c r="I3" s="25">
        <f>SUMIFS(I9:I314,A9:A314,"SD")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1143</v>
      </c>
      <c r="D5" s="22"/>
      <c r="E5" s="23" t="s">
        <v>31</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SUMIFS(I10:I29,A10:A29,"P")</f>
        <v>0</v>
      </c>
      <c r="J9" s="36"/>
    </row>
    <row r="10" ht="30">
      <c r="A10" s="37" t="s">
        <v>77</v>
      </c>
      <c r="B10" s="37">
        <v>1</v>
      </c>
      <c r="C10" s="38" t="s">
        <v>213</v>
      </c>
      <c r="D10" s="37" t="s">
        <v>79</v>
      </c>
      <c r="E10" s="39" t="s">
        <v>214</v>
      </c>
      <c r="F10" s="40" t="s">
        <v>215</v>
      </c>
      <c r="G10" s="41">
        <v>78.319999999999993</v>
      </c>
      <c r="H10" s="42">
        <v>0</v>
      </c>
      <c r="I10" s="42">
        <f>ROUND(G10*H10,P4)</f>
        <v>0</v>
      </c>
      <c r="J10" s="37"/>
      <c r="O10" s="43">
        <f>I10*0.21</f>
        <v>0</v>
      </c>
      <c r="P10">
        <v>3</v>
      </c>
    </row>
    <row r="11" ht="195">
      <c r="A11" s="37" t="s">
        <v>82</v>
      </c>
      <c r="B11" s="44"/>
      <c r="C11" s="45"/>
      <c r="D11" s="45"/>
      <c r="E11" s="39" t="s">
        <v>1144</v>
      </c>
      <c r="F11" s="45"/>
      <c r="G11" s="45"/>
      <c r="H11" s="45"/>
      <c r="I11" s="45"/>
      <c r="J11" s="46"/>
    </row>
    <row r="12" ht="45">
      <c r="A12" s="37" t="s">
        <v>84</v>
      </c>
      <c r="B12" s="44"/>
      <c r="C12" s="45"/>
      <c r="D12" s="45"/>
      <c r="E12" s="47" t="s">
        <v>1145</v>
      </c>
      <c r="F12" s="45"/>
      <c r="G12" s="45"/>
      <c r="H12" s="45"/>
      <c r="I12" s="45"/>
      <c r="J12" s="46"/>
    </row>
    <row r="13" ht="75">
      <c r="A13" s="37" t="s">
        <v>86</v>
      </c>
      <c r="B13" s="44"/>
      <c r="C13" s="45"/>
      <c r="D13" s="45"/>
      <c r="E13" s="39" t="s">
        <v>939</v>
      </c>
      <c r="F13" s="45"/>
      <c r="G13" s="45"/>
      <c r="H13" s="45"/>
      <c r="I13" s="45"/>
      <c r="J13" s="46"/>
    </row>
    <row r="14" ht="30">
      <c r="A14" s="37" t="s">
        <v>77</v>
      </c>
      <c r="B14" s="37">
        <v>2</v>
      </c>
      <c r="C14" s="38" t="s">
        <v>940</v>
      </c>
      <c r="D14" s="37" t="s">
        <v>79</v>
      </c>
      <c r="E14" s="39" t="s">
        <v>214</v>
      </c>
      <c r="F14" s="40" t="s">
        <v>215</v>
      </c>
      <c r="G14" s="41">
        <v>111.09999999999999</v>
      </c>
      <c r="H14" s="42">
        <v>0</v>
      </c>
      <c r="I14" s="42">
        <f>ROUND(G14*H14,P4)</f>
        <v>0</v>
      </c>
      <c r="J14" s="37"/>
      <c r="O14" s="43">
        <f>I14*0.21</f>
        <v>0</v>
      </c>
      <c r="P14">
        <v>3</v>
      </c>
    </row>
    <row r="15" ht="165">
      <c r="A15" s="37" t="s">
        <v>82</v>
      </c>
      <c r="B15" s="44"/>
      <c r="C15" s="45"/>
      <c r="D15" s="45"/>
      <c r="E15" s="39" t="s">
        <v>941</v>
      </c>
      <c r="F15" s="45"/>
      <c r="G15" s="45"/>
      <c r="H15" s="45"/>
      <c r="I15" s="45"/>
      <c r="J15" s="46"/>
    </row>
    <row r="16" ht="45">
      <c r="A16" s="37" t="s">
        <v>84</v>
      </c>
      <c r="B16" s="44"/>
      <c r="C16" s="45"/>
      <c r="D16" s="45"/>
      <c r="E16" s="47" t="s">
        <v>1146</v>
      </c>
      <c r="F16" s="45"/>
      <c r="G16" s="45"/>
      <c r="H16" s="45"/>
      <c r="I16" s="45"/>
      <c r="J16" s="46"/>
    </row>
    <row r="17" ht="75">
      <c r="A17" s="37" t="s">
        <v>86</v>
      </c>
      <c r="B17" s="44"/>
      <c r="C17" s="45"/>
      <c r="D17" s="45"/>
      <c r="E17" s="39" t="s">
        <v>943</v>
      </c>
      <c r="F17" s="45"/>
      <c r="G17" s="45"/>
      <c r="H17" s="45"/>
      <c r="I17" s="45"/>
      <c r="J17" s="46"/>
    </row>
    <row r="18">
      <c r="A18" s="37" t="s">
        <v>77</v>
      </c>
      <c r="B18" s="37">
        <v>3</v>
      </c>
      <c r="C18" s="38" t="s">
        <v>222</v>
      </c>
      <c r="D18" s="37" t="s">
        <v>105</v>
      </c>
      <c r="E18" s="39" t="s">
        <v>223</v>
      </c>
      <c r="F18" s="40" t="s">
        <v>215</v>
      </c>
      <c r="G18" s="41">
        <v>3.645</v>
      </c>
      <c r="H18" s="42">
        <v>0</v>
      </c>
      <c r="I18" s="42">
        <f>ROUND(G18*H18,P4)</f>
        <v>0</v>
      </c>
      <c r="J18" s="37"/>
      <c r="O18" s="43">
        <f>I18*0.21</f>
        <v>0</v>
      </c>
      <c r="P18">
        <v>3</v>
      </c>
    </row>
    <row r="19">
      <c r="A19" s="37" t="s">
        <v>82</v>
      </c>
      <c r="B19" s="44"/>
      <c r="C19" s="45"/>
      <c r="D19" s="45"/>
      <c r="E19" s="48" t="s">
        <v>105</v>
      </c>
      <c r="F19" s="45"/>
      <c r="G19" s="45"/>
      <c r="H19" s="45"/>
      <c r="I19" s="45"/>
      <c r="J19" s="46"/>
    </row>
    <row r="20">
      <c r="A20" s="37" t="s">
        <v>84</v>
      </c>
      <c r="B20" s="44"/>
      <c r="C20" s="45"/>
      <c r="D20" s="45"/>
      <c r="E20" s="47" t="s">
        <v>1147</v>
      </c>
      <c r="F20" s="45"/>
      <c r="G20" s="45"/>
      <c r="H20" s="45"/>
      <c r="I20" s="45"/>
      <c r="J20" s="46"/>
    </row>
    <row r="21" ht="75">
      <c r="A21" s="37" t="s">
        <v>86</v>
      </c>
      <c r="B21" s="44"/>
      <c r="C21" s="45"/>
      <c r="D21" s="45"/>
      <c r="E21" s="39" t="s">
        <v>221</v>
      </c>
      <c r="F21" s="45"/>
      <c r="G21" s="45"/>
      <c r="H21" s="45"/>
      <c r="I21" s="45"/>
      <c r="J21" s="46"/>
    </row>
    <row r="22">
      <c r="A22" s="37" t="s">
        <v>77</v>
      </c>
      <c r="B22" s="37">
        <v>4</v>
      </c>
      <c r="C22" s="38" t="s">
        <v>945</v>
      </c>
      <c r="D22" s="37" t="s">
        <v>105</v>
      </c>
      <c r="E22" s="39" t="s">
        <v>946</v>
      </c>
      <c r="F22" s="40" t="s">
        <v>110</v>
      </c>
      <c r="G22" s="41">
        <v>1</v>
      </c>
      <c r="H22" s="42">
        <v>0</v>
      </c>
      <c r="I22" s="42">
        <f>ROUND(G22*H22,P4)</f>
        <v>0</v>
      </c>
      <c r="J22" s="37"/>
      <c r="O22" s="43">
        <f>I22*0.21</f>
        <v>0</v>
      </c>
      <c r="P22">
        <v>3</v>
      </c>
    </row>
    <row r="23" ht="30">
      <c r="A23" s="37" t="s">
        <v>82</v>
      </c>
      <c r="B23" s="44"/>
      <c r="C23" s="45"/>
      <c r="D23" s="45"/>
      <c r="E23" s="39" t="s">
        <v>947</v>
      </c>
      <c r="F23" s="45"/>
      <c r="G23" s="45"/>
      <c r="H23" s="45"/>
      <c r="I23" s="45"/>
      <c r="J23" s="46"/>
    </row>
    <row r="24">
      <c r="A24" s="37" t="s">
        <v>84</v>
      </c>
      <c r="B24" s="44"/>
      <c r="C24" s="45"/>
      <c r="D24" s="45"/>
      <c r="E24" s="47" t="s">
        <v>91</v>
      </c>
      <c r="F24" s="45"/>
      <c r="G24" s="45"/>
      <c r="H24" s="45"/>
      <c r="I24" s="45"/>
      <c r="J24" s="46"/>
    </row>
    <row r="25" ht="60">
      <c r="A25" s="37" t="s">
        <v>86</v>
      </c>
      <c r="B25" s="44"/>
      <c r="C25" s="45"/>
      <c r="D25" s="45"/>
      <c r="E25" s="39" t="s">
        <v>96</v>
      </c>
      <c r="F25" s="45"/>
      <c r="G25" s="45"/>
      <c r="H25" s="45"/>
      <c r="I25" s="45"/>
      <c r="J25" s="46"/>
    </row>
    <row r="26">
      <c r="A26" s="37" t="s">
        <v>77</v>
      </c>
      <c r="B26" s="37">
        <v>5</v>
      </c>
      <c r="C26" s="38" t="s">
        <v>948</v>
      </c>
      <c r="D26" s="37" t="s">
        <v>105</v>
      </c>
      <c r="E26" s="39" t="s">
        <v>949</v>
      </c>
      <c r="F26" s="40" t="s">
        <v>110</v>
      </c>
      <c r="G26" s="41">
        <v>1</v>
      </c>
      <c r="H26" s="42">
        <v>0</v>
      </c>
      <c r="I26" s="42">
        <f>ROUND(G26*H26,P4)</f>
        <v>0</v>
      </c>
      <c r="J26" s="37"/>
      <c r="O26" s="43">
        <f>I26*0.21</f>
        <v>0</v>
      </c>
      <c r="P26">
        <v>3</v>
      </c>
    </row>
    <row r="27">
      <c r="A27" s="37" t="s">
        <v>82</v>
      </c>
      <c r="B27" s="44"/>
      <c r="C27" s="45"/>
      <c r="D27" s="45"/>
      <c r="E27" s="39" t="s">
        <v>950</v>
      </c>
      <c r="F27" s="45"/>
      <c r="G27" s="45"/>
      <c r="H27" s="45"/>
      <c r="I27" s="45"/>
      <c r="J27" s="46"/>
    </row>
    <row r="28">
      <c r="A28" s="37" t="s">
        <v>84</v>
      </c>
      <c r="B28" s="44"/>
      <c r="C28" s="45"/>
      <c r="D28" s="45"/>
      <c r="E28" s="47" t="s">
        <v>91</v>
      </c>
      <c r="F28" s="45"/>
      <c r="G28" s="45"/>
      <c r="H28" s="45"/>
      <c r="I28" s="45"/>
      <c r="J28" s="46"/>
    </row>
    <row r="29" ht="120">
      <c r="A29" s="37" t="s">
        <v>86</v>
      </c>
      <c r="B29" s="44"/>
      <c r="C29" s="45"/>
      <c r="D29" s="45"/>
      <c r="E29" s="39" t="s">
        <v>951</v>
      </c>
      <c r="F29" s="45"/>
      <c r="G29" s="45"/>
      <c r="H29" s="45"/>
      <c r="I29" s="45"/>
      <c r="J29" s="46"/>
    </row>
    <row r="30">
      <c r="A30" s="31" t="s">
        <v>74</v>
      </c>
      <c r="B30" s="32"/>
      <c r="C30" s="33" t="s">
        <v>11</v>
      </c>
      <c r="D30" s="34"/>
      <c r="E30" s="31" t="s">
        <v>160</v>
      </c>
      <c r="F30" s="34"/>
      <c r="G30" s="34"/>
      <c r="H30" s="34"/>
      <c r="I30" s="35">
        <f>SUMIFS(I31:I54,A31:A54,"P")</f>
        <v>0</v>
      </c>
      <c r="J30" s="36"/>
    </row>
    <row r="31">
      <c r="A31" s="37" t="s">
        <v>77</v>
      </c>
      <c r="B31" s="37">
        <v>6</v>
      </c>
      <c r="C31" s="38" t="s">
        <v>1148</v>
      </c>
      <c r="D31" s="37" t="s">
        <v>105</v>
      </c>
      <c r="E31" s="39" t="s">
        <v>1149</v>
      </c>
      <c r="F31" s="40" t="s">
        <v>163</v>
      </c>
      <c r="G31" s="41">
        <v>21.600000000000001</v>
      </c>
      <c r="H31" s="42">
        <v>0</v>
      </c>
      <c r="I31" s="42">
        <f>ROUND(G31*H31,P4)</f>
        <v>0</v>
      </c>
      <c r="J31" s="37"/>
      <c r="O31" s="43">
        <f>I31*0.21</f>
        <v>0</v>
      </c>
      <c r="P31">
        <v>3</v>
      </c>
    </row>
    <row r="32" ht="30">
      <c r="A32" s="37" t="s">
        <v>82</v>
      </c>
      <c r="B32" s="44"/>
      <c r="C32" s="45"/>
      <c r="D32" s="45"/>
      <c r="E32" s="39" t="s">
        <v>1150</v>
      </c>
      <c r="F32" s="45"/>
      <c r="G32" s="45"/>
      <c r="H32" s="45"/>
      <c r="I32" s="45"/>
      <c r="J32" s="46"/>
    </row>
    <row r="33">
      <c r="A33" s="37" t="s">
        <v>84</v>
      </c>
      <c r="B33" s="44"/>
      <c r="C33" s="45"/>
      <c r="D33" s="45"/>
      <c r="E33" s="47" t="s">
        <v>1151</v>
      </c>
      <c r="F33" s="45"/>
      <c r="G33" s="45"/>
      <c r="H33" s="45"/>
      <c r="I33" s="45"/>
      <c r="J33" s="46"/>
    </row>
    <row r="34" ht="120">
      <c r="A34" s="37" t="s">
        <v>86</v>
      </c>
      <c r="B34" s="44"/>
      <c r="C34" s="45"/>
      <c r="D34" s="45"/>
      <c r="E34" s="39" t="s">
        <v>233</v>
      </c>
      <c r="F34" s="45"/>
      <c r="G34" s="45"/>
      <c r="H34" s="45"/>
      <c r="I34" s="45"/>
      <c r="J34" s="46"/>
    </row>
    <row r="35">
      <c r="A35" s="37" t="s">
        <v>77</v>
      </c>
      <c r="B35" s="37">
        <v>7</v>
      </c>
      <c r="C35" s="38" t="s">
        <v>976</v>
      </c>
      <c r="D35" s="37" t="s">
        <v>105</v>
      </c>
      <c r="E35" s="39" t="s">
        <v>977</v>
      </c>
      <c r="F35" s="40" t="s">
        <v>163</v>
      </c>
      <c r="G35" s="41">
        <v>2</v>
      </c>
      <c r="H35" s="42">
        <v>0</v>
      </c>
      <c r="I35" s="42">
        <f>ROUND(G35*H35,P4)</f>
        <v>0</v>
      </c>
      <c r="J35" s="37"/>
      <c r="O35" s="43">
        <f>I35*0.21</f>
        <v>0</v>
      </c>
      <c r="P35">
        <v>3</v>
      </c>
    </row>
    <row r="36">
      <c r="A36" s="37" t="s">
        <v>82</v>
      </c>
      <c r="B36" s="44"/>
      <c r="C36" s="45"/>
      <c r="D36" s="45"/>
      <c r="E36" s="48" t="s">
        <v>105</v>
      </c>
      <c r="F36" s="45"/>
      <c r="G36" s="45"/>
      <c r="H36" s="45"/>
      <c r="I36" s="45"/>
      <c r="J36" s="46"/>
    </row>
    <row r="37">
      <c r="A37" s="37" t="s">
        <v>84</v>
      </c>
      <c r="B37" s="44"/>
      <c r="C37" s="45"/>
      <c r="D37" s="45"/>
      <c r="E37" s="47" t="s">
        <v>559</v>
      </c>
      <c r="F37" s="45"/>
      <c r="G37" s="45"/>
      <c r="H37" s="45"/>
      <c r="I37" s="45"/>
      <c r="J37" s="46"/>
    </row>
    <row r="38" ht="120">
      <c r="A38" s="37" t="s">
        <v>86</v>
      </c>
      <c r="B38" s="44"/>
      <c r="C38" s="45"/>
      <c r="D38" s="45"/>
      <c r="E38" s="39" t="s">
        <v>282</v>
      </c>
      <c r="F38" s="45"/>
      <c r="G38" s="45"/>
      <c r="H38" s="45"/>
      <c r="I38" s="45"/>
      <c r="J38" s="46"/>
    </row>
    <row r="39">
      <c r="A39" s="37" t="s">
        <v>77</v>
      </c>
      <c r="B39" s="37">
        <v>8</v>
      </c>
      <c r="C39" s="38" t="s">
        <v>979</v>
      </c>
      <c r="D39" s="37" t="s">
        <v>105</v>
      </c>
      <c r="E39" s="39" t="s">
        <v>980</v>
      </c>
      <c r="F39" s="40" t="s">
        <v>163</v>
      </c>
      <c r="G39" s="41">
        <v>47.975000000000001</v>
      </c>
      <c r="H39" s="42">
        <v>0</v>
      </c>
      <c r="I39" s="42">
        <f>ROUND(G39*H39,P4)</f>
        <v>0</v>
      </c>
      <c r="J39" s="37"/>
      <c r="O39" s="43">
        <f>I39*0.21</f>
        <v>0</v>
      </c>
      <c r="P39">
        <v>3</v>
      </c>
    </row>
    <row r="40">
      <c r="A40" s="37" t="s">
        <v>82</v>
      </c>
      <c r="B40" s="44"/>
      <c r="C40" s="45"/>
      <c r="D40" s="45"/>
      <c r="E40" s="39" t="s">
        <v>1152</v>
      </c>
      <c r="F40" s="45"/>
      <c r="G40" s="45"/>
      <c r="H40" s="45"/>
      <c r="I40" s="45"/>
      <c r="J40" s="46"/>
    </row>
    <row r="41">
      <c r="A41" s="37" t="s">
        <v>84</v>
      </c>
      <c r="B41" s="44"/>
      <c r="C41" s="45"/>
      <c r="D41" s="45"/>
      <c r="E41" s="47" t="s">
        <v>1153</v>
      </c>
      <c r="F41" s="45"/>
      <c r="G41" s="45"/>
      <c r="H41" s="45"/>
      <c r="I41" s="45"/>
      <c r="J41" s="46"/>
    </row>
    <row r="42" ht="409.5">
      <c r="A42" s="37" t="s">
        <v>86</v>
      </c>
      <c r="B42" s="44"/>
      <c r="C42" s="45"/>
      <c r="D42" s="45"/>
      <c r="E42" s="39" t="s">
        <v>287</v>
      </c>
      <c r="F42" s="45"/>
      <c r="G42" s="45"/>
      <c r="H42" s="45"/>
      <c r="I42" s="45"/>
      <c r="J42" s="46"/>
    </row>
    <row r="43">
      <c r="A43" s="37" t="s">
        <v>77</v>
      </c>
      <c r="B43" s="37">
        <v>9</v>
      </c>
      <c r="C43" s="38" t="s">
        <v>983</v>
      </c>
      <c r="D43" s="37" t="s">
        <v>105</v>
      </c>
      <c r="E43" s="39" t="s">
        <v>984</v>
      </c>
      <c r="F43" s="40" t="s">
        <v>163</v>
      </c>
      <c r="G43" s="41">
        <v>2.5249999999999999</v>
      </c>
      <c r="H43" s="42">
        <v>0</v>
      </c>
      <c r="I43" s="42">
        <f>ROUND(G43*H43,P4)</f>
        <v>0</v>
      </c>
      <c r="J43" s="37"/>
      <c r="O43" s="43">
        <f>I43*0.21</f>
        <v>0</v>
      </c>
      <c r="P43">
        <v>3</v>
      </c>
    </row>
    <row r="44">
      <c r="A44" s="37" t="s">
        <v>82</v>
      </c>
      <c r="B44" s="44"/>
      <c r="C44" s="45"/>
      <c r="D44" s="45"/>
      <c r="E44" s="39" t="s">
        <v>989</v>
      </c>
      <c r="F44" s="45"/>
      <c r="G44" s="45"/>
      <c r="H44" s="45"/>
      <c r="I44" s="45"/>
      <c r="J44" s="46"/>
    </row>
    <row r="45">
      <c r="A45" s="37" t="s">
        <v>84</v>
      </c>
      <c r="B45" s="44"/>
      <c r="C45" s="45"/>
      <c r="D45" s="45"/>
      <c r="E45" s="47" t="s">
        <v>1154</v>
      </c>
      <c r="F45" s="45"/>
      <c r="G45" s="45"/>
      <c r="H45" s="45"/>
      <c r="I45" s="45"/>
      <c r="J45" s="46"/>
    </row>
    <row r="46" ht="409.5">
      <c r="A46" s="37" t="s">
        <v>86</v>
      </c>
      <c r="B46" s="44"/>
      <c r="C46" s="45"/>
      <c r="D46" s="45"/>
      <c r="E46" s="39" t="s">
        <v>287</v>
      </c>
      <c r="F46" s="45"/>
      <c r="G46" s="45"/>
      <c r="H46" s="45"/>
      <c r="I46" s="45"/>
      <c r="J46" s="46"/>
    </row>
    <row r="47">
      <c r="A47" s="37" t="s">
        <v>77</v>
      </c>
      <c r="B47" s="37">
        <v>10</v>
      </c>
      <c r="C47" s="38" t="s">
        <v>288</v>
      </c>
      <c r="D47" s="37" t="s">
        <v>105</v>
      </c>
      <c r="E47" s="39" t="s">
        <v>289</v>
      </c>
      <c r="F47" s="40" t="s">
        <v>163</v>
      </c>
      <c r="G47" s="41">
        <v>50.5</v>
      </c>
      <c r="H47" s="42">
        <v>0</v>
      </c>
      <c r="I47" s="42">
        <f>ROUND(G47*H47,P4)</f>
        <v>0</v>
      </c>
      <c r="J47" s="37"/>
      <c r="O47" s="43">
        <f>I47*0.21</f>
        <v>0</v>
      </c>
      <c r="P47">
        <v>3</v>
      </c>
    </row>
    <row r="48" ht="30">
      <c r="A48" s="37" t="s">
        <v>82</v>
      </c>
      <c r="B48" s="44"/>
      <c r="C48" s="45"/>
      <c r="D48" s="45"/>
      <c r="E48" s="39" t="s">
        <v>1155</v>
      </c>
      <c r="F48" s="45"/>
      <c r="G48" s="45"/>
      <c r="H48" s="45"/>
      <c r="I48" s="45"/>
      <c r="J48" s="46"/>
    </row>
    <row r="49">
      <c r="A49" s="37" t="s">
        <v>84</v>
      </c>
      <c r="B49" s="44"/>
      <c r="C49" s="45"/>
      <c r="D49" s="45"/>
      <c r="E49" s="47" t="s">
        <v>1156</v>
      </c>
      <c r="F49" s="45"/>
      <c r="G49" s="45"/>
      <c r="H49" s="45"/>
      <c r="I49" s="45"/>
      <c r="J49" s="46"/>
    </row>
    <row r="50" ht="270">
      <c r="A50" s="37" t="s">
        <v>86</v>
      </c>
      <c r="B50" s="44"/>
      <c r="C50" s="45"/>
      <c r="D50" s="45"/>
      <c r="E50" s="39" t="s">
        <v>292</v>
      </c>
      <c r="F50" s="45"/>
      <c r="G50" s="45"/>
      <c r="H50" s="45"/>
      <c r="I50" s="45"/>
      <c r="J50" s="46"/>
    </row>
    <row r="51">
      <c r="A51" s="37" t="s">
        <v>77</v>
      </c>
      <c r="B51" s="37">
        <v>11</v>
      </c>
      <c r="C51" s="38" t="s">
        <v>310</v>
      </c>
      <c r="D51" s="37" t="s">
        <v>105</v>
      </c>
      <c r="E51" s="39" t="s">
        <v>311</v>
      </c>
      <c r="F51" s="40" t="s">
        <v>163</v>
      </c>
      <c r="G51" s="41">
        <v>4</v>
      </c>
      <c r="H51" s="42">
        <v>0</v>
      </c>
      <c r="I51" s="42">
        <f>ROUND(G51*H51,P4)</f>
        <v>0</v>
      </c>
      <c r="J51" s="37"/>
      <c r="O51" s="43">
        <f>I51*0.21</f>
        <v>0</v>
      </c>
      <c r="P51">
        <v>3</v>
      </c>
    </row>
    <row r="52">
      <c r="A52" s="37" t="s">
        <v>82</v>
      </c>
      <c r="B52" s="44"/>
      <c r="C52" s="45"/>
      <c r="D52" s="45"/>
      <c r="E52" s="39" t="s">
        <v>1157</v>
      </c>
      <c r="F52" s="45"/>
      <c r="G52" s="45"/>
      <c r="H52" s="45"/>
      <c r="I52" s="45"/>
      <c r="J52" s="46"/>
    </row>
    <row r="53">
      <c r="A53" s="37" t="s">
        <v>84</v>
      </c>
      <c r="B53" s="44"/>
      <c r="C53" s="45"/>
      <c r="D53" s="45"/>
      <c r="E53" s="47" t="s">
        <v>806</v>
      </c>
      <c r="F53" s="45"/>
      <c r="G53" s="45"/>
      <c r="H53" s="45"/>
      <c r="I53" s="45"/>
      <c r="J53" s="46"/>
    </row>
    <row r="54" ht="409.5">
      <c r="A54" s="37" t="s">
        <v>86</v>
      </c>
      <c r="B54" s="44"/>
      <c r="C54" s="45"/>
      <c r="D54" s="45"/>
      <c r="E54" s="39" t="s">
        <v>314</v>
      </c>
      <c r="F54" s="45"/>
      <c r="G54" s="45"/>
      <c r="H54" s="45"/>
      <c r="I54" s="45"/>
      <c r="J54" s="46"/>
    </row>
    <row r="55">
      <c r="A55" s="31" t="s">
        <v>74</v>
      </c>
      <c r="B55" s="32"/>
      <c r="C55" s="33" t="s">
        <v>42</v>
      </c>
      <c r="D55" s="34"/>
      <c r="E55" s="31" t="s">
        <v>337</v>
      </c>
      <c r="F55" s="34"/>
      <c r="G55" s="34"/>
      <c r="H55" s="34"/>
      <c r="I55" s="35">
        <f>SUMIFS(I56:I63,A56:A63,"P")</f>
        <v>0</v>
      </c>
      <c r="J55" s="36"/>
    </row>
    <row r="56">
      <c r="A56" s="37" t="s">
        <v>77</v>
      </c>
      <c r="B56" s="37">
        <v>12</v>
      </c>
      <c r="C56" s="38" t="s">
        <v>1158</v>
      </c>
      <c r="D56" s="37" t="s">
        <v>105</v>
      </c>
      <c r="E56" s="39" t="s">
        <v>1159</v>
      </c>
      <c r="F56" s="40" t="s">
        <v>163</v>
      </c>
      <c r="G56" s="41">
        <v>0.126</v>
      </c>
      <c r="H56" s="42">
        <v>0</v>
      </c>
      <c r="I56" s="42">
        <f>ROUND(G56*H56,P4)</f>
        <v>0</v>
      </c>
      <c r="J56" s="37"/>
      <c r="O56" s="43">
        <f>I56*0.21</f>
        <v>0</v>
      </c>
      <c r="P56">
        <v>3</v>
      </c>
    </row>
    <row r="57" ht="30">
      <c r="A57" s="37" t="s">
        <v>82</v>
      </c>
      <c r="B57" s="44"/>
      <c r="C57" s="45"/>
      <c r="D57" s="45"/>
      <c r="E57" s="39" t="s">
        <v>1160</v>
      </c>
      <c r="F57" s="45"/>
      <c r="G57" s="45"/>
      <c r="H57" s="45"/>
      <c r="I57" s="45"/>
      <c r="J57" s="46"/>
    </row>
    <row r="58">
      <c r="A58" s="37" t="s">
        <v>84</v>
      </c>
      <c r="B58" s="44"/>
      <c r="C58" s="45"/>
      <c r="D58" s="45"/>
      <c r="E58" s="47" t="s">
        <v>1161</v>
      </c>
      <c r="F58" s="45"/>
      <c r="G58" s="45"/>
      <c r="H58" s="45"/>
      <c r="I58" s="45"/>
      <c r="J58" s="46"/>
    </row>
    <row r="59" ht="105">
      <c r="A59" s="37" t="s">
        <v>86</v>
      </c>
      <c r="B59" s="44"/>
      <c r="C59" s="45"/>
      <c r="D59" s="45"/>
      <c r="E59" s="39" t="s">
        <v>1162</v>
      </c>
      <c r="F59" s="45"/>
      <c r="G59" s="45"/>
      <c r="H59" s="45"/>
      <c r="I59" s="45"/>
      <c r="J59" s="46"/>
    </row>
    <row r="60" ht="30">
      <c r="A60" s="37" t="s">
        <v>77</v>
      </c>
      <c r="B60" s="37">
        <v>13</v>
      </c>
      <c r="C60" s="38" t="s">
        <v>1163</v>
      </c>
      <c r="D60" s="37" t="s">
        <v>105</v>
      </c>
      <c r="E60" s="39" t="s">
        <v>1164</v>
      </c>
      <c r="F60" s="40" t="s">
        <v>110</v>
      </c>
      <c r="G60" s="41">
        <v>1102</v>
      </c>
      <c r="H60" s="42">
        <v>0</v>
      </c>
      <c r="I60" s="42">
        <f>ROUND(G60*H60,P4)</f>
        <v>0</v>
      </c>
      <c r="J60" s="37"/>
      <c r="O60" s="43">
        <f>I60*0.21</f>
        <v>0</v>
      </c>
      <c r="P60">
        <v>3</v>
      </c>
    </row>
    <row r="61" ht="60">
      <c r="A61" s="37" t="s">
        <v>82</v>
      </c>
      <c r="B61" s="44"/>
      <c r="C61" s="45"/>
      <c r="D61" s="45"/>
      <c r="E61" s="39" t="s">
        <v>1165</v>
      </c>
      <c r="F61" s="45"/>
      <c r="G61" s="45"/>
      <c r="H61" s="45"/>
      <c r="I61" s="45"/>
      <c r="J61" s="46"/>
    </row>
    <row r="62" ht="45">
      <c r="A62" s="37" t="s">
        <v>84</v>
      </c>
      <c r="B62" s="44"/>
      <c r="C62" s="45"/>
      <c r="D62" s="45"/>
      <c r="E62" s="47" t="s">
        <v>1166</v>
      </c>
      <c r="F62" s="45"/>
      <c r="G62" s="45"/>
      <c r="H62" s="45"/>
      <c r="I62" s="45"/>
      <c r="J62" s="46"/>
    </row>
    <row r="63" ht="120">
      <c r="A63" s="37" t="s">
        <v>86</v>
      </c>
      <c r="B63" s="44"/>
      <c r="C63" s="45"/>
      <c r="D63" s="45"/>
      <c r="E63" s="39" t="s">
        <v>1167</v>
      </c>
      <c r="F63" s="45"/>
      <c r="G63" s="45"/>
      <c r="H63" s="45"/>
      <c r="I63" s="45"/>
      <c r="J63" s="46"/>
    </row>
    <row r="64">
      <c r="A64" s="31" t="s">
        <v>74</v>
      </c>
      <c r="B64" s="32"/>
      <c r="C64" s="33" t="s">
        <v>359</v>
      </c>
      <c r="D64" s="34"/>
      <c r="E64" s="31" t="s">
        <v>360</v>
      </c>
      <c r="F64" s="34"/>
      <c r="G64" s="34"/>
      <c r="H64" s="34"/>
      <c r="I64" s="35">
        <f>SUMIFS(I65:I80,A65:A80,"P")</f>
        <v>0</v>
      </c>
      <c r="J64" s="36"/>
    </row>
    <row r="65">
      <c r="A65" s="37" t="s">
        <v>77</v>
      </c>
      <c r="B65" s="37">
        <v>14</v>
      </c>
      <c r="C65" s="38" t="s">
        <v>1168</v>
      </c>
      <c r="D65" s="37" t="s">
        <v>105</v>
      </c>
      <c r="E65" s="39" t="s">
        <v>1169</v>
      </c>
      <c r="F65" s="40" t="s">
        <v>163</v>
      </c>
      <c r="G65" s="41">
        <v>4.968</v>
      </c>
      <c r="H65" s="42">
        <v>0</v>
      </c>
      <c r="I65" s="42">
        <f>ROUND(G65*H65,P4)</f>
        <v>0</v>
      </c>
      <c r="J65" s="37"/>
      <c r="O65" s="43">
        <f>I65*0.21</f>
        <v>0</v>
      </c>
      <c r="P65">
        <v>3</v>
      </c>
    </row>
    <row r="66">
      <c r="A66" s="37" t="s">
        <v>82</v>
      </c>
      <c r="B66" s="44"/>
      <c r="C66" s="45"/>
      <c r="D66" s="45"/>
      <c r="E66" s="39" t="s">
        <v>1170</v>
      </c>
      <c r="F66" s="45"/>
      <c r="G66" s="45"/>
      <c r="H66" s="45"/>
      <c r="I66" s="45"/>
      <c r="J66" s="46"/>
    </row>
    <row r="67">
      <c r="A67" s="37" t="s">
        <v>84</v>
      </c>
      <c r="B67" s="44"/>
      <c r="C67" s="45"/>
      <c r="D67" s="45"/>
      <c r="E67" s="47" t="s">
        <v>1171</v>
      </c>
      <c r="F67" s="45"/>
      <c r="G67" s="45"/>
      <c r="H67" s="45"/>
      <c r="I67" s="45"/>
      <c r="J67" s="46"/>
    </row>
    <row r="68" ht="345">
      <c r="A68" s="37" t="s">
        <v>86</v>
      </c>
      <c r="B68" s="44"/>
      <c r="C68" s="45"/>
      <c r="D68" s="45"/>
      <c r="E68" s="39" t="s">
        <v>1044</v>
      </c>
      <c r="F68" s="45"/>
      <c r="G68" s="45"/>
      <c r="H68" s="45"/>
      <c r="I68" s="45"/>
      <c r="J68" s="46"/>
    </row>
    <row r="69">
      <c r="A69" s="37" t="s">
        <v>77</v>
      </c>
      <c r="B69" s="37">
        <v>15</v>
      </c>
      <c r="C69" s="38" t="s">
        <v>1172</v>
      </c>
      <c r="D69" s="37" t="s">
        <v>105</v>
      </c>
      <c r="E69" s="39" t="s">
        <v>1173</v>
      </c>
      <c r="F69" s="40" t="s">
        <v>1126</v>
      </c>
      <c r="G69" s="41">
        <v>312</v>
      </c>
      <c r="H69" s="42">
        <v>0</v>
      </c>
      <c r="I69" s="42">
        <f>ROUND(G69*H69,P4)</f>
        <v>0</v>
      </c>
      <c r="J69" s="37"/>
      <c r="O69" s="43">
        <f>I69*0.21</f>
        <v>0</v>
      </c>
      <c r="P69">
        <v>3</v>
      </c>
    </row>
    <row r="70" ht="30">
      <c r="A70" s="37" t="s">
        <v>82</v>
      </c>
      <c r="B70" s="44"/>
      <c r="C70" s="45"/>
      <c r="D70" s="45"/>
      <c r="E70" s="39" t="s">
        <v>1174</v>
      </c>
      <c r="F70" s="45"/>
      <c r="G70" s="45"/>
      <c r="H70" s="45"/>
      <c r="I70" s="45"/>
      <c r="J70" s="46"/>
    </row>
    <row r="71">
      <c r="A71" s="37" t="s">
        <v>84</v>
      </c>
      <c r="B71" s="44"/>
      <c r="C71" s="45"/>
      <c r="D71" s="45"/>
      <c r="E71" s="47" t="s">
        <v>1175</v>
      </c>
      <c r="F71" s="45"/>
      <c r="G71" s="45"/>
      <c r="H71" s="45"/>
      <c r="I71" s="45"/>
      <c r="J71" s="46"/>
    </row>
    <row r="72" ht="90">
      <c r="A72" s="37" t="s">
        <v>86</v>
      </c>
      <c r="B72" s="44"/>
      <c r="C72" s="45"/>
      <c r="D72" s="45"/>
      <c r="E72" s="39" t="s">
        <v>1176</v>
      </c>
      <c r="F72" s="45"/>
      <c r="G72" s="45"/>
      <c r="H72" s="45"/>
      <c r="I72" s="45"/>
      <c r="J72" s="46"/>
    </row>
    <row r="73">
      <c r="A73" s="37" t="s">
        <v>77</v>
      </c>
      <c r="B73" s="37">
        <v>16</v>
      </c>
      <c r="C73" s="38" t="s">
        <v>1177</v>
      </c>
      <c r="D73" s="37" t="s">
        <v>105</v>
      </c>
      <c r="E73" s="39" t="s">
        <v>1178</v>
      </c>
      <c r="F73" s="40" t="s">
        <v>163</v>
      </c>
      <c r="G73" s="41">
        <v>9.5039999999999996</v>
      </c>
      <c r="H73" s="42">
        <v>0</v>
      </c>
      <c r="I73" s="42">
        <f>ROUND(G73*H73,P4)</f>
        <v>0</v>
      </c>
      <c r="J73" s="37"/>
      <c r="O73" s="43">
        <f>I73*0.21</f>
        <v>0</v>
      </c>
      <c r="P73">
        <v>3</v>
      </c>
    </row>
    <row r="74">
      <c r="A74" s="37" t="s">
        <v>82</v>
      </c>
      <c r="B74" s="44"/>
      <c r="C74" s="45"/>
      <c r="D74" s="45"/>
      <c r="E74" s="39" t="s">
        <v>1179</v>
      </c>
      <c r="F74" s="45"/>
      <c r="G74" s="45"/>
      <c r="H74" s="45"/>
      <c r="I74" s="45"/>
      <c r="J74" s="46"/>
    </row>
    <row r="75">
      <c r="A75" s="37" t="s">
        <v>84</v>
      </c>
      <c r="B75" s="44"/>
      <c r="C75" s="45"/>
      <c r="D75" s="45"/>
      <c r="E75" s="47" t="s">
        <v>1180</v>
      </c>
      <c r="F75" s="45"/>
      <c r="G75" s="45"/>
      <c r="H75" s="45"/>
      <c r="I75" s="45"/>
      <c r="J75" s="46"/>
    </row>
    <row r="76" ht="409.5">
      <c r="A76" s="37" t="s">
        <v>86</v>
      </c>
      <c r="B76" s="44"/>
      <c r="C76" s="45"/>
      <c r="D76" s="45"/>
      <c r="E76" s="39" t="s">
        <v>365</v>
      </c>
      <c r="F76" s="45"/>
      <c r="G76" s="45"/>
      <c r="H76" s="45"/>
      <c r="I76" s="45"/>
      <c r="J76" s="46"/>
    </row>
    <row r="77">
      <c r="A77" s="37" t="s">
        <v>77</v>
      </c>
      <c r="B77" s="37">
        <v>17</v>
      </c>
      <c r="C77" s="38" t="s">
        <v>366</v>
      </c>
      <c r="D77" s="37" t="s">
        <v>105</v>
      </c>
      <c r="E77" s="39" t="s">
        <v>367</v>
      </c>
      <c r="F77" s="40" t="s">
        <v>215</v>
      </c>
      <c r="G77" s="41">
        <v>1.1399999999999999</v>
      </c>
      <c r="H77" s="42">
        <v>0</v>
      </c>
      <c r="I77" s="42">
        <f>ROUND(G77*H77,P4)</f>
        <v>0</v>
      </c>
      <c r="J77" s="37"/>
      <c r="O77" s="43">
        <f>I77*0.21</f>
        <v>0</v>
      </c>
      <c r="P77">
        <v>3</v>
      </c>
    </row>
    <row r="78">
      <c r="A78" s="37" t="s">
        <v>82</v>
      </c>
      <c r="B78" s="44"/>
      <c r="C78" s="45"/>
      <c r="D78" s="45"/>
      <c r="E78" s="39" t="s">
        <v>1181</v>
      </c>
      <c r="F78" s="45"/>
      <c r="G78" s="45"/>
      <c r="H78" s="45"/>
      <c r="I78" s="45"/>
      <c r="J78" s="46"/>
    </row>
    <row r="79">
      <c r="A79" s="37" t="s">
        <v>84</v>
      </c>
      <c r="B79" s="44"/>
      <c r="C79" s="45"/>
      <c r="D79" s="45"/>
      <c r="E79" s="47" t="s">
        <v>1182</v>
      </c>
      <c r="F79" s="45"/>
      <c r="G79" s="45"/>
      <c r="H79" s="45"/>
      <c r="I79" s="45"/>
      <c r="J79" s="46"/>
    </row>
    <row r="80" ht="375">
      <c r="A80" s="37" t="s">
        <v>86</v>
      </c>
      <c r="B80" s="44"/>
      <c r="C80" s="45"/>
      <c r="D80" s="45"/>
      <c r="E80" s="39" t="s">
        <v>369</v>
      </c>
      <c r="F80" s="45"/>
      <c r="G80" s="45"/>
      <c r="H80" s="45"/>
      <c r="I80" s="45"/>
      <c r="J80" s="46"/>
    </row>
    <row r="81">
      <c r="A81" s="31" t="s">
        <v>74</v>
      </c>
      <c r="B81" s="32"/>
      <c r="C81" s="33" t="s">
        <v>375</v>
      </c>
      <c r="D81" s="34"/>
      <c r="E81" s="31" t="s">
        <v>376</v>
      </c>
      <c r="F81" s="34"/>
      <c r="G81" s="34"/>
      <c r="H81" s="34"/>
      <c r="I81" s="35">
        <f>SUMIFS(I82:I145,A82:A145,"P")</f>
        <v>0</v>
      </c>
      <c r="J81" s="36"/>
    </row>
    <row r="82">
      <c r="A82" s="37" t="s">
        <v>77</v>
      </c>
      <c r="B82" s="37">
        <v>18</v>
      </c>
      <c r="C82" s="38" t="s">
        <v>1183</v>
      </c>
      <c r="D82" s="37" t="s">
        <v>105</v>
      </c>
      <c r="E82" s="39" t="s">
        <v>1184</v>
      </c>
      <c r="F82" s="40" t="s">
        <v>163</v>
      </c>
      <c r="G82" s="41">
        <v>13.446999999999999</v>
      </c>
      <c r="H82" s="42">
        <v>0</v>
      </c>
      <c r="I82" s="42">
        <f>ROUND(G82*H82,P4)</f>
        <v>0</v>
      </c>
      <c r="J82" s="37"/>
      <c r="O82" s="43">
        <f>I82*0.21</f>
        <v>0</v>
      </c>
      <c r="P82">
        <v>3</v>
      </c>
    </row>
    <row r="83">
      <c r="A83" s="37" t="s">
        <v>82</v>
      </c>
      <c r="B83" s="44"/>
      <c r="C83" s="45"/>
      <c r="D83" s="45"/>
      <c r="E83" s="39" t="s">
        <v>1185</v>
      </c>
      <c r="F83" s="45"/>
      <c r="G83" s="45"/>
      <c r="H83" s="45"/>
      <c r="I83" s="45"/>
      <c r="J83" s="46"/>
    </row>
    <row r="84">
      <c r="A84" s="37" t="s">
        <v>84</v>
      </c>
      <c r="B84" s="44"/>
      <c r="C84" s="45"/>
      <c r="D84" s="45"/>
      <c r="E84" s="47" t="s">
        <v>1186</v>
      </c>
      <c r="F84" s="45"/>
      <c r="G84" s="45"/>
      <c r="H84" s="45"/>
      <c r="I84" s="45"/>
      <c r="J84" s="46"/>
    </row>
    <row r="85" ht="409.5">
      <c r="A85" s="37" t="s">
        <v>86</v>
      </c>
      <c r="B85" s="44"/>
      <c r="C85" s="45"/>
      <c r="D85" s="45"/>
      <c r="E85" s="39" t="s">
        <v>365</v>
      </c>
      <c r="F85" s="45"/>
      <c r="G85" s="45"/>
      <c r="H85" s="45"/>
      <c r="I85" s="45"/>
      <c r="J85" s="46"/>
    </row>
    <row r="86">
      <c r="A86" s="37" t="s">
        <v>77</v>
      </c>
      <c r="B86" s="37">
        <v>19</v>
      </c>
      <c r="C86" s="38" t="s">
        <v>1187</v>
      </c>
      <c r="D86" s="37" t="s">
        <v>105</v>
      </c>
      <c r="E86" s="39" t="s">
        <v>1188</v>
      </c>
      <c r="F86" s="40" t="s">
        <v>215</v>
      </c>
      <c r="G86" s="41">
        <v>1.883</v>
      </c>
      <c r="H86" s="42">
        <v>0</v>
      </c>
      <c r="I86" s="42">
        <f>ROUND(G86*H86,P4)</f>
        <v>0</v>
      </c>
      <c r="J86" s="37"/>
      <c r="O86" s="43">
        <f>I86*0.21</f>
        <v>0</v>
      </c>
      <c r="P86">
        <v>3</v>
      </c>
    </row>
    <row r="87">
      <c r="A87" s="37" t="s">
        <v>82</v>
      </c>
      <c r="B87" s="44"/>
      <c r="C87" s="45"/>
      <c r="D87" s="45"/>
      <c r="E87" s="39" t="s">
        <v>1189</v>
      </c>
      <c r="F87" s="45"/>
      <c r="G87" s="45"/>
      <c r="H87" s="45"/>
      <c r="I87" s="45"/>
      <c r="J87" s="46"/>
    </row>
    <row r="88">
      <c r="A88" s="37" t="s">
        <v>84</v>
      </c>
      <c r="B88" s="44"/>
      <c r="C88" s="45"/>
      <c r="D88" s="45"/>
      <c r="E88" s="47" t="s">
        <v>1190</v>
      </c>
      <c r="F88" s="45"/>
      <c r="G88" s="45"/>
      <c r="H88" s="45"/>
      <c r="I88" s="45"/>
      <c r="J88" s="46"/>
    </row>
    <row r="89" ht="375">
      <c r="A89" s="37" t="s">
        <v>86</v>
      </c>
      <c r="B89" s="44"/>
      <c r="C89" s="45"/>
      <c r="D89" s="45"/>
      <c r="E89" s="39" t="s">
        <v>369</v>
      </c>
      <c r="F89" s="45"/>
      <c r="G89" s="45"/>
      <c r="H89" s="45"/>
      <c r="I89" s="45"/>
      <c r="J89" s="46"/>
    </row>
    <row r="90">
      <c r="A90" s="37" t="s">
        <v>77</v>
      </c>
      <c r="B90" s="37">
        <v>20</v>
      </c>
      <c r="C90" s="38" t="s">
        <v>1191</v>
      </c>
      <c r="D90" s="37" t="s">
        <v>1046</v>
      </c>
      <c r="E90" s="39" t="s">
        <v>1192</v>
      </c>
      <c r="F90" s="40" t="s">
        <v>163</v>
      </c>
      <c r="G90" s="41">
        <v>5.4269999999999996</v>
      </c>
      <c r="H90" s="42">
        <v>0</v>
      </c>
      <c r="I90" s="42">
        <f>ROUND(G90*H90,P4)</f>
        <v>0</v>
      </c>
      <c r="J90" s="37"/>
      <c r="O90" s="43">
        <f>I90*0.21</f>
        <v>0</v>
      </c>
      <c r="P90">
        <v>3</v>
      </c>
    </row>
    <row r="91">
      <c r="A91" s="37" t="s">
        <v>82</v>
      </c>
      <c r="B91" s="44"/>
      <c r="C91" s="45"/>
      <c r="D91" s="45"/>
      <c r="E91" s="39" t="s">
        <v>1193</v>
      </c>
      <c r="F91" s="45"/>
      <c r="G91" s="45"/>
      <c r="H91" s="45"/>
      <c r="I91" s="45"/>
      <c r="J91" s="46"/>
    </row>
    <row r="92">
      <c r="A92" s="37" t="s">
        <v>84</v>
      </c>
      <c r="B92" s="44"/>
      <c r="C92" s="45"/>
      <c r="D92" s="45"/>
      <c r="E92" s="47" t="s">
        <v>1194</v>
      </c>
      <c r="F92" s="45"/>
      <c r="G92" s="45"/>
      <c r="H92" s="45"/>
      <c r="I92" s="45"/>
      <c r="J92" s="46"/>
    </row>
    <row r="93" ht="409.5">
      <c r="A93" s="37" t="s">
        <v>86</v>
      </c>
      <c r="B93" s="44"/>
      <c r="C93" s="45"/>
      <c r="D93" s="45"/>
      <c r="E93" s="39" t="s">
        <v>365</v>
      </c>
      <c r="F93" s="45"/>
      <c r="G93" s="45"/>
      <c r="H93" s="45"/>
      <c r="I93" s="45"/>
      <c r="J93" s="46"/>
    </row>
    <row r="94">
      <c r="A94" s="37" t="s">
        <v>77</v>
      </c>
      <c r="B94" s="37">
        <v>21</v>
      </c>
      <c r="C94" s="38" t="s">
        <v>1191</v>
      </c>
      <c r="D94" s="37" t="s">
        <v>1058</v>
      </c>
      <c r="E94" s="39" t="s">
        <v>1192</v>
      </c>
      <c r="F94" s="40" t="s">
        <v>163</v>
      </c>
      <c r="G94" s="41">
        <v>3.665</v>
      </c>
      <c r="H94" s="42">
        <v>0</v>
      </c>
      <c r="I94" s="42">
        <f>ROUND(G94*H94,P4)</f>
        <v>0</v>
      </c>
      <c r="J94" s="37"/>
      <c r="O94" s="43">
        <f>I94*0.21</f>
        <v>0</v>
      </c>
      <c r="P94">
        <v>3</v>
      </c>
    </row>
    <row r="95">
      <c r="A95" s="37" t="s">
        <v>82</v>
      </c>
      <c r="B95" s="44"/>
      <c r="C95" s="45"/>
      <c r="D95" s="45"/>
      <c r="E95" s="39" t="s">
        <v>1195</v>
      </c>
      <c r="F95" s="45"/>
      <c r="G95" s="45"/>
      <c r="H95" s="45"/>
      <c r="I95" s="45"/>
      <c r="J95" s="46"/>
    </row>
    <row r="96" ht="30">
      <c r="A96" s="37" t="s">
        <v>84</v>
      </c>
      <c r="B96" s="44"/>
      <c r="C96" s="45"/>
      <c r="D96" s="45"/>
      <c r="E96" s="47" t="s">
        <v>1196</v>
      </c>
      <c r="F96" s="45"/>
      <c r="G96" s="45"/>
      <c r="H96" s="45"/>
      <c r="I96" s="45"/>
      <c r="J96" s="46"/>
    </row>
    <row r="97" ht="409.5">
      <c r="A97" s="37" t="s">
        <v>86</v>
      </c>
      <c r="B97" s="44"/>
      <c r="C97" s="45"/>
      <c r="D97" s="45"/>
      <c r="E97" s="39" t="s">
        <v>365</v>
      </c>
      <c r="F97" s="45"/>
      <c r="G97" s="45"/>
      <c r="H97" s="45"/>
      <c r="I97" s="45"/>
      <c r="J97" s="46"/>
    </row>
    <row r="98">
      <c r="A98" s="37" t="s">
        <v>77</v>
      </c>
      <c r="B98" s="37">
        <v>22</v>
      </c>
      <c r="C98" s="38" t="s">
        <v>1197</v>
      </c>
      <c r="D98" s="37" t="s">
        <v>1046</v>
      </c>
      <c r="E98" s="39" t="s">
        <v>1198</v>
      </c>
      <c r="F98" s="40" t="s">
        <v>215</v>
      </c>
      <c r="G98" s="41">
        <v>1.0309999999999999</v>
      </c>
      <c r="H98" s="42">
        <v>0</v>
      </c>
      <c r="I98" s="42">
        <f>ROUND(G98*H98,P4)</f>
        <v>0</v>
      </c>
      <c r="J98" s="37"/>
      <c r="O98" s="43">
        <f>I98*0.21</f>
        <v>0</v>
      </c>
      <c r="P98">
        <v>3</v>
      </c>
    </row>
    <row r="99">
      <c r="A99" s="37" t="s">
        <v>82</v>
      </c>
      <c r="B99" s="44"/>
      <c r="C99" s="45"/>
      <c r="D99" s="45"/>
      <c r="E99" s="39" t="s">
        <v>1199</v>
      </c>
      <c r="F99" s="45"/>
      <c r="G99" s="45"/>
      <c r="H99" s="45"/>
      <c r="I99" s="45"/>
      <c r="J99" s="46"/>
    </row>
    <row r="100">
      <c r="A100" s="37" t="s">
        <v>84</v>
      </c>
      <c r="B100" s="44"/>
      <c r="C100" s="45"/>
      <c r="D100" s="45"/>
      <c r="E100" s="47" t="s">
        <v>1200</v>
      </c>
      <c r="F100" s="45"/>
      <c r="G100" s="45"/>
      <c r="H100" s="45"/>
      <c r="I100" s="45"/>
      <c r="J100" s="46"/>
    </row>
    <row r="101" ht="375">
      <c r="A101" s="37" t="s">
        <v>86</v>
      </c>
      <c r="B101" s="44"/>
      <c r="C101" s="45"/>
      <c r="D101" s="45"/>
      <c r="E101" s="39" t="s">
        <v>369</v>
      </c>
      <c r="F101" s="45"/>
      <c r="G101" s="45"/>
      <c r="H101" s="45"/>
      <c r="I101" s="45"/>
      <c r="J101" s="46"/>
    </row>
    <row r="102">
      <c r="A102" s="37" t="s">
        <v>77</v>
      </c>
      <c r="B102" s="37">
        <v>23</v>
      </c>
      <c r="C102" s="38" t="s">
        <v>1197</v>
      </c>
      <c r="D102" s="37" t="s">
        <v>1058</v>
      </c>
      <c r="E102" s="39" t="s">
        <v>1198</v>
      </c>
      <c r="F102" s="40" t="s">
        <v>215</v>
      </c>
      <c r="G102" s="41">
        <v>0.51300000000000001</v>
      </c>
      <c r="H102" s="42">
        <v>0</v>
      </c>
      <c r="I102" s="42">
        <f>ROUND(G102*H102,P4)</f>
        <v>0</v>
      </c>
      <c r="J102" s="37"/>
      <c r="O102" s="43">
        <f>I102*0.21</f>
        <v>0</v>
      </c>
      <c r="P102">
        <v>3</v>
      </c>
    </row>
    <row r="103">
      <c r="A103" s="37" t="s">
        <v>82</v>
      </c>
      <c r="B103" s="44"/>
      <c r="C103" s="45"/>
      <c r="D103" s="45"/>
      <c r="E103" s="39" t="s">
        <v>1201</v>
      </c>
      <c r="F103" s="45"/>
      <c r="G103" s="45"/>
      <c r="H103" s="45"/>
      <c r="I103" s="45"/>
      <c r="J103" s="46"/>
    </row>
    <row r="104">
      <c r="A104" s="37" t="s">
        <v>84</v>
      </c>
      <c r="B104" s="44"/>
      <c r="C104" s="45"/>
      <c r="D104" s="45"/>
      <c r="E104" s="47" t="s">
        <v>1202</v>
      </c>
      <c r="F104" s="45"/>
      <c r="G104" s="45"/>
      <c r="H104" s="45"/>
      <c r="I104" s="45"/>
      <c r="J104" s="46"/>
    </row>
    <row r="105" ht="375">
      <c r="A105" s="37" t="s">
        <v>86</v>
      </c>
      <c r="B105" s="44"/>
      <c r="C105" s="45"/>
      <c r="D105" s="45"/>
      <c r="E105" s="39" t="s">
        <v>369</v>
      </c>
      <c r="F105" s="45"/>
      <c r="G105" s="45"/>
      <c r="H105" s="45"/>
      <c r="I105" s="45"/>
      <c r="J105" s="46"/>
    </row>
    <row r="106">
      <c r="A106" s="37" t="s">
        <v>77</v>
      </c>
      <c r="B106" s="37">
        <v>24</v>
      </c>
      <c r="C106" s="38" t="s">
        <v>1203</v>
      </c>
      <c r="D106" s="37" t="s">
        <v>105</v>
      </c>
      <c r="E106" s="39" t="s">
        <v>1204</v>
      </c>
      <c r="F106" s="40" t="s">
        <v>163</v>
      </c>
      <c r="G106" s="41">
        <v>1.2150000000000001</v>
      </c>
      <c r="H106" s="42">
        <v>0</v>
      </c>
      <c r="I106" s="42">
        <f>ROUND(G106*H106,P4)</f>
        <v>0</v>
      </c>
      <c r="J106" s="37"/>
      <c r="O106" s="43">
        <f>I106*0.21</f>
        <v>0</v>
      </c>
      <c r="P106">
        <v>3</v>
      </c>
    </row>
    <row r="107">
      <c r="A107" s="37" t="s">
        <v>82</v>
      </c>
      <c r="B107" s="44"/>
      <c r="C107" s="45"/>
      <c r="D107" s="45"/>
      <c r="E107" s="39" t="s">
        <v>1205</v>
      </c>
      <c r="F107" s="45"/>
      <c r="G107" s="45"/>
      <c r="H107" s="45"/>
      <c r="I107" s="45"/>
      <c r="J107" s="46"/>
    </row>
    <row r="108">
      <c r="A108" s="37" t="s">
        <v>84</v>
      </c>
      <c r="B108" s="44"/>
      <c r="C108" s="45"/>
      <c r="D108" s="45"/>
      <c r="E108" s="47" t="s">
        <v>1206</v>
      </c>
      <c r="F108" s="45"/>
      <c r="G108" s="45"/>
      <c r="H108" s="45"/>
      <c r="I108" s="45"/>
      <c r="J108" s="46"/>
    </row>
    <row r="109" ht="345">
      <c r="A109" s="37" t="s">
        <v>86</v>
      </c>
      <c r="B109" s="44"/>
      <c r="C109" s="45"/>
      <c r="D109" s="45"/>
      <c r="E109" s="39" t="s">
        <v>1044</v>
      </c>
      <c r="F109" s="45"/>
      <c r="G109" s="45"/>
      <c r="H109" s="45"/>
      <c r="I109" s="45"/>
      <c r="J109" s="46"/>
    </row>
    <row r="110">
      <c r="A110" s="37" t="s">
        <v>77</v>
      </c>
      <c r="B110" s="37">
        <v>25</v>
      </c>
      <c r="C110" s="38" t="s">
        <v>1045</v>
      </c>
      <c r="D110" s="37"/>
      <c r="E110" s="39" t="s">
        <v>1047</v>
      </c>
      <c r="F110" s="40" t="s">
        <v>163</v>
      </c>
      <c r="G110" s="41">
        <v>4.766</v>
      </c>
      <c r="H110" s="42">
        <v>0</v>
      </c>
      <c r="I110" s="42">
        <f>ROUND(G110*H110,P4)</f>
        <v>0</v>
      </c>
      <c r="J110" s="37"/>
      <c r="O110" s="43">
        <f>I110*0.21</f>
        <v>0</v>
      </c>
      <c r="P110">
        <v>3</v>
      </c>
    </row>
    <row r="111">
      <c r="A111" s="37" t="s">
        <v>82</v>
      </c>
      <c r="B111" s="44"/>
      <c r="C111" s="45"/>
      <c r="D111" s="45"/>
      <c r="E111" s="39" t="s">
        <v>1207</v>
      </c>
      <c r="F111" s="45"/>
      <c r="G111" s="45"/>
      <c r="H111" s="45"/>
      <c r="I111" s="45"/>
      <c r="J111" s="46"/>
    </row>
    <row r="112">
      <c r="A112" s="37" t="s">
        <v>84</v>
      </c>
      <c r="B112" s="44"/>
      <c r="C112" s="45"/>
      <c r="D112" s="45"/>
      <c r="E112" s="47" t="s">
        <v>1208</v>
      </c>
      <c r="F112" s="45"/>
      <c r="G112" s="45"/>
      <c r="H112" s="45"/>
      <c r="I112" s="45"/>
      <c r="J112" s="46"/>
    </row>
    <row r="113" ht="409.5">
      <c r="A113" s="37" t="s">
        <v>86</v>
      </c>
      <c r="B113" s="44"/>
      <c r="C113" s="45"/>
      <c r="D113" s="45"/>
      <c r="E113" s="39" t="s">
        <v>386</v>
      </c>
      <c r="F113" s="45"/>
      <c r="G113" s="45"/>
      <c r="H113" s="45"/>
      <c r="I113" s="45"/>
      <c r="J113" s="46"/>
    </row>
    <row r="114">
      <c r="A114" s="37" t="s">
        <v>77</v>
      </c>
      <c r="B114" s="37">
        <v>26</v>
      </c>
      <c r="C114" s="38" t="s">
        <v>1054</v>
      </c>
      <c r="D114" s="37" t="s">
        <v>1046</v>
      </c>
      <c r="E114" s="39" t="s">
        <v>1055</v>
      </c>
      <c r="F114" s="40" t="s">
        <v>163</v>
      </c>
      <c r="G114" s="41">
        <v>0.5</v>
      </c>
      <c r="H114" s="42">
        <v>0</v>
      </c>
      <c r="I114" s="42">
        <f>ROUND(G114*H114,P4)</f>
        <v>0</v>
      </c>
      <c r="J114" s="37"/>
      <c r="O114" s="43">
        <f>I114*0.21</f>
        <v>0</v>
      </c>
      <c r="P114">
        <v>3</v>
      </c>
    </row>
    <row r="115">
      <c r="A115" s="37" t="s">
        <v>82</v>
      </c>
      <c r="B115" s="44"/>
      <c r="C115" s="45"/>
      <c r="D115" s="45"/>
      <c r="E115" s="39" t="s">
        <v>1209</v>
      </c>
      <c r="F115" s="45"/>
      <c r="G115" s="45"/>
      <c r="H115" s="45"/>
      <c r="I115" s="45"/>
      <c r="J115" s="46"/>
    </row>
    <row r="116">
      <c r="A116" s="37" t="s">
        <v>84</v>
      </c>
      <c r="B116" s="44"/>
      <c r="C116" s="45"/>
      <c r="D116" s="45"/>
      <c r="E116" s="47" t="s">
        <v>1210</v>
      </c>
      <c r="F116" s="45"/>
      <c r="G116" s="45"/>
      <c r="H116" s="45"/>
      <c r="I116" s="45"/>
      <c r="J116" s="46"/>
    </row>
    <row r="117" ht="409.5">
      <c r="A117" s="37" t="s">
        <v>86</v>
      </c>
      <c r="B117" s="44"/>
      <c r="C117" s="45"/>
      <c r="D117" s="45"/>
      <c r="E117" s="39" t="s">
        <v>386</v>
      </c>
      <c r="F117" s="45"/>
      <c r="G117" s="45"/>
      <c r="H117" s="45"/>
      <c r="I117" s="45"/>
      <c r="J117" s="46"/>
    </row>
    <row r="118">
      <c r="A118" s="37" t="s">
        <v>77</v>
      </c>
      <c r="B118" s="37">
        <v>27</v>
      </c>
      <c r="C118" s="38" t="s">
        <v>1054</v>
      </c>
      <c r="D118" s="37" t="s">
        <v>1058</v>
      </c>
      <c r="E118" s="39" t="s">
        <v>1055</v>
      </c>
      <c r="F118" s="40" t="s">
        <v>163</v>
      </c>
      <c r="G118" s="41">
        <v>1.583</v>
      </c>
      <c r="H118" s="42">
        <v>0</v>
      </c>
      <c r="I118" s="42">
        <f>ROUND(G118*H118,P4)</f>
        <v>0</v>
      </c>
      <c r="J118" s="37"/>
      <c r="O118" s="43">
        <f>I118*0.21</f>
        <v>0</v>
      </c>
      <c r="P118">
        <v>3</v>
      </c>
    </row>
    <row r="119">
      <c r="A119" s="37" t="s">
        <v>82</v>
      </c>
      <c r="B119" s="44"/>
      <c r="C119" s="45"/>
      <c r="D119" s="45"/>
      <c r="E119" s="39" t="s">
        <v>1211</v>
      </c>
      <c r="F119" s="45"/>
      <c r="G119" s="45"/>
      <c r="H119" s="45"/>
      <c r="I119" s="45"/>
      <c r="J119" s="46"/>
    </row>
    <row r="120">
      <c r="A120" s="37" t="s">
        <v>84</v>
      </c>
      <c r="B120" s="44"/>
      <c r="C120" s="45"/>
      <c r="D120" s="45"/>
      <c r="E120" s="47" t="s">
        <v>1212</v>
      </c>
      <c r="F120" s="45"/>
      <c r="G120" s="45"/>
      <c r="H120" s="45"/>
      <c r="I120" s="45"/>
      <c r="J120" s="46"/>
    </row>
    <row r="121" ht="409.5">
      <c r="A121" s="37" t="s">
        <v>86</v>
      </c>
      <c r="B121" s="44"/>
      <c r="C121" s="45"/>
      <c r="D121" s="45"/>
      <c r="E121" s="39" t="s">
        <v>386</v>
      </c>
      <c r="F121" s="45"/>
      <c r="G121" s="45"/>
      <c r="H121" s="45"/>
      <c r="I121" s="45"/>
      <c r="J121" s="46"/>
    </row>
    <row r="122">
      <c r="A122" s="37" t="s">
        <v>77</v>
      </c>
      <c r="B122" s="37">
        <v>28</v>
      </c>
      <c r="C122" s="38" t="s">
        <v>1054</v>
      </c>
      <c r="D122" s="37" t="s">
        <v>1213</v>
      </c>
      <c r="E122" s="39" t="s">
        <v>1055</v>
      </c>
      <c r="F122" s="40" t="s">
        <v>163</v>
      </c>
      <c r="G122" s="41">
        <v>2.8260000000000001</v>
      </c>
      <c r="H122" s="42">
        <v>0</v>
      </c>
      <c r="I122" s="42">
        <f>ROUND(G122*H122,P4)</f>
        <v>0</v>
      </c>
      <c r="J122" s="37"/>
      <c r="O122" s="43">
        <f>I122*0.21</f>
        <v>0</v>
      </c>
      <c r="P122">
        <v>3</v>
      </c>
    </row>
    <row r="123">
      <c r="A123" s="37" t="s">
        <v>82</v>
      </c>
      <c r="B123" s="44"/>
      <c r="C123" s="45"/>
      <c r="D123" s="45"/>
      <c r="E123" s="39" t="s">
        <v>1214</v>
      </c>
      <c r="F123" s="45"/>
      <c r="G123" s="45"/>
      <c r="H123" s="45"/>
      <c r="I123" s="45"/>
      <c r="J123" s="46"/>
    </row>
    <row r="124">
      <c r="A124" s="37" t="s">
        <v>84</v>
      </c>
      <c r="B124" s="44"/>
      <c r="C124" s="45"/>
      <c r="D124" s="45"/>
      <c r="E124" s="47" t="s">
        <v>1215</v>
      </c>
      <c r="F124" s="45"/>
      <c r="G124" s="45"/>
      <c r="H124" s="45"/>
      <c r="I124" s="45"/>
      <c r="J124" s="46"/>
    </row>
    <row r="125" ht="409.5">
      <c r="A125" s="37" t="s">
        <v>86</v>
      </c>
      <c r="B125" s="44"/>
      <c r="C125" s="45"/>
      <c r="D125" s="45"/>
      <c r="E125" s="39" t="s">
        <v>386</v>
      </c>
      <c r="F125" s="45"/>
      <c r="G125" s="45"/>
      <c r="H125" s="45"/>
      <c r="I125" s="45"/>
      <c r="J125" s="46"/>
    </row>
    <row r="126">
      <c r="A126" s="37" t="s">
        <v>77</v>
      </c>
      <c r="B126" s="37">
        <v>29</v>
      </c>
      <c r="C126" s="38" t="s">
        <v>1061</v>
      </c>
      <c r="D126" s="37" t="s">
        <v>105</v>
      </c>
      <c r="E126" s="39" t="s">
        <v>1062</v>
      </c>
      <c r="F126" s="40" t="s">
        <v>163</v>
      </c>
      <c r="G126" s="41">
        <v>0.78000000000000003</v>
      </c>
      <c r="H126" s="42">
        <v>0</v>
      </c>
      <c r="I126" s="42">
        <f>ROUND(G126*H126,P4)</f>
        <v>0</v>
      </c>
      <c r="J126" s="37"/>
      <c r="O126" s="43">
        <f>I126*0.21</f>
        <v>0</v>
      </c>
      <c r="P126">
        <v>3</v>
      </c>
    </row>
    <row r="127">
      <c r="A127" s="37" t="s">
        <v>82</v>
      </c>
      <c r="B127" s="44"/>
      <c r="C127" s="45"/>
      <c r="D127" s="45"/>
      <c r="E127" s="39" t="s">
        <v>1216</v>
      </c>
      <c r="F127" s="45"/>
      <c r="G127" s="45"/>
      <c r="H127" s="45"/>
      <c r="I127" s="45"/>
      <c r="J127" s="46"/>
    </row>
    <row r="128">
      <c r="A128" s="37" t="s">
        <v>84</v>
      </c>
      <c r="B128" s="44"/>
      <c r="C128" s="45"/>
      <c r="D128" s="45"/>
      <c r="E128" s="47" t="s">
        <v>1217</v>
      </c>
      <c r="F128" s="45"/>
      <c r="G128" s="45"/>
      <c r="H128" s="45"/>
      <c r="I128" s="45"/>
      <c r="J128" s="46"/>
    </row>
    <row r="129" ht="75">
      <c r="A129" s="37" t="s">
        <v>86</v>
      </c>
      <c r="B129" s="44"/>
      <c r="C129" s="45"/>
      <c r="D129" s="45"/>
      <c r="E129" s="39" t="s">
        <v>1065</v>
      </c>
      <c r="F129" s="45"/>
      <c r="G129" s="45"/>
      <c r="H129" s="45"/>
      <c r="I129" s="45"/>
      <c r="J129" s="46"/>
    </row>
    <row r="130">
      <c r="A130" s="37" t="s">
        <v>77</v>
      </c>
      <c r="B130" s="37">
        <v>30</v>
      </c>
      <c r="C130" s="38" t="s">
        <v>1071</v>
      </c>
      <c r="D130" s="37" t="s">
        <v>105</v>
      </c>
      <c r="E130" s="39" t="s">
        <v>1072</v>
      </c>
      <c r="F130" s="40" t="s">
        <v>163</v>
      </c>
      <c r="G130" s="41">
        <v>28.858000000000001</v>
      </c>
      <c r="H130" s="42">
        <v>0</v>
      </c>
      <c r="I130" s="42">
        <f>ROUND(G130*H130,P4)</f>
        <v>0</v>
      </c>
      <c r="J130" s="37"/>
      <c r="O130" s="43">
        <f>I130*0.21</f>
        <v>0</v>
      </c>
      <c r="P130">
        <v>3</v>
      </c>
    </row>
    <row r="131">
      <c r="A131" s="37" t="s">
        <v>82</v>
      </c>
      <c r="B131" s="44"/>
      <c r="C131" s="45"/>
      <c r="D131" s="45"/>
      <c r="E131" s="39" t="s">
        <v>1218</v>
      </c>
      <c r="F131" s="45"/>
      <c r="G131" s="45"/>
      <c r="H131" s="45"/>
      <c r="I131" s="45"/>
      <c r="J131" s="46"/>
    </row>
    <row r="132" ht="45">
      <c r="A132" s="37" t="s">
        <v>84</v>
      </c>
      <c r="B132" s="44"/>
      <c r="C132" s="45"/>
      <c r="D132" s="45"/>
      <c r="E132" s="47" t="s">
        <v>1219</v>
      </c>
      <c r="F132" s="45"/>
      <c r="G132" s="45"/>
      <c r="H132" s="45"/>
      <c r="I132" s="45"/>
      <c r="J132" s="46"/>
    </row>
    <row r="133" ht="105">
      <c r="A133" s="37" t="s">
        <v>86</v>
      </c>
      <c r="B133" s="44"/>
      <c r="C133" s="45"/>
      <c r="D133" s="45"/>
      <c r="E133" s="39" t="s">
        <v>1075</v>
      </c>
      <c r="F133" s="45"/>
      <c r="G133" s="45"/>
      <c r="H133" s="45"/>
      <c r="I133" s="45"/>
      <c r="J133" s="46"/>
    </row>
    <row r="134">
      <c r="A134" s="37" t="s">
        <v>77</v>
      </c>
      <c r="B134" s="37">
        <v>31</v>
      </c>
      <c r="C134" s="38" t="s">
        <v>1220</v>
      </c>
      <c r="D134" s="37" t="s">
        <v>105</v>
      </c>
      <c r="E134" s="39" t="s">
        <v>1221</v>
      </c>
      <c r="F134" s="40" t="s">
        <v>163</v>
      </c>
      <c r="G134" s="41">
        <v>6</v>
      </c>
      <c r="H134" s="42">
        <v>0</v>
      </c>
      <c r="I134" s="42">
        <f>ROUND(G134*H134,P4)</f>
        <v>0</v>
      </c>
      <c r="J134" s="37"/>
      <c r="O134" s="43">
        <f>I134*0.21</f>
        <v>0</v>
      </c>
      <c r="P134">
        <v>3</v>
      </c>
    </row>
    <row r="135">
      <c r="A135" s="37" t="s">
        <v>82</v>
      </c>
      <c r="B135" s="44"/>
      <c r="C135" s="45"/>
      <c r="D135" s="45"/>
      <c r="E135" s="39" t="s">
        <v>1222</v>
      </c>
      <c r="F135" s="45"/>
      <c r="G135" s="45"/>
      <c r="H135" s="45"/>
      <c r="I135" s="45"/>
      <c r="J135" s="46"/>
    </row>
    <row r="136">
      <c r="A136" s="37" t="s">
        <v>84</v>
      </c>
      <c r="B136" s="44"/>
      <c r="C136" s="45"/>
      <c r="D136" s="45"/>
      <c r="E136" s="47" t="s">
        <v>1223</v>
      </c>
      <c r="F136" s="45"/>
      <c r="G136" s="45"/>
      <c r="H136" s="45"/>
      <c r="I136" s="45"/>
      <c r="J136" s="46"/>
    </row>
    <row r="137" ht="105">
      <c r="A137" s="37" t="s">
        <v>86</v>
      </c>
      <c r="B137" s="44"/>
      <c r="C137" s="45"/>
      <c r="D137" s="45"/>
      <c r="E137" s="39" t="s">
        <v>1224</v>
      </c>
      <c r="F137" s="45"/>
      <c r="G137" s="45"/>
      <c r="H137" s="45"/>
      <c r="I137" s="45"/>
      <c r="J137" s="46"/>
    </row>
    <row r="138">
      <c r="A138" s="37" t="s">
        <v>77</v>
      </c>
      <c r="B138" s="37">
        <v>32</v>
      </c>
      <c r="C138" s="38" t="s">
        <v>1086</v>
      </c>
      <c r="D138" s="37" t="s">
        <v>105</v>
      </c>
      <c r="E138" s="39" t="s">
        <v>1087</v>
      </c>
      <c r="F138" s="40" t="s">
        <v>163</v>
      </c>
      <c r="G138" s="41">
        <v>1</v>
      </c>
      <c r="H138" s="42">
        <v>0</v>
      </c>
      <c r="I138" s="42">
        <f>ROUND(G138*H138,P4)</f>
        <v>0</v>
      </c>
      <c r="J138" s="37"/>
      <c r="O138" s="43">
        <f>I138*0.21</f>
        <v>0</v>
      </c>
      <c r="P138">
        <v>3</v>
      </c>
    </row>
    <row r="139">
      <c r="A139" s="37" t="s">
        <v>82</v>
      </c>
      <c r="B139" s="44"/>
      <c r="C139" s="45"/>
      <c r="D139" s="45"/>
      <c r="E139" s="39" t="s">
        <v>1225</v>
      </c>
      <c r="F139" s="45"/>
      <c r="G139" s="45"/>
      <c r="H139" s="45"/>
      <c r="I139" s="45"/>
      <c r="J139" s="46"/>
    </row>
    <row r="140">
      <c r="A140" s="37" t="s">
        <v>84</v>
      </c>
      <c r="B140" s="44"/>
      <c r="C140" s="45"/>
      <c r="D140" s="45"/>
      <c r="E140" s="47" t="s">
        <v>1226</v>
      </c>
      <c r="F140" s="45"/>
      <c r="G140" s="45"/>
      <c r="H140" s="45"/>
      <c r="I140" s="45"/>
      <c r="J140" s="46"/>
    </row>
    <row r="141" ht="150">
      <c r="A141" s="37" t="s">
        <v>86</v>
      </c>
      <c r="B141" s="44"/>
      <c r="C141" s="45"/>
      <c r="D141" s="45"/>
      <c r="E141" s="39" t="s">
        <v>1090</v>
      </c>
      <c r="F141" s="45"/>
      <c r="G141" s="45"/>
      <c r="H141" s="45"/>
      <c r="I141" s="45"/>
      <c r="J141" s="46"/>
    </row>
    <row r="142">
      <c r="A142" s="37" t="s">
        <v>77</v>
      </c>
      <c r="B142" s="37">
        <v>33</v>
      </c>
      <c r="C142" s="38" t="s">
        <v>1227</v>
      </c>
      <c r="D142" s="37" t="s">
        <v>105</v>
      </c>
      <c r="E142" s="39" t="s">
        <v>1228</v>
      </c>
      <c r="F142" s="40" t="s">
        <v>155</v>
      </c>
      <c r="G142" s="41">
        <v>18.84</v>
      </c>
      <c r="H142" s="42">
        <v>0</v>
      </c>
      <c r="I142" s="42">
        <f>ROUND(G142*H142,P4)</f>
        <v>0</v>
      </c>
      <c r="J142" s="37"/>
      <c r="O142" s="43">
        <f>I142*0.21</f>
        <v>0</v>
      </c>
      <c r="P142">
        <v>3</v>
      </c>
    </row>
    <row r="143">
      <c r="A143" s="37" t="s">
        <v>82</v>
      </c>
      <c r="B143" s="44"/>
      <c r="C143" s="45"/>
      <c r="D143" s="45"/>
      <c r="E143" s="39" t="s">
        <v>1229</v>
      </c>
      <c r="F143" s="45"/>
      <c r="G143" s="45"/>
      <c r="H143" s="45"/>
      <c r="I143" s="45"/>
      <c r="J143" s="46"/>
    </row>
    <row r="144">
      <c r="A144" s="37" t="s">
        <v>84</v>
      </c>
      <c r="B144" s="44"/>
      <c r="C144" s="45"/>
      <c r="D144" s="45"/>
      <c r="E144" s="47" t="s">
        <v>1230</v>
      </c>
      <c r="F144" s="45"/>
      <c r="G144" s="45"/>
      <c r="H144" s="45"/>
      <c r="I144" s="45"/>
      <c r="J144" s="46"/>
    </row>
    <row r="145" ht="150">
      <c r="A145" s="37" t="s">
        <v>86</v>
      </c>
      <c r="B145" s="44"/>
      <c r="C145" s="45"/>
      <c r="D145" s="45"/>
      <c r="E145" s="39" t="s">
        <v>1231</v>
      </c>
      <c r="F145" s="45"/>
      <c r="G145" s="45"/>
      <c r="H145" s="45"/>
      <c r="I145" s="45"/>
      <c r="J145" s="46"/>
    </row>
    <row r="146">
      <c r="A146" s="31" t="s">
        <v>74</v>
      </c>
      <c r="B146" s="32"/>
      <c r="C146" s="33" t="s">
        <v>167</v>
      </c>
      <c r="D146" s="34"/>
      <c r="E146" s="31" t="s">
        <v>168</v>
      </c>
      <c r="F146" s="34"/>
      <c r="G146" s="34"/>
      <c r="H146" s="34"/>
      <c r="I146" s="35">
        <f>SUMIFS(I147:I166,A147:A166,"P")</f>
        <v>0</v>
      </c>
      <c r="J146" s="36"/>
    </row>
    <row r="147">
      <c r="A147" s="37" t="s">
        <v>77</v>
      </c>
      <c r="B147" s="37">
        <v>34</v>
      </c>
      <c r="C147" s="38" t="s">
        <v>174</v>
      </c>
      <c r="D147" s="37" t="s">
        <v>105</v>
      </c>
      <c r="E147" s="39" t="s">
        <v>175</v>
      </c>
      <c r="F147" s="40" t="s">
        <v>155</v>
      </c>
      <c r="G147" s="41">
        <v>147.875</v>
      </c>
      <c r="H147" s="42">
        <v>0</v>
      </c>
      <c r="I147" s="42">
        <f>ROUND(G147*H147,P4)</f>
        <v>0</v>
      </c>
      <c r="J147" s="37"/>
      <c r="O147" s="43">
        <f>I147*0.21</f>
        <v>0</v>
      </c>
      <c r="P147">
        <v>3</v>
      </c>
    </row>
    <row r="148">
      <c r="A148" s="37" t="s">
        <v>82</v>
      </c>
      <c r="B148" s="44"/>
      <c r="C148" s="45"/>
      <c r="D148" s="45"/>
      <c r="E148" s="39" t="s">
        <v>1232</v>
      </c>
      <c r="F148" s="45"/>
      <c r="G148" s="45"/>
      <c r="H148" s="45"/>
      <c r="I148" s="45"/>
      <c r="J148" s="46"/>
    </row>
    <row r="149">
      <c r="A149" s="37" t="s">
        <v>84</v>
      </c>
      <c r="B149" s="44"/>
      <c r="C149" s="45"/>
      <c r="D149" s="45"/>
      <c r="E149" s="47" t="s">
        <v>1233</v>
      </c>
      <c r="F149" s="45"/>
      <c r="G149" s="45"/>
      <c r="H149" s="45"/>
      <c r="I149" s="45"/>
      <c r="J149" s="46"/>
    </row>
    <row r="150" ht="120">
      <c r="A150" s="37" t="s">
        <v>86</v>
      </c>
      <c r="B150" s="44"/>
      <c r="C150" s="45"/>
      <c r="D150" s="45"/>
      <c r="E150" s="39" t="s">
        <v>178</v>
      </c>
      <c r="F150" s="45"/>
      <c r="G150" s="45"/>
      <c r="H150" s="45"/>
      <c r="I150" s="45"/>
      <c r="J150" s="46"/>
    </row>
    <row r="151">
      <c r="A151" s="37" t="s">
        <v>77</v>
      </c>
      <c r="B151" s="37">
        <v>35</v>
      </c>
      <c r="C151" s="38" t="s">
        <v>431</v>
      </c>
      <c r="D151" s="37" t="s">
        <v>105</v>
      </c>
      <c r="E151" s="39" t="s">
        <v>432</v>
      </c>
      <c r="F151" s="40" t="s">
        <v>163</v>
      </c>
      <c r="G151" s="41">
        <v>5.0049999999999999</v>
      </c>
      <c r="H151" s="42">
        <v>0</v>
      </c>
      <c r="I151" s="42">
        <f>ROUND(G151*H151,P4)</f>
        <v>0</v>
      </c>
      <c r="J151" s="37"/>
      <c r="O151" s="43">
        <f>I151*0.21</f>
        <v>0</v>
      </c>
      <c r="P151">
        <v>3</v>
      </c>
    </row>
    <row r="152" ht="30">
      <c r="A152" s="37" t="s">
        <v>82</v>
      </c>
      <c r="B152" s="44"/>
      <c r="C152" s="45"/>
      <c r="D152" s="45"/>
      <c r="E152" s="39" t="s">
        <v>1234</v>
      </c>
      <c r="F152" s="45"/>
      <c r="G152" s="45"/>
      <c r="H152" s="45"/>
      <c r="I152" s="45"/>
      <c r="J152" s="46"/>
    </row>
    <row r="153">
      <c r="A153" s="37" t="s">
        <v>84</v>
      </c>
      <c r="B153" s="44"/>
      <c r="C153" s="45"/>
      <c r="D153" s="45"/>
      <c r="E153" s="47" t="s">
        <v>1235</v>
      </c>
      <c r="F153" s="45"/>
      <c r="G153" s="45"/>
      <c r="H153" s="45"/>
      <c r="I153" s="45"/>
      <c r="J153" s="46"/>
    </row>
    <row r="154" ht="195">
      <c r="A154" s="37" t="s">
        <v>86</v>
      </c>
      <c r="B154" s="44"/>
      <c r="C154" s="45"/>
      <c r="D154" s="45"/>
      <c r="E154" s="39" t="s">
        <v>182</v>
      </c>
      <c r="F154" s="45"/>
      <c r="G154" s="45"/>
      <c r="H154" s="45"/>
      <c r="I154" s="45"/>
      <c r="J154" s="46"/>
    </row>
    <row r="155">
      <c r="A155" s="37" t="s">
        <v>77</v>
      </c>
      <c r="B155" s="37">
        <v>36</v>
      </c>
      <c r="C155" s="38" t="s">
        <v>1236</v>
      </c>
      <c r="D155" s="37" t="s">
        <v>105</v>
      </c>
      <c r="E155" s="39" t="s">
        <v>1237</v>
      </c>
      <c r="F155" s="40" t="s">
        <v>163</v>
      </c>
      <c r="G155" s="41">
        <v>0.68300000000000005</v>
      </c>
      <c r="H155" s="42">
        <v>0</v>
      </c>
      <c r="I155" s="42">
        <f>ROUND(G155*H155,P4)</f>
        <v>0</v>
      </c>
      <c r="J155" s="37"/>
      <c r="O155" s="43">
        <f>I155*0.21</f>
        <v>0</v>
      </c>
      <c r="P155">
        <v>3</v>
      </c>
    </row>
    <row r="156">
      <c r="A156" s="37" t="s">
        <v>82</v>
      </c>
      <c r="B156" s="44"/>
      <c r="C156" s="45"/>
      <c r="D156" s="45"/>
      <c r="E156" s="39" t="s">
        <v>1238</v>
      </c>
      <c r="F156" s="45"/>
      <c r="G156" s="45"/>
      <c r="H156" s="45"/>
      <c r="I156" s="45"/>
      <c r="J156" s="46"/>
    </row>
    <row r="157">
      <c r="A157" s="37" t="s">
        <v>84</v>
      </c>
      <c r="B157" s="44"/>
      <c r="C157" s="45"/>
      <c r="D157" s="45"/>
      <c r="E157" s="47" t="s">
        <v>1239</v>
      </c>
      <c r="F157" s="45"/>
      <c r="G157" s="45"/>
      <c r="H157" s="45"/>
      <c r="I157" s="45"/>
      <c r="J157" s="46"/>
    </row>
    <row r="158" ht="195">
      <c r="A158" s="37" t="s">
        <v>86</v>
      </c>
      <c r="B158" s="44"/>
      <c r="C158" s="45"/>
      <c r="D158" s="45"/>
      <c r="E158" s="39" t="s">
        <v>182</v>
      </c>
      <c r="F158" s="45"/>
      <c r="G158" s="45"/>
      <c r="H158" s="45"/>
      <c r="I158" s="45"/>
      <c r="J158" s="46"/>
    </row>
    <row r="159">
      <c r="A159" s="37" t="s">
        <v>77</v>
      </c>
      <c r="B159" s="37">
        <v>37</v>
      </c>
      <c r="C159" s="38" t="s">
        <v>1240</v>
      </c>
      <c r="D159" s="37" t="s">
        <v>105</v>
      </c>
      <c r="E159" s="39" t="s">
        <v>1241</v>
      </c>
      <c r="F159" s="40" t="s">
        <v>155</v>
      </c>
      <c r="G159" s="41">
        <v>144.46299999999999</v>
      </c>
      <c r="H159" s="42">
        <v>0</v>
      </c>
      <c r="I159" s="42">
        <f>ROUND(G159*H159,P4)</f>
        <v>0</v>
      </c>
      <c r="J159" s="37"/>
      <c r="O159" s="43">
        <f>I159*0.21</f>
        <v>0</v>
      </c>
      <c r="P159">
        <v>3</v>
      </c>
    </row>
    <row r="160">
      <c r="A160" s="37" t="s">
        <v>82</v>
      </c>
      <c r="B160" s="44"/>
      <c r="C160" s="45"/>
      <c r="D160" s="45"/>
      <c r="E160" s="39" t="s">
        <v>1242</v>
      </c>
      <c r="F160" s="45"/>
      <c r="G160" s="45"/>
      <c r="H160" s="45"/>
      <c r="I160" s="45"/>
      <c r="J160" s="46"/>
    </row>
    <row r="161">
      <c r="A161" s="37" t="s">
        <v>84</v>
      </c>
      <c r="B161" s="44"/>
      <c r="C161" s="45"/>
      <c r="D161" s="45"/>
      <c r="E161" s="47" t="s">
        <v>1243</v>
      </c>
      <c r="F161" s="45"/>
      <c r="G161" s="45"/>
      <c r="H161" s="45"/>
      <c r="I161" s="45"/>
      <c r="J161" s="46"/>
    </row>
    <row r="162" ht="195">
      <c r="A162" s="37" t="s">
        <v>86</v>
      </c>
      <c r="B162" s="44"/>
      <c r="C162" s="45"/>
      <c r="D162" s="45"/>
      <c r="E162" s="39" t="s">
        <v>182</v>
      </c>
      <c r="F162" s="45"/>
      <c r="G162" s="45"/>
      <c r="H162" s="45"/>
      <c r="I162" s="45"/>
      <c r="J162" s="46"/>
    </row>
    <row r="163">
      <c r="A163" s="37" t="s">
        <v>77</v>
      </c>
      <c r="B163" s="37">
        <v>38</v>
      </c>
      <c r="C163" s="38" t="s">
        <v>1244</v>
      </c>
      <c r="D163" s="37" t="s">
        <v>105</v>
      </c>
      <c r="E163" s="39" t="s">
        <v>1245</v>
      </c>
      <c r="F163" s="40" t="s">
        <v>155</v>
      </c>
      <c r="G163" s="41">
        <v>147.875</v>
      </c>
      <c r="H163" s="42">
        <v>0</v>
      </c>
      <c r="I163" s="42">
        <f>ROUND(G163*H163,P4)</f>
        <v>0</v>
      </c>
      <c r="J163" s="37"/>
      <c r="O163" s="43">
        <f>I163*0.21</f>
        <v>0</v>
      </c>
      <c r="P163">
        <v>3</v>
      </c>
    </row>
    <row r="164">
      <c r="A164" s="37" t="s">
        <v>82</v>
      </c>
      <c r="B164" s="44"/>
      <c r="C164" s="45"/>
      <c r="D164" s="45"/>
      <c r="E164" s="39" t="s">
        <v>1246</v>
      </c>
      <c r="F164" s="45"/>
      <c r="G164" s="45"/>
      <c r="H164" s="45"/>
      <c r="I164" s="45"/>
      <c r="J164" s="46"/>
    </row>
    <row r="165">
      <c r="A165" s="37" t="s">
        <v>84</v>
      </c>
      <c r="B165" s="44"/>
      <c r="C165" s="45"/>
      <c r="D165" s="45"/>
      <c r="E165" s="47" t="s">
        <v>1247</v>
      </c>
      <c r="F165" s="45"/>
      <c r="G165" s="45"/>
      <c r="H165" s="45"/>
      <c r="I165" s="45"/>
      <c r="J165" s="46"/>
    </row>
    <row r="166" ht="75">
      <c r="A166" s="37" t="s">
        <v>86</v>
      </c>
      <c r="B166" s="44"/>
      <c r="C166" s="45"/>
      <c r="D166" s="45"/>
      <c r="E166" s="39" t="s">
        <v>1248</v>
      </c>
      <c r="F166" s="45"/>
      <c r="G166" s="45"/>
      <c r="H166" s="45"/>
      <c r="I166" s="45"/>
      <c r="J166" s="46"/>
    </row>
    <row r="167">
      <c r="A167" s="31" t="s">
        <v>74</v>
      </c>
      <c r="B167" s="32"/>
      <c r="C167" s="33" t="s">
        <v>466</v>
      </c>
      <c r="D167" s="34"/>
      <c r="E167" s="31" t="s">
        <v>467</v>
      </c>
      <c r="F167" s="34"/>
      <c r="G167" s="34"/>
      <c r="H167" s="34"/>
      <c r="I167" s="35">
        <f>SUMIFS(I168:I195,A168:A195,"P")</f>
        <v>0</v>
      </c>
      <c r="J167" s="36"/>
    </row>
    <row r="168" ht="30">
      <c r="A168" s="37" t="s">
        <v>77</v>
      </c>
      <c r="B168" s="37">
        <v>39</v>
      </c>
      <c r="C168" s="38" t="s">
        <v>1249</v>
      </c>
      <c r="D168" s="37" t="s">
        <v>105</v>
      </c>
      <c r="E168" s="39" t="s">
        <v>1250</v>
      </c>
      <c r="F168" s="40" t="s">
        <v>155</v>
      </c>
      <c r="G168" s="41">
        <v>10.419</v>
      </c>
      <c r="H168" s="42">
        <v>0</v>
      </c>
      <c r="I168" s="42">
        <f>ROUND(G168*H168,P4)</f>
        <v>0</v>
      </c>
      <c r="J168" s="37"/>
      <c r="O168" s="43">
        <f>I168*0.21</f>
        <v>0</v>
      </c>
      <c r="P168">
        <v>3</v>
      </c>
    </row>
    <row r="169">
      <c r="A169" s="37" t="s">
        <v>82</v>
      </c>
      <c r="B169" s="44"/>
      <c r="C169" s="45"/>
      <c r="D169" s="45"/>
      <c r="E169" s="39" t="s">
        <v>1251</v>
      </c>
      <c r="F169" s="45"/>
      <c r="G169" s="45"/>
      <c r="H169" s="45"/>
      <c r="I169" s="45"/>
      <c r="J169" s="46"/>
    </row>
    <row r="170" ht="90">
      <c r="A170" s="37" t="s">
        <v>84</v>
      </c>
      <c r="B170" s="44"/>
      <c r="C170" s="45"/>
      <c r="D170" s="45"/>
      <c r="E170" s="47" t="s">
        <v>1252</v>
      </c>
      <c r="F170" s="45"/>
      <c r="G170" s="45"/>
      <c r="H170" s="45"/>
      <c r="I170" s="45"/>
      <c r="J170" s="46"/>
    </row>
    <row r="171" ht="120">
      <c r="A171" s="37" t="s">
        <v>86</v>
      </c>
      <c r="B171" s="44"/>
      <c r="C171" s="45"/>
      <c r="D171" s="45"/>
      <c r="E171" s="39" t="s">
        <v>471</v>
      </c>
      <c r="F171" s="45"/>
      <c r="G171" s="45"/>
      <c r="H171" s="45"/>
      <c r="I171" s="45"/>
      <c r="J171" s="46"/>
    </row>
    <row r="172" ht="30">
      <c r="A172" s="37" t="s">
        <v>77</v>
      </c>
      <c r="B172" s="37">
        <v>40</v>
      </c>
      <c r="C172" s="38" t="s">
        <v>1253</v>
      </c>
      <c r="D172" s="37" t="s">
        <v>105</v>
      </c>
      <c r="E172" s="39" t="s">
        <v>1254</v>
      </c>
      <c r="F172" s="40" t="s">
        <v>155</v>
      </c>
      <c r="G172" s="41">
        <v>5.2089999999999996</v>
      </c>
      <c r="H172" s="42">
        <v>0</v>
      </c>
      <c r="I172" s="42">
        <f>ROUND(G172*H172,P4)</f>
        <v>0</v>
      </c>
      <c r="J172" s="37"/>
      <c r="O172" s="43">
        <f>I172*0.21</f>
        <v>0</v>
      </c>
      <c r="P172">
        <v>3</v>
      </c>
    </row>
    <row r="173">
      <c r="A173" s="37" t="s">
        <v>82</v>
      </c>
      <c r="B173" s="44"/>
      <c r="C173" s="45"/>
      <c r="D173" s="45"/>
      <c r="E173" s="39" t="s">
        <v>1251</v>
      </c>
      <c r="F173" s="45"/>
      <c r="G173" s="45"/>
      <c r="H173" s="45"/>
      <c r="I173" s="45"/>
      <c r="J173" s="46"/>
    </row>
    <row r="174" ht="75">
      <c r="A174" s="37" t="s">
        <v>84</v>
      </c>
      <c r="B174" s="44"/>
      <c r="C174" s="45"/>
      <c r="D174" s="45"/>
      <c r="E174" s="47" t="s">
        <v>1255</v>
      </c>
      <c r="F174" s="45"/>
      <c r="G174" s="45"/>
      <c r="H174" s="45"/>
      <c r="I174" s="45"/>
      <c r="J174" s="46"/>
    </row>
    <row r="175" ht="120">
      <c r="A175" s="37" t="s">
        <v>86</v>
      </c>
      <c r="B175" s="44"/>
      <c r="C175" s="45"/>
      <c r="D175" s="45"/>
      <c r="E175" s="39" t="s">
        <v>471</v>
      </c>
      <c r="F175" s="45"/>
      <c r="G175" s="45"/>
      <c r="H175" s="45"/>
      <c r="I175" s="45"/>
      <c r="J175" s="46"/>
    </row>
    <row r="176" ht="30">
      <c r="A176" s="37" t="s">
        <v>77</v>
      </c>
      <c r="B176" s="37">
        <v>41</v>
      </c>
      <c r="C176" s="38" t="s">
        <v>1256</v>
      </c>
      <c r="D176" s="37" t="s">
        <v>105</v>
      </c>
      <c r="E176" s="39" t="s">
        <v>1257</v>
      </c>
      <c r="F176" s="40" t="s">
        <v>155</v>
      </c>
      <c r="G176" s="41">
        <v>5.2089999999999996</v>
      </c>
      <c r="H176" s="42">
        <v>0</v>
      </c>
      <c r="I176" s="42">
        <f>ROUND(G176*H176,P4)</f>
        <v>0</v>
      </c>
      <c r="J176" s="37"/>
      <c r="O176" s="43">
        <f>I176*0.21</f>
        <v>0</v>
      </c>
      <c r="P176">
        <v>3</v>
      </c>
    </row>
    <row r="177">
      <c r="A177" s="37" t="s">
        <v>82</v>
      </c>
      <c r="B177" s="44"/>
      <c r="C177" s="45"/>
      <c r="D177" s="45"/>
      <c r="E177" s="39" t="s">
        <v>1251</v>
      </c>
      <c r="F177" s="45"/>
      <c r="G177" s="45"/>
      <c r="H177" s="45"/>
      <c r="I177" s="45"/>
      <c r="J177" s="46"/>
    </row>
    <row r="178" ht="75">
      <c r="A178" s="37" t="s">
        <v>84</v>
      </c>
      <c r="B178" s="44"/>
      <c r="C178" s="45"/>
      <c r="D178" s="45"/>
      <c r="E178" s="47" t="s">
        <v>1255</v>
      </c>
      <c r="F178" s="45"/>
      <c r="G178" s="45"/>
      <c r="H178" s="45"/>
      <c r="I178" s="45"/>
      <c r="J178" s="46"/>
    </row>
    <row r="179" ht="120">
      <c r="A179" s="37" t="s">
        <v>86</v>
      </c>
      <c r="B179" s="44"/>
      <c r="C179" s="45"/>
      <c r="D179" s="45"/>
      <c r="E179" s="39" t="s">
        <v>471</v>
      </c>
      <c r="F179" s="45"/>
      <c r="G179" s="45"/>
      <c r="H179" s="45"/>
      <c r="I179" s="45"/>
      <c r="J179" s="46"/>
    </row>
    <row r="180">
      <c r="A180" s="37" t="s">
        <v>77</v>
      </c>
      <c r="B180" s="37">
        <v>42</v>
      </c>
      <c r="C180" s="38" t="s">
        <v>1258</v>
      </c>
      <c r="D180" s="37" t="s">
        <v>105</v>
      </c>
      <c r="E180" s="39" t="s">
        <v>1259</v>
      </c>
      <c r="F180" s="40" t="s">
        <v>155</v>
      </c>
      <c r="G180" s="41">
        <v>18.491</v>
      </c>
      <c r="H180" s="42">
        <v>0</v>
      </c>
      <c r="I180" s="42">
        <f>ROUND(G180*H180,P4)</f>
        <v>0</v>
      </c>
      <c r="J180" s="37"/>
      <c r="O180" s="43">
        <f>I180*0.21</f>
        <v>0</v>
      </c>
      <c r="P180">
        <v>3</v>
      </c>
    </row>
    <row r="181">
      <c r="A181" s="37" t="s">
        <v>82</v>
      </c>
      <c r="B181" s="44"/>
      <c r="C181" s="45"/>
      <c r="D181" s="45"/>
      <c r="E181" s="39" t="s">
        <v>1260</v>
      </c>
      <c r="F181" s="45"/>
      <c r="G181" s="45"/>
      <c r="H181" s="45"/>
      <c r="I181" s="45"/>
      <c r="J181" s="46"/>
    </row>
    <row r="182" ht="75">
      <c r="A182" s="37" t="s">
        <v>84</v>
      </c>
      <c r="B182" s="44"/>
      <c r="C182" s="45"/>
      <c r="D182" s="45"/>
      <c r="E182" s="47" t="s">
        <v>1261</v>
      </c>
      <c r="F182" s="45"/>
      <c r="G182" s="45"/>
      <c r="H182" s="45"/>
      <c r="I182" s="45"/>
      <c r="J182" s="46"/>
    </row>
    <row r="183" ht="120">
      <c r="A183" s="37" t="s">
        <v>86</v>
      </c>
      <c r="B183" s="44"/>
      <c r="C183" s="45"/>
      <c r="D183" s="45"/>
      <c r="E183" s="39" t="s">
        <v>471</v>
      </c>
      <c r="F183" s="45"/>
      <c r="G183" s="45"/>
      <c r="H183" s="45"/>
      <c r="I183" s="45"/>
      <c r="J183" s="46"/>
    </row>
    <row r="184">
      <c r="A184" s="37" t="s">
        <v>77</v>
      </c>
      <c r="B184" s="37">
        <v>43</v>
      </c>
      <c r="C184" s="38" t="s">
        <v>1262</v>
      </c>
      <c r="D184" s="37" t="s">
        <v>105</v>
      </c>
      <c r="E184" s="39" t="s">
        <v>1263</v>
      </c>
      <c r="F184" s="40" t="s">
        <v>155</v>
      </c>
      <c r="G184" s="41">
        <v>9.6359999999999992</v>
      </c>
      <c r="H184" s="42">
        <v>0</v>
      </c>
      <c r="I184" s="42">
        <f>ROUND(G184*H184,P4)</f>
        <v>0</v>
      </c>
      <c r="J184" s="37"/>
      <c r="O184" s="43">
        <f>I184*0.21</f>
        <v>0</v>
      </c>
      <c r="P184">
        <v>3</v>
      </c>
    </row>
    <row r="185">
      <c r="A185" s="37" t="s">
        <v>82</v>
      </c>
      <c r="B185" s="44"/>
      <c r="C185" s="45"/>
      <c r="D185" s="45"/>
      <c r="E185" s="39" t="s">
        <v>1264</v>
      </c>
      <c r="F185" s="45"/>
      <c r="G185" s="45"/>
      <c r="H185" s="45"/>
      <c r="I185" s="45"/>
      <c r="J185" s="46"/>
    </row>
    <row r="186" ht="75">
      <c r="A186" s="37" t="s">
        <v>84</v>
      </c>
      <c r="B186" s="44"/>
      <c r="C186" s="45"/>
      <c r="D186" s="45"/>
      <c r="E186" s="47" t="s">
        <v>1265</v>
      </c>
      <c r="F186" s="45"/>
      <c r="G186" s="45"/>
      <c r="H186" s="45"/>
      <c r="I186" s="45"/>
      <c r="J186" s="46"/>
    </row>
    <row r="187" ht="105">
      <c r="A187" s="37" t="s">
        <v>86</v>
      </c>
      <c r="B187" s="44"/>
      <c r="C187" s="45"/>
      <c r="D187" s="45"/>
      <c r="E187" s="39" t="s">
        <v>1266</v>
      </c>
      <c r="F187" s="45"/>
      <c r="G187" s="45"/>
      <c r="H187" s="45"/>
      <c r="I187" s="45"/>
      <c r="J187" s="46"/>
    </row>
    <row r="188">
      <c r="A188" s="37" t="s">
        <v>77</v>
      </c>
      <c r="B188" s="37">
        <v>44</v>
      </c>
      <c r="C188" s="38" t="s">
        <v>1267</v>
      </c>
      <c r="D188" s="37" t="s">
        <v>105</v>
      </c>
      <c r="E188" s="39" t="s">
        <v>1268</v>
      </c>
      <c r="F188" s="40" t="s">
        <v>155</v>
      </c>
      <c r="G188" s="41">
        <v>18.491</v>
      </c>
      <c r="H188" s="42">
        <v>0</v>
      </c>
      <c r="I188" s="42">
        <f>ROUND(G188*H188,P4)</f>
        <v>0</v>
      </c>
      <c r="J188" s="37"/>
      <c r="O188" s="43">
        <f>I188*0.21</f>
        <v>0</v>
      </c>
      <c r="P188">
        <v>3</v>
      </c>
    </row>
    <row r="189">
      <c r="A189" s="37" t="s">
        <v>82</v>
      </c>
      <c r="B189" s="44"/>
      <c r="C189" s="45"/>
      <c r="D189" s="45"/>
      <c r="E189" s="39" t="s">
        <v>1269</v>
      </c>
      <c r="F189" s="45"/>
      <c r="G189" s="45"/>
      <c r="H189" s="45"/>
      <c r="I189" s="45"/>
      <c r="J189" s="46"/>
    </row>
    <row r="190" ht="75">
      <c r="A190" s="37" t="s">
        <v>84</v>
      </c>
      <c r="B190" s="44"/>
      <c r="C190" s="45"/>
      <c r="D190" s="45"/>
      <c r="E190" s="47" t="s">
        <v>1261</v>
      </c>
      <c r="F190" s="45"/>
      <c r="G190" s="45"/>
      <c r="H190" s="45"/>
      <c r="I190" s="45"/>
      <c r="J190" s="46"/>
    </row>
    <row r="191" ht="105">
      <c r="A191" s="37" t="s">
        <v>86</v>
      </c>
      <c r="B191" s="44"/>
      <c r="C191" s="45"/>
      <c r="D191" s="45"/>
      <c r="E191" s="39" t="s">
        <v>1266</v>
      </c>
      <c r="F191" s="45"/>
      <c r="G191" s="45"/>
      <c r="H191" s="45"/>
      <c r="I191" s="45"/>
      <c r="J191" s="46"/>
    </row>
    <row r="192">
      <c r="A192" s="37" t="s">
        <v>77</v>
      </c>
      <c r="B192" s="37">
        <v>45</v>
      </c>
      <c r="C192" s="38" t="s">
        <v>1270</v>
      </c>
      <c r="D192" s="37" t="s">
        <v>105</v>
      </c>
      <c r="E192" s="39" t="s">
        <v>1271</v>
      </c>
      <c r="F192" s="40" t="s">
        <v>155</v>
      </c>
      <c r="G192" s="41">
        <v>18</v>
      </c>
      <c r="H192" s="42">
        <v>0</v>
      </c>
      <c r="I192" s="42">
        <f>ROUND(G192*H192,P4)</f>
        <v>0</v>
      </c>
      <c r="J192" s="37"/>
      <c r="O192" s="43">
        <f>I192*0.21</f>
        <v>0</v>
      </c>
      <c r="P192">
        <v>3</v>
      </c>
    </row>
    <row r="193">
      <c r="A193" s="37" t="s">
        <v>82</v>
      </c>
      <c r="B193" s="44"/>
      <c r="C193" s="45"/>
      <c r="D193" s="45"/>
      <c r="E193" s="39" t="s">
        <v>1272</v>
      </c>
      <c r="F193" s="45"/>
      <c r="G193" s="45"/>
      <c r="H193" s="45"/>
      <c r="I193" s="45"/>
      <c r="J193" s="46"/>
    </row>
    <row r="194">
      <c r="A194" s="37" t="s">
        <v>84</v>
      </c>
      <c r="B194" s="44"/>
      <c r="C194" s="45"/>
      <c r="D194" s="45"/>
      <c r="E194" s="47" t="s">
        <v>1273</v>
      </c>
      <c r="F194" s="45"/>
      <c r="G194" s="45"/>
      <c r="H194" s="45"/>
      <c r="I194" s="45"/>
      <c r="J194" s="46"/>
    </row>
    <row r="195" ht="135">
      <c r="A195" s="37" t="s">
        <v>86</v>
      </c>
      <c r="B195" s="44"/>
      <c r="C195" s="45"/>
      <c r="D195" s="45"/>
      <c r="E195" s="39" t="s">
        <v>479</v>
      </c>
      <c r="F195" s="45"/>
      <c r="G195" s="45"/>
      <c r="H195" s="45"/>
      <c r="I195" s="45"/>
      <c r="J195" s="46"/>
    </row>
    <row r="196">
      <c r="A196" s="31" t="s">
        <v>74</v>
      </c>
      <c r="B196" s="32"/>
      <c r="C196" s="33" t="s">
        <v>719</v>
      </c>
      <c r="D196" s="34"/>
      <c r="E196" s="31" t="s">
        <v>720</v>
      </c>
      <c r="F196" s="34"/>
      <c r="G196" s="34"/>
      <c r="H196" s="34"/>
      <c r="I196" s="35">
        <f>SUMIFS(I197:I224,A197:A224,"P")</f>
        <v>0</v>
      </c>
      <c r="J196" s="36"/>
    </row>
    <row r="197" ht="30">
      <c r="A197" s="37" t="s">
        <v>77</v>
      </c>
      <c r="B197" s="37">
        <v>46</v>
      </c>
      <c r="C197" s="38" t="s">
        <v>1096</v>
      </c>
      <c r="D197" s="37" t="s">
        <v>105</v>
      </c>
      <c r="E197" s="39" t="s">
        <v>1097</v>
      </c>
      <c r="F197" s="40" t="s">
        <v>155</v>
      </c>
      <c r="G197" s="41">
        <v>45.5</v>
      </c>
      <c r="H197" s="42">
        <v>0</v>
      </c>
      <c r="I197" s="42">
        <f>ROUND(G197*H197,P4)</f>
        <v>0</v>
      </c>
      <c r="J197" s="37"/>
      <c r="O197" s="43">
        <f>I197*0.21</f>
        <v>0</v>
      </c>
      <c r="P197">
        <v>3</v>
      </c>
    </row>
    <row r="198">
      <c r="A198" s="37" t="s">
        <v>82</v>
      </c>
      <c r="B198" s="44"/>
      <c r="C198" s="45"/>
      <c r="D198" s="45"/>
      <c r="E198" s="39" t="s">
        <v>1274</v>
      </c>
      <c r="F198" s="45"/>
      <c r="G198" s="45"/>
      <c r="H198" s="45"/>
      <c r="I198" s="45"/>
      <c r="J198" s="46"/>
    </row>
    <row r="199">
      <c r="A199" s="37" t="s">
        <v>84</v>
      </c>
      <c r="B199" s="44"/>
      <c r="C199" s="45"/>
      <c r="D199" s="45"/>
      <c r="E199" s="47" t="s">
        <v>1275</v>
      </c>
      <c r="F199" s="45"/>
      <c r="G199" s="45"/>
      <c r="H199" s="45"/>
      <c r="I199" s="45"/>
      <c r="J199" s="46"/>
    </row>
    <row r="200" ht="285">
      <c r="A200" s="37" t="s">
        <v>86</v>
      </c>
      <c r="B200" s="44"/>
      <c r="C200" s="45"/>
      <c r="D200" s="45"/>
      <c r="E200" s="39" t="s">
        <v>1095</v>
      </c>
      <c r="F200" s="45"/>
      <c r="G200" s="45"/>
      <c r="H200" s="45"/>
      <c r="I200" s="45"/>
      <c r="J200" s="46"/>
    </row>
    <row r="201" ht="30">
      <c r="A201" s="37" t="s">
        <v>77</v>
      </c>
      <c r="B201" s="37">
        <v>47</v>
      </c>
      <c r="C201" s="38" t="s">
        <v>1276</v>
      </c>
      <c r="D201" s="37" t="s">
        <v>105</v>
      </c>
      <c r="E201" s="39" t="s">
        <v>1277</v>
      </c>
      <c r="F201" s="40" t="s">
        <v>155</v>
      </c>
      <c r="G201" s="41">
        <v>197.59999999999999</v>
      </c>
      <c r="H201" s="42">
        <v>0</v>
      </c>
      <c r="I201" s="42">
        <f>ROUND(G201*H201,P4)</f>
        <v>0</v>
      </c>
      <c r="J201" s="37"/>
      <c r="O201" s="43">
        <f>I201*0.21</f>
        <v>0</v>
      </c>
      <c r="P201">
        <v>3</v>
      </c>
    </row>
    <row r="202">
      <c r="A202" s="37" t="s">
        <v>82</v>
      </c>
      <c r="B202" s="44"/>
      <c r="C202" s="45"/>
      <c r="D202" s="45"/>
      <c r="E202" s="39" t="s">
        <v>1278</v>
      </c>
      <c r="F202" s="45"/>
      <c r="G202" s="45"/>
      <c r="H202" s="45"/>
      <c r="I202" s="45"/>
      <c r="J202" s="46"/>
    </row>
    <row r="203">
      <c r="A203" s="37" t="s">
        <v>84</v>
      </c>
      <c r="B203" s="44"/>
      <c r="C203" s="45"/>
      <c r="D203" s="45"/>
      <c r="E203" s="47" t="s">
        <v>1279</v>
      </c>
      <c r="F203" s="45"/>
      <c r="G203" s="45"/>
      <c r="H203" s="45"/>
      <c r="I203" s="45"/>
      <c r="J203" s="46"/>
    </row>
    <row r="204" ht="300">
      <c r="A204" s="37" t="s">
        <v>86</v>
      </c>
      <c r="B204" s="44"/>
      <c r="C204" s="45"/>
      <c r="D204" s="45"/>
      <c r="E204" s="39" t="s">
        <v>1280</v>
      </c>
      <c r="F204" s="45"/>
      <c r="G204" s="45"/>
      <c r="H204" s="45"/>
      <c r="I204" s="45"/>
      <c r="J204" s="46"/>
    </row>
    <row r="205">
      <c r="A205" s="37" t="s">
        <v>77</v>
      </c>
      <c r="B205" s="37">
        <v>48</v>
      </c>
      <c r="C205" s="38" t="s">
        <v>721</v>
      </c>
      <c r="D205" s="37" t="s">
        <v>1046</v>
      </c>
      <c r="E205" s="39" t="s">
        <v>1281</v>
      </c>
      <c r="F205" s="40" t="s">
        <v>155</v>
      </c>
      <c r="G205" s="41">
        <v>2.0609999999999999</v>
      </c>
      <c r="H205" s="42">
        <v>0</v>
      </c>
      <c r="I205" s="42">
        <f>ROUND(G205*H205,P4)</f>
        <v>0</v>
      </c>
      <c r="J205" s="37"/>
      <c r="O205" s="43">
        <f>I205*0.21</f>
        <v>0</v>
      </c>
      <c r="P205">
        <v>3</v>
      </c>
    </row>
    <row r="206">
      <c r="A206" s="37" t="s">
        <v>82</v>
      </c>
      <c r="B206" s="44"/>
      <c r="C206" s="45"/>
      <c r="D206" s="45"/>
      <c r="E206" s="39" t="s">
        <v>1282</v>
      </c>
      <c r="F206" s="45"/>
      <c r="G206" s="45"/>
      <c r="H206" s="45"/>
      <c r="I206" s="45"/>
      <c r="J206" s="46"/>
    </row>
    <row r="207">
      <c r="A207" s="37" t="s">
        <v>84</v>
      </c>
      <c r="B207" s="44"/>
      <c r="C207" s="45"/>
      <c r="D207" s="45"/>
      <c r="E207" s="47" t="s">
        <v>1283</v>
      </c>
      <c r="F207" s="45"/>
      <c r="G207" s="45"/>
      <c r="H207" s="45"/>
      <c r="I207" s="45"/>
      <c r="J207" s="46"/>
    </row>
    <row r="208" ht="75">
      <c r="A208" s="37" t="s">
        <v>86</v>
      </c>
      <c r="B208" s="44"/>
      <c r="C208" s="45"/>
      <c r="D208" s="45"/>
      <c r="E208" s="39" t="s">
        <v>724</v>
      </c>
      <c r="F208" s="45"/>
      <c r="G208" s="45"/>
      <c r="H208" s="45"/>
      <c r="I208" s="45"/>
      <c r="J208" s="46"/>
    </row>
    <row r="209">
      <c r="A209" s="37" t="s">
        <v>77</v>
      </c>
      <c r="B209" s="37">
        <v>49</v>
      </c>
      <c r="C209" s="38" t="s">
        <v>721</v>
      </c>
      <c r="D209" s="37" t="s">
        <v>1058</v>
      </c>
      <c r="E209" s="39" t="s">
        <v>1281</v>
      </c>
      <c r="F209" s="40" t="s">
        <v>155</v>
      </c>
      <c r="G209" s="41">
        <v>41.859999999999999</v>
      </c>
      <c r="H209" s="42">
        <v>0</v>
      </c>
      <c r="I209" s="42">
        <f>ROUND(G209*H209,P4)</f>
        <v>0</v>
      </c>
      <c r="J209" s="37"/>
      <c r="O209" s="43">
        <f>I209*0.21</f>
        <v>0</v>
      </c>
      <c r="P209">
        <v>3</v>
      </c>
    </row>
    <row r="210">
      <c r="A210" s="37" t="s">
        <v>82</v>
      </c>
      <c r="B210" s="44"/>
      <c r="C210" s="45"/>
      <c r="D210" s="45"/>
      <c r="E210" s="39" t="s">
        <v>1284</v>
      </c>
      <c r="F210" s="45"/>
      <c r="G210" s="45"/>
      <c r="H210" s="45"/>
      <c r="I210" s="45"/>
      <c r="J210" s="46"/>
    </row>
    <row r="211">
      <c r="A211" s="37" t="s">
        <v>84</v>
      </c>
      <c r="B211" s="44"/>
      <c r="C211" s="45"/>
      <c r="D211" s="45"/>
      <c r="E211" s="47" t="s">
        <v>1285</v>
      </c>
      <c r="F211" s="45"/>
      <c r="G211" s="45"/>
      <c r="H211" s="45"/>
      <c r="I211" s="45"/>
      <c r="J211" s="46"/>
    </row>
    <row r="212" ht="75">
      <c r="A212" s="37" t="s">
        <v>86</v>
      </c>
      <c r="B212" s="44"/>
      <c r="C212" s="45"/>
      <c r="D212" s="45"/>
      <c r="E212" s="39" t="s">
        <v>724</v>
      </c>
      <c r="F212" s="45"/>
      <c r="G212" s="45"/>
      <c r="H212" s="45"/>
      <c r="I212" s="45"/>
      <c r="J212" s="46"/>
    </row>
    <row r="213">
      <c r="A213" s="37" t="s">
        <v>77</v>
      </c>
      <c r="B213" s="37">
        <v>50</v>
      </c>
      <c r="C213" s="38" t="s">
        <v>1104</v>
      </c>
      <c r="D213" s="37" t="s">
        <v>105</v>
      </c>
      <c r="E213" s="39" t="s">
        <v>1105</v>
      </c>
      <c r="F213" s="40" t="s">
        <v>155</v>
      </c>
      <c r="G213" s="41">
        <v>45.5</v>
      </c>
      <c r="H213" s="42">
        <v>0</v>
      </c>
      <c r="I213" s="42">
        <f>ROUND(G213*H213,P4)</f>
        <v>0</v>
      </c>
      <c r="J213" s="37"/>
      <c r="O213" s="43">
        <f>I213*0.21</f>
        <v>0</v>
      </c>
      <c r="P213">
        <v>3</v>
      </c>
    </row>
    <row r="214">
      <c r="A214" s="37" t="s">
        <v>82</v>
      </c>
      <c r="B214" s="44"/>
      <c r="C214" s="45"/>
      <c r="D214" s="45"/>
      <c r="E214" s="39" t="s">
        <v>1106</v>
      </c>
      <c r="F214" s="45"/>
      <c r="G214" s="45"/>
      <c r="H214" s="45"/>
      <c r="I214" s="45"/>
      <c r="J214" s="46"/>
    </row>
    <row r="215">
      <c r="A215" s="37" t="s">
        <v>84</v>
      </c>
      <c r="B215" s="44"/>
      <c r="C215" s="45"/>
      <c r="D215" s="45"/>
      <c r="E215" s="47" t="s">
        <v>1275</v>
      </c>
      <c r="F215" s="45"/>
      <c r="G215" s="45"/>
      <c r="H215" s="45"/>
      <c r="I215" s="45"/>
      <c r="J215" s="46"/>
    </row>
    <row r="216" ht="75">
      <c r="A216" s="37" t="s">
        <v>86</v>
      </c>
      <c r="B216" s="44"/>
      <c r="C216" s="45"/>
      <c r="D216" s="45"/>
      <c r="E216" s="39" t="s">
        <v>724</v>
      </c>
      <c r="F216" s="45"/>
      <c r="G216" s="45"/>
      <c r="H216" s="45"/>
      <c r="I216" s="45"/>
      <c r="J216" s="46"/>
    </row>
    <row r="217">
      <c r="A217" s="37" t="s">
        <v>77</v>
      </c>
      <c r="B217" s="37">
        <v>51</v>
      </c>
      <c r="C217" s="38" t="s">
        <v>1286</v>
      </c>
      <c r="D217" s="37" t="s">
        <v>105</v>
      </c>
      <c r="E217" s="39" t="s">
        <v>1287</v>
      </c>
      <c r="F217" s="40" t="s">
        <v>155</v>
      </c>
      <c r="G217" s="41">
        <v>36.549999999999997</v>
      </c>
      <c r="H217" s="42">
        <v>0</v>
      </c>
      <c r="I217" s="42">
        <f>ROUND(G217*H217,P4)</f>
        <v>0</v>
      </c>
      <c r="J217" s="37"/>
      <c r="O217" s="43">
        <f>I217*0.21</f>
        <v>0</v>
      </c>
      <c r="P217">
        <v>3</v>
      </c>
    </row>
    <row r="218">
      <c r="A218" s="37" t="s">
        <v>82</v>
      </c>
      <c r="B218" s="44"/>
      <c r="C218" s="45"/>
      <c r="D218" s="45"/>
      <c r="E218" s="39" t="s">
        <v>1288</v>
      </c>
      <c r="F218" s="45"/>
      <c r="G218" s="45"/>
      <c r="H218" s="45"/>
      <c r="I218" s="45"/>
      <c r="J218" s="46"/>
    </row>
    <row r="219" ht="30">
      <c r="A219" s="37" t="s">
        <v>84</v>
      </c>
      <c r="B219" s="44"/>
      <c r="C219" s="45"/>
      <c r="D219" s="45"/>
      <c r="E219" s="47" t="s">
        <v>1289</v>
      </c>
      <c r="F219" s="45"/>
      <c r="G219" s="45"/>
      <c r="H219" s="45"/>
      <c r="I219" s="45"/>
      <c r="J219" s="46"/>
    </row>
    <row r="220" ht="120">
      <c r="A220" s="37" t="s">
        <v>86</v>
      </c>
      <c r="B220" s="44"/>
      <c r="C220" s="45"/>
      <c r="D220" s="45"/>
      <c r="E220" s="39" t="s">
        <v>1290</v>
      </c>
      <c r="F220" s="45"/>
      <c r="G220" s="45"/>
      <c r="H220" s="45"/>
      <c r="I220" s="45"/>
      <c r="J220" s="46"/>
    </row>
    <row r="221">
      <c r="A221" s="37" t="s">
        <v>77</v>
      </c>
      <c r="B221" s="37">
        <v>52</v>
      </c>
      <c r="C221" s="38" t="s">
        <v>1291</v>
      </c>
      <c r="D221" s="37" t="s">
        <v>105</v>
      </c>
      <c r="E221" s="39" t="s">
        <v>1292</v>
      </c>
      <c r="F221" s="40" t="s">
        <v>155</v>
      </c>
      <c r="G221" s="41">
        <v>16.739999999999998</v>
      </c>
      <c r="H221" s="42">
        <v>0</v>
      </c>
      <c r="I221" s="42">
        <f>ROUND(G221*H221,P4)</f>
        <v>0</v>
      </c>
      <c r="J221" s="37"/>
      <c r="O221" s="43">
        <f>I221*0.21</f>
        <v>0</v>
      </c>
      <c r="P221">
        <v>3</v>
      </c>
    </row>
    <row r="222">
      <c r="A222" s="37" t="s">
        <v>82</v>
      </c>
      <c r="B222" s="44"/>
      <c r="C222" s="45"/>
      <c r="D222" s="45"/>
      <c r="E222" s="39" t="s">
        <v>1293</v>
      </c>
      <c r="F222" s="45"/>
      <c r="G222" s="45"/>
      <c r="H222" s="45"/>
      <c r="I222" s="45"/>
      <c r="J222" s="46"/>
    </row>
    <row r="223">
      <c r="A223" s="37" t="s">
        <v>84</v>
      </c>
      <c r="B223" s="44"/>
      <c r="C223" s="45"/>
      <c r="D223" s="45"/>
      <c r="E223" s="47" t="s">
        <v>1294</v>
      </c>
      <c r="F223" s="45"/>
      <c r="G223" s="45"/>
      <c r="H223" s="45"/>
      <c r="I223" s="45"/>
      <c r="J223" s="46"/>
    </row>
    <row r="224" ht="120">
      <c r="A224" s="37" t="s">
        <v>86</v>
      </c>
      <c r="B224" s="44"/>
      <c r="C224" s="45"/>
      <c r="D224" s="45"/>
      <c r="E224" s="39" t="s">
        <v>1290</v>
      </c>
      <c r="F224" s="45"/>
      <c r="G224" s="45"/>
      <c r="H224" s="45"/>
      <c r="I224" s="45"/>
      <c r="J224" s="46"/>
    </row>
    <row r="225">
      <c r="A225" s="31" t="s">
        <v>74</v>
      </c>
      <c r="B225" s="32"/>
      <c r="C225" s="33" t="s">
        <v>480</v>
      </c>
      <c r="D225" s="34"/>
      <c r="E225" s="31" t="s">
        <v>481</v>
      </c>
      <c r="F225" s="34"/>
      <c r="G225" s="34"/>
      <c r="H225" s="34"/>
      <c r="I225" s="35">
        <f>SUMIFS(I226:I233,A226:A233,"P")</f>
        <v>0</v>
      </c>
      <c r="J225" s="36"/>
    </row>
    <row r="226">
      <c r="A226" s="37" t="s">
        <v>77</v>
      </c>
      <c r="B226" s="37">
        <v>53</v>
      </c>
      <c r="C226" s="38" t="s">
        <v>1295</v>
      </c>
      <c r="D226" s="37" t="s">
        <v>105</v>
      </c>
      <c r="E226" s="39" t="s">
        <v>1296</v>
      </c>
      <c r="F226" s="40" t="s">
        <v>194</v>
      </c>
      <c r="G226" s="41">
        <v>7</v>
      </c>
      <c r="H226" s="42">
        <v>0</v>
      </c>
      <c r="I226" s="42">
        <f>ROUND(G226*H226,P4)</f>
        <v>0</v>
      </c>
      <c r="J226" s="37"/>
      <c r="O226" s="43">
        <f>I226*0.21</f>
        <v>0</v>
      </c>
      <c r="P226">
        <v>3</v>
      </c>
    </row>
    <row r="227" ht="30">
      <c r="A227" s="37" t="s">
        <v>82</v>
      </c>
      <c r="B227" s="44"/>
      <c r="C227" s="45"/>
      <c r="D227" s="45"/>
      <c r="E227" s="39" t="s">
        <v>1297</v>
      </c>
      <c r="F227" s="45"/>
      <c r="G227" s="45"/>
      <c r="H227" s="45"/>
      <c r="I227" s="45"/>
      <c r="J227" s="46"/>
    </row>
    <row r="228">
      <c r="A228" s="37" t="s">
        <v>84</v>
      </c>
      <c r="B228" s="44"/>
      <c r="C228" s="45"/>
      <c r="D228" s="45"/>
      <c r="E228" s="47" t="s">
        <v>1298</v>
      </c>
      <c r="F228" s="45"/>
      <c r="G228" s="45"/>
      <c r="H228" s="45"/>
      <c r="I228" s="45"/>
      <c r="J228" s="46"/>
    </row>
    <row r="229" ht="330">
      <c r="A229" s="37" t="s">
        <v>86</v>
      </c>
      <c r="B229" s="44"/>
      <c r="C229" s="45"/>
      <c r="D229" s="45"/>
      <c r="E229" s="39" t="s">
        <v>1111</v>
      </c>
      <c r="F229" s="45"/>
      <c r="G229" s="45"/>
      <c r="H229" s="45"/>
      <c r="I229" s="45"/>
      <c r="J229" s="46"/>
    </row>
    <row r="230">
      <c r="A230" s="37" t="s">
        <v>77</v>
      </c>
      <c r="B230" s="37">
        <v>54</v>
      </c>
      <c r="C230" s="38" t="s">
        <v>1107</v>
      </c>
      <c r="D230" s="37" t="s">
        <v>105</v>
      </c>
      <c r="E230" s="39" t="s">
        <v>1108</v>
      </c>
      <c r="F230" s="40" t="s">
        <v>194</v>
      </c>
      <c r="G230" s="41">
        <v>13</v>
      </c>
      <c r="H230" s="42">
        <v>0</v>
      </c>
      <c r="I230" s="42">
        <f>ROUND(G230*H230,P4)</f>
        <v>0</v>
      </c>
      <c r="J230" s="37"/>
      <c r="O230" s="43">
        <f>I230*0.21</f>
        <v>0</v>
      </c>
      <c r="P230">
        <v>3</v>
      </c>
    </row>
    <row r="231">
      <c r="A231" s="37" t="s">
        <v>82</v>
      </c>
      <c r="B231" s="44"/>
      <c r="C231" s="45"/>
      <c r="D231" s="45"/>
      <c r="E231" s="39" t="s">
        <v>1299</v>
      </c>
      <c r="F231" s="45"/>
      <c r="G231" s="45"/>
      <c r="H231" s="45"/>
      <c r="I231" s="45"/>
      <c r="J231" s="46"/>
    </row>
    <row r="232">
      <c r="A232" s="37" t="s">
        <v>84</v>
      </c>
      <c r="B232" s="44"/>
      <c r="C232" s="45"/>
      <c r="D232" s="45"/>
      <c r="E232" s="47" t="s">
        <v>1300</v>
      </c>
      <c r="F232" s="45"/>
      <c r="G232" s="45"/>
      <c r="H232" s="45"/>
      <c r="I232" s="45"/>
      <c r="J232" s="46"/>
    </row>
    <row r="233" ht="330">
      <c r="A233" s="37" t="s">
        <v>86</v>
      </c>
      <c r="B233" s="44"/>
      <c r="C233" s="45"/>
      <c r="D233" s="45"/>
      <c r="E233" s="39" t="s">
        <v>1111</v>
      </c>
      <c r="F233" s="45"/>
      <c r="G233" s="45"/>
      <c r="H233" s="45"/>
      <c r="I233" s="45"/>
      <c r="J233" s="46"/>
    </row>
    <row r="234">
      <c r="A234" s="31" t="s">
        <v>74</v>
      </c>
      <c r="B234" s="32"/>
      <c r="C234" s="33" t="s">
        <v>151</v>
      </c>
      <c r="D234" s="34"/>
      <c r="E234" s="31" t="s">
        <v>152</v>
      </c>
      <c r="F234" s="34"/>
      <c r="G234" s="34"/>
      <c r="H234" s="34"/>
      <c r="I234" s="35">
        <f>SUMIFS(I235:I314,A235:A314,"P")</f>
        <v>0</v>
      </c>
      <c r="J234" s="36"/>
    </row>
    <row r="235" ht="30">
      <c r="A235" s="37" t="s">
        <v>77</v>
      </c>
      <c r="B235" s="37">
        <v>55</v>
      </c>
      <c r="C235" s="38" t="s">
        <v>734</v>
      </c>
      <c r="D235" s="37"/>
      <c r="E235" s="39" t="s">
        <v>735</v>
      </c>
      <c r="F235" s="40" t="s">
        <v>194</v>
      </c>
      <c r="G235" s="41">
        <v>54</v>
      </c>
      <c r="H235" s="42">
        <v>0</v>
      </c>
      <c r="I235" s="42">
        <f>ROUND(G235*H235,P4)</f>
        <v>0</v>
      </c>
      <c r="J235" s="37"/>
      <c r="O235" s="43">
        <f>I235*0.21</f>
        <v>0</v>
      </c>
      <c r="P235">
        <v>3</v>
      </c>
    </row>
    <row r="236">
      <c r="A236" s="37" t="s">
        <v>82</v>
      </c>
      <c r="B236" s="44"/>
      <c r="C236" s="45"/>
      <c r="D236" s="45"/>
      <c r="E236" s="39" t="s">
        <v>1301</v>
      </c>
      <c r="F236" s="45"/>
      <c r="G236" s="45"/>
      <c r="H236" s="45"/>
      <c r="I236" s="45"/>
      <c r="J236" s="46"/>
    </row>
    <row r="237">
      <c r="A237" s="37" t="s">
        <v>84</v>
      </c>
      <c r="B237" s="44"/>
      <c r="C237" s="45"/>
      <c r="D237" s="45"/>
      <c r="E237" s="47" t="s">
        <v>1302</v>
      </c>
      <c r="F237" s="45"/>
      <c r="G237" s="45"/>
      <c r="H237" s="45"/>
      <c r="I237" s="45"/>
      <c r="J237" s="46"/>
    </row>
    <row r="238" ht="210">
      <c r="A238" s="37" t="s">
        <v>86</v>
      </c>
      <c r="B238" s="44"/>
      <c r="C238" s="45"/>
      <c r="D238" s="45"/>
      <c r="E238" s="39" t="s">
        <v>736</v>
      </c>
      <c r="F238" s="45"/>
      <c r="G238" s="45"/>
      <c r="H238" s="45"/>
      <c r="I238" s="45"/>
      <c r="J238" s="46"/>
    </row>
    <row r="239" ht="30">
      <c r="A239" s="37" t="s">
        <v>77</v>
      </c>
      <c r="B239" s="37">
        <v>56</v>
      </c>
      <c r="C239" s="38" t="s">
        <v>1303</v>
      </c>
      <c r="D239" s="37" t="s">
        <v>105</v>
      </c>
      <c r="E239" s="39" t="s">
        <v>1304</v>
      </c>
      <c r="F239" s="40" t="s">
        <v>194</v>
      </c>
      <c r="G239" s="41">
        <v>54</v>
      </c>
      <c r="H239" s="42">
        <v>0</v>
      </c>
      <c r="I239" s="42">
        <f>ROUND(G239*H239,P4)</f>
        <v>0</v>
      </c>
      <c r="J239" s="37"/>
      <c r="O239" s="43">
        <f>I239*0.21</f>
        <v>0</v>
      </c>
      <c r="P239">
        <v>3</v>
      </c>
    </row>
    <row r="240">
      <c r="A240" s="37" t="s">
        <v>82</v>
      </c>
      <c r="B240" s="44"/>
      <c r="C240" s="45"/>
      <c r="D240" s="45"/>
      <c r="E240" s="39" t="s">
        <v>1305</v>
      </c>
      <c r="F240" s="45"/>
      <c r="G240" s="45"/>
      <c r="H240" s="45"/>
      <c r="I240" s="45"/>
      <c r="J240" s="46"/>
    </row>
    <row r="241">
      <c r="A241" s="37" t="s">
        <v>84</v>
      </c>
      <c r="B241" s="44"/>
      <c r="C241" s="45"/>
      <c r="D241" s="45"/>
      <c r="E241" s="47" t="s">
        <v>1302</v>
      </c>
      <c r="F241" s="45"/>
      <c r="G241" s="45"/>
      <c r="H241" s="45"/>
      <c r="I241" s="45"/>
      <c r="J241" s="46"/>
    </row>
    <row r="242" ht="120">
      <c r="A242" s="37" t="s">
        <v>86</v>
      </c>
      <c r="B242" s="44"/>
      <c r="C242" s="45"/>
      <c r="D242" s="45"/>
      <c r="E242" s="39" t="s">
        <v>517</v>
      </c>
      <c r="F242" s="45"/>
      <c r="G242" s="45"/>
      <c r="H242" s="45"/>
      <c r="I242" s="45"/>
      <c r="J242" s="46"/>
    </row>
    <row r="243">
      <c r="A243" s="37" t="s">
        <v>77</v>
      </c>
      <c r="B243" s="37">
        <v>57</v>
      </c>
      <c r="C243" s="38" t="s">
        <v>1112</v>
      </c>
      <c r="D243" s="37" t="s">
        <v>105</v>
      </c>
      <c r="E243" s="39" t="s">
        <v>1113</v>
      </c>
      <c r="F243" s="40" t="s">
        <v>110</v>
      </c>
      <c r="G243" s="41">
        <v>16</v>
      </c>
      <c r="H243" s="42">
        <v>0</v>
      </c>
      <c r="I243" s="42">
        <f>ROUND(G243*H243,P4)</f>
        <v>0</v>
      </c>
      <c r="J243" s="37"/>
      <c r="O243" s="43">
        <f>I243*0.21</f>
        <v>0</v>
      </c>
      <c r="P243">
        <v>3</v>
      </c>
    </row>
    <row r="244">
      <c r="A244" s="37" t="s">
        <v>82</v>
      </c>
      <c r="B244" s="44"/>
      <c r="C244" s="45"/>
      <c r="D244" s="45"/>
      <c r="E244" s="39" t="s">
        <v>1306</v>
      </c>
      <c r="F244" s="45"/>
      <c r="G244" s="45"/>
      <c r="H244" s="45"/>
      <c r="I244" s="45"/>
      <c r="J244" s="46"/>
    </row>
    <row r="245" ht="45">
      <c r="A245" s="37" t="s">
        <v>84</v>
      </c>
      <c r="B245" s="44"/>
      <c r="C245" s="45"/>
      <c r="D245" s="45"/>
      <c r="E245" s="47" t="s">
        <v>1307</v>
      </c>
      <c r="F245" s="45"/>
      <c r="G245" s="45"/>
      <c r="H245" s="45"/>
      <c r="I245" s="45"/>
      <c r="J245" s="46"/>
    </row>
    <row r="246" ht="75">
      <c r="A246" s="37" t="s">
        <v>86</v>
      </c>
      <c r="B246" s="44"/>
      <c r="C246" s="45"/>
      <c r="D246" s="45"/>
      <c r="E246" s="39" t="s">
        <v>1115</v>
      </c>
      <c r="F246" s="45"/>
      <c r="G246" s="45"/>
      <c r="H246" s="45"/>
      <c r="I246" s="45"/>
      <c r="J246" s="46"/>
    </row>
    <row r="247">
      <c r="A247" s="37" t="s">
        <v>77</v>
      </c>
      <c r="B247" s="37">
        <v>58</v>
      </c>
      <c r="C247" s="38" t="s">
        <v>1116</v>
      </c>
      <c r="D247" s="37" t="s">
        <v>105</v>
      </c>
      <c r="E247" s="39" t="s">
        <v>1117</v>
      </c>
      <c r="F247" s="40" t="s">
        <v>110</v>
      </c>
      <c r="G247" s="41">
        <v>2</v>
      </c>
      <c r="H247" s="42">
        <v>0</v>
      </c>
      <c r="I247" s="42">
        <f>ROUND(G247*H247,P4)</f>
        <v>0</v>
      </c>
      <c r="J247" s="37"/>
      <c r="O247" s="43">
        <f>I247*0.21</f>
        <v>0</v>
      </c>
      <c r="P247">
        <v>3</v>
      </c>
    </row>
    <row r="248">
      <c r="A248" s="37" t="s">
        <v>82</v>
      </c>
      <c r="B248" s="44"/>
      <c r="C248" s="45"/>
      <c r="D248" s="45"/>
      <c r="E248" s="39" t="s">
        <v>1118</v>
      </c>
      <c r="F248" s="45"/>
      <c r="G248" s="45"/>
      <c r="H248" s="45"/>
      <c r="I248" s="45"/>
      <c r="J248" s="46"/>
    </row>
    <row r="249">
      <c r="A249" s="37" t="s">
        <v>84</v>
      </c>
      <c r="B249" s="44"/>
      <c r="C249" s="45"/>
      <c r="D249" s="45"/>
      <c r="E249" s="47" t="s">
        <v>559</v>
      </c>
      <c r="F249" s="45"/>
      <c r="G249" s="45"/>
      <c r="H249" s="45"/>
      <c r="I249" s="45"/>
      <c r="J249" s="46"/>
    </row>
    <row r="250" ht="90">
      <c r="A250" s="37" t="s">
        <v>86</v>
      </c>
      <c r="B250" s="44"/>
      <c r="C250" s="45"/>
      <c r="D250" s="45"/>
      <c r="E250" s="39" t="s">
        <v>1119</v>
      </c>
      <c r="F250" s="45"/>
      <c r="G250" s="45"/>
      <c r="H250" s="45"/>
      <c r="I250" s="45"/>
      <c r="J250" s="46"/>
    </row>
    <row r="251">
      <c r="A251" s="37" t="s">
        <v>77</v>
      </c>
      <c r="B251" s="37">
        <v>59</v>
      </c>
      <c r="C251" s="38" t="s">
        <v>1120</v>
      </c>
      <c r="D251" s="37" t="s">
        <v>79</v>
      </c>
      <c r="E251" s="39" t="s">
        <v>1121</v>
      </c>
      <c r="F251" s="40" t="s">
        <v>110</v>
      </c>
      <c r="G251" s="41">
        <v>1</v>
      </c>
      <c r="H251" s="42">
        <v>0</v>
      </c>
      <c r="I251" s="42">
        <f>ROUND(G251*H251,P4)</f>
        <v>0</v>
      </c>
      <c r="J251" s="37"/>
      <c r="O251" s="43">
        <f>I251*0.21</f>
        <v>0</v>
      </c>
      <c r="P251">
        <v>3</v>
      </c>
    </row>
    <row r="252">
      <c r="A252" s="37" t="s">
        <v>82</v>
      </c>
      <c r="B252" s="44"/>
      <c r="C252" s="45"/>
      <c r="D252" s="45"/>
      <c r="E252" s="39" t="s">
        <v>1122</v>
      </c>
      <c r="F252" s="45"/>
      <c r="G252" s="45"/>
      <c r="H252" s="45"/>
      <c r="I252" s="45"/>
      <c r="J252" s="46"/>
    </row>
    <row r="253">
      <c r="A253" s="37" t="s">
        <v>84</v>
      </c>
      <c r="B253" s="44"/>
      <c r="C253" s="45"/>
      <c r="D253" s="45"/>
      <c r="E253" s="47" t="s">
        <v>91</v>
      </c>
      <c r="F253" s="45"/>
      <c r="G253" s="45"/>
      <c r="H253" s="45"/>
      <c r="I253" s="45"/>
      <c r="J253" s="46"/>
    </row>
    <row r="254">
      <c r="A254" s="37" t="s">
        <v>86</v>
      </c>
      <c r="B254" s="44"/>
      <c r="C254" s="45"/>
      <c r="D254" s="45"/>
      <c r="E254" s="39" t="s">
        <v>1123</v>
      </c>
      <c r="F254" s="45"/>
      <c r="G254" s="45"/>
      <c r="H254" s="45"/>
      <c r="I254" s="45"/>
      <c r="J254" s="46"/>
    </row>
    <row r="255" ht="30">
      <c r="A255" s="37" t="s">
        <v>77</v>
      </c>
      <c r="B255" s="37">
        <v>60</v>
      </c>
      <c r="C255" s="38" t="s">
        <v>821</v>
      </c>
      <c r="D255" s="37" t="s">
        <v>105</v>
      </c>
      <c r="E255" s="39" t="s">
        <v>822</v>
      </c>
      <c r="F255" s="40" t="s">
        <v>194</v>
      </c>
      <c r="G255" s="41">
        <v>34.881</v>
      </c>
      <c r="H255" s="42">
        <v>0</v>
      </c>
      <c r="I255" s="42">
        <f>ROUND(G255*H255,P4)</f>
        <v>0</v>
      </c>
      <c r="J255" s="37"/>
      <c r="O255" s="43">
        <f>I255*0.21</f>
        <v>0</v>
      </c>
      <c r="P255">
        <v>3</v>
      </c>
    </row>
    <row r="256">
      <c r="A256" s="37" t="s">
        <v>82</v>
      </c>
      <c r="B256" s="44"/>
      <c r="C256" s="45"/>
      <c r="D256" s="45"/>
      <c r="E256" s="39" t="s">
        <v>1308</v>
      </c>
      <c r="F256" s="45"/>
      <c r="G256" s="45"/>
      <c r="H256" s="45"/>
      <c r="I256" s="45"/>
      <c r="J256" s="46"/>
    </row>
    <row r="257">
      <c r="A257" s="37" t="s">
        <v>84</v>
      </c>
      <c r="B257" s="44"/>
      <c r="C257" s="45"/>
      <c r="D257" s="45"/>
      <c r="E257" s="47" t="s">
        <v>1309</v>
      </c>
      <c r="F257" s="45"/>
      <c r="G257" s="45"/>
      <c r="H257" s="45"/>
      <c r="I257" s="45"/>
      <c r="J257" s="46"/>
    </row>
    <row r="258" ht="90">
      <c r="A258" s="37" t="s">
        <v>86</v>
      </c>
      <c r="B258" s="44"/>
      <c r="C258" s="45"/>
      <c r="D258" s="45"/>
      <c r="E258" s="39" t="s">
        <v>824</v>
      </c>
      <c r="F258" s="45"/>
      <c r="G258" s="45"/>
      <c r="H258" s="45"/>
      <c r="I258" s="45"/>
      <c r="J258" s="46"/>
    </row>
    <row r="259" ht="30">
      <c r="A259" s="37" t="s">
        <v>77</v>
      </c>
      <c r="B259" s="37">
        <v>61</v>
      </c>
      <c r="C259" s="38" t="s">
        <v>911</v>
      </c>
      <c r="D259" s="37" t="s">
        <v>105</v>
      </c>
      <c r="E259" s="39" t="s">
        <v>912</v>
      </c>
      <c r="F259" s="40" t="s">
        <v>194</v>
      </c>
      <c r="G259" s="41">
        <v>17.5</v>
      </c>
      <c r="H259" s="42">
        <v>0</v>
      </c>
      <c r="I259" s="42">
        <f>ROUND(G259*H259,P4)</f>
        <v>0</v>
      </c>
      <c r="J259" s="37"/>
      <c r="O259" s="43">
        <f>I259*0.21</f>
        <v>0</v>
      </c>
      <c r="P259">
        <v>3</v>
      </c>
    </row>
    <row r="260">
      <c r="A260" s="37" t="s">
        <v>82</v>
      </c>
      <c r="B260" s="44"/>
      <c r="C260" s="45"/>
      <c r="D260" s="45"/>
      <c r="E260" s="39" t="s">
        <v>1310</v>
      </c>
      <c r="F260" s="45"/>
      <c r="G260" s="45"/>
      <c r="H260" s="45"/>
      <c r="I260" s="45"/>
      <c r="J260" s="46"/>
    </row>
    <row r="261">
      <c r="A261" s="37" t="s">
        <v>84</v>
      </c>
      <c r="B261" s="44"/>
      <c r="C261" s="45"/>
      <c r="D261" s="45"/>
      <c r="E261" s="47" t="s">
        <v>1311</v>
      </c>
      <c r="F261" s="45"/>
      <c r="G261" s="45"/>
      <c r="H261" s="45"/>
      <c r="I261" s="45"/>
      <c r="J261" s="46"/>
    </row>
    <row r="262" ht="90">
      <c r="A262" s="37" t="s">
        <v>86</v>
      </c>
      <c r="B262" s="44"/>
      <c r="C262" s="45"/>
      <c r="D262" s="45"/>
      <c r="E262" s="39" t="s">
        <v>824</v>
      </c>
      <c r="F262" s="45"/>
      <c r="G262" s="45"/>
      <c r="H262" s="45"/>
      <c r="I262" s="45"/>
      <c r="J262" s="46"/>
    </row>
    <row r="263">
      <c r="A263" s="37" t="s">
        <v>77</v>
      </c>
      <c r="B263" s="37">
        <v>62</v>
      </c>
      <c r="C263" s="38" t="s">
        <v>1312</v>
      </c>
      <c r="D263" s="37" t="s">
        <v>105</v>
      </c>
      <c r="E263" s="39" t="s">
        <v>1313</v>
      </c>
      <c r="F263" s="40" t="s">
        <v>194</v>
      </c>
      <c r="G263" s="41">
        <v>13</v>
      </c>
      <c r="H263" s="42">
        <v>0</v>
      </c>
      <c r="I263" s="42">
        <f>ROUND(G263*H263,P4)</f>
        <v>0</v>
      </c>
      <c r="J263" s="37"/>
      <c r="O263" s="43">
        <f>I263*0.21</f>
        <v>0</v>
      </c>
      <c r="P263">
        <v>3</v>
      </c>
    </row>
    <row r="264">
      <c r="A264" s="37" t="s">
        <v>82</v>
      </c>
      <c r="B264" s="44"/>
      <c r="C264" s="45"/>
      <c r="D264" s="45"/>
      <c r="E264" s="39" t="s">
        <v>1314</v>
      </c>
      <c r="F264" s="45"/>
      <c r="G264" s="45"/>
      <c r="H264" s="45"/>
      <c r="I264" s="45"/>
      <c r="J264" s="46"/>
    </row>
    <row r="265">
      <c r="A265" s="37" t="s">
        <v>84</v>
      </c>
      <c r="B265" s="44"/>
      <c r="C265" s="45"/>
      <c r="D265" s="45"/>
      <c r="E265" s="47" t="s">
        <v>1315</v>
      </c>
      <c r="F265" s="45"/>
      <c r="G265" s="45"/>
      <c r="H265" s="45"/>
      <c r="I265" s="45"/>
      <c r="J265" s="46"/>
    </row>
    <row r="266" ht="75">
      <c r="A266" s="37" t="s">
        <v>86</v>
      </c>
      <c r="B266" s="44"/>
      <c r="C266" s="45"/>
      <c r="D266" s="45"/>
      <c r="E266" s="39" t="s">
        <v>1316</v>
      </c>
      <c r="F266" s="45"/>
      <c r="G266" s="45"/>
      <c r="H266" s="45"/>
      <c r="I266" s="45"/>
      <c r="J266" s="46"/>
    </row>
    <row r="267">
      <c r="A267" s="37" t="s">
        <v>77</v>
      </c>
      <c r="B267" s="37">
        <v>63</v>
      </c>
      <c r="C267" s="38" t="s">
        <v>1317</v>
      </c>
      <c r="D267" s="37" t="s">
        <v>105</v>
      </c>
      <c r="E267" s="39" t="s">
        <v>1318</v>
      </c>
      <c r="F267" s="40" t="s">
        <v>155</v>
      </c>
      <c r="G267" s="41">
        <v>5.2809999999999997</v>
      </c>
      <c r="H267" s="42">
        <v>0</v>
      </c>
      <c r="I267" s="42">
        <f>ROUND(G267*H267,P4)</f>
        <v>0</v>
      </c>
      <c r="J267" s="37"/>
      <c r="O267" s="43">
        <f>I267*0.21</f>
        <v>0</v>
      </c>
      <c r="P267">
        <v>3</v>
      </c>
    </row>
    <row r="268" ht="30">
      <c r="A268" s="37" t="s">
        <v>82</v>
      </c>
      <c r="B268" s="44"/>
      <c r="C268" s="45"/>
      <c r="D268" s="45"/>
      <c r="E268" s="39" t="s">
        <v>1319</v>
      </c>
      <c r="F268" s="45"/>
      <c r="G268" s="45"/>
      <c r="H268" s="45"/>
      <c r="I268" s="45"/>
      <c r="J268" s="46"/>
    </row>
    <row r="269">
      <c r="A269" s="37" t="s">
        <v>84</v>
      </c>
      <c r="B269" s="44"/>
      <c r="C269" s="45"/>
      <c r="D269" s="45"/>
      <c r="E269" s="47" t="s">
        <v>1320</v>
      </c>
      <c r="F269" s="45"/>
      <c r="G269" s="45"/>
      <c r="H269" s="45"/>
      <c r="I269" s="45"/>
      <c r="J269" s="46"/>
    </row>
    <row r="270" ht="90">
      <c r="A270" s="37" t="s">
        <v>86</v>
      </c>
      <c r="B270" s="44"/>
      <c r="C270" s="45"/>
      <c r="D270" s="45"/>
      <c r="E270" s="39" t="s">
        <v>1321</v>
      </c>
      <c r="F270" s="45"/>
      <c r="G270" s="45"/>
      <c r="H270" s="45"/>
      <c r="I270" s="45"/>
      <c r="J270" s="46"/>
    </row>
    <row r="271">
      <c r="A271" s="37" t="s">
        <v>77</v>
      </c>
      <c r="B271" s="37">
        <v>64</v>
      </c>
      <c r="C271" s="38" t="s">
        <v>1322</v>
      </c>
      <c r="D271" s="37" t="s">
        <v>105</v>
      </c>
      <c r="E271" s="39" t="s">
        <v>1323</v>
      </c>
      <c r="F271" s="40" t="s">
        <v>194</v>
      </c>
      <c r="G271" s="41">
        <v>58.5</v>
      </c>
      <c r="H271" s="42">
        <v>0</v>
      </c>
      <c r="I271" s="42">
        <f>ROUND(G271*H271,P4)</f>
        <v>0</v>
      </c>
      <c r="J271" s="37"/>
      <c r="O271" s="43">
        <f>I271*0.21</f>
        <v>0</v>
      </c>
      <c r="P271">
        <v>3</v>
      </c>
    </row>
    <row r="272" ht="30">
      <c r="A272" s="37" t="s">
        <v>82</v>
      </c>
      <c r="B272" s="44"/>
      <c r="C272" s="45"/>
      <c r="D272" s="45"/>
      <c r="E272" s="39" t="s">
        <v>1324</v>
      </c>
      <c r="F272" s="45"/>
      <c r="G272" s="45"/>
      <c r="H272" s="45"/>
      <c r="I272" s="45"/>
      <c r="J272" s="46"/>
    </row>
    <row r="273">
      <c r="A273" s="37" t="s">
        <v>84</v>
      </c>
      <c r="B273" s="44"/>
      <c r="C273" s="45"/>
      <c r="D273" s="45"/>
      <c r="E273" s="47" t="s">
        <v>1325</v>
      </c>
      <c r="F273" s="45"/>
      <c r="G273" s="45"/>
      <c r="H273" s="45"/>
      <c r="I273" s="45"/>
      <c r="J273" s="46"/>
    </row>
    <row r="274" ht="90">
      <c r="A274" s="37" t="s">
        <v>86</v>
      </c>
      <c r="B274" s="44"/>
      <c r="C274" s="45"/>
      <c r="D274" s="45"/>
      <c r="E274" s="39" t="s">
        <v>1326</v>
      </c>
      <c r="F274" s="45"/>
      <c r="G274" s="45"/>
      <c r="H274" s="45"/>
      <c r="I274" s="45"/>
      <c r="J274" s="46"/>
    </row>
    <row r="275">
      <c r="A275" s="37" t="s">
        <v>77</v>
      </c>
      <c r="B275" s="37">
        <v>65</v>
      </c>
      <c r="C275" s="38" t="s">
        <v>1327</v>
      </c>
      <c r="D275" s="37" t="s">
        <v>105</v>
      </c>
      <c r="E275" s="39" t="s">
        <v>1328</v>
      </c>
      <c r="F275" s="40" t="s">
        <v>194</v>
      </c>
      <c r="G275" s="41">
        <v>45.5</v>
      </c>
      <c r="H275" s="42">
        <v>0</v>
      </c>
      <c r="I275" s="42">
        <f>ROUND(G275*H275,P4)</f>
        <v>0</v>
      </c>
      <c r="J275" s="37"/>
      <c r="O275" s="43">
        <f>I275*0.21</f>
        <v>0</v>
      </c>
      <c r="P275">
        <v>3</v>
      </c>
    </row>
    <row r="276">
      <c r="A276" s="37" t="s">
        <v>82</v>
      </c>
      <c r="B276" s="44"/>
      <c r="C276" s="45"/>
      <c r="D276" s="45"/>
      <c r="E276" s="39" t="s">
        <v>1329</v>
      </c>
      <c r="F276" s="45"/>
      <c r="G276" s="45"/>
      <c r="H276" s="45"/>
      <c r="I276" s="45"/>
      <c r="J276" s="46"/>
    </row>
    <row r="277">
      <c r="A277" s="37" t="s">
        <v>84</v>
      </c>
      <c r="B277" s="44"/>
      <c r="C277" s="45"/>
      <c r="D277" s="45"/>
      <c r="E277" s="47" t="s">
        <v>1330</v>
      </c>
      <c r="F277" s="45"/>
      <c r="G277" s="45"/>
      <c r="H277" s="45"/>
      <c r="I277" s="45"/>
      <c r="J277" s="46"/>
    </row>
    <row r="278" ht="90">
      <c r="A278" s="37" t="s">
        <v>86</v>
      </c>
      <c r="B278" s="44"/>
      <c r="C278" s="45"/>
      <c r="D278" s="45"/>
      <c r="E278" s="39" t="s">
        <v>1326</v>
      </c>
      <c r="F278" s="45"/>
      <c r="G278" s="45"/>
      <c r="H278" s="45"/>
      <c r="I278" s="45"/>
      <c r="J278" s="46"/>
    </row>
    <row r="279">
      <c r="A279" s="37" t="s">
        <v>77</v>
      </c>
      <c r="B279" s="37">
        <v>66</v>
      </c>
      <c r="C279" s="38" t="s">
        <v>1331</v>
      </c>
      <c r="D279" s="37" t="s">
        <v>105</v>
      </c>
      <c r="E279" s="39" t="s">
        <v>1332</v>
      </c>
      <c r="F279" s="40" t="s">
        <v>194</v>
      </c>
      <c r="G279" s="41">
        <v>45.5</v>
      </c>
      <c r="H279" s="42">
        <v>0</v>
      </c>
      <c r="I279" s="42">
        <f>ROUND(G279*H279,P4)</f>
        <v>0</v>
      </c>
      <c r="J279" s="37"/>
      <c r="O279" s="43">
        <f>I279*0.21</f>
        <v>0</v>
      </c>
      <c r="P279">
        <v>3</v>
      </c>
    </row>
    <row r="280">
      <c r="A280" s="37" t="s">
        <v>82</v>
      </c>
      <c r="B280" s="44"/>
      <c r="C280" s="45"/>
      <c r="D280" s="45"/>
      <c r="E280" s="39" t="s">
        <v>1333</v>
      </c>
      <c r="F280" s="45"/>
      <c r="G280" s="45"/>
      <c r="H280" s="45"/>
      <c r="I280" s="45"/>
      <c r="J280" s="46"/>
    </row>
    <row r="281">
      <c r="A281" s="37" t="s">
        <v>84</v>
      </c>
      <c r="B281" s="44"/>
      <c r="C281" s="45"/>
      <c r="D281" s="45"/>
      <c r="E281" s="47" t="s">
        <v>1330</v>
      </c>
      <c r="F281" s="45"/>
      <c r="G281" s="45"/>
      <c r="H281" s="45"/>
      <c r="I281" s="45"/>
      <c r="J281" s="46"/>
    </row>
    <row r="282" ht="90">
      <c r="A282" s="37" t="s">
        <v>86</v>
      </c>
      <c r="B282" s="44"/>
      <c r="C282" s="45"/>
      <c r="D282" s="45"/>
      <c r="E282" s="39" t="s">
        <v>1321</v>
      </c>
      <c r="F282" s="45"/>
      <c r="G282" s="45"/>
      <c r="H282" s="45"/>
      <c r="I282" s="45"/>
      <c r="J282" s="46"/>
    </row>
    <row r="283" ht="30">
      <c r="A283" s="37" t="s">
        <v>77</v>
      </c>
      <c r="B283" s="37">
        <v>67</v>
      </c>
      <c r="C283" s="38" t="s">
        <v>590</v>
      </c>
      <c r="D283" s="37" t="s">
        <v>105</v>
      </c>
      <c r="E283" s="39" t="s">
        <v>591</v>
      </c>
      <c r="F283" s="40" t="s">
        <v>194</v>
      </c>
      <c r="G283" s="41">
        <v>55.200000000000003</v>
      </c>
      <c r="H283" s="42">
        <v>0</v>
      </c>
      <c r="I283" s="42">
        <f>ROUND(G283*H283,P4)</f>
        <v>0</v>
      </c>
      <c r="J283" s="37"/>
      <c r="O283" s="43">
        <f>I283*0.21</f>
        <v>0</v>
      </c>
      <c r="P283">
        <v>3</v>
      </c>
    </row>
    <row r="284">
      <c r="A284" s="37" t="s">
        <v>82</v>
      </c>
      <c r="B284" s="44"/>
      <c r="C284" s="45"/>
      <c r="D284" s="45"/>
      <c r="E284" s="39" t="s">
        <v>1334</v>
      </c>
      <c r="F284" s="45"/>
      <c r="G284" s="45"/>
      <c r="H284" s="45"/>
      <c r="I284" s="45"/>
      <c r="J284" s="46"/>
    </row>
    <row r="285">
      <c r="A285" s="37" t="s">
        <v>84</v>
      </c>
      <c r="B285" s="44"/>
      <c r="C285" s="45"/>
      <c r="D285" s="45"/>
      <c r="E285" s="47" t="s">
        <v>1335</v>
      </c>
      <c r="F285" s="45"/>
      <c r="G285" s="45"/>
      <c r="H285" s="45"/>
      <c r="I285" s="45"/>
      <c r="J285" s="46"/>
    </row>
    <row r="286" ht="165">
      <c r="A286" s="37" t="s">
        <v>86</v>
      </c>
      <c r="B286" s="44"/>
      <c r="C286" s="45"/>
      <c r="D286" s="45"/>
      <c r="E286" s="39" t="s">
        <v>594</v>
      </c>
      <c r="F286" s="45"/>
      <c r="G286" s="45"/>
      <c r="H286" s="45"/>
      <c r="I286" s="45"/>
      <c r="J286" s="46"/>
    </row>
    <row r="287">
      <c r="A287" s="37" t="s">
        <v>77</v>
      </c>
      <c r="B287" s="37">
        <v>68</v>
      </c>
      <c r="C287" s="38" t="s">
        <v>1336</v>
      </c>
      <c r="D287" s="37" t="s">
        <v>79</v>
      </c>
      <c r="E287" s="39" t="s">
        <v>1337</v>
      </c>
      <c r="F287" s="40" t="s">
        <v>1338</v>
      </c>
      <c r="G287" s="41">
        <v>52.5</v>
      </c>
      <c r="H287" s="42">
        <v>0</v>
      </c>
      <c r="I287" s="42">
        <f>ROUND(G287*H287,P4)</f>
        <v>0</v>
      </c>
      <c r="J287" s="37"/>
      <c r="O287" s="43">
        <f>I287*0.21</f>
        <v>0</v>
      </c>
      <c r="P287">
        <v>3</v>
      </c>
    </row>
    <row r="288">
      <c r="A288" s="37" t="s">
        <v>82</v>
      </c>
      <c r="B288" s="44"/>
      <c r="C288" s="45"/>
      <c r="D288" s="45"/>
      <c r="E288" s="39" t="s">
        <v>1339</v>
      </c>
      <c r="F288" s="45"/>
      <c r="G288" s="45"/>
      <c r="H288" s="45"/>
      <c r="I288" s="45"/>
      <c r="J288" s="46"/>
    </row>
    <row r="289">
      <c r="A289" s="37" t="s">
        <v>84</v>
      </c>
      <c r="B289" s="44"/>
      <c r="C289" s="45"/>
      <c r="D289" s="45"/>
      <c r="E289" s="47" t="s">
        <v>1340</v>
      </c>
      <c r="F289" s="45"/>
      <c r="G289" s="45"/>
      <c r="H289" s="45"/>
      <c r="I289" s="45"/>
      <c r="J289" s="46"/>
    </row>
    <row r="290">
      <c r="A290" s="37" t="s">
        <v>86</v>
      </c>
      <c r="B290" s="44"/>
      <c r="C290" s="45"/>
      <c r="D290" s="45"/>
      <c r="E290" s="39" t="s">
        <v>1123</v>
      </c>
      <c r="F290" s="45"/>
      <c r="G290" s="45"/>
      <c r="H290" s="45"/>
      <c r="I290" s="45"/>
      <c r="J290" s="46"/>
    </row>
    <row r="291">
      <c r="A291" s="37" t="s">
        <v>77</v>
      </c>
      <c r="B291" s="37">
        <v>69</v>
      </c>
      <c r="C291" s="38" t="s">
        <v>1341</v>
      </c>
      <c r="D291" s="37" t="s">
        <v>105</v>
      </c>
      <c r="E291" s="39" t="s">
        <v>1342</v>
      </c>
      <c r="F291" s="40" t="s">
        <v>155</v>
      </c>
      <c r="G291" s="41">
        <v>12</v>
      </c>
      <c r="H291" s="42">
        <v>0</v>
      </c>
      <c r="I291" s="42">
        <f>ROUND(G291*H291,P4)</f>
        <v>0</v>
      </c>
      <c r="J291" s="37"/>
      <c r="O291" s="43">
        <f>I291*0.21</f>
        <v>0</v>
      </c>
      <c r="P291">
        <v>3</v>
      </c>
    </row>
    <row r="292">
      <c r="A292" s="37" t="s">
        <v>82</v>
      </c>
      <c r="B292" s="44"/>
      <c r="C292" s="45"/>
      <c r="D292" s="45"/>
      <c r="E292" s="39" t="s">
        <v>1343</v>
      </c>
      <c r="F292" s="45"/>
      <c r="G292" s="45"/>
      <c r="H292" s="45"/>
      <c r="I292" s="45"/>
      <c r="J292" s="46"/>
    </row>
    <row r="293">
      <c r="A293" s="37" t="s">
        <v>84</v>
      </c>
      <c r="B293" s="44"/>
      <c r="C293" s="45"/>
      <c r="D293" s="45"/>
      <c r="E293" s="47" t="s">
        <v>1344</v>
      </c>
      <c r="F293" s="45"/>
      <c r="G293" s="45"/>
      <c r="H293" s="45"/>
      <c r="I293" s="45"/>
      <c r="J293" s="46"/>
    </row>
    <row r="294" ht="75">
      <c r="A294" s="37" t="s">
        <v>86</v>
      </c>
      <c r="B294" s="44"/>
      <c r="C294" s="45"/>
      <c r="D294" s="45"/>
      <c r="E294" s="39" t="s">
        <v>158</v>
      </c>
      <c r="F294" s="45"/>
      <c r="G294" s="45"/>
      <c r="H294" s="45"/>
      <c r="I294" s="45"/>
      <c r="J294" s="46"/>
    </row>
    <row r="295">
      <c r="A295" s="37" t="s">
        <v>77</v>
      </c>
      <c r="B295" s="37">
        <v>70</v>
      </c>
      <c r="C295" s="38" t="s">
        <v>1345</v>
      </c>
      <c r="D295" s="37" t="s">
        <v>105</v>
      </c>
      <c r="E295" s="39" t="s">
        <v>1346</v>
      </c>
      <c r="F295" s="40" t="s">
        <v>155</v>
      </c>
      <c r="G295" s="41">
        <v>313.75900000000001</v>
      </c>
      <c r="H295" s="42">
        <v>0</v>
      </c>
      <c r="I295" s="42">
        <f>ROUND(G295*H295,P4)</f>
        <v>0</v>
      </c>
      <c r="J295" s="37"/>
      <c r="O295" s="43">
        <f>I295*0.21</f>
        <v>0</v>
      </c>
      <c r="P295">
        <v>3</v>
      </c>
    </row>
    <row r="296" ht="30">
      <c r="A296" s="37" t="s">
        <v>82</v>
      </c>
      <c r="B296" s="44"/>
      <c r="C296" s="45"/>
      <c r="D296" s="45"/>
      <c r="E296" s="39" t="s">
        <v>1347</v>
      </c>
      <c r="F296" s="45"/>
      <c r="G296" s="45"/>
      <c r="H296" s="45"/>
      <c r="I296" s="45"/>
      <c r="J296" s="46"/>
    </row>
    <row r="297" ht="60">
      <c r="A297" s="37" t="s">
        <v>84</v>
      </c>
      <c r="B297" s="44"/>
      <c r="C297" s="45"/>
      <c r="D297" s="45"/>
      <c r="E297" s="47" t="s">
        <v>1348</v>
      </c>
      <c r="F297" s="45"/>
      <c r="G297" s="45"/>
      <c r="H297" s="45"/>
      <c r="I297" s="45"/>
      <c r="J297" s="46"/>
    </row>
    <row r="298" ht="75">
      <c r="A298" s="37" t="s">
        <v>86</v>
      </c>
      <c r="B298" s="44"/>
      <c r="C298" s="45"/>
      <c r="D298" s="45"/>
      <c r="E298" s="39" t="s">
        <v>158</v>
      </c>
      <c r="F298" s="45"/>
      <c r="G298" s="45"/>
      <c r="H298" s="45"/>
      <c r="I298" s="45"/>
      <c r="J298" s="46"/>
    </row>
    <row r="299">
      <c r="A299" s="37" t="s">
        <v>77</v>
      </c>
      <c r="B299" s="37">
        <v>71</v>
      </c>
      <c r="C299" s="38" t="s">
        <v>1349</v>
      </c>
      <c r="D299" s="37" t="s">
        <v>79</v>
      </c>
      <c r="E299" s="39" t="s">
        <v>1350</v>
      </c>
      <c r="F299" s="40" t="s">
        <v>155</v>
      </c>
      <c r="G299" s="41">
        <v>7.3789999999999996</v>
      </c>
      <c r="H299" s="42">
        <v>0</v>
      </c>
      <c r="I299" s="42">
        <f>ROUND(G299*H299,P4)</f>
        <v>0</v>
      </c>
      <c r="J299" s="37"/>
      <c r="O299" s="43">
        <f>I299*0.21</f>
        <v>0</v>
      </c>
      <c r="P299">
        <v>3</v>
      </c>
    </row>
    <row r="300">
      <c r="A300" s="37" t="s">
        <v>82</v>
      </c>
      <c r="B300" s="44"/>
      <c r="C300" s="45"/>
      <c r="D300" s="45"/>
      <c r="E300" s="39" t="s">
        <v>1351</v>
      </c>
      <c r="F300" s="45"/>
      <c r="G300" s="45"/>
      <c r="H300" s="45"/>
      <c r="I300" s="45"/>
      <c r="J300" s="46"/>
    </row>
    <row r="301">
      <c r="A301" s="37" t="s">
        <v>84</v>
      </c>
      <c r="B301" s="44"/>
      <c r="C301" s="45"/>
      <c r="D301" s="45"/>
      <c r="E301" s="47" t="s">
        <v>1352</v>
      </c>
      <c r="F301" s="45"/>
      <c r="G301" s="45"/>
      <c r="H301" s="45"/>
      <c r="I301" s="45"/>
      <c r="J301" s="46"/>
    </row>
    <row r="302" ht="75">
      <c r="A302" s="37" t="s">
        <v>86</v>
      </c>
      <c r="B302" s="44"/>
      <c r="C302" s="45"/>
      <c r="D302" s="45"/>
      <c r="E302" s="39" t="s">
        <v>158</v>
      </c>
      <c r="F302" s="45"/>
      <c r="G302" s="45"/>
      <c r="H302" s="45"/>
      <c r="I302" s="45"/>
      <c r="J302" s="46"/>
    </row>
    <row r="303">
      <c r="A303" s="37" t="s">
        <v>77</v>
      </c>
      <c r="B303" s="37">
        <v>72</v>
      </c>
      <c r="C303" s="38" t="s">
        <v>1134</v>
      </c>
      <c r="D303" s="37" t="s">
        <v>105</v>
      </c>
      <c r="E303" s="39" t="s">
        <v>1135</v>
      </c>
      <c r="F303" s="40" t="s">
        <v>163</v>
      </c>
      <c r="G303" s="41">
        <v>0.59999999999999998</v>
      </c>
      <c r="H303" s="42">
        <v>0</v>
      </c>
      <c r="I303" s="42">
        <f>ROUND(G303*H303,P4)</f>
        <v>0</v>
      </c>
      <c r="J303" s="37"/>
      <c r="O303" s="43">
        <f>I303*0.21</f>
        <v>0</v>
      </c>
      <c r="P303">
        <v>3</v>
      </c>
    </row>
    <row r="304">
      <c r="A304" s="37" t="s">
        <v>82</v>
      </c>
      <c r="B304" s="44"/>
      <c r="C304" s="45"/>
      <c r="D304" s="45"/>
      <c r="E304" s="48"/>
      <c r="F304" s="45"/>
      <c r="G304" s="45"/>
      <c r="H304" s="45"/>
      <c r="I304" s="45"/>
      <c r="J304" s="46"/>
    </row>
    <row r="305">
      <c r="A305" s="37" t="s">
        <v>84</v>
      </c>
      <c r="B305" s="44"/>
      <c r="C305" s="45"/>
      <c r="D305" s="45"/>
      <c r="E305" s="47" t="s">
        <v>1353</v>
      </c>
      <c r="F305" s="45"/>
      <c r="G305" s="45"/>
      <c r="H305" s="45"/>
      <c r="I305" s="45"/>
      <c r="J305" s="46"/>
    </row>
    <row r="306" ht="180">
      <c r="A306" s="37" t="s">
        <v>86</v>
      </c>
      <c r="B306" s="44"/>
      <c r="C306" s="45"/>
      <c r="D306" s="45"/>
      <c r="E306" s="39" t="s">
        <v>606</v>
      </c>
      <c r="F306" s="45"/>
      <c r="G306" s="45"/>
      <c r="H306" s="45"/>
      <c r="I306" s="45"/>
      <c r="J306" s="46"/>
    </row>
    <row r="307">
      <c r="A307" s="37" t="s">
        <v>77</v>
      </c>
      <c r="B307" s="37">
        <v>73</v>
      </c>
      <c r="C307" s="38" t="s">
        <v>1354</v>
      </c>
      <c r="D307" s="37" t="s">
        <v>105</v>
      </c>
      <c r="E307" s="39" t="s">
        <v>1355</v>
      </c>
      <c r="F307" s="40" t="s">
        <v>163</v>
      </c>
      <c r="G307" s="41">
        <v>30.800000000000001</v>
      </c>
      <c r="H307" s="42">
        <v>0</v>
      </c>
      <c r="I307" s="42">
        <f>ROUND(G307*H307,P4)</f>
        <v>0</v>
      </c>
      <c r="J307" s="37"/>
      <c r="O307" s="43">
        <f>I307*0.21</f>
        <v>0</v>
      </c>
      <c r="P307">
        <v>3</v>
      </c>
    </row>
    <row r="308" ht="30">
      <c r="A308" s="37" t="s">
        <v>82</v>
      </c>
      <c r="B308" s="44"/>
      <c r="C308" s="45"/>
      <c r="D308" s="45"/>
      <c r="E308" s="39" t="s">
        <v>1356</v>
      </c>
      <c r="F308" s="45"/>
      <c r="G308" s="45"/>
      <c r="H308" s="45"/>
      <c r="I308" s="45"/>
      <c r="J308" s="46"/>
    </row>
    <row r="309" ht="75">
      <c r="A309" s="37" t="s">
        <v>84</v>
      </c>
      <c r="B309" s="44"/>
      <c r="C309" s="45"/>
      <c r="D309" s="45"/>
      <c r="E309" s="47" t="s">
        <v>1357</v>
      </c>
      <c r="F309" s="45"/>
      <c r="G309" s="45"/>
      <c r="H309" s="45"/>
      <c r="I309" s="45"/>
      <c r="J309" s="46"/>
    </row>
    <row r="310" ht="180">
      <c r="A310" s="37" t="s">
        <v>86</v>
      </c>
      <c r="B310" s="44"/>
      <c r="C310" s="45"/>
      <c r="D310" s="45"/>
      <c r="E310" s="39" t="s">
        <v>606</v>
      </c>
      <c r="F310" s="45"/>
      <c r="G310" s="45"/>
      <c r="H310" s="45"/>
      <c r="I310" s="45"/>
      <c r="J310" s="46"/>
    </row>
    <row r="311">
      <c r="A311" s="37" t="s">
        <v>77</v>
      </c>
      <c r="B311" s="37">
        <v>74</v>
      </c>
      <c r="C311" s="38" t="s">
        <v>1138</v>
      </c>
      <c r="D311" s="37" t="s">
        <v>105</v>
      </c>
      <c r="E311" s="39" t="s">
        <v>1139</v>
      </c>
      <c r="F311" s="40" t="s">
        <v>155</v>
      </c>
      <c r="G311" s="41">
        <v>182.22800000000001</v>
      </c>
      <c r="H311" s="42">
        <v>0</v>
      </c>
      <c r="I311" s="42">
        <f>ROUND(G311*H311,P4)</f>
        <v>0</v>
      </c>
      <c r="J311" s="37"/>
      <c r="O311" s="43">
        <f>I311*0.21</f>
        <v>0</v>
      </c>
      <c r="P311">
        <v>3</v>
      </c>
    </row>
    <row r="312">
      <c r="A312" s="37" t="s">
        <v>82</v>
      </c>
      <c r="B312" s="44"/>
      <c r="C312" s="45"/>
      <c r="D312" s="45"/>
      <c r="E312" s="39" t="s">
        <v>1358</v>
      </c>
      <c r="F312" s="45"/>
      <c r="G312" s="45"/>
      <c r="H312" s="45"/>
      <c r="I312" s="45"/>
      <c r="J312" s="46"/>
    </row>
    <row r="313">
      <c r="A313" s="37" t="s">
        <v>84</v>
      </c>
      <c r="B313" s="44"/>
      <c r="C313" s="45"/>
      <c r="D313" s="45"/>
      <c r="E313" s="47" t="s">
        <v>1359</v>
      </c>
      <c r="F313" s="45"/>
      <c r="G313" s="45"/>
      <c r="H313" s="45"/>
      <c r="I313" s="45"/>
      <c r="J313" s="46"/>
    </row>
    <row r="314" ht="150">
      <c r="A314" s="37" t="s">
        <v>86</v>
      </c>
      <c r="B314" s="49"/>
      <c r="C314" s="50"/>
      <c r="D314" s="50"/>
      <c r="E314" s="39" t="s">
        <v>1142</v>
      </c>
      <c r="F314" s="50"/>
      <c r="G314" s="50"/>
      <c r="H314" s="50"/>
      <c r="I314" s="50"/>
      <c r="J314"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1360</v>
      </c>
      <c r="I3" s="25">
        <f>SUMIFS(I9:I163,A9:A163,"SD")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1360</v>
      </c>
      <c r="D5" s="22"/>
      <c r="E5" s="23" t="s">
        <v>33</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79</v>
      </c>
      <c r="E10" s="39" t="s">
        <v>214</v>
      </c>
      <c r="F10" s="40" t="s">
        <v>215</v>
      </c>
      <c r="G10" s="41">
        <v>1.077</v>
      </c>
      <c r="H10" s="42">
        <v>0</v>
      </c>
      <c r="I10" s="42">
        <f>ROUND(G10*H10,P4)</f>
        <v>0</v>
      </c>
      <c r="J10" s="37"/>
      <c r="O10" s="43">
        <f>I10*0.21</f>
        <v>0</v>
      </c>
      <c r="P10">
        <v>3</v>
      </c>
    </row>
    <row r="11" ht="165">
      <c r="A11" s="37" t="s">
        <v>82</v>
      </c>
      <c r="B11" s="44"/>
      <c r="C11" s="45"/>
      <c r="D11" s="45"/>
      <c r="E11" s="39" t="s">
        <v>1361</v>
      </c>
      <c r="F11" s="45"/>
      <c r="G11" s="45"/>
      <c r="H11" s="45"/>
      <c r="I11" s="45"/>
      <c r="J11" s="46"/>
    </row>
    <row r="12" ht="45">
      <c r="A12" s="37" t="s">
        <v>84</v>
      </c>
      <c r="B12" s="44"/>
      <c r="C12" s="45"/>
      <c r="D12" s="45"/>
      <c r="E12" s="47" t="s">
        <v>1362</v>
      </c>
      <c r="F12" s="45"/>
      <c r="G12" s="45"/>
      <c r="H12" s="45"/>
      <c r="I12" s="45"/>
      <c r="J12" s="46"/>
    </row>
    <row r="13" ht="75">
      <c r="A13" s="37" t="s">
        <v>86</v>
      </c>
      <c r="B13" s="44"/>
      <c r="C13" s="45"/>
      <c r="D13" s="45"/>
      <c r="E13" s="39" t="s">
        <v>939</v>
      </c>
      <c r="F13" s="45"/>
      <c r="G13" s="45"/>
      <c r="H13" s="45"/>
      <c r="I13" s="45"/>
      <c r="J13" s="46"/>
    </row>
    <row r="14" ht="30">
      <c r="A14" s="37" t="s">
        <v>77</v>
      </c>
      <c r="B14" s="37">
        <v>2</v>
      </c>
      <c r="C14" s="38" t="s">
        <v>940</v>
      </c>
      <c r="D14" s="37" t="s">
        <v>79</v>
      </c>
      <c r="E14" s="39" t="s">
        <v>214</v>
      </c>
      <c r="F14" s="40" t="s">
        <v>215</v>
      </c>
      <c r="G14" s="41">
        <v>1545.1980000000001</v>
      </c>
      <c r="H14" s="42">
        <v>0</v>
      </c>
      <c r="I14" s="42">
        <f>ROUND(G14*H14,P4)</f>
        <v>0</v>
      </c>
      <c r="J14" s="37"/>
      <c r="O14" s="43">
        <f>I14*0.21</f>
        <v>0</v>
      </c>
      <c r="P14">
        <v>3</v>
      </c>
    </row>
    <row r="15" ht="165">
      <c r="A15" s="37" t="s">
        <v>82</v>
      </c>
      <c r="B15" s="44"/>
      <c r="C15" s="45"/>
      <c r="D15" s="45"/>
      <c r="E15" s="39" t="s">
        <v>941</v>
      </c>
      <c r="F15" s="45"/>
      <c r="G15" s="45"/>
      <c r="H15" s="45"/>
      <c r="I15" s="45"/>
      <c r="J15" s="46"/>
    </row>
    <row r="16" ht="60">
      <c r="A16" s="37" t="s">
        <v>84</v>
      </c>
      <c r="B16" s="44"/>
      <c r="C16" s="45"/>
      <c r="D16" s="45"/>
      <c r="E16" s="47" t="s">
        <v>1363</v>
      </c>
      <c r="F16" s="45"/>
      <c r="G16" s="45"/>
      <c r="H16" s="45"/>
      <c r="I16" s="45"/>
      <c r="J16" s="46"/>
    </row>
    <row r="17" ht="75">
      <c r="A17" s="37" t="s">
        <v>86</v>
      </c>
      <c r="B17" s="44"/>
      <c r="C17" s="45"/>
      <c r="D17" s="45"/>
      <c r="E17" s="39" t="s">
        <v>943</v>
      </c>
      <c r="F17" s="45"/>
      <c r="G17" s="45"/>
      <c r="H17" s="45"/>
      <c r="I17" s="45"/>
      <c r="J17" s="46"/>
    </row>
    <row r="18">
      <c r="A18" s="37" t="s">
        <v>77</v>
      </c>
      <c r="B18" s="37">
        <v>3</v>
      </c>
      <c r="C18" s="38" t="s">
        <v>222</v>
      </c>
      <c r="D18" s="37" t="s">
        <v>105</v>
      </c>
      <c r="E18" s="39" t="s">
        <v>223</v>
      </c>
      <c r="F18" s="40" t="s">
        <v>215</v>
      </c>
      <c r="G18" s="41">
        <v>0.20000000000000001</v>
      </c>
      <c r="H18" s="42">
        <v>0</v>
      </c>
      <c r="I18" s="42">
        <f>ROUND(G18*H18,P4)</f>
        <v>0</v>
      </c>
      <c r="J18" s="37"/>
      <c r="O18" s="43">
        <f>I18*0.21</f>
        <v>0</v>
      </c>
      <c r="P18">
        <v>3</v>
      </c>
    </row>
    <row r="19">
      <c r="A19" s="37" t="s">
        <v>82</v>
      </c>
      <c r="B19" s="44"/>
      <c r="C19" s="45"/>
      <c r="D19" s="45"/>
      <c r="E19" s="48" t="s">
        <v>105</v>
      </c>
      <c r="F19" s="45"/>
      <c r="G19" s="45"/>
      <c r="H19" s="45"/>
      <c r="I19" s="45"/>
      <c r="J19" s="46"/>
    </row>
    <row r="20">
      <c r="A20" s="37" t="s">
        <v>84</v>
      </c>
      <c r="B20" s="44"/>
      <c r="C20" s="45"/>
      <c r="D20" s="45"/>
      <c r="E20" s="47" t="s">
        <v>1364</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SUMIFS(I23:I50,A23:A50,"P")</f>
        <v>0</v>
      </c>
      <c r="J22" s="36"/>
    </row>
    <row r="23">
      <c r="A23" s="37" t="s">
        <v>77</v>
      </c>
      <c r="B23" s="37">
        <v>4</v>
      </c>
      <c r="C23" s="38" t="s">
        <v>971</v>
      </c>
      <c r="D23" s="37" t="s">
        <v>105</v>
      </c>
      <c r="E23" s="39" t="s">
        <v>972</v>
      </c>
      <c r="F23" s="40" t="s">
        <v>163</v>
      </c>
      <c r="G23" s="41">
        <v>102.63800000000001</v>
      </c>
      <c r="H23" s="42">
        <v>0</v>
      </c>
      <c r="I23" s="42">
        <f>ROUND(G23*H23,P4)</f>
        <v>0</v>
      </c>
      <c r="J23" s="37"/>
      <c r="O23" s="43">
        <f>I23*0.21</f>
        <v>0</v>
      </c>
      <c r="P23">
        <v>3</v>
      </c>
    </row>
    <row r="24" ht="30">
      <c r="A24" s="37" t="s">
        <v>82</v>
      </c>
      <c r="B24" s="44"/>
      <c r="C24" s="45"/>
      <c r="D24" s="45"/>
      <c r="E24" s="39" t="s">
        <v>1365</v>
      </c>
      <c r="F24" s="45"/>
      <c r="G24" s="45"/>
      <c r="H24" s="45"/>
      <c r="I24" s="45"/>
      <c r="J24" s="46"/>
    </row>
    <row r="25">
      <c r="A25" s="37" t="s">
        <v>84</v>
      </c>
      <c r="B25" s="44"/>
      <c r="C25" s="45"/>
      <c r="D25" s="45"/>
      <c r="E25" s="47" t="s">
        <v>1366</v>
      </c>
      <c r="F25" s="45"/>
      <c r="G25" s="45"/>
      <c r="H25" s="45"/>
      <c r="I25" s="45"/>
      <c r="J25" s="46"/>
    </row>
    <row r="26" ht="405">
      <c r="A26" s="37" t="s">
        <v>86</v>
      </c>
      <c r="B26" s="44"/>
      <c r="C26" s="45"/>
      <c r="D26" s="45"/>
      <c r="E26" s="39" t="s">
        <v>975</v>
      </c>
      <c r="F26" s="45"/>
      <c r="G26" s="45"/>
      <c r="H26" s="45"/>
      <c r="I26" s="45"/>
      <c r="J26" s="46"/>
    </row>
    <row r="27">
      <c r="A27" s="37" t="s">
        <v>77</v>
      </c>
      <c r="B27" s="37">
        <v>5</v>
      </c>
      <c r="C27" s="38" t="s">
        <v>979</v>
      </c>
      <c r="D27" s="37" t="s">
        <v>105</v>
      </c>
      <c r="E27" s="39" t="s">
        <v>980</v>
      </c>
      <c r="F27" s="40" t="s">
        <v>163</v>
      </c>
      <c r="G27" s="41">
        <v>684.25</v>
      </c>
      <c r="H27" s="42">
        <v>0</v>
      </c>
      <c r="I27" s="42">
        <f>ROUND(G27*H27,P4)</f>
        <v>0</v>
      </c>
      <c r="J27" s="37"/>
      <c r="O27" s="43">
        <f>I27*0.21</f>
        <v>0</v>
      </c>
      <c r="P27">
        <v>3</v>
      </c>
    </row>
    <row r="28">
      <c r="A28" s="37" t="s">
        <v>82</v>
      </c>
      <c r="B28" s="44"/>
      <c r="C28" s="45"/>
      <c r="D28" s="45"/>
      <c r="E28" s="39" t="s">
        <v>1367</v>
      </c>
      <c r="F28" s="45"/>
      <c r="G28" s="45"/>
      <c r="H28" s="45"/>
      <c r="I28" s="45"/>
      <c r="J28" s="46"/>
    </row>
    <row r="29">
      <c r="A29" s="37" t="s">
        <v>84</v>
      </c>
      <c r="B29" s="44"/>
      <c r="C29" s="45"/>
      <c r="D29" s="45"/>
      <c r="E29" s="47" t="s">
        <v>1368</v>
      </c>
      <c r="F29" s="45"/>
      <c r="G29" s="45"/>
      <c r="H29" s="45"/>
      <c r="I29" s="45"/>
      <c r="J29" s="46"/>
    </row>
    <row r="30" ht="409.5">
      <c r="A30" s="37" t="s">
        <v>86</v>
      </c>
      <c r="B30" s="44"/>
      <c r="C30" s="45"/>
      <c r="D30" s="45"/>
      <c r="E30" s="39" t="s">
        <v>287</v>
      </c>
      <c r="F30" s="45"/>
      <c r="G30" s="45"/>
      <c r="H30" s="45"/>
      <c r="I30" s="45"/>
      <c r="J30" s="46"/>
    </row>
    <row r="31">
      <c r="A31" s="37" t="s">
        <v>77</v>
      </c>
      <c r="B31" s="37">
        <v>6</v>
      </c>
      <c r="C31" s="38" t="s">
        <v>983</v>
      </c>
      <c r="D31" s="37" t="s">
        <v>105</v>
      </c>
      <c r="E31" s="39" t="s">
        <v>984</v>
      </c>
      <c r="F31" s="40" t="s">
        <v>163</v>
      </c>
      <c r="G31" s="41">
        <v>120.75</v>
      </c>
      <c r="H31" s="42">
        <v>0</v>
      </c>
      <c r="I31" s="42">
        <f>ROUND(G31*H31,P4)</f>
        <v>0</v>
      </c>
      <c r="J31" s="37"/>
      <c r="O31" s="43">
        <f>I31*0.21</f>
        <v>0</v>
      </c>
      <c r="P31">
        <v>3</v>
      </c>
    </row>
    <row r="32">
      <c r="A32" s="37" t="s">
        <v>82</v>
      </c>
      <c r="B32" s="44"/>
      <c r="C32" s="45"/>
      <c r="D32" s="45"/>
      <c r="E32" s="39" t="s">
        <v>985</v>
      </c>
      <c r="F32" s="45"/>
      <c r="G32" s="45"/>
      <c r="H32" s="45"/>
      <c r="I32" s="45"/>
      <c r="J32" s="46"/>
    </row>
    <row r="33">
      <c r="A33" s="37" t="s">
        <v>84</v>
      </c>
      <c r="B33" s="44"/>
      <c r="C33" s="45"/>
      <c r="D33" s="45"/>
      <c r="E33" s="47" t="s">
        <v>1369</v>
      </c>
      <c r="F33" s="45"/>
      <c r="G33" s="45"/>
      <c r="H33" s="45"/>
      <c r="I33" s="45"/>
      <c r="J33" s="46"/>
    </row>
    <row r="34" ht="409.5">
      <c r="A34" s="37" t="s">
        <v>86</v>
      </c>
      <c r="B34" s="44"/>
      <c r="C34" s="45"/>
      <c r="D34" s="45"/>
      <c r="E34" s="39" t="s">
        <v>287</v>
      </c>
      <c r="F34" s="45"/>
      <c r="G34" s="45"/>
      <c r="H34" s="45"/>
      <c r="I34" s="45"/>
      <c r="J34" s="46"/>
    </row>
    <row r="35">
      <c r="A35" s="37" t="s">
        <v>77</v>
      </c>
      <c r="B35" s="37">
        <v>7</v>
      </c>
      <c r="C35" s="38" t="s">
        <v>288</v>
      </c>
      <c r="D35" s="37" t="s">
        <v>105</v>
      </c>
      <c r="E35" s="39" t="s">
        <v>289</v>
      </c>
      <c r="F35" s="40" t="s">
        <v>163</v>
      </c>
      <c r="G35" s="41">
        <v>805</v>
      </c>
      <c r="H35" s="42">
        <v>0</v>
      </c>
      <c r="I35" s="42">
        <f>ROUND(G35*H35,P4)</f>
        <v>0</v>
      </c>
      <c r="J35" s="37"/>
      <c r="O35" s="43">
        <f>I35*0.21</f>
        <v>0</v>
      </c>
      <c r="P35">
        <v>3</v>
      </c>
    </row>
    <row r="36" ht="30">
      <c r="A36" s="37" t="s">
        <v>82</v>
      </c>
      <c r="B36" s="44"/>
      <c r="C36" s="45"/>
      <c r="D36" s="45"/>
      <c r="E36" s="39" t="s">
        <v>1155</v>
      </c>
      <c r="F36" s="45"/>
      <c r="G36" s="45"/>
      <c r="H36" s="45"/>
      <c r="I36" s="45"/>
      <c r="J36" s="46"/>
    </row>
    <row r="37">
      <c r="A37" s="37" t="s">
        <v>84</v>
      </c>
      <c r="B37" s="44"/>
      <c r="C37" s="45"/>
      <c r="D37" s="45"/>
      <c r="E37" s="47" t="s">
        <v>1370</v>
      </c>
      <c r="F37" s="45"/>
      <c r="G37" s="45"/>
      <c r="H37" s="45"/>
      <c r="I37" s="45"/>
      <c r="J37" s="46"/>
    </row>
    <row r="38" ht="270">
      <c r="A38" s="37" t="s">
        <v>86</v>
      </c>
      <c r="B38" s="44"/>
      <c r="C38" s="45"/>
      <c r="D38" s="45"/>
      <c r="E38" s="39" t="s">
        <v>292</v>
      </c>
      <c r="F38" s="45"/>
      <c r="G38" s="45"/>
      <c r="H38" s="45"/>
      <c r="I38" s="45"/>
      <c r="J38" s="46"/>
    </row>
    <row r="39">
      <c r="A39" s="37" t="s">
        <v>77</v>
      </c>
      <c r="B39" s="37">
        <v>8</v>
      </c>
      <c r="C39" s="38" t="s">
        <v>305</v>
      </c>
      <c r="D39" s="37" t="s">
        <v>105</v>
      </c>
      <c r="E39" s="39" t="s">
        <v>306</v>
      </c>
      <c r="F39" s="40" t="s">
        <v>163</v>
      </c>
      <c r="G39" s="41">
        <v>264</v>
      </c>
      <c r="H39" s="42">
        <v>0</v>
      </c>
      <c r="I39" s="42">
        <f>ROUND(G39*H39,P4)</f>
        <v>0</v>
      </c>
      <c r="J39" s="37"/>
      <c r="O39" s="43">
        <f>I39*0.21</f>
        <v>0</v>
      </c>
      <c r="P39">
        <v>3</v>
      </c>
    </row>
    <row r="40">
      <c r="A40" s="37" t="s">
        <v>82</v>
      </c>
      <c r="B40" s="44"/>
      <c r="C40" s="45"/>
      <c r="D40" s="45"/>
      <c r="E40" s="39" t="s">
        <v>1371</v>
      </c>
      <c r="F40" s="45"/>
      <c r="G40" s="45"/>
      <c r="H40" s="45"/>
      <c r="I40" s="45"/>
      <c r="J40" s="46"/>
    </row>
    <row r="41">
      <c r="A41" s="37" t="s">
        <v>84</v>
      </c>
      <c r="B41" s="44"/>
      <c r="C41" s="45"/>
      <c r="D41" s="45"/>
      <c r="E41" s="47" t="s">
        <v>1372</v>
      </c>
      <c r="F41" s="45"/>
      <c r="G41" s="45"/>
      <c r="H41" s="45"/>
      <c r="I41" s="45"/>
      <c r="J41" s="46"/>
    </row>
    <row r="42" ht="330">
      <c r="A42" s="37" t="s">
        <v>86</v>
      </c>
      <c r="B42" s="44"/>
      <c r="C42" s="45"/>
      <c r="D42" s="45"/>
      <c r="E42" s="39" t="s">
        <v>309</v>
      </c>
      <c r="F42" s="45"/>
      <c r="G42" s="45"/>
      <c r="H42" s="45"/>
      <c r="I42" s="45"/>
      <c r="J42" s="46"/>
    </row>
    <row r="43">
      <c r="A43" s="37" t="s">
        <v>77</v>
      </c>
      <c r="B43" s="37">
        <v>9</v>
      </c>
      <c r="C43" s="38" t="s">
        <v>1373</v>
      </c>
      <c r="D43" s="37" t="s">
        <v>105</v>
      </c>
      <c r="E43" s="39" t="s">
        <v>1374</v>
      </c>
      <c r="F43" s="40" t="s">
        <v>163</v>
      </c>
      <c r="G43" s="41">
        <v>102.63800000000001</v>
      </c>
      <c r="H43" s="42">
        <v>0</v>
      </c>
      <c r="I43" s="42">
        <f>ROUND(G43*H43,P4)</f>
        <v>0</v>
      </c>
      <c r="J43" s="37"/>
      <c r="O43" s="43">
        <f>I43*0.21</f>
        <v>0</v>
      </c>
      <c r="P43">
        <v>3</v>
      </c>
    </row>
    <row r="44" ht="30">
      <c r="A44" s="37" t="s">
        <v>82</v>
      </c>
      <c r="B44" s="44"/>
      <c r="C44" s="45"/>
      <c r="D44" s="45"/>
      <c r="E44" s="39" t="s">
        <v>1375</v>
      </c>
      <c r="F44" s="45"/>
      <c r="G44" s="45"/>
      <c r="H44" s="45"/>
      <c r="I44" s="45"/>
      <c r="J44" s="46"/>
    </row>
    <row r="45">
      <c r="A45" s="37" t="s">
        <v>84</v>
      </c>
      <c r="B45" s="44"/>
      <c r="C45" s="45"/>
      <c r="D45" s="45"/>
      <c r="E45" s="47" t="s">
        <v>1366</v>
      </c>
      <c r="F45" s="45"/>
      <c r="G45" s="45"/>
      <c r="H45" s="45"/>
      <c r="I45" s="45"/>
      <c r="J45" s="46"/>
    </row>
    <row r="46" ht="409.5">
      <c r="A46" s="37" t="s">
        <v>86</v>
      </c>
      <c r="B46" s="44"/>
      <c r="C46" s="45"/>
      <c r="D46" s="45"/>
      <c r="E46" s="39" t="s">
        <v>1376</v>
      </c>
      <c r="F46" s="45"/>
      <c r="G46" s="45"/>
      <c r="H46" s="45"/>
      <c r="I46" s="45"/>
      <c r="J46" s="46"/>
    </row>
    <row r="47">
      <c r="A47" s="37" t="s">
        <v>77</v>
      </c>
      <c r="B47" s="37">
        <v>10</v>
      </c>
      <c r="C47" s="38" t="s">
        <v>310</v>
      </c>
      <c r="D47" s="37" t="s">
        <v>105</v>
      </c>
      <c r="E47" s="39" t="s">
        <v>311</v>
      </c>
      <c r="F47" s="40" t="s">
        <v>163</v>
      </c>
      <c r="G47" s="41">
        <v>35.363</v>
      </c>
      <c r="H47" s="42">
        <v>0</v>
      </c>
      <c r="I47" s="42">
        <f>ROUND(G47*H47,P4)</f>
        <v>0</v>
      </c>
      <c r="J47" s="37"/>
      <c r="O47" s="43">
        <f>I47*0.21</f>
        <v>0</v>
      </c>
      <c r="P47">
        <v>3</v>
      </c>
    </row>
    <row r="48">
      <c r="A48" s="37" t="s">
        <v>82</v>
      </c>
      <c r="B48" s="44"/>
      <c r="C48" s="45"/>
      <c r="D48" s="45"/>
      <c r="E48" s="39" t="s">
        <v>1377</v>
      </c>
      <c r="F48" s="45"/>
      <c r="G48" s="45"/>
      <c r="H48" s="45"/>
      <c r="I48" s="45"/>
      <c r="J48" s="46"/>
    </row>
    <row r="49">
      <c r="A49" s="37" t="s">
        <v>84</v>
      </c>
      <c r="B49" s="44"/>
      <c r="C49" s="45"/>
      <c r="D49" s="45"/>
      <c r="E49" s="47" t="s">
        <v>1378</v>
      </c>
      <c r="F49" s="45"/>
      <c r="G49" s="45"/>
      <c r="H49" s="45"/>
      <c r="I49" s="45"/>
      <c r="J49" s="46"/>
    </row>
    <row r="50" ht="409.5">
      <c r="A50" s="37" t="s">
        <v>86</v>
      </c>
      <c r="B50" s="44"/>
      <c r="C50" s="45"/>
      <c r="D50" s="45"/>
      <c r="E50" s="39" t="s">
        <v>314</v>
      </c>
      <c r="F50" s="45"/>
      <c r="G50" s="45"/>
      <c r="H50" s="45"/>
      <c r="I50" s="45"/>
      <c r="J50" s="46"/>
    </row>
    <row r="51">
      <c r="A51" s="31" t="s">
        <v>74</v>
      </c>
      <c r="B51" s="32"/>
      <c r="C51" s="33" t="s">
        <v>359</v>
      </c>
      <c r="D51" s="34"/>
      <c r="E51" s="31" t="s">
        <v>360</v>
      </c>
      <c r="F51" s="34"/>
      <c r="G51" s="34"/>
      <c r="H51" s="34"/>
      <c r="I51" s="35">
        <f>SUMIFS(I52:I71,A52:A71,"P")</f>
        <v>0</v>
      </c>
      <c r="J51" s="36"/>
    </row>
    <row r="52">
      <c r="A52" s="37" t="s">
        <v>77</v>
      </c>
      <c r="B52" s="37">
        <v>11</v>
      </c>
      <c r="C52" s="38" t="s">
        <v>1177</v>
      </c>
      <c r="D52" s="37" t="s">
        <v>105</v>
      </c>
      <c r="E52" s="39" t="s">
        <v>1178</v>
      </c>
      <c r="F52" s="40" t="s">
        <v>163</v>
      </c>
      <c r="G52" s="41">
        <v>13.221</v>
      </c>
      <c r="H52" s="42">
        <v>0</v>
      </c>
      <c r="I52" s="42">
        <f>ROUND(G52*H52,P4)</f>
        <v>0</v>
      </c>
      <c r="J52" s="37"/>
      <c r="O52" s="43">
        <f>I52*0.21</f>
        <v>0</v>
      </c>
      <c r="P52">
        <v>3</v>
      </c>
    </row>
    <row r="53">
      <c r="A53" s="37" t="s">
        <v>82</v>
      </c>
      <c r="B53" s="44"/>
      <c r="C53" s="45"/>
      <c r="D53" s="45"/>
      <c r="E53" s="39" t="s">
        <v>1379</v>
      </c>
      <c r="F53" s="45"/>
      <c r="G53" s="45"/>
      <c r="H53" s="45"/>
      <c r="I53" s="45"/>
      <c r="J53" s="46"/>
    </row>
    <row r="54">
      <c r="A54" s="37" t="s">
        <v>84</v>
      </c>
      <c r="B54" s="44"/>
      <c r="C54" s="45"/>
      <c r="D54" s="45"/>
      <c r="E54" s="47" t="s">
        <v>1380</v>
      </c>
      <c r="F54" s="45"/>
      <c r="G54" s="45"/>
      <c r="H54" s="45"/>
      <c r="I54" s="45"/>
      <c r="J54" s="46"/>
    </row>
    <row r="55" ht="409.5">
      <c r="A55" s="37" t="s">
        <v>86</v>
      </c>
      <c r="B55" s="44"/>
      <c r="C55" s="45"/>
      <c r="D55" s="45"/>
      <c r="E55" s="39" t="s">
        <v>365</v>
      </c>
      <c r="F55" s="45"/>
      <c r="G55" s="45"/>
      <c r="H55" s="45"/>
      <c r="I55" s="45"/>
      <c r="J55" s="46"/>
    </row>
    <row r="56">
      <c r="A56" s="37" t="s">
        <v>77</v>
      </c>
      <c r="B56" s="37">
        <v>12</v>
      </c>
      <c r="C56" s="38" t="s">
        <v>366</v>
      </c>
      <c r="D56" s="37" t="s">
        <v>105</v>
      </c>
      <c r="E56" s="39" t="s">
        <v>367</v>
      </c>
      <c r="F56" s="40" t="s">
        <v>215</v>
      </c>
      <c r="G56" s="41">
        <v>1.851</v>
      </c>
      <c r="H56" s="42">
        <v>0</v>
      </c>
      <c r="I56" s="42">
        <f>ROUND(G56*H56,P4)</f>
        <v>0</v>
      </c>
      <c r="J56" s="37"/>
      <c r="O56" s="43">
        <f>I56*0.21</f>
        <v>0</v>
      </c>
      <c r="P56">
        <v>3</v>
      </c>
    </row>
    <row r="57">
      <c r="A57" s="37" t="s">
        <v>82</v>
      </c>
      <c r="B57" s="44"/>
      <c r="C57" s="45"/>
      <c r="D57" s="45"/>
      <c r="E57" s="39" t="s">
        <v>1381</v>
      </c>
      <c r="F57" s="45"/>
      <c r="G57" s="45"/>
      <c r="H57" s="45"/>
      <c r="I57" s="45"/>
      <c r="J57" s="46"/>
    </row>
    <row r="58">
      <c r="A58" s="37" t="s">
        <v>84</v>
      </c>
      <c r="B58" s="44"/>
      <c r="C58" s="45"/>
      <c r="D58" s="45"/>
      <c r="E58" s="47" t="s">
        <v>1382</v>
      </c>
      <c r="F58" s="45"/>
      <c r="G58" s="45"/>
      <c r="H58" s="45"/>
      <c r="I58" s="45"/>
      <c r="J58" s="46"/>
    </row>
    <row r="59" ht="375">
      <c r="A59" s="37" t="s">
        <v>86</v>
      </c>
      <c r="B59" s="44"/>
      <c r="C59" s="45"/>
      <c r="D59" s="45"/>
      <c r="E59" s="39" t="s">
        <v>369</v>
      </c>
      <c r="F59" s="45"/>
      <c r="G59" s="45"/>
      <c r="H59" s="45"/>
      <c r="I59" s="45"/>
      <c r="J59" s="46"/>
    </row>
    <row r="60" ht="30">
      <c r="A60" s="37" t="s">
        <v>77</v>
      </c>
      <c r="B60" s="37">
        <v>13</v>
      </c>
      <c r="C60" s="38" t="s">
        <v>1383</v>
      </c>
      <c r="D60" s="37" t="s">
        <v>105</v>
      </c>
      <c r="E60" s="39" t="s">
        <v>1384</v>
      </c>
      <c r="F60" s="40" t="s">
        <v>163</v>
      </c>
      <c r="G60" s="41">
        <v>132.208</v>
      </c>
      <c r="H60" s="42">
        <v>0</v>
      </c>
      <c r="I60" s="42">
        <f>ROUND(G60*H60,P4)</f>
        <v>0</v>
      </c>
      <c r="J60" s="37"/>
      <c r="O60" s="43">
        <f>I60*0.21</f>
        <v>0</v>
      </c>
      <c r="P60">
        <v>3</v>
      </c>
    </row>
    <row r="61" ht="30">
      <c r="A61" s="37" t="s">
        <v>82</v>
      </c>
      <c r="B61" s="44"/>
      <c r="C61" s="45"/>
      <c r="D61" s="45"/>
      <c r="E61" s="39" t="s">
        <v>1385</v>
      </c>
      <c r="F61" s="45"/>
      <c r="G61" s="45"/>
      <c r="H61" s="45"/>
      <c r="I61" s="45"/>
      <c r="J61" s="46"/>
    </row>
    <row r="62" ht="45">
      <c r="A62" s="37" t="s">
        <v>84</v>
      </c>
      <c r="B62" s="44"/>
      <c r="C62" s="45"/>
      <c r="D62" s="45"/>
      <c r="E62" s="47" t="s">
        <v>1386</v>
      </c>
      <c r="F62" s="45"/>
      <c r="G62" s="45"/>
      <c r="H62" s="45"/>
      <c r="I62" s="45"/>
      <c r="J62" s="46"/>
    </row>
    <row r="63" ht="409.5">
      <c r="A63" s="37" t="s">
        <v>86</v>
      </c>
      <c r="B63" s="44"/>
      <c r="C63" s="45"/>
      <c r="D63" s="45"/>
      <c r="E63" s="39" t="s">
        <v>365</v>
      </c>
      <c r="F63" s="45"/>
      <c r="G63" s="45"/>
      <c r="H63" s="45"/>
      <c r="I63" s="45"/>
      <c r="J63" s="46"/>
    </row>
    <row r="64">
      <c r="A64" s="37" t="s">
        <v>77</v>
      </c>
      <c r="B64" s="37">
        <v>14</v>
      </c>
      <c r="C64" s="38" t="s">
        <v>1387</v>
      </c>
      <c r="D64" s="37" t="s">
        <v>105</v>
      </c>
      <c r="E64" s="39" t="s">
        <v>1388</v>
      </c>
      <c r="F64" s="40" t="s">
        <v>215</v>
      </c>
      <c r="G64" s="41">
        <v>13.333</v>
      </c>
      <c r="H64" s="42">
        <v>0</v>
      </c>
      <c r="I64" s="42">
        <f>ROUND(G64*H64,P4)</f>
        <v>0</v>
      </c>
      <c r="J64" s="37"/>
      <c r="O64" s="43">
        <f>I64*0.21</f>
        <v>0</v>
      </c>
      <c r="P64">
        <v>3</v>
      </c>
    </row>
    <row r="65" ht="30">
      <c r="A65" s="37" t="s">
        <v>82</v>
      </c>
      <c r="B65" s="44"/>
      <c r="C65" s="45"/>
      <c r="D65" s="45"/>
      <c r="E65" s="39" t="s">
        <v>1389</v>
      </c>
      <c r="F65" s="45"/>
      <c r="G65" s="45"/>
      <c r="H65" s="45"/>
      <c r="I65" s="45"/>
      <c r="J65" s="46"/>
    </row>
    <row r="66" ht="45">
      <c r="A66" s="37" t="s">
        <v>84</v>
      </c>
      <c r="B66" s="44"/>
      <c r="C66" s="45"/>
      <c r="D66" s="45"/>
      <c r="E66" s="47" t="s">
        <v>1390</v>
      </c>
      <c r="F66" s="45"/>
      <c r="G66" s="45"/>
      <c r="H66" s="45"/>
      <c r="I66" s="45"/>
      <c r="J66" s="46"/>
    </row>
    <row r="67" ht="375">
      <c r="A67" s="37" t="s">
        <v>86</v>
      </c>
      <c r="B67" s="44"/>
      <c r="C67" s="45"/>
      <c r="D67" s="45"/>
      <c r="E67" s="39" t="s">
        <v>369</v>
      </c>
      <c r="F67" s="45"/>
      <c r="G67" s="45"/>
      <c r="H67" s="45"/>
      <c r="I67" s="45"/>
      <c r="J67" s="46"/>
    </row>
    <row r="68" ht="30">
      <c r="A68" s="37" t="s">
        <v>77</v>
      </c>
      <c r="B68" s="37">
        <v>15</v>
      </c>
      <c r="C68" s="38" t="s">
        <v>1391</v>
      </c>
      <c r="D68" s="37" t="s">
        <v>105</v>
      </c>
      <c r="E68" s="39" t="s">
        <v>1392</v>
      </c>
      <c r="F68" s="40" t="s">
        <v>215</v>
      </c>
      <c r="G68" s="41">
        <v>0.01</v>
      </c>
      <c r="H68" s="42">
        <v>0</v>
      </c>
      <c r="I68" s="42">
        <f>ROUND(G68*H68,P4)</f>
        <v>0</v>
      </c>
      <c r="J68" s="37"/>
      <c r="O68" s="43">
        <f>I68*0.21</f>
        <v>0</v>
      </c>
      <c r="P68">
        <v>3</v>
      </c>
    </row>
    <row r="69">
      <c r="A69" s="37" t="s">
        <v>82</v>
      </c>
      <c r="B69" s="44"/>
      <c r="C69" s="45"/>
      <c r="D69" s="45"/>
      <c r="E69" s="39" t="s">
        <v>1393</v>
      </c>
      <c r="F69" s="45"/>
      <c r="G69" s="45"/>
      <c r="H69" s="45"/>
      <c r="I69" s="45"/>
      <c r="J69" s="46"/>
    </row>
    <row r="70">
      <c r="A70" s="37" t="s">
        <v>84</v>
      </c>
      <c r="B70" s="44"/>
      <c r="C70" s="45"/>
      <c r="D70" s="45"/>
      <c r="E70" s="47" t="s">
        <v>1394</v>
      </c>
      <c r="F70" s="45"/>
      <c r="G70" s="45"/>
      <c r="H70" s="45"/>
      <c r="I70" s="45"/>
      <c r="J70" s="46"/>
    </row>
    <row r="71" ht="90">
      <c r="A71" s="37" t="s">
        <v>86</v>
      </c>
      <c r="B71" s="44"/>
      <c r="C71" s="45"/>
      <c r="D71" s="45"/>
      <c r="E71" s="39" t="s">
        <v>1395</v>
      </c>
      <c r="F71" s="45"/>
      <c r="G71" s="45"/>
      <c r="H71" s="45"/>
      <c r="I71" s="45"/>
      <c r="J71" s="46"/>
    </row>
    <row r="72">
      <c r="A72" s="31" t="s">
        <v>74</v>
      </c>
      <c r="B72" s="32"/>
      <c r="C72" s="33" t="s">
        <v>375</v>
      </c>
      <c r="D72" s="34"/>
      <c r="E72" s="31" t="s">
        <v>376</v>
      </c>
      <c r="F72" s="34"/>
      <c r="G72" s="34"/>
      <c r="H72" s="34"/>
      <c r="I72" s="35">
        <f>SUMIFS(I73:I100,A73:A100,"P")</f>
        <v>0</v>
      </c>
      <c r="J72" s="36"/>
    </row>
    <row r="73">
      <c r="A73" s="37" t="s">
        <v>77</v>
      </c>
      <c r="B73" s="37">
        <v>16</v>
      </c>
      <c r="C73" s="38" t="s">
        <v>1045</v>
      </c>
      <c r="D73" s="37" t="s">
        <v>105</v>
      </c>
      <c r="E73" s="39" t="s">
        <v>1047</v>
      </c>
      <c r="F73" s="40" t="s">
        <v>163</v>
      </c>
      <c r="G73" s="41">
        <v>27.734999999999999</v>
      </c>
      <c r="H73" s="42">
        <v>0</v>
      </c>
      <c r="I73" s="42">
        <f>ROUND(G73*H73,P4)</f>
        <v>0</v>
      </c>
      <c r="J73" s="37"/>
      <c r="O73" s="43">
        <f>I73*0.21</f>
        <v>0</v>
      </c>
      <c r="P73">
        <v>3</v>
      </c>
    </row>
    <row r="74">
      <c r="A74" s="37" t="s">
        <v>82</v>
      </c>
      <c r="B74" s="44"/>
      <c r="C74" s="45"/>
      <c r="D74" s="45"/>
      <c r="E74" s="39" t="s">
        <v>1396</v>
      </c>
      <c r="F74" s="45"/>
      <c r="G74" s="45"/>
      <c r="H74" s="45"/>
      <c r="I74" s="45"/>
      <c r="J74" s="46"/>
    </row>
    <row r="75">
      <c r="A75" s="37" t="s">
        <v>84</v>
      </c>
      <c r="B75" s="44"/>
      <c r="C75" s="45"/>
      <c r="D75" s="45"/>
      <c r="E75" s="47" t="s">
        <v>1397</v>
      </c>
      <c r="F75" s="45"/>
      <c r="G75" s="45"/>
      <c r="H75" s="45"/>
      <c r="I75" s="45"/>
      <c r="J75" s="46"/>
    </row>
    <row r="76" ht="409.5">
      <c r="A76" s="37" t="s">
        <v>86</v>
      </c>
      <c r="B76" s="44"/>
      <c r="C76" s="45"/>
      <c r="D76" s="45"/>
      <c r="E76" s="39" t="s">
        <v>386</v>
      </c>
      <c r="F76" s="45"/>
      <c r="G76" s="45"/>
      <c r="H76" s="45"/>
      <c r="I76" s="45"/>
      <c r="J76" s="46"/>
    </row>
    <row r="77">
      <c r="A77" s="37" t="s">
        <v>77</v>
      </c>
      <c r="B77" s="37">
        <v>17</v>
      </c>
      <c r="C77" s="38" t="s">
        <v>1050</v>
      </c>
      <c r="D77" s="37" t="s">
        <v>105</v>
      </c>
      <c r="E77" s="39" t="s">
        <v>1051</v>
      </c>
      <c r="F77" s="40" t="s">
        <v>163</v>
      </c>
      <c r="G77" s="41">
        <v>27.43</v>
      </c>
      <c r="H77" s="42">
        <v>0</v>
      </c>
      <c r="I77" s="42">
        <f>ROUND(G77*H77,P4)</f>
        <v>0</v>
      </c>
      <c r="J77" s="37"/>
      <c r="O77" s="43">
        <f>I77*0.21</f>
        <v>0</v>
      </c>
      <c r="P77">
        <v>3</v>
      </c>
    </row>
    <row r="78">
      <c r="A78" s="37" t="s">
        <v>82</v>
      </c>
      <c r="B78" s="44"/>
      <c r="C78" s="45"/>
      <c r="D78" s="45"/>
      <c r="E78" s="39" t="s">
        <v>1398</v>
      </c>
      <c r="F78" s="45"/>
      <c r="G78" s="45"/>
      <c r="H78" s="45"/>
      <c r="I78" s="45"/>
      <c r="J78" s="46"/>
    </row>
    <row r="79">
      <c r="A79" s="37" t="s">
        <v>84</v>
      </c>
      <c r="B79" s="44"/>
      <c r="C79" s="45"/>
      <c r="D79" s="45"/>
      <c r="E79" s="47" t="s">
        <v>1399</v>
      </c>
      <c r="F79" s="45"/>
      <c r="G79" s="45"/>
      <c r="H79" s="45"/>
      <c r="I79" s="45"/>
      <c r="J79" s="46"/>
    </row>
    <row r="80" ht="409.5">
      <c r="A80" s="37" t="s">
        <v>86</v>
      </c>
      <c r="B80" s="44"/>
      <c r="C80" s="45"/>
      <c r="D80" s="45"/>
      <c r="E80" s="39" t="s">
        <v>386</v>
      </c>
      <c r="F80" s="45"/>
      <c r="G80" s="45"/>
      <c r="H80" s="45"/>
      <c r="I80" s="45"/>
      <c r="J80" s="46"/>
    </row>
    <row r="81">
      <c r="A81" s="37" t="s">
        <v>77</v>
      </c>
      <c r="B81" s="37">
        <v>18</v>
      </c>
      <c r="C81" s="38" t="s">
        <v>1054</v>
      </c>
      <c r="D81" s="37" t="s">
        <v>1046</v>
      </c>
      <c r="E81" s="39" t="s">
        <v>1055</v>
      </c>
      <c r="F81" s="40" t="s">
        <v>163</v>
      </c>
      <c r="G81" s="41">
        <v>2.1499999999999999</v>
      </c>
      <c r="H81" s="42">
        <v>0</v>
      </c>
      <c r="I81" s="42">
        <f>ROUND(G81*H81,P4)</f>
        <v>0</v>
      </c>
      <c r="J81" s="37"/>
      <c r="O81" s="43">
        <f>I81*0.21</f>
        <v>0</v>
      </c>
      <c r="P81">
        <v>3</v>
      </c>
    </row>
    <row r="82">
      <c r="A82" s="37" t="s">
        <v>82</v>
      </c>
      <c r="B82" s="44"/>
      <c r="C82" s="45"/>
      <c r="D82" s="45"/>
      <c r="E82" s="39" t="s">
        <v>1400</v>
      </c>
      <c r="F82" s="45"/>
      <c r="G82" s="45"/>
      <c r="H82" s="45"/>
      <c r="I82" s="45"/>
      <c r="J82" s="46"/>
    </row>
    <row r="83">
      <c r="A83" s="37" t="s">
        <v>84</v>
      </c>
      <c r="B83" s="44"/>
      <c r="C83" s="45"/>
      <c r="D83" s="45"/>
      <c r="E83" s="47" t="s">
        <v>1401</v>
      </c>
      <c r="F83" s="45"/>
      <c r="G83" s="45"/>
      <c r="H83" s="45"/>
      <c r="I83" s="45"/>
      <c r="J83" s="46"/>
    </row>
    <row r="84" ht="409.5">
      <c r="A84" s="37" t="s">
        <v>86</v>
      </c>
      <c r="B84" s="44"/>
      <c r="C84" s="45"/>
      <c r="D84" s="45"/>
      <c r="E84" s="39" t="s">
        <v>386</v>
      </c>
      <c r="F84" s="45"/>
      <c r="G84" s="45"/>
      <c r="H84" s="45"/>
      <c r="I84" s="45"/>
      <c r="J84" s="46"/>
    </row>
    <row r="85">
      <c r="A85" s="37" t="s">
        <v>77</v>
      </c>
      <c r="B85" s="37">
        <v>19</v>
      </c>
      <c r="C85" s="38" t="s">
        <v>1054</v>
      </c>
      <c r="D85" s="37" t="s">
        <v>1058</v>
      </c>
      <c r="E85" s="39" t="s">
        <v>1055</v>
      </c>
      <c r="F85" s="40" t="s">
        <v>163</v>
      </c>
      <c r="G85" s="41">
        <v>0.314</v>
      </c>
      <c r="H85" s="42">
        <v>0</v>
      </c>
      <c r="I85" s="42">
        <f>ROUND(G85*H85,P4)</f>
        <v>0</v>
      </c>
      <c r="J85" s="37"/>
      <c r="O85" s="43">
        <f>I85*0.21</f>
        <v>0</v>
      </c>
      <c r="P85">
        <v>3</v>
      </c>
    </row>
    <row r="86">
      <c r="A86" s="37" t="s">
        <v>82</v>
      </c>
      <c r="B86" s="44"/>
      <c r="C86" s="45"/>
      <c r="D86" s="45"/>
      <c r="E86" s="39" t="s">
        <v>1402</v>
      </c>
      <c r="F86" s="45"/>
      <c r="G86" s="45"/>
      <c r="H86" s="45"/>
      <c r="I86" s="45"/>
      <c r="J86" s="46"/>
    </row>
    <row r="87">
      <c r="A87" s="37" t="s">
        <v>84</v>
      </c>
      <c r="B87" s="44"/>
      <c r="C87" s="45"/>
      <c r="D87" s="45"/>
      <c r="E87" s="47" t="s">
        <v>1403</v>
      </c>
      <c r="F87" s="45"/>
      <c r="G87" s="45"/>
      <c r="H87" s="45"/>
      <c r="I87" s="45"/>
      <c r="J87" s="46"/>
    </row>
    <row r="88" ht="409.5">
      <c r="A88" s="37" t="s">
        <v>86</v>
      </c>
      <c r="B88" s="44"/>
      <c r="C88" s="45"/>
      <c r="D88" s="45"/>
      <c r="E88" s="39" t="s">
        <v>386</v>
      </c>
      <c r="F88" s="45"/>
      <c r="G88" s="45"/>
      <c r="H88" s="45"/>
      <c r="I88" s="45"/>
      <c r="J88" s="46"/>
    </row>
    <row r="89">
      <c r="A89" s="37" t="s">
        <v>77</v>
      </c>
      <c r="B89" s="37">
        <v>20</v>
      </c>
      <c r="C89" s="38" t="s">
        <v>1071</v>
      </c>
      <c r="D89" s="37"/>
      <c r="E89" s="39" t="s">
        <v>1072</v>
      </c>
      <c r="F89" s="40" t="s">
        <v>163</v>
      </c>
      <c r="G89" s="41">
        <v>14.77</v>
      </c>
      <c r="H89" s="42">
        <v>0</v>
      </c>
      <c r="I89" s="42">
        <f>ROUND(G89*H89,P4)</f>
        <v>0</v>
      </c>
      <c r="J89" s="37"/>
      <c r="O89" s="43">
        <f>I89*0.21</f>
        <v>0</v>
      </c>
      <c r="P89">
        <v>3</v>
      </c>
    </row>
    <row r="90">
      <c r="A90" s="37" t="s">
        <v>82</v>
      </c>
      <c r="B90" s="44"/>
      <c r="C90" s="45"/>
      <c r="D90" s="45"/>
      <c r="E90" s="39" t="s">
        <v>1404</v>
      </c>
      <c r="F90" s="45"/>
      <c r="G90" s="45"/>
      <c r="H90" s="45"/>
      <c r="I90" s="45"/>
      <c r="J90" s="46"/>
    </row>
    <row r="91">
      <c r="A91" s="37" t="s">
        <v>84</v>
      </c>
      <c r="B91" s="44"/>
      <c r="C91" s="45"/>
      <c r="D91" s="45"/>
      <c r="E91" s="47" t="s">
        <v>1405</v>
      </c>
      <c r="F91" s="45"/>
      <c r="G91" s="45"/>
      <c r="H91" s="45"/>
      <c r="I91" s="45"/>
      <c r="J91" s="46"/>
    </row>
    <row r="92" ht="105">
      <c r="A92" s="37" t="s">
        <v>86</v>
      </c>
      <c r="B92" s="44"/>
      <c r="C92" s="45"/>
      <c r="D92" s="45"/>
      <c r="E92" s="39" t="s">
        <v>1075</v>
      </c>
      <c r="F92" s="45"/>
      <c r="G92" s="45"/>
      <c r="H92" s="45"/>
      <c r="I92" s="45"/>
      <c r="J92" s="46"/>
    </row>
    <row r="93">
      <c r="A93" s="37" t="s">
        <v>77</v>
      </c>
      <c r="B93" s="37">
        <v>21</v>
      </c>
      <c r="C93" s="38" t="s">
        <v>1086</v>
      </c>
      <c r="D93" s="37" t="s">
        <v>105</v>
      </c>
      <c r="E93" s="39" t="s">
        <v>1087</v>
      </c>
      <c r="F93" s="40" t="s">
        <v>163</v>
      </c>
      <c r="G93" s="41">
        <v>4.2999999999999998</v>
      </c>
      <c r="H93" s="42">
        <v>0</v>
      </c>
      <c r="I93" s="42">
        <f>ROUND(G93*H93,P4)</f>
        <v>0</v>
      </c>
      <c r="J93" s="37"/>
      <c r="O93" s="43">
        <f>I93*0.21</f>
        <v>0</v>
      </c>
      <c r="P93">
        <v>3</v>
      </c>
    </row>
    <row r="94">
      <c r="A94" s="37" t="s">
        <v>82</v>
      </c>
      <c r="B94" s="44"/>
      <c r="C94" s="45"/>
      <c r="D94" s="45"/>
      <c r="E94" s="39" t="s">
        <v>1406</v>
      </c>
      <c r="F94" s="45"/>
      <c r="G94" s="45"/>
      <c r="H94" s="45"/>
      <c r="I94" s="45"/>
      <c r="J94" s="46"/>
    </row>
    <row r="95">
      <c r="A95" s="37" t="s">
        <v>84</v>
      </c>
      <c r="B95" s="44"/>
      <c r="C95" s="45"/>
      <c r="D95" s="45"/>
      <c r="E95" s="47" t="s">
        <v>1407</v>
      </c>
      <c r="F95" s="45"/>
      <c r="G95" s="45"/>
      <c r="H95" s="45"/>
      <c r="I95" s="45"/>
      <c r="J95" s="46"/>
    </row>
    <row r="96" ht="150">
      <c r="A96" s="37" t="s">
        <v>86</v>
      </c>
      <c r="B96" s="44"/>
      <c r="C96" s="45"/>
      <c r="D96" s="45"/>
      <c r="E96" s="39" t="s">
        <v>1090</v>
      </c>
      <c r="F96" s="45"/>
      <c r="G96" s="45"/>
      <c r="H96" s="45"/>
      <c r="I96" s="45"/>
      <c r="J96" s="46"/>
    </row>
    <row r="97">
      <c r="A97" s="37" t="s">
        <v>77</v>
      </c>
      <c r="B97" s="37">
        <v>22</v>
      </c>
      <c r="C97" s="38" t="s">
        <v>1227</v>
      </c>
      <c r="D97" s="37" t="s">
        <v>105</v>
      </c>
      <c r="E97" s="39" t="s">
        <v>1228</v>
      </c>
      <c r="F97" s="40" t="s">
        <v>155</v>
      </c>
      <c r="G97" s="41">
        <v>2.0899999999999999</v>
      </c>
      <c r="H97" s="42">
        <v>0</v>
      </c>
      <c r="I97" s="42">
        <f>ROUND(G97*H97,P4)</f>
        <v>0</v>
      </c>
      <c r="J97" s="37"/>
      <c r="O97" s="43">
        <f>I97*0.21</f>
        <v>0</v>
      </c>
      <c r="P97">
        <v>3</v>
      </c>
    </row>
    <row r="98">
      <c r="A98" s="37" t="s">
        <v>82</v>
      </c>
      <c r="B98" s="44"/>
      <c r="C98" s="45"/>
      <c r="D98" s="45"/>
      <c r="E98" s="39" t="s">
        <v>1408</v>
      </c>
      <c r="F98" s="45"/>
      <c r="G98" s="45"/>
      <c r="H98" s="45"/>
      <c r="I98" s="45"/>
      <c r="J98" s="46"/>
    </row>
    <row r="99">
      <c r="A99" s="37" t="s">
        <v>84</v>
      </c>
      <c r="B99" s="44"/>
      <c r="C99" s="45"/>
      <c r="D99" s="45"/>
      <c r="E99" s="47" t="s">
        <v>1409</v>
      </c>
      <c r="F99" s="45"/>
      <c r="G99" s="45"/>
      <c r="H99" s="45"/>
      <c r="I99" s="45"/>
      <c r="J99" s="46"/>
    </row>
    <row r="100" ht="150">
      <c r="A100" s="37" t="s">
        <v>86</v>
      </c>
      <c r="B100" s="44"/>
      <c r="C100" s="45"/>
      <c r="D100" s="45"/>
      <c r="E100" s="39" t="s">
        <v>1231</v>
      </c>
      <c r="F100" s="45"/>
      <c r="G100" s="45"/>
      <c r="H100" s="45"/>
      <c r="I100" s="45"/>
      <c r="J100" s="46"/>
    </row>
    <row r="101">
      <c r="A101" s="31" t="s">
        <v>74</v>
      </c>
      <c r="B101" s="32"/>
      <c r="C101" s="33" t="s">
        <v>719</v>
      </c>
      <c r="D101" s="34"/>
      <c r="E101" s="31" t="s">
        <v>720</v>
      </c>
      <c r="F101" s="34"/>
      <c r="G101" s="34"/>
      <c r="H101" s="34"/>
      <c r="I101" s="35">
        <f>SUMIFS(I102:I121,A102:A121,"P")</f>
        <v>0</v>
      </c>
      <c r="J101" s="36"/>
    </row>
    <row r="102" ht="30">
      <c r="A102" s="37" t="s">
        <v>77</v>
      </c>
      <c r="B102" s="37">
        <v>23</v>
      </c>
      <c r="C102" s="38" t="s">
        <v>1096</v>
      </c>
      <c r="D102" s="37" t="s">
        <v>105</v>
      </c>
      <c r="E102" s="39" t="s">
        <v>1097</v>
      </c>
      <c r="F102" s="40" t="s">
        <v>155</v>
      </c>
      <c r="G102" s="41">
        <v>50.476999999999997</v>
      </c>
      <c r="H102" s="42">
        <v>0</v>
      </c>
      <c r="I102" s="42">
        <f>ROUND(G102*H102,P4)</f>
        <v>0</v>
      </c>
      <c r="J102" s="37"/>
      <c r="O102" s="43">
        <f>I102*0.21</f>
        <v>0</v>
      </c>
      <c r="P102">
        <v>3</v>
      </c>
    </row>
    <row r="103">
      <c r="A103" s="37" t="s">
        <v>82</v>
      </c>
      <c r="B103" s="44"/>
      <c r="C103" s="45"/>
      <c r="D103" s="45"/>
      <c r="E103" s="39" t="s">
        <v>1410</v>
      </c>
      <c r="F103" s="45"/>
      <c r="G103" s="45"/>
      <c r="H103" s="45"/>
      <c r="I103" s="45"/>
      <c r="J103" s="46"/>
    </row>
    <row r="104">
      <c r="A104" s="37" t="s">
        <v>84</v>
      </c>
      <c r="B104" s="44"/>
      <c r="C104" s="45"/>
      <c r="D104" s="45"/>
      <c r="E104" s="47" t="s">
        <v>1411</v>
      </c>
      <c r="F104" s="45"/>
      <c r="G104" s="45"/>
      <c r="H104" s="45"/>
      <c r="I104" s="45"/>
      <c r="J104" s="46"/>
    </row>
    <row r="105" ht="285">
      <c r="A105" s="37" t="s">
        <v>86</v>
      </c>
      <c r="B105" s="44"/>
      <c r="C105" s="45"/>
      <c r="D105" s="45"/>
      <c r="E105" s="39" t="s">
        <v>1095</v>
      </c>
      <c r="F105" s="45"/>
      <c r="G105" s="45"/>
      <c r="H105" s="45"/>
      <c r="I105" s="45"/>
      <c r="J105" s="46"/>
    </row>
    <row r="106">
      <c r="A106" s="37" t="s">
        <v>77</v>
      </c>
      <c r="B106" s="37">
        <v>24</v>
      </c>
      <c r="C106" s="38" t="s">
        <v>1104</v>
      </c>
      <c r="D106" s="37" t="s">
        <v>105</v>
      </c>
      <c r="E106" s="39" t="s">
        <v>1105</v>
      </c>
      <c r="F106" s="40" t="s">
        <v>155</v>
      </c>
      <c r="G106" s="41">
        <v>50.476999999999997</v>
      </c>
      <c r="H106" s="42">
        <v>0</v>
      </c>
      <c r="I106" s="42">
        <f>ROUND(G106*H106,P4)</f>
        <v>0</v>
      </c>
      <c r="J106" s="37"/>
      <c r="O106" s="43">
        <f>I106*0.21</f>
        <v>0</v>
      </c>
      <c r="P106">
        <v>3</v>
      </c>
    </row>
    <row r="107">
      <c r="A107" s="37" t="s">
        <v>82</v>
      </c>
      <c r="B107" s="44"/>
      <c r="C107" s="45"/>
      <c r="D107" s="45"/>
      <c r="E107" s="39" t="s">
        <v>1412</v>
      </c>
      <c r="F107" s="45"/>
      <c r="G107" s="45"/>
      <c r="H107" s="45"/>
      <c r="I107" s="45"/>
      <c r="J107" s="46"/>
    </row>
    <row r="108">
      <c r="A108" s="37" t="s">
        <v>84</v>
      </c>
      <c r="B108" s="44"/>
      <c r="C108" s="45"/>
      <c r="D108" s="45"/>
      <c r="E108" s="47" t="s">
        <v>1411</v>
      </c>
      <c r="F108" s="45"/>
      <c r="G108" s="45"/>
      <c r="H108" s="45"/>
      <c r="I108" s="45"/>
      <c r="J108" s="46"/>
    </row>
    <row r="109" ht="75">
      <c r="A109" s="37" t="s">
        <v>86</v>
      </c>
      <c r="B109" s="44"/>
      <c r="C109" s="45"/>
      <c r="D109" s="45"/>
      <c r="E109" s="39" t="s">
        <v>724</v>
      </c>
      <c r="F109" s="45"/>
      <c r="G109" s="45"/>
      <c r="H109" s="45"/>
      <c r="I109" s="45"/>
      <c r="J109" s="46"/>
    </row>
    <row r="110">
      <c r="A110" s="37" t="s">
        <v>77</v>
      </c>
      <c r="B110" s="37">
        <v>25</v>
      </c>
      <c r="C110" s="38" t="s">
        <v>1413</v>
      </c>
      <c r="D110" s="37" t="s">
        <v>79</v>
      </c>
      <c r="E110" s="39" t="s">
        <v>1414</v>
      </c>
      <c r="F110" s="40" t="s">
        <v>215</v>
      </c>
      <c r="G110" s="41">
        <v>0.016</v>
      </c>
      <c r="H110" s="42">
        <v>0</v>
      </c>
      <c r="I110" s="42">
        <f>ROUND(G110*H110,P4)</f>
        <v>0</v>
      </c>
      <c r="J110" s="37"/>
      <c r="O110" s="43">
        <f>I110*0.21</f>
        <v>0</v>
      </c>
      <c r="P110">
        <v>3</v>
      </c>
    </row>
    <row r="111" ht="30">
      <c r="A111" s="37" t="s">
        <v>82</v>
      </c>
      <c r="B111" s="44"/>
      <c r="C111" s="45"/>
      <c r="D111" s="45"/>
      <c r="E111" s="39" t="s">
        <v>1415</v>
      </c>
      <c r="F111" s="45"/>
      <c r="G111" s="45"/>
      <c r="H111" s="45"/>
      <c r="I111" s="45"/>
      <c r="J111" s="46"/>
    </row>
    <row r="112" ht="30">
      <c r="A112" s="37" t="s">
        <v>84</v>
      </c>
      <c r="B112" s="44"/>
      <c r="C112" s="45"/>
      <c r="D112" s="45"/>
      <c r="E112" s="47" t="s">
        <v>1416</v>
      </c>
      <c r="F112" s="45"/>
      <c r="G112" s="45"/>
      <c r="H112" s="45"/>
      <c r="I112" s="45"/>
      <c r="J112" s="46"/>
    </row>
    <row r="113" ht="135">
      <c r="A113" s="37" t="s">
        <v>86</v>
      </c>
      <c r="B113" s="44"/>
      <c r="C113" s="45"/>
      <c r="D113" s="45"/>
      <c r="E113" s="39" t="s">
        <v>1417</v>
      </c>
      <c r="F113" s="45"/>
      <c r="G113" s="45"/>
      <c r="H113" s="45"/>
      <c r="I113" s="45"/>
      <c r="J113" s="46"/>
    </row>
    <row r="114">
      <c r="A114" s="37" t="s">
        <v>77</v>
      </c>
      <c r="B114" s="37">
        <v>26</v>
      </c>
      <c r="C114" s="38" t="s">
        <v>1418</v>
      </c>
      <c r="D114" s="37" t="s">
        <v>105</v>
      </c>
      <c r="E114" s="39" t="s">
        <v>1419</v>
      </c>
      <c r="F114" s="40" t="s">
        <v>155</v>
      </c>
      <c r="G114" s="41">
        <v>6.9000000000000004</v>
      </c>
      <c r="H114" s="42">
        <v>0</v>
      </c>
      <c r="I114" s="42">
        <f>ROUND(G114*H114,P4)</f>
        <v>0</v>
      </c>
      <c r="J114" s="37"/>
      <c r="O114" s="43">
        <f>I114*0.21</f>
        <v>0</v>
      </c>
      <c r="P114">
        <v>3</v>
      </c>
    </row>
    <row r="115">
      <c r="A115" s="37" t="s">
        <v>82</v>
      </c>
      <c r="B115" s="44"/>
      <c r="C115" s="45"/>
      <c r="D115" s="45"/>
      <c r="E115" s="39" t="s">
        <v>1420</v>
      </c>
      <c r="F115" s="45"/>
      <c r="G115" s="45"/>
      <c r="H115" s="45"/>
      <c r="I115" s="45"/>
      <c r="J115" s="46"/>
    </row>
    <row r="116">
      <c r="A116" s="37" t="s">
        <v>84</v>
      </c>
      <c r="B116" s="44"/>
      <c r="C116" s="45"/>
      <c r="D116" s="45"/>
      <c r="E116" s="47" t="s">
        <v>1421</v>
      </c>
      <c r="F116" s="45"/>
      <c r="G116" s="45"/>
      <c r="H116" s="45"/>
      <c r="I116" s="45"/>
      <c r="J116" s="46"/>
    </row>
    <row r="117" ht="165">
      <c r="A117" s="37" t="s">
        <v>86</v>
      </c>
      <c r="B117" s="44"/>
      <c r="C117" s="45"/>
      <c r="D117" s="45"/>
      <c r="E117" s="39" t="s">
        <v>1422</v>
      </c>
      <c r="F117" s="45"/>
      <c r="G117" s="45"/>
      <c r="H117" s="45"/>
      <c r="I117" s="45"/>
      <c r="J117" s="46"/>
    </row>
    <row r="118">
      <c r="A118" s="37" t="s">
        <v>77</v>
      </c>
      <c r="B118" s="37">
        <v>27</v>
      </c>
      <c r="C118" s="38" t="s">
        <v>1291</v>
      </c>
      <c r="D118" s="37" t="s">
        <v>105</v>
      </c>
      <c r="E118" s="39" t="s">
        <v>1292</v>
      </c>
      <c r="F118" s="40" t="s">
        <v>155</v>
      </c>
      <c r="G118" s="41">
        <v>12.66</v>
      </c>
      <c r="H118" s="42">
        <v>0</v>
      </c>
      <c r="I118" s="42">
        <f>ROUND(G118*H118,P4)</f>
        <v>0</v>
      </c>
      <c r="J118" s="37"/>
      <c r="O118" s="43">
        <f>I118*0.21</f>
        <v>0</v>
      </c>
      <c r="P118">
        <v>3</v>
      </c>
    </row>
    <row r="119">
      <c r="A119" s="37" t="s">
        <v>82</v>
      </c>
      <c r="B119" s="44"/>
      <c r="C119" s="45"/>
      <c r="D119" s="45"/>
      <c r="E119" s="39" t="s">
        <v>1423</v>
      </c>
      <c r="F119" s="45"/>
      <c r="G119" s="45"/>
      <c r="H119" s="45"/>
      <c r="I119" s="45"/>
      <c r="J119" s="46"/>
    </row>
    <row r="120">
      <c r="A120" s="37" t="s">
        <v>84</v>
      </c>
      <c r="B120" s="44"/>
      <c r="C120" s="45"/>
      <c r="D120" s="45"/>
      <c r="E120" s="47" t="s">
        <v>1424</v>
      </c>
      <c r="F120" s="45"/>
      <c r="G120" s="45"/>
      <c r="H120" s="45"/>
      <c r="I120" s="45"/>
      <c r="J120" s="46"/>
    </row>
    <row r="121" ht="120">
      <c r="A121" s="37" t="s">
        <v>86</v>
      </c>
      <c r="B121" s="44"/>
      <c r="C121" s="45"/>
      <c r="D121" s="45"/>
      <c r="E121" s="39" t="s">
        <v>1290</v>
      </c>
      <c r="F121" s="45"/>
      <c r="G121" s="45"/>
      <c r="H121" s="45"/>
      <c r="I121" s="45"/>
      <c r="J121" s="46"/>
    </row>
    <row r="122">
      <c r="A122" s="31" t="s">
        <v>74</v>
      </c>
      <c r="B122" s="32"/>
      <c r="C122" s="33" t="s">
        <v>480</v>
      </c>
      <c r="D122" s="34"/>
      <c r="E122" s="31" t="s">
        <v>481</v>
      </c>
      <c r="F122" s="34"/>
      <c r="G122" s="34"/>
      <c r="H122" s="34"/>
      <c r="I122" s="35">
        <f>SUMIFS(I123:I130,A123:A130,"P")</f>
        <v>0</v>
      </c>
      <c r="J122" s="36"/>
    </row>
    <row r="123">
      <c r="A123" s="37" t="s">
        <v>77</v>
      </c>
      <c r="B123" s="37">
        <v>28</v>
      </c>
      <c r="C123" s="38" t="s">
        <v>1425</v>
      </c>
      <c r="D123" s="37" t="s">
        <v>105</v>
      </c>
      <c r="E123" s="39" t="s">
        <v>1426</v>
      </c>
      <c r="F123" s="40" t="s">
        <v>194</v>
      </c>
      <c r="G123" s="41">
        <v>2.4500000000000002</v>
      </c>
      <c r="H123" s="42">
        <v>0</v>
      </c>
      <c r="I123" s="42">
        <f>ROUND(G123*H123,P4)</f>
        <v>0</v>
      </c>
      <c r="J123" s="37"/>
      <c r="O123" s="43">
        <f>I123*0.21</f>
        <v>0</v>
      </c>
      <c r="P123">
        <v>3</v>
      </c>
    </row>
    <row r="124">
      <c r="A124" s="37" t="s">
        <v>82</v>
      </c>
      <c r="B124" s="44"/>
      <c r="C124" s="45"/>
      <c r="D124" s="45"/>
      <c r="E124" s="39" t="s">
        <v>1427</v>
      </c>
      <c r="F124" s="45"/>
      <c r="G124" s="45"/>
      <c r="H124" s="45"/>
      <c r="I124" s="45"/>
      <c r="J124" s="46"/>
    </row>
    <row r="125">
      <c r="A125" s="37" t="s">
        <v>84</v>
      </c>
      <c r="B125" s="44"/>
      <c r="C125" s="45"/>
      <c r="D125" s="45"/>
      <c r="E125" s="47" t="s">
        <v>1428</v>
      </c>
      <c r="F125" s="45"/>
      <c r="G125" s="45"/>
      <c r="H125" s="45"/>
      <c r="I125" s="45"/>
      <c r="J125" s="46"/>
    </row>
    <row r="126" ht="330">
      <c r="A126" s="37" t="s">
        <v>86</v>
      </c>
      <c r="B126" s="44"/>
      <c r="C126" s="45"/>
      <c r="D126" s="45"/>
      <c r="E126" s="39" t="s">
        <v>1111</v>
      </c>
      <c r="F126" s="45"/>
      <c r="G126" s="45"/>
      <c r="H126" s="45"/>
      <c r="I126" s="45"/>
      <c r="J126" s="46"/>
    </row>
    <row r="127">
      <c r="A127" s="37" t="s">
        <v>77</v>
      </c>
      <c r="B127" s="37">
        <v>29</v>
      </c>
      <c r="C127" s="38" t="s">
        <v>1429</v>
      </c>
      <c r="D127" s="37" t="s">
        <v>105</v>
      </c>
      <c r="E127" s="39" t="s">
        <v>1430</v>
      </c>
      <c r="F127" s="40" t="s">
        <v>194</v>
      </c>
      <c r="G127" s="41">
        <v>42.270000000000003</v>
      </c>
      <c r="H127" s="42">
        <v>0</v>
      </c>
      <c r="I127" s="42">
        <f>ROUND(G127*H127,P4)</f>
        <v>0</v>
      </c>
      <c r="J127" s="37"/>
      <c r="O127" s="43">
        <f>I127*0.21</f>
        <v>0</v>
      </c>
      <c r="P127">
        <v>3</v>
      </c>
    </row>
    <row r="128">
      <c r="A128" s="37" t="s">
        <v>82</v>
      </c>
      <c r="B128" s="44"/>
      <c r="C128" s="45"/>
      <c r="D128" s="45"/>
      <c r="E128" s="39" t="s">
        <v>1431</v>
      </c>
      <c r="F128" s="45"/>
      <c r="G128" s="45"/>
      <c r="H128" s="45"/>
      <c r="I128" s="45"/>
      <c r="J128" s="46"/>
    </row>
    <row r="129">
      <c r="A129" s="37" t="s">
        <v>84</v>
      </c>
      <c r="B129" s="44"/>
      <c r="C129" s="45"/>
      <c r="D129" s="45"/>
      <c r="E129" s="47" t="s">
        <v>1432</v>
      </c>
      <c r="F129" s="45"/>
      <c r="G129" s="45"/>
      <c r="H129" s="45"/>
      <c r="I129" s="45"/>
      <c r="J129" s="46"/>
    </row>
    <row r="130" ht="330">
      <c r="A130" s="37" t="s">
        <v>86</v>
      </c>
      <c r="B130" s="44"/>
      <c r="C130" s="45"/>
      <c r="D130" s="45"/>
      <c r="E130" s="39" t="s">
        <v>1111</v>
      </c>
      <c r="F130" s="45"/>
      <c r="G130" s="45"/>
      <c r="H130" s="45"/>
      <c r="I130" s="45"/>
      <c r="J130" s="46"/>
    </row>
    <row r="131">
      <c r="A131" s="31" t="s">
        <v>74</v>
      </c>
      <c r="B131" s="32"/>
      <c r="C131" s="33" t="s">
        <v>151</v>
      </c>
      <c r="D131" s="34"/>
      <c r="E131" s="31" t="s">
        <v>152</v>
      </c>
      <c r="F131" s="34"/>
      <c r="G131" s="34"/>
      <c r="H131" s="34"/>
      <c r="I131" s="35">
        <f>SUMIFS(I132:I163,A132:A163,"P")</f>
        <v>0</v>
      </c>
      <c r="J131" s="36"/>
    </row>
    <row r="132" ht="30">
      <c r="A132" s="37" t="s">
        <v>77</v>
      </c>
      <c r="B132" s="37">
        <v>30</v>
      </c>
      <c r="C132" s="38" t="s">
        <v>734</v>
      </c>
      <c r="D132" s="37" t="s">
        <v>105</v>
      </c>
      <c r="E132" s="39" t="s">
        <v>735</v>
      </c>
      <c r="F132" s="40" t="s">
        <v>194</v>
      </c>
      <c r="G132" s="41">
        <v>42.200000000000003</v>
      </c>
      <c r="H132" s="42">
        <v>0</v>
      </c>
      <c r="I132" s="42">
        <f>ROUND(G132*H132,P4)</f>
        <v>0</v>
      </c>
      <c r="J132" s="37"/>
      <c r="O132" s="43">
        <f>I132*0.21</f>
        <v>0</v>
      </c>
      <c r="P132">
        <v>3</v>
      </c>
    </row>
    <row r="133">
      <c r="A133" s="37" t="s">
        <v>82</v>
      </c>
      <c r="B133" s="44"/>
      <c r="C133" s="45"/>
      <c r="D133" s="45"/>
      <c r="E133" s="39" t="s">
        <v>1433</v>
      </c>
      <c r="F133" s="45"/>
      <c r="G133" s="45"/>
      <c r="H133" s="45"/>
      <c r="I133" s="45"/>
      <c r="J133" s="46"/>
    </row>
    <row r="134">
      <c r="A134" s="37" t="s">
        <v>84</v>
      </c>
      <c r="B134" s="44"/>
      <c r="C134" s="45"/>
      <c r="D134" s="45"/>
      <c r="E134" s="47" t="s">
        <v>1434</v>
      </c>
      <c r="F134" s="45"/>
      <c r="G134" s="45"/>
      <c r="H134" s="45"/>
      <c r="I134" s="45"/>
      <c r="J134" s="46"/>
    </row>
    <row r="135" ht="210">
      <c r="A135" s="37" t="s">
        <v>86</v>
      </c>
      <c r="B135" s="44"/>
      <c r="C135" s="45"/>
      <c r="D135" s="45"/>
      <c r="E135" s="39" t="s">
        <v>736</v>
      </c>
      <c r="F135" s="45"/>
      <c r="G135" s="45"/>
      <c r="H135" s="45"/>
      <c r="I135" s="45"/>
      <c r="J135" s="46"/>
    </row>
    <row r="136">
      <c r="A136" s="37" t="s">
        <v>77</v>
      </c>
      <c r="B136" s="37">
        <v>31</v>
      </c>
      <c r="C136" s="38" t="s">
        <v>1112</v>
      </c>
      <c r="D136" s="37" t="s">
        <v>105</v>
      </c>
      <c r="E136" s="39" t="s">
        <v>1113</v>
      </c>
      <c r="F136" s="40" t="s">
        <v>110</v>
      </c>
      <c r="G136" s="41">
        <v>5</v>
      </c>
      <c r="H136" s="42">
        <v>0</v>
      </c>
      <c r="I136" s="42">
        <f>ROUND(G136*H136,P4)</f>
        <v>0</v>
      </c>
      <c r="J136" s="37"/>
      <c r="O136" s="43">
        <f>I136*0.21</f>
        <v>0</v>
      </c>
      <c r="P136">
        <v>3</v>
      </c>
    </row>
    <row r="137">
      <c r="A137" s="37" t="s">
        <v>82</v>
      </c>
      <c r="B137" s="44"/>
      <c r="C137" s="45"/>
      <c r="D137" s="45"/>
      <c r="E137" s="39" t="s">
        <v>1435</v>
      </c>
      <c r="F137" s="45"/>
      <c r="G137" s="45"/>
      <c r="H137" s="45"/>
      <c r="I137" s="45"/>
      <c r="J137" s="46"/>
    </row>
    <row r="138">
      <c r="A138" s="37" t="s">
        <v>84</v>
      </c>
      <c r="B138" s="44"/>
      <c r="C138" s="45"/>
      <c r="D138" s="45"/>
      <c r="E138" s="47" t="s">
        <v>738</v>
      </c>
      <c r="F138" s="45"/>
      <c r="G138" s="45"/>
      <c r="H138" s="45"/>
      <c r="I138" s="45"/>
      <c r="J138" s="46"/>
    </row>
    <row r="139" ht="75">
      <c r="A139" s="37" t="s">
        <v>86</v>
      </c>
      <c r="B139" s="44"/>
      <c r="C139" s="45"/>
      <c r="D139" s="45"/>
      <c r="E139" s="39" t="s">
        <v>1115</v>
      </c>
      <c r="F139" s="45"/>
      <c r="G139" s="45"/>
      <c r="H139" s="45"/>
      <c r="I139" s="45"/>
      <c r="J139" s="46"/>
    </row>
    <row r="140">
      <c r="A140" s="37" t="s">
        <v>77</v>
      </c>
      <c r="B140" s="37">
        <v>32</v>
      </c>
      <c r="C140" s="38" t="s">
        <v>1120</v>
      </c>
      <c r="D140" s="37" t="s">
        <v>79</v>
      </c>
      <c r="E140" s="39" t="s">
        <v>1121</v>
      </c>
      <c r="F140" s="40" t="s">
        <v>110</v>
      </c>
      <c r="G140" s="41">
        <v>1</v>
      </c>
      <c r="H140" s="42">
        <v>0</v>
      </c>
      <c r="I140" s="42">
        <f>ROUND(G140*H140,P4)</f>
        <v>0</v>
      </c>
      <c r="J140" s="37"/>
      <c r="O140" s="43">
        <f>I140*0.21</f>
        <v>0</v>
      </c>
      <c r="P140">
        <v>3</v>
      </c>
    </row>
    <row r="141">
      <c r="A141" s="37" t="s">
        <v>82</v>
      </c>
      <c r="B141" s="44"/>
      <c r="C141" s="45"/>
      <c r="D141" s="45"/>
      <c r="E141" s="39" t="s">
        <v>1122</v>
      </c>
      <c r="F141" s="45"/>
      <c r="G141" s="45"/>
      <c r="H141" s="45"/>
      <c r="I141" s="45"/>
      <c r="J141" s="46"/>
    </row>
    <row r="142">
      <c r="A142" s="37" t="s">
        <v>84</v>
      </c>
      <c r="B142" s="44"/>
      <c r="C142" s="45"/>
      <c r="D142" s="45"/>
      <c r="E142" s="47" t="s">
        <v>91</v>
      </c>
      <c r="F142" s="45"/>
      <c r="G142" s="45"/>
      <c r="H142" s="45"/>
      <c r="I142" s="45"/>
      <c r="J142" s="46"/>
    </row>
    <row r="143">
      <c r="A143" s="37" t="s">
        <v>86</v>
      </c>
      <c r="B143" s="44"/>
      <c r="C143" s="45"/>
      <c r="D143" s="45"/>
      <c r="E143" s="39" t="s">
        <v>1123</v>
      </c>
      <c r="F143" s="45"/>
      <c r="G143" s="45"/>
      <c r="H143" s="45"/>
      <c r="I143" s="45"/>
      <c r="J143" s="46"/>
    </row>
    <row r="144" ht="30">
      <c r="A144" s="37" t="s">
        <v>77</v>
      </c>
      <c r="B144" s="37">
        <v>33</v>
      </c>
      <c r="C144" s="38" t="s">
        <v>821</v>
      </c>
      <c r="D144" s="37" t="s">
        <v>105</v>
      </c>
      <c r="E144" s="39" t="s">
        <v>822</v>
      </c>
      <c r="F144" s="40" t="s">
        <v>194</v>
      </c>
      <c r="G144" s="41">
        <v>4.2300000000000004</v>
      </c>
      <c r="H144" s="42">
        <v>0</v>
      </c>
      <c r="I144" s="42">
        <f>ROUND(G144*H144,P4)</f>
        <v>0</v>
      </c>
      <c r="J144" s="37"/>
      <c r="O144" s="43">
        <f>I144*0.21</f>
        <v>0</v>
      </c>
      <c r="P144">
        <v>3</v>
      </c>
    </row>
    <row r="145">
      <c r="A145" s="37" t="s">
        <v>82</v>
      </c>
      <c r="B145" s="44"/>
      <c r="C145" s="45"/>
      <c r="D145" s="45"/>
      <c r="E145" s="39" t="s">
        <v>1308</v>
      </c>
      <c r="F145" s="45"/>
      <c r="G145" s="45"/>
      <c r="H145" s="45"/>
      <c r="I145" s="45"/>
      <c r="J145" s="46"/>
    </row>
    <row r="146">
      <c r="A146" s="37" t="s">
        <v>84</v>
      </c>
      <c r="B146" s="44"/>
      <c r="C146" s="45"/>
      <c r="D146" s="45"/>
      <c r="E146" s="47" t="s">
        <v>1436</v>
      </c>
      <c r="F146" s="45"/>
      <c r="G146" s="45"/>
      <c r="H146" s="45"/>
      <c r="I146" s="45"/>
      <c r="J146" s="46"/>
    </row>
    <row r="147" ht="90">
      <c r="A147" s="37" t="s">
        <v>86</v>
      </c>
      <c r="B147" s="44"/>
      <c r="C147" s="45"/>
      <c r="D147" s="45"/>
      <c r="E147" s="39" t="s">
        <v>824</v>
      </c>
      <c r="F147" s="45"/>
      <c r="G147" s="45"/>
      <c r="H147" s="45"/>
      <c r="I147" s="45"/>
      <c r="J147" s="46"/>
    </row>
    <row r="148" ht="30">
      <c r="A148" s="37" t="s">
        <v>77</v>
      </c>
      <c r="B148" s="37">
        <v>34</v>
      </c>
      <c r="C148" s="38" t="s">
        <v>911</v>
      </c>
      <c r="D148" s="37" t="s">
        <v>105</v>
      </c>
      <c r="E148" s="39" t="s">
        <v>912</v>
      </c>
      <c r="F148" s="40" t="s">
        <v>194</v>
      </c>
      <c r="G148" s="41">
        <v>2</v>
      </c>
      <c r="H148" s="42">
        <v>0</v>
      </c>
      <c r="I148" s="42">
        <f>ROUND(G148*H148,P4)</f>
        <v>0</v>
      </c>
      <c r="J148" s="37"/>
      <c r="O148" s="43">
        <f>I148*0.21</f>
        <v>0</v>
      </c>
      <c r="P148">
        <v>3</v>
      </c>
    </row>
    <row r="149">
      <c r="A149" s="37" t="s">
        <v>82</v>
      </c>
      <c r="B149" s="44"/>
      <c r="C149" s="45"/>
      <c r="D149" s="45"/>
      <c r="E149" s="39" t="s">
        <v>1310</v>
      </c>
      <c r="F149" s="45"/>
      <c r="G149" s="45"/>
      <c r="H149" s="45"/>
      <c r="I149" s="45"/>
      <c r="J149" s="46"/>
    </row>
    <row r="150">
      <c r="A150" s="37" t="s">
        <v>84</v>
      </c>
      <c r="B150" s="44"/>
      <c r="C150" s="45"/>
      <c r="D150" s="45"/>
      <c r="E150" s="47" t="s">
        <v>1437</v>
      </c>
      <c r="F150" s="45"/>
      <c r="G150" s="45"/>
      <c r="H150" s="45"/>
      <c r="I150" s="45"/>
      <c r="J150" s="46"/>
    </row>
    <row r="151" ht="90">
      <c r="A151" s="37" t="s">
        <v>86</v>
      </c>
      <c r="B151" s="44"/>
      <c r="C151" s="45"/>
      <c r="D151" s="45"/>
      <c r="E151" s="39" t="s">
        <v>824</v>
      </c>
      <c r="F151" s="45"/>
      <c r="G151" s="45"/>
      <c r="H151" s="45"/>
      <c r="I151" s="45"/>
      <c r="J151" s="46"/>
    </row>
    <row r="152">
      <c r="A152" s="37" t="s">
        <v>77</v>
      </c>
      <c r="B152" s="37">
        <v>35</v>
      </c>
      <c r="C152" s="38" t="s">
        <v>1124</v>
      </c>
      <c r="D152" s="37" t="s">
        <v>105</v>
      </c>
      <c r="E152" s="39" t="s">
        <v>1125</v>
      </c>
      <c r="F152" s="40" t="s">
        <v>1126</v>
      </c>
      <c r="G152" s="41">
        <v>187.303</v>
      </c>
      <c r="H152" s="42">
        <v>0</v>
      </c>
      <c r="I152" s="42">
        <f>ROUND(G152*H152,P4)</f>
        <v>0</v>
      </c>
      <c r="J152" s="37"/>
      <c r="O152" s="43">
        <f>I152*0.21</f>
        <v>0</v>
      </c>
      <c r="P152">
        <v>3</v>
      </c>
    </row>
    <row r="153" ht="30">
      <c r="A153" s="37" t="s">
        <v>82</v>
      </c>
      <c r="B153" s="44"/>
      <c r="C153" s="45"/>
      <c r="D153" s="45"/>
      <c r="E153" s="39" t="s">
        <v>1127</v>
      </c>
      <c r="F153" s="45"/>
      <c r="G153" s="45"/>
      <c r="H153" s="45"/>
      <c r="I153" s="45"/>
      <c r="J153" s="46"/>
    </row>
    <row r="154">
      <c r="A154" s="37" t="s">
        <v>84</v>
      </c>
      <c r="B154" s="44"/>
      <c r="C154" s="45"/>
      <c r="D154" s="45"/>
      <c r="E154" s="47" t="s">
        <v>1438</v>
      </c>
      <c r="F154" s="45"/>
      <c r="G154" s="45"/>
      <c r="H154" s="45"/>
      <c r="I154" s="45"/>
      <c r="J154" s="46"/>
    </row>
    <row r="155" ht="409.5">
      <c r="A155" s="37" t="s">
        <v>86</v>
      </c>
      <c r="B155" s="44"/>
      <c r="C155" s="45"/>
      <c r="D155" s="45"/>
      <c r="E155" s="39" t="s">
        <v>1129</v>
      </c>
      <c r="F155" s="45"/>
      <c r="G155" s="45"/>
      <c r="H155" s="45"/>
      <c r="I155" s="45"/>
      <c r="J155" s="46"/>
    </row>
    <row r="156">
      <c r="A156" s="37" t="s">
        <v>77</v>
      </c>
      <c r="B156" s="37">
        <v>36</v>
      </c>
      <c r="C156" s="38" t="s">
        <v>1134</v>
      </c>
      <c r="D156" s="37" t="s">
        <v>105</v>
      </c>
      <c r="E156" s="39" t="s">
        <v>1135</v>
      </c>
      <c r="F156" s="40" t="s">
        <v>163</v>
      </c>
      <c r="G156" s="41">
        <v>0.432</v>
      </c>
      <c r="H156" s="42">
        <v>0</v>
      </c>
      <c r="I156" s="42">
        <f>ROUND(G156*H156,P4)</f>
        <v>0</v>
      </c>
      <c r="J156" s="37"/>
      <c r="O156" s="43">
        <f>I156*0.21</f>
        <v>0</v>
      </c>
      <c r="P156">
        <v>3</v>
      </c>
    </row>
    <row r="157">
      <c r="A157" s="37" t="s">
        <v>82</v>
      </c>
      <c r="B157" s="44"/>
      <c r="C157" s="45"/>
      <c r="D157" s="45"/>
      <c r="E157" s="39" t="s">
        <v>1439</v>
      </c>
      <c r="F157" s="45"/>
      <c r="G157" s="45"/>
      <c r="H157" s="45"/>
      <c r="I157" s="45"/>
      <c r="J157" s="46"/>
    </row>
    <row r="158">
      <c r="A158" s="37" t="s">
        <v>84</v>
      </c>
      <c r="B158" s="44"/>
      <c r="C158" s="45"/>
      <c r="D158" s="45"/>
      <c r="E158" s="47" t="s">
        <v>1440</v>
      </c>
      <c r="F158" s="45"/>
      <c r="G158" s="45"/>
      <c r="H158" s="45"/>
      <c r="I158" s="45"/>
      <c r="J158" s="46"/>
    </row>
    <row r="159" ht="180">
      <c r="A159" s="37" t="s">
        <v>86</v>
      </c>
      <c r="B159" s="44"/>
      <c r="C159" s="45"/>
      <c r="D159" s="45"/>
      <c r="E159" s="39" t="s">
        <v>606</v>
      </c>
      <c r="F159" s="45"/>
      <c r="G159" s="45"/>
      <c r="H159" s="45"/>
      <c r="I159" s="45"/>
      <c r="J159" s="46"/>
    </row>
    <row r="160">
      <c r="A160" s="37" t="s">
        <v>77</v>
      </c>
      <c r="B160" s="37">
        <v>37</v>
      </c>
      <c r="C160" s="38" t="s">
        <v>1441</v>
      </c>
      <c r="D160" s="37" t="s">
        <v>105</v>
      </c>
      <c r="E160" s="39" t="s">
        <v>1442</v>
      </c>
      <c r="F160" s="40" t="s">
        <v>194</v>
      </c>
      <c r="G160" s="41">
        <v>50</v>
      </c>
      <c r="H160" s="42">
        <v>0</v>
      </c>
      <c r="I160" s="42">
        <f>ROUND(G160*H160,P4)</f>
        <v>0</v>
      </c>
      <c r="J160" s="37"/>
      <c r="O160" s="43">
        <f>I160*0.21</f>
        <v>0</v>
      </c>
      <c r="P160">
        <v>3</v>
      </c>
    </row>
    <row r="161">
      <c r="A161" s="37" t="s">
        <v>82</v>
      </c>
      <c r="B161" s="44"/>
      <c r="C161" s="45"/>
      <c r="D161" s="45"/>
      <c r="E161" s="39" t="s">
        <v>1443</v>
      </c>
      <c r="F161" s="45"/>
      <c r="G161" s="45"/>
      <c r="H161" s="45"/>
      <c r="I161" s="45"/>
      <c r="J161" s="46"/>
    </row>
    <row r="162">
      <c r="A162" s="37" t="s">
        <v>84</v>
      </c>
      <c r="B162" s="44"/>
      <c r="C162" s="45"/>
      <c r="D162" s="45"/>
      <c r="E162" s="47" t="s">
        <v>1444</v>
      </c>
      <c r="F162" s="45"/>
      <c r="G162" s="45"/>
      <c r="H162" s="45"/>
      <c r="I162" s="45"/>
      <c r="J162" s="46"/>
    </row>
    <row r="163" ht="195">
      <c r="A163" s="37" t="s">
        <v>86</v>
      </c>
      <c r="B163" s="49"/>
      <c r="C163" s="50"/>
      <c r="D163" s="50"/>
      <c r="E163" s="39" t="s">
        <v>1445</v>
      </c>
      <c r="F163" s="50"/>
      <c r="G163" s="50"/>
      <c r="H163" s="50"/>
      <c r="I163" s="50"/>
      <c r="J16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1446</v>
      </c>
      <c r="I3" s="25">
        <f>SUMIFS(I9:I139,A9:A139,"SD")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1446</v>
      </c>
      <c r="D5" s="22"/>
      <c r="E5" s="23" t="s">
        <v>35</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940</v>
      </c>
      <c r="D10" s="37" t="s">
        <v>79</v>
      </c>
      <c r="E10" s="39" t="s">
        <v>214</v>
      </c>
      <c r="F10" s="40" t="s">
        <v>215</v>
      </c>
      <c r="G10" s="41">
        <v>599.84400000000005</v>
      </c>
      <c r="H10" s="42">
        <v>0</v>
      </c>
      <c r="I10" s="42">
        <f>ROUND(G10*H10,P4)</f>
        <v>0</v>
      </c>
      <c r="J10" s="37"/>
      <c r="O10" s="43">
        <f>I10*0.21</f>
        <v>0</v>
      </c>
      <c r="P10">
        <v>3</v>
      </c>
    </row>
    <row r="11" ht="165">
      <c r="A11" s="37" t="s">
        <v>82</v>
      </c>
      <c r="B11" s="44"/>
      <c r="C11" s="45"/>
      <c r="D11" s="45"/>
      <c r="E11" s="39" t="s">
        <v>941</v>
      </c>
      <c r="F11" s="45"/>
      <c r="G11" s="45"/>
      <c r="H11" s="45"/>
      <c r="I11" s="45"/>
      <c r="J11" s="46"/>
    </row>
    <row r="12" ht="60">
      <c r="A12" s="37" t="s">
        <v>84</v>
      </c>
      <c r="B12" s="44"/>
      <c r="C12" s="45"/>
      <c r="D12" s="45"/>
      <c r="E12" s="47" t="s">
        <v>1447</v>
      </c>
      <c r="F12" s="45"/>
      <c r="G12" s="45"/>
      <c r="H12" s="45"/>
      <c r="I12" s="45"/>
      <c r="J12" s="46"/>
    </row>
    <row r="13" ht="75">
      <c r="A13" s="37" t="s">
        <v>86</v>
      </c>
      <c r="B13" s="44"/>
      <c r="C13" s="45"/>
      <c r="D13" s="45"/>
      <c r="E13" s="39" t="s">
        <v>943</v>
      </c>
      <c r="F13" s="45"/>
      <c r="G13" s="45"/>
      <c r="H13" s="45"/>
      <c r="I13" s="45"/>
      <c r="J13" s="46"/>
    </row>
    <row r="14">
      <c r="A14" s="37" t="s">
        <v>77</v>
      </c>
      <c r="B14" s="37">
        <v>2</v>
      </c>
      <c r="C14" s="38" t="s">
        <v>222</v>
      </c>
      <c r="D14" s="37" t="s">
        <v>105</v>
      </c>
      <c r="E14" s="39" t="s">
        <v>223</v>
      </c>
      <c r="F14" s="40" t="s">
        <v>215</v>
      </c>
      <c r="G14" s="41">
        <v>0.20000000000000001</v>
      </c>
      <c r="H14" s="42">
        <v>0</v>
      </c>
      <c r="I14" s="42">
        <f>ROUND(G14*H14,P4)</f>
        <v>0</v>
      </c>
      <c r="J14" s="37"/>
      <c r="O14" s="43">
        <f>I14*0.21</f>
        <v>0</v>
      </c>
      <c r="P14">
        <v>3</v>
      </c>
    </row>
    <row r="15">
      <c r="A15" s="37" t="s">
        <v>82</v>
      </c>
      <c r="B15" s="44"/>
      <c r="C15" s="45"/>
      <c r="D15" s="45"/>
      <c r="E15" s="48" t="s">
        <v>105</v>
      </c>
      <c r="F15" s="45"/>
      <c r="G15" s="45"/>
      <c r="H15" s="45"/>
      <c r="I15" s="45"/>
      <c r="J15" s="46"/>
    </row>
    <row r="16">
      <c r="A16" s="37" t="s">
        <v>84</v>
      </c>
      <c r="B16" s="44"/>
      <c r="C16" s="45"/>
      <c r="D16" s="45"/>
      <c r="E16" s="47" t="s">
        <v>1364</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SUMIFS(I19:I46,A19:A46,"P")</f>
        <v>0</v>
      </c>
      <c r="J18" s="36"/>
    </row>
    <row r="19">
      <c r="A19" s="37" t="s">
        <v>77</v>
      </c>
      <c r="B19" s="37">
        <v>3</v>
      </c>
      <c r="C19" s="38" t="s">
        <v>971</v>
      </c>
      <c r="D19" s="37" t="s">
        <v>105</v>
      </c>
      <c r="E19" s="39" t="s">
        <v>972</v>
      </c>
      <c r="F19" s="40" t="s">
        <v>163</v>
      </c>
      <c r="G19" s="41">
        <v>39.844000000000001</v>
      </c>
      <c r="H19" s="42">
        <v>0</v>
      </c>
      <c r="I19" s="42">
        <f>ROUND(G19*H19,P4)</f>
        <v>0</v>
      </c>
      <c r="J19" s="37"/>
      <c r="O19" s="43">
        <f>I19*0.21</f>
        <v>0</v>
      </c>
      <c r="P19">
        <v>3</v>
      </c>
    </row>
    <row r="20" ht="30">
      <c r="A20" s="37" t="s">
        <v>82</v>
      </c>
      <c r="B20" s="44"/>
      <c r="C20" s="45"/>
      <c r="D20" s="45"/>
      <c r="E20" s="39" t="s">
        <v>1448</v>
      </c>
      <c r="F20" s="45"/>
      <c r="G20" s="45"/>
      <c r="H20" s="45"/>
      <c r="I20" s="45"/>
      <c r="J20" s="46"/>
    </row>
    <row r="21">
      <c r="A21" s="37" t="s">
        <v>84</v>
      </c>
      <c r="B21" s="44"/>
      <c r="C21" s="45"/>
      <c r="D21" s="45"/>
      <c r="E21" s="47" t="s">
        <v>1449</v>
      </c>
      <c r="F21" s="45"/>
      <c r="G21" s="45"/>
      <c r="H21" s="45"/>
      <c r="I21" s="45"/>
      <c r="J21" s="46"/>
    </row>
    <row r="22" ht="405">
      <c r="A22" s="37" t="s">
        <v>86</v>
      </c>
      <c r="B22" s="44"/>
      <c r="C22" s="45"/>
      <c r="D22" s="45"/>
      <c r="E22" s="39" t="s">
        <v>975</v>
      </c>
      <c r="F22" s="45"/>
      <c r="G22" s="45"/>
      <c r="H22" s="45"/>
      <c r="I22" s="45"/>
      <c r="J22" s="46"/>
    </row>
    <row r="23">
      <c r="A23" s="37" t="s">
        <v>77</v>
      </c>
      <c r="B23" s="37">
        <v>4</v>
      </c>
      <c r="C23" s="38" t="s">
        <v>979</v>
      </c>
      <c r="D23" s="37" t="s">
        <v>105</v>
      </c>
      <c r="E23" s="39" t="s">
        <v>980</v>
      </c>
      <c r="F23" s="40" t="s">
        <v>163</v>
      </c>
      <c r="G23" s="41">
        <v>265.625</v>
      </c>
      <c r="H23" s="42">
        <v>0</v>
      </c>
      <c r="I23" s="42">
        <f>ROUND(G23*H23,P4)</f>
        <v>0</v>
      </c>
      <c r="J23" s="37"/>
      <c r="O23" s="43">
        <f>I23*0.21</f>
        <v>0</v>
      </c>
      <c r="P23">
        <v>3</v>
      </c>
    </row>
    <row r="24">
      <c r="A24" s="37" t="s">
        <v>82</v>
      </c>
      <c r="B24" s="44"/>
      <c r="C24" s="45"/>
      <c r="D24" s="45"/>
      <c r="E24" s="39" t="s">
        <v>1367</v>
      </c>
      <c r="F24" s="45"/>
      <c r="G24" s="45"/>
      <c r="H24" s="45"/>
      <c r="I24" s="45"/>
      <c r="J24" s="46"/>
    </row>
    <row r="25">
      <c r="A25" s="37" t="s">
        <v>84</v>
      </c>
      <c r="B25" s="44"/>
      <c r="C25" s="45"/>
      <c r="D25" s="45"/>
      <c r="E25" s="47" t="s">
        <v>1450</v>
      </c>
      <c r="F25" s="45"/>
      <c r="G25" s="45"/>
      <c r="H25" s="45"/>
      <c r="I25" s="45"/>
      <c r="J25" s="46"/>
    </row>
    <row r="26" ht="409.5">
      <c r="A26" s="37" t="s">
        <v>86</v>
      </c>
      <c r="B26" s="44"/>
      <c r="C26" s="45"/>
      <c r="D26" s="45"/>
      <c r="E26" s="39" t="s">
        <v>287</v>
      </c>
      <c r="F26" s="45"/>
      <c r="G26" s="45"/>
      <c r="H26" s="45"/>
      <c r="I26" s="45"/>
      <c r="J26" s="46"/>
    </row>
    <row r="27">
      <c r="A27" s="37" t="s">
        <v>77</v>
      </c>
      <c r="B27" s="37">
        <v>5</v>
      </c>
      <c r="C27" s="38" t="s">
        <v>983</v>
      </c>
      <c r="D27" s="37" t="s">
        <v>105</v>
      </c>
      <c r="E27" s="39" t="s">
        <v>984</v>
      </c>
      <c r="F27" s="40" t="s">
        <v>163</v>
      </c>
      <c r="G27" s="41">
        <v>46.875</v>
      </c>
      <c r="H27" s="42">
        <v>0</v>
      </c>
      <c r="I27" s="42">
        <f>ROUND(G27*H27,P4)</f>
        <v>0</v>
      </c>
      <c r="J27" s="37"/>
      <c r="O27" s="43">
        <f>I27*0.21</f>
        <v>0</v>
      </c>
      <c r="P27">
        <v>3</v>
      </c>
    </row>
    <row r="28">
      <c r="A28" s="37" t="s">
        <v>82</v>
      </c>
      <c r="B28" s="44"/>
      <c r="C28" s="45"/>
      <c r="D28" s="45"/>
      <c r="E28" s="39" t="s">
        <v>985</v>
      </c>
      <c r="F28" s="45"/>
      <c r="G28" s="45"/>
      <c r="H28" s="45"/>
      <c r="I28" s="45"/>
      <c r="J28" s="46"/>
    </row>
    <row r="29">
      <c r="A29" s="37" t="s">
        <v>84</v>
      </c>
      <c r="B29" s="44"/>
      <c r="C29" s="45"/>
      <c r="D29" s="45"/>
      <c r="E29" s="47" t="s">
        <v>1451</v>
      </c>
      <c r="F29" s="45"/>
      <c r="G29" s="45"/>
      <c r="H29" s="45"/>
      <c r="I29" s="45"/>
      <c r="J29" s="46"/>
    </row>
    <row r="30" ht="409.5">
      <c r="A30" s="37" t="s">
        <v>86</v>
      </c>
      <c r="B30" s="44"/>
      <c r="C30" s="45"/>
      <c r="D30" s="45"/>
      <c r="E30" s="39" t="s">
        <v>287</v>
      </c>
      <c r="F30" s="45"/>
      <c r="G30" s="45"/>
      <c r="H30" s="45"/>
      <c r="I30" s="45"/>
      <c r="J30" s="46"/>
    </row>
    <row r="31">
      <c r="A31" s="37" t="s">
        <v>77</v>
      </c>
      <c r="B31" s="37">
        <v>6</v>
      </c>
      <c r="C31" s="38" t="s">
        <v>288</v>
      </c>
      <c r="D31" s="37" t="s">
        <v>105</v>
      </c>
      <c r="E31" s="39" t="s">
        <v>289</v>
      </c>
      <c r="F31" s="40" t="s">
        <v>163</v>
      </c>
      <c r="G31" s="41">
        <v>312.5</v>
      </c>
      <c r="H31" s="42">
        <v>0</v>
      </c>
      <c r="I31" s="42">
        <f>ROUND(G31*H31,P4)</f>
        <v>0</v>
      </c>
      <c r="J31" s="37"/>
      <c r="O31" s="43">
        <f>I31*0.21</f>
        <v>0</v>
      </c>
      <c r="P31">
        <v>3</v>
      </c>
    </row>
    <row r="32" ht="30">
      <c r="A32" s="37" t="s">
        <v>82</v>
      </c>
      <c r="B32" s="44"/>
      <c r="C32" s="45"/>
      <c r="D32" s="45"/>
      <c r="E32" s="39" t="s">
        <v>1155</v>
      </c>
      <c r="F32" s="45"/>
      <c r="G32" s="45"/>
      <c r="H32" s="45"/>
      <c r="I32" s="45"/>
      <c r="J32" s="46"/>
    </row>
    <row r="33">
      <c r="A33" s="37" t="s">
        <v>84</v>
      </c>
      <c r="B33" s="44"/>
      <c r="C33" s="45"/>
      <c r="D33" s="45"/>
      <c r="E33" s="47" t="s">
        <v>1452</v>
      </c>
      <c r="F33" s="45"/>
      <c r="G33" s="45"/>
      <c r="H33" s="45"/>
      <c r="I33" s="45"/>
      <c r="J33" s="46"/>
    </row>
    <row r="34" ht="270">
      <c r="A34" s="37" t="s">
        <v>86</v>
      </c>
      <c r="B34" s="44"/>
      <c r="C34" s="45"/>
      <c r="D34" s="45"/>
      <c r="E34" s="39" t="s">
        <v>292</v>
      </c>
      <c r="F34" s="45"/>
      <c r="G34" s="45"/>
      <c r="H34" s="45"/>
      <c r="I34" s="45"/>
      <c r="J34" s="46"/>
    </row>
    <row r="35">
      <c r="A35" s="37" t="s">
        <v>77</v>
      </c>
      <c r="B35" s="37">
        <v>7</v>
      </c>
      <c r="C35" s="38" t="s">
        <v>305</v>
      </c>
      <c r="D35" s="37" t="s">
        <v>105</v>
      </c>
      <c r="E35" s="39" t="s">
        <v>306</v>
      </c>
      <c r="F35" s="40" t="s">
        <v>163</v>
      </c>
      <c r="G35" s="41">
        <v>132</v>
      </c>
      <c r="H35" s="42">
        <v>0</v>
      </c>
      <c r="I35" s="42">
        <f>ROUND(G35*H35,P4)</f>
        <v>0</v>
      </c>
      <c r="J35" s="37"/>
      <c r="O35" s="43">
        <f>I35*0.21</f>
        <v>0</v>
      </c>
      <c r="P35">
        <v>3</v>
      </c>
    </row>
    <row r="36">
      <c r="A36" s="37" t="s">
        <v>82</v>
      </c>
      <c r="B36" s="44"/>
      <c r="C36" s="45"/>
      <c r="D36" s="45"/>
      <c r="E36" s="39" t="s">
        <v>1371</v>
      </c>
      <c r="F36" s="45"/>
      <c r="G36" s="45"/>
      <c r="H36" s="45"/>
      <c r="I36" s="45"/>
      <c r="J36" s="46"/>
    </row>
    <row r="37">
      <c r="A37" s="37" t="s">
        <v>84</v>
      </c>
      <c r="B37" s="44"/>
      <c r="C37" s="45"/>
      <c r="D37" s="45"/>
      <c r="E37" s="47" t="s">
        <v>1453</v>
      </c>
      <c r="F37" s="45"/>
      <c r="G37" s="45"/>
      <c r="H37" s="45"/>
      <c r="I37" s="45"/>
      <c r="J37" s="46"/>
    </row>
    <row r="38" ht="330">
      <c r="A38" s="37" t="s">
        <v>86</v>
      </c>
      <c r="B38" s="44"/>
      <c r="C38" s="45"/>
      <c r="D38" s="45"/>
      <c r="E38" s="39" t="s">
        <v>309</v>
      </c>
      <c r="F38" s="45"/>
      <c r="G38" s="45"/>
      <c r="H38" s="45"/>
      <c r="I38" s="45"/>
      <c r="J38" s="46"/>
    </row>
    <row r="39">
      <c r="A39" s="37" t="s">
        <v>77</v>
      </c>
      <c r="B39" s="37">
        <v>8</v>
      </c>
      <c r="C39" s="38" t="s">
        <v>1373</v>
      </c>
      <c r="D39" s="37" t="s">
        <v>105</v>
      </c>
      <c r="E39" s="39" t="s">
        <v>1374</v>
      </c>
      <c r="F39" s="40" t="s">
        <v>163</v>
      </c>
      <c r="G39" s="41">
        <v>39.844000000000001</v>
      </c>
      <c r="H39" s="42">
        <v>0</v>
      </c>
      <c r="I39" s="42">
        <f>ROUND(G39*H39,P4)</f>
        <v>0</v>
      </c>
      <c r="J39" s="37"/>
      <c r="O39" s="43">
        <f>I39*0.21</f>
        <v>0</v>
      </c>
      <c r="P39">
        <v>3</v>
      </c>
    </row>
    <row r="40" ht="45">
      <c r="A40" s="37" t="s">
        <v>82</v>
      </c>
      <c r="B40" s="44"/>
      <c r="C40" s="45"/>
      <c r="D40" s="45"/>
      <c r="E40" s="39" t="s">
        <v>1454</v>
      </c>
      <c r="F40" s="45"/>
      <c r="G40" s="45"/>
      <c r="H40" s="45"/>
      <c r="I40" s="45"/>
      <c r="J40" s="46"/>
    </row>
    <row r="41">
      <c r="A41" s="37" t="s">
        <v>84</v>
      </c>
      <c r="B41" s="44"/>
      <c r="C41" s="45"/>
      <c r="D41" s="45"/>
      <c r="E41" s="47" t="s">
        <v>1449</v>
      </c>
      <c r="F41" s="45"/>
      <c r="G41" s="45"/>
      <c r="H41" s="45"/>
      <c r="I41" s="45"/>
      <c r="J41" s="46"/>
    </row>
    <row r="42" ht="409.5">
      <c r="A42" s="37" t="s">
        <v>86</v>
      </c>
      <c r="B42" s="44"/>
      <c r="C42" s="45"/>
      <c r="D42" s="45"/>
      <c r="E42" s="39" t="s">
        <v>1376</v>
      </c>
      <c r="F42" s="45"/>
      <c r="G42" s="45"/>
      <c r="H42" s="45"/>
      <c r="I42" s="45"/>
      <c r="J42" s="46"/>
    </row>
    <row r="43">
      <c r="A43" s="37" t="s">
        <v>77</v>
      </c>
      <c r="B43" s="37">
        <v>9</v>
      </c>
      <c r="C43" s="38" t="s">
        <v>310</v>
      </c>
      <c r="D43" s="37" t="s">
        <v>105</v>
      </c>
      <c r="E43" s="39" t="s">
        <v>311</v>
      </c>
      <c r="F43" s="40" t="s">
        <v>163</v>
      </c>
      <c r="G43" s="41">
        <v>17.356000000000002</v>
      </c>
      <c r="H43" s="42">
        <v>0</v>
      </c>
      <c r="I43" s="42">
        <f>ROUND(G43*H43,P4)</f>
        <v>0</v>
      </c>
      <c r="J43" s="37"/>
      <c r="O43" s="43">
        <f>I43*0.21</f>
        <v>0</v>
      </c>
      <c r="P43">
        <v>3</v>
      </c>
    </row>
    <row r="44">
      <c r="A44" s="37" t="s">
        <v>82</v>
      </c>
      <c r="B44" s="44"/>
      <c r="C44" s="45"/>
      <c r="D44" s="45"/>
      <c r="E44" s="39" t="s">
        <v>1455</v>
      </c>
      <c r="F44" s="45"/>
      <c r="G44" s="45"/>
      <c r="H44" s="45"/>
      <c r="I44" s="45"/>
      <c r="J44" s="46"/>
    </row>
    <row r="45">
      <c r="A45" s="37" t="s">
        <v>84</v>
      </c>
      <c r="B45" s="44"/>
      <c r="C45" s="45"/>
      <c r="D45" s="45"/>
      <c r="E45" s="47" t="s">
        <v>1456</v>
      </c>
      <c r="F45" s="45"/>
      <c r="G45" s="45"/>
      <c r="H45" s="45"/>
      <c r="I45" s="45"/>
      <c r="J45" s="46"/>
    </row>
    <row r="46" ht="409.5">
      <c r="A46" s="37" t="s">
        <v>86</v>
      </c>
      <c r="B46" s="44"/>
      <c r="C46" s="45"/>
      <c r="D46" s="45"/>
      <c r="E46" s="39" t="s">
        <v>314</v>
      </c>
      <c r="F46" s="45"/>
      <c r="G46" s="45"/>
      <c r="H46" s="45"/>
      <c r="I46" s="45"/>
      <c r="J46" s="46"/>
    </row>
    <row r="47">
      <c r="A47" s="31" t="s">
        <v>74</v>
      </c>
      <c r="B47" s="32"/>
      <c r="C47" s="33" t="s">
        <v>359</v>
      </c>
      <c r="D47" s="34"/>
      <c r="E47" s="31" t="s">
        <v>360</v>
      </c>
      <c r="F47" s="34"/>
      <c r="G47" s="34"/>
      <c r="H47" s="34"/>
      <c r="I47" s="35">
        <f>SUMIFS(I48:I67,A48:A67,"P")</f>
        <v>0</v>
      </c>
      <c r="J47" s="36"/>
    </row>
    <row r="48">
      <c r="A48" s="37" t="s">
        <v>77</v>
      </c>
      <c r="B48" s="37">
        <v>10</v>
      </c>
      <c r="C48" s="38" t="s">
        <v>1177</v>
      </c>
      <c r="D48" s="37" t="s">
        <v>105</v>
      </c>
      <c r="E48" s="39" t="s">
        <v>1178</v>
      </c>
      <c r="F48" s="40" t="s">
        <v>163</v>
      </c>
      <c r="G48" s="41">
        <v>6.3159999999999998</v>
      </c>
      <c r="H48" s="42">
        <v>0</v>
      </c>
      <c r="I48" s="42">
        <f>ROUND(G48*H48,P4)</f>
        <v>0</v>
      </c>
      <c r="J48" s="37"/>
      <c r="O48" s="43">
        <f>I48*0.21</f>
        <v>0</v>
      </c>
      <c r="P48">
        <v>3</v>
      </c>
    </row>
    <row r="49">
      <c r="A49" s="37" t="s">
        <v>82</v>
      </c>
      <c r="B49" s="44"/>
      <c r="C49" s="45"/>
      <c r="D49" s="45"/>
      <c r="E49" s="39" t="s">
        <v>1379</v>
      </c>
      <c r="F49" s="45"/>
      <c r="G49" s="45"/>
      <c r="H49" s="45"/>
      <c r="I49" s="45"/>
      <c r="J49" s="46"/>
    </row>
    <row r="50">
      <c r="A50" s="37" t="s">
        <v>84</v>
      </c>
      <c r="B50" s="44"/>
      <c r="C50" s="45"/>
      <c r="D50" s="45"/>
      <c r="E50" s="47" t="s">
        <v>1457</v>
      </c>
      <c r="F50" s="45"/>
      <c r="G50" s="45"/>
      <c r="H50" s="45"/>
      <c r="I50" s="45"/>
      <c r="J50" s="46"/>
    </row>
    <row r="51" ht="409.5">
      <c r="A51" s="37" t="s">
        <v>86</v>
      </c>
      <c r="B51" s="44"/>
      <c r="C51" s="45"/>
      <c r="D51" s="45"/>
      <c r="E51" s="39" t="s">
        <v>365</v>
      </c>
      <c r="F51" s="45"/>
      <c r="G51" s="45"/>
      <c r="H51" s="45"/>
      <c r="I51" s="45"/>
      <c r="J51" s="46"/>
    </row>
    <row r="52">
      <c r="A52" s="37" t="s">
        <v>77</v>
      </c>
      <c r="B52" s="37">
        <v>11</v>
      </c>
      <c r="C52" s="38" t="s">
        <v>366</v>
      </c>
      <c r="D52" s="37" t="s">
        <v>105</v>
      </c>
      <c r="E52" s="39" t="s">
        <v>367</v>
      </c>
      <c r="F52" s="40" t="s">
        <v>215</v>
      </c>
      <c r="G52" s="41">
        <v>0.88500000000000001</v>
      </c>
      <c r="H52" s="42">
        <v>0</v>
      </c>
      <c r="I52" s="42">
        <f>ROUND(G52*H52,P4)</f>
        <v>0</v>
      </c>
      <c r="J52" s="37"/>
      <c r="O52" s="43">
        <f>I52*0.21</f>
        <v>0</v>
      </c>
      <c r="P52">
        <v>3</v>
      </c>
    </row>
    <row r="53">
      <c r="A53" s="37" t="s">
        <v>82</v>
      </c>
      <c r="B53" s="44"/>
      <c r="C53" s="45"/>
      <c r="D53" s="45"/>
      <c r="E53" s="39" t="s">
        <v>1381</v>
      </c>
      <c r="F53" s="45"/>
      <c r="G53" s="45"/>
      <c r="H53" s="45"/>
      <c r="I53" s="45"/>
      <c r="J53" s="46"/>
    </row>
    <row r="54">
      <c r="A54" s="37" t="s">
        <v>84</v>
      </c>
      <c r="B54" s="44"/>
      <c r="C54" s="45"/>
      <c r="D54" s="45"/>
      <c r="E54" s="47" t="s">
        <v>1458</v>
      </c>
      <c r="F54" s="45"/>
      <c r="G54" s="45"/>
      <c r="H54" s="45"/>
      <c r="I54" s="45"/>
      <c r="J54" s="46"/>
    </row>
    <row r="55" ht="375">
      <c r="A55" s="37" t="s">
        <v>86</v>
      </c>
      <c r="B55" s="44"/>
      <c r="C55" s="45"/>
      <c r="D55" s="45"/>
      <c r="E55" s="39" t="s">
        <v>369</v>
      </c>
      <c r="F55" s="45"/>
      <c r="G55" s="45"/>
      <c r="H55" s="45"/>
      <c r="I55" s="45"/>
      <c r="J55" s="46"/>
    </row>
    <row r="56">
      <c r="A56" s="37" t="s">
        <v>77</v>
      </c>
      <c r="B56" s="37">
        <v>12</v>
      </c>
      <c r="C56" s="38" t="s">
        <v>1459</v>
      </c>
      <c r="D56" s="37" t="s">
        <v>105</v>
      </c>
      <c r="E56" s="39" t="s">
        <v>1460</v>
      </c>
      <c r="F56" s="40" t="s">
        <v>163</v>
      </c>
      <c r="G56" s="41">
        <v>2.6040000000000001</v>
      </c>
      <c r="H56" s="42">
        <v>0</v>
      </c>
      <c r="I56" s="42">
        <f>ROUND(G56*H56,P4)</f>
        <v>0</v>
      </c>
      <c r="J56" s="37"/>
      <c r="O56" s="43">
        <f>I56*0.21</f>
        <v>0</v>
      </c>
      <c r="P56">
        <v>3</v>
      </c>
    </row>
    <row r="57">
      <c r="A57" s="37" t="s">
        <v>82</v>
      </c>
      <c r="B57" s="44"/>
      <c r="C57" s="45"/>
      <c r="D57" s="45"/>
      <c r="E57" s="39" t="s">
        <v>1461</v>
      </c>
      <c r="F57" s="45"/>
      <c r="G57" s="45"/>
      <c r="H57" s="45"/>
      <c r="I57" s="45"/>
      <c r="J57" s="46"/>
    </row>
    <row r="58">
      <c r="A58" s="37" t="s">
        <v>84</v>
      </c>
      <c r="B58" s="44"/>
      <c r="C58" s="45"/>
      <c r="D58" s="45"/>
      <c r="E58" s="47" t="s">
        <v>1462</v>
      </c>
      <c r="F58" s="45"/>
      <c r="G58" s="45"/>
      <c r="H58" s="45"/>
      <c r="I58" s="45"/>
      <c r="J58" s="46"/>
    </row>
    <row r="59" ht="105">
      <c r="A59" s="37" t="s">
        <v>86</v>
      </c>
      <c r="B59" s="44"/>
      <c r="C59" s="45"/>
      <c r="D59" s="45"/>
      <c r="E59" s="39" t="s">
        <v>1463</v>
      </c>
      <c r="F59" s="45"/>
      <c r="G59" s="45"/>
      <c r="H59" s="45"/>
      <c r="I59" s="45"/>
      <c r="J59" s="46"/>
    </row>
    <row r="60" ht="30">
      <c r="A60" s="37" t="s">
        <v>77</v>
      </c>
      <c r="B60" s="37">
        <v>13</v>
      </c>
      <c r="C60" s="38" t="s">
        <v>1383</v>
      </c>
      <c r="D60" s="37" t="s">
        <v>105</v>
      </c>
      <c r="E60" s="39" t="s">
        <v>1384</v>
      </c>
      <c r="F60" s="40" t="s">
        <v>163</v>
      </c>
      <c r="G60" s="41">
        <v>60.944000000000003</v>
      </c>
      <c r="H60" s="42">
        <v>0</v>
      </c>
      <c r="I60" s="42">
        <f>ROUND(G60*H60,P4)</f>
        <v>0</v>
      </c>
      <c r="J60" s="37"/>
      <c r="O60" s="43">
        <f>I60*0.21</f>
        <v>0</v>
      </c>
      <c r="P60">
        <v>3</v>
      </c>
    </row>
    <row r="61" ht="30">
      <c r="A61" s="37" t="s">
        <v>82</v>
      </c>
      <c r="B61" s="44"/>
      <c r="C61" s="45"/>
      <c r="D61" s="45"/>
      <c r="E61" s="39" t="s">
        <v>1464</v>
      </c>
      <c r="F61" s="45"/>
      <c r="G61" s="45"/>
      <c r="H61" s="45"/>
      <c r="I61" s="45"/>
      <c r="J61" s="46"/>
    </row>
    <row r="62" ht="45">
      <c r="A62" s="37" t="s">
        <v>84</v>
      </c>
      <c r="B62" s="44"/>
      <c r="C62" s="45"/>
      <c r="D62" s="45"/>
      <c r="E62" s="47" t="s">
        <v>1465</v>
      </c>
      <c r="F62" s="45"/>
      <c r="G62" s="45"/>
      <c r="H62" s="45"/>
      <c r="I62" s="45"/>
      <c r="J62" s="46"/>
    </row>
    <row r="63" ht="409.5">
      <c r="A63" s="37" t="s">
        <v>86</v>
      </c>
      <c r="B63" s="44"/>
      <c r="C63" s="45"/>
      <c r="D63" s="45"/>
      <c r="E63" s="39" t="s">
        <v>365</v>
      </c>
      <c r="F63" s="45"/>
      <c r="G63" s="45"/>
      <c r="H63" s="45"/>
      <c r="I63" s="45"/>
      <c r="J63" s="46"/>
    </row>
    <row r="64">
      <c r="A64" s="37" t="s">
        <v>77</v>
      </c>
      <c r="B64" s="37">
        <v>14</v>
      </c>
      <c r="C64" s="38" t="s">
        <v>1387</v>
      </c>
      <c r="D64" s="37" t="s">
        <v>105</v>
      </c>
      <c r="E64" s="39" t="s">
        <v>1388</v>
      </c>
      <c r="F64" s="40" t="s">
        <v>215</v>
      </c>
      <c r="G64" s="41">
        <v>6.923</v>
      </c>
      <c r="H64" s="42">
        <v>0</v>
      </c>
      <c r="I64" s="42">
        <f>ROUND(G64*H64,P4)</f>
        <v>0</v>
      </c>
      <c r="J64" s="37"/>
      <c r="O64" s="43">
        <f>I64*0.21</f>
        <v>0</v>
      </c>
      <c r="P64">
        <v>3</v>
      </c>
    </row>
    <row r="65" ht="30">
      <c r="A65" s="37" t="s">
        <v>82</v>
      </c>
      <c r="B65" s="44"/>
      <c r="C65" s="45"/>
      <c r="D65" s="45"/>
      <c r="E65" s="39" t="s">
        <v>1466</v>
      </c>
      <c r="F65" s="45"/>
      <c r="G65" s="45"/>
      <c r="H65" s="45"/>
      <c r="I65" s="45"/>
      <c r="J65" s="46"/>
    </row>
    <row r="66" ht="45">
      <c r="A66" s="37" t="s">
        <v>84</v>
      </c>
      <c r="B66" s="44"/>
      <c r="C66" s="45"/>
      <c r="D66" s="45"/>
      <c r="E66" s="47" t="s">
        <v>1467</v>
      </c>
      <c r="F66" s="45"/>
      <c r="G66" s="45"/>
      <c r="H66" s="45"/>
      <c r="I66" s="45"/>
      <c r="J66" s="46"/>
    </row>
    <row r="67" ht="375">
      <c r="A67" s="37" t="s">
        <v>86</v>
      </c>
      <c r="B67" s="44"/>
      <c r="C67" s="45"/>
      <c r="D67" s="45"/>
      <c r="E67" s="39" t="s">
        <v>369</v>
      </c>
      <c r="F67" s="45"/>
      <c r="G67" s="45"/>
      <c r="H67" s="45"/>
      <c r="I67" s="45"/>
      <c r="J67" s="46"/>
    </row>
    <row r="68">
      <c r="A68" s="31" t="s">
        <v>74</v>
      </c>
      <c r="B68" s="32"/>
      <c r="C68" s="33" t="s">
        <v>375</v>
      </c>
      <c r="D68" s="34"/>
      <c r="E68" s="31" t="s">
        <v>376</v>
      </c>
      <c r="F68" s="34"/>
      <c r="G68" s="34"/>
      <c r="H68" s="34"/>
      <c r="I68" s="35">
        <f>SUMIFS(I69:I92,A69:A92,"P")</f>
        <v>0</v>
      </c>
      <c r="J68" s="36"/>
    </row>
    <row r="69">
      <c r="A69" s="37" t="s">
        <v>77</v>
      </c>
      <c r="B69" s="37">
        <v>15</v>
      </c>
      <c r="C69" s="38" t="s">
        <v>1045</v>
      </c>
      <c r="D69" s="37" t="s">
        <v>105</v>
      </c>
      <c r="E69" s="39" t="s">
        <v>1047</v>
      </c>
      <c r="F69" s="40" t="s">
        <v>163</v>
      </c>
      <c r="G69" s="41">
        <v>13.545</v>
      </c>
      <c r="H69" s="42">
        <v>0</v>
      </c>
      <c r="I69" s="42">
        <f>ROUND(G69*H69,P4)</f>
        <v>0</v>
      </c>
      <c r="J69" s="37"/>
      <c r="O69" s="43">
        <f>I69*0.21</f>
        <v>0</v>
      </c>
      <c r="P69">
        <v>3</v>
      </c>
    </row>
    <row r="70">
      <c r="A70" s="37" t="s">
        <v>82</v>
      </c>
      <c r="B70" s="44"/>
      <c r="C70" s="45"/>
      <c r="D70" s="45"/>
      <c r="E70" s="39" t="s">
        <v>1396</v>
      </c>
      <c r="F70" s="45"/>
      <c r="G70" s="45"/>
      <c r="H70" s="45"/>
      <c r="I70" s="45"/>
      <c r="J70" s="46"/>
    </row>
    <row r="71">
      <c r="A71" s="37" t="s">
        <v>84</v>
      </c>
      <c r="B71" s="44"/>
      <c r="C71" s="45"/>
      <c r="D71" s="45"/>
      <c r="E71" s="47" t="s">
        <v>1468</v>
      </c>
      <c r="F71" s="45"/>
      <c r="G71" s="45"/>
      <c r="H71" s="45"/>
      <c r="I71" s="45"/>
      <c r="J71" s="46"/>
    </row>
    <row r="72" ht="409.5">
      <c r="A72" s="37" t="s">
        <v>86</v>
      </c>
      <c r="B72" s="44"/>
      <c r="C72" s="45"/>
      <c r="D72" s="45"/>
      <c r="E72" s="39" t="s">
        <v>386</v>
      </c>
      <c r="F72" s="45"/>
      <c r="G72" s="45"/>
      <c r="H72" s="45"/>
      <c r="I72" s="45"/>
      <c r="J72" s="46"/>
    </row>
    <row r="73">
      <c r="A73" s="37" t="s">
        <v>77</v>
      </c>
      <c r="B73" s="37">
        <v>16</v>
      </c>
      <c r="C73" s="38" t="s">
        <v>1050</v>
      </c>
      <c r="D73" s="37" t="s">
        <v>105</v>
      </c>
      <c r="E73" s="39" t="s">
        <v>1051</v>
      </c>
      <c r="F73" s="40" t="s">
        <v>163</v>
      </c>
      <c r="G73" s="41">
        <v>8</v>
      </c>
      <c r="H73" s="42">
        <v>0</v>
      </c>
      <c r="I73" s="42">
        <f>ROUND(G73*H73,P4)</f>
        <v>0</v>
      </c>
      <c r="J73" s="37"/>
      <c r="O73" s="43">
        <f>I73*0.21</f>
        <v>0</v>
      </c>
      <c r="P73">
        <v>3</v>
      </c>
    </row>
    <row r="74">
      <c r="A74" s="37" t="s">
        <v>82</v>
      </c>
      <c r="B74" s="44"/>
      <c r="C74" s="45"/>
      <c r="D74" s="45"/>
      <c r="E74" s="39" t="s">
        <v>1398</v>
      </c>
      <c r="F74" s="45"/>
      <c r="G74" s="45"/>
      <c r="H74" s="45"/>
      <c r="I74" s="45"/>
      <c r="J74" s="46"/>
    </row>
    <row r="75">
      <c r="A75" s="37" t="s">
        <v>84</v>
      </c>
      <c r="B75" s="44"/>
      <c r="C75" s="45"/>
      <c r="D75" s="45"/>
      <c r="E75" s="47" t="s">
        <v>1469</v>
      </c>
      <c r="F75" s="45"/>
      <c r="G75" s="45"/>
      <c r="H75" s="45"/>
      <c r="I75" s="45"/>
      <c r="J75" s="46"/>
    </row>
    <row r="76" ht="409.5">
      <c r="A76" s="37" t="s">
        <v>86</v>
      </c>
      <c r="B76" s="44"/>
      <c r="C76" s="45"/>
      <c r="D76" s="45"/>
      <c r="E76" s="39" t="s">
        <v>386</v>
      </c>
      <c r="F76" s="45"/>
      <c r="G76" s="45"/>
      <c r="H76" s="45"/>
      <c r="I76" s="45"/>
      <c r="J76" s="46"/>
    </row>
    <row r="77">
      <c r="A77" s="37" t="s">
        <v>77</v>
      </c>
      <c r="B77" s="37">
        <v>17</v>
      </c>
      <c r="C77" s="38" t="s">
        <v>1054</v>
      </c>
      <c r="D77" s="37" t="s">
        <v>1046</v>
      </c>
      <c r="E77" s="39" t="s">
        <v>1055</v>
      </c>
      <c r="F77" s="40" t="s">
        <v>163</v>
      </c>
      <c r="G77" s="41">
        <v>1</v>
      </c>
      <c r="H77" s="42">
        <v>0</v>
      </c>
      <c r="I77" s="42">
        <f>ROUND(G77*H77,P4)</f>
        <v>0</v>
      </c>
      <c r="J77" s="37"/>
      <c r="O77" s="43">
        <f>I77*0.21</f>
        <v>0</v>
      </c>
      <c r="P77">
        <v>3</v>
      </c>
    </row>
    <row r="78">
      <c r="A78" s="37" t="s">
        <v>82</v>
      </c>
      <c r="B78" s="44"/>
      <c r="C78" s="45"/>
      <c r="D78" s="45"/>
      <c r="E78" s="39" t="s">
        <v>1400</v>
      </c>
      <c r="F78" s="45"/>
      <c r="G78" s="45"/>
      <c r="H78" s="45"/>
      <c r="I78" s="45"/>
      <c r="J78" s="46"/>
    </row>
    <row r="79">
      <c r="A79" s="37" t="s">
        <v>84</v>
      </c>
      <c r="B79" s="44"/>
      <c r="C79" s="45"/>
      <c r="D79" s="45"/>
      <c r="E79" s="47" t="s">
        <v>1470</v>
      </c>
      <c r="F79" s="45"/>
      <c r="G79" s="45"/>
      <c r="H79" s="45"/>
      <c r="I79" s="45"/>
      <c r="J79" s="46"/>
    </row>
    <row r="80" ht="409.5">
      <c r="A80" s="37" t="s">
        <v>86</v>
      </c>
      <c r="B80" s="44"/>
      <c r="C80" s="45"/>
      <c r="D80" s="45"/>
      <c r="E80" s="39" t="s">
        <v>386</v>
      </c>
      <c r="F80" s="45"/>
      <c r="G80" s="45"/>
      <c r="H80" s="45"/>
      <c r="I80" s="45"/>
      <c r="J80" s="46"/>
    </row>
    <row r="81">
      <c r="A81" s="37" t="s">
        <v>77</v>
      </c>
      <c r="B81" s="37">
        <v>18</v>
      </c>
      <c r="C81" s="38" t="s">
        <v>1054</v>
      </c>
      <c r="D81" s="37" t="s">
        <v>1058</v>
      </c>
      <c r="E81" s="39" t="s">
        <v>1055</v>
      </c>
      <c r="F81" s="40" t="s">
        <v>163</v>
      </c>
      <c r="G81" s="41">
        <v>0.318</v>
      </c>
      <c r="H81" s="42">
        <v>0</v>
      </c>
      <c r="I81" s="42">
        <f>ROUND(G81*H81,P4)</f>
        <v>0</v>
      </c>
      <c r="J81" s="37"/>
      <c r="O81" s="43">
        <f>I81*0.21</f>
        <v>0</v>
      </c>
      <c r="P81">
        <v>3</v>
      </c>
    </row>
    <row r="82">
      <c r="A82" s="37" t="s">
        <v>82</v>
      </c>
      <c r="B82" s="44"/>
      <c r="C82" s="45"/>
      <c r="D82" s="45"/>
      <c r="E82" s="39" t="s">
        <v>1402</v>
      </c>
      <c r="F82" s="45"/>
      <c r="G82" s="45"/>
      <c r="H82" s="45"/>
      <c r="I82" s="45"/>
      <c r="J82" s="46"/>
    </row>
    <row r="83">
      <c r="A83" s="37" t="s">
        <v>84</v>
      </c>
      <c r="B83" s="44"/>
      <c r="C83" s="45"/>
      <c r="D83" s="45"/>
      <c r="E83" s="47" t="s">
        <v>1471</v>
      </c>
      <c r="F83" s="45"/>
      <c r="G83" s="45"/>
      <c r="H83" s="45"/>
      <c r="I83" s="45"/>
      <c r="J83" s="46"/>
    </row>
    <row r="84" ht="409.5">
      <c r="A84" s="37" t="s">
        <v>86</v>
      </c>
      <c r="B84" s="44"/>
      <c r="C84" s="45"/>
      <c r="D84" s="45"/>
      <c r="E84" s="39" t="s">
        <v>386</v>
      </c>
      <c r="F84" s="45"/>
      <c r="G84" s="45"/>
      <c r="H84" s="45"/>
      <c r="I84" s="45"/>
      <c r="J84" s="46"/>
    </row>
    <row r="85">
      <c r="A85" s="37" t="s">
        <v>77</v>
      </c>
      <c r="B85" s="37">
        <v>19</v>
      </c>
      <c r="C85" s="38" t="s">
        <v>1071</v>
      </c>
      <c r="D85" s="37" t="s">
        <v>105</v>
      </c>
      <c r="E85" s="39" t="s">
        <v>1072</v>
      </c>
      <c r="F85" s="40" t="s">
        <v>163</v>
      </c>
      <c r="G85" s="41">
        <v>11</v>
      </c>
      <c r="H85" s="42">
        <v>0</v>
      </c>
      <c r="I85" s="42">
        <f>ROUND(G85*H85,P4)</f>
        <v>0</v>
      </c>
      <c r="J85" s="37"/>
      <c r="O85" s="43">
        <f>I85*0.21</f>
        <v>0</v>
      </c>
      <c r="P85">
        <v>3</v>
      </c>
    </row>
    <row r="86">
      <c r="A86" s="37" t="s">
        <v>82</v>
      </c>
      <c r="B86" s="44"/>
      <c r="C86" s="45"/>
      <c r="D86" s="45"/>
      <c r="E86" s="39" t="s">
        <v>1404</v>
      </c>
      <c r="F86" s="45"/>
      <c r="G86" s="45"/>
      <c r="H86" s="45"/>
      <c r="I86" s="45"/>
      <c r="J86" s="46"/>
    </row>
    <row r="87">
      <c r="A87" s="37" t="s">
        <v>84</v>
      </c>
      <c r="B87" s="44"/>
      <c r="C87" s="45"/>
      <c r="D87" s="45"/>
      <c r="E87" s="47" t="s">
        <v>1472</v>
      </c>
      <c r="F87" s="45"/>
      <c r="G87" s="45"/>
      <c r="H87" s="45"/>
      <c r="I87" s="45"/>
      <c r="J87" s="46"/>
    </row>
    <row r="88" ht="105">
      <c r="A88" s="37" t="s">
        <v>86</v>
      </c>
      <c r="B88" s="44"/>
      <c r="C88" s="45"/>
      <c r="D88" s="45"/>
      <c r="E88" s="39" t="s">
        <v>1075</v>
      </c>
      <c r="F88" s="45"/>
      <c r="G88" s="45"/>
      <c r="H88" s="45"/>
      <c r="I88" s="45"/>
      <c r="J88" s="46"/>
    </row>
    <row r="89">
      <c r="A89" s="37" t="s">
        <v>77</v>
      </c>
      <c r="B89" s="37">
        <v>20</v>
      </c>
      <c r="C89" s="38" t="s">
        <v>1086</v>
      </c>
      <c r="D89" s="37" t="s">
        <v>105</v>
      </c>
      <c r="E89" s="39" t="s">
        <v>1087</v>
      </c>
      <c r="F89" s="40" t="s">
        <v>163</v>
      </c>
      <c r="G89" s="41">
        <v>2</v>
      </c>
      <c r="H89" s="42">
        <v>0</v>
      </c>
      <c r="I89" s="42">
        <f>ROUND(G89*H89,P4)</f>
        <v>0</v>
      </c>
      <c r="J89" s="37"/>
      <c r="O89" s="43">
        <f>I89*0.21</f>
        <v>0</v>
      </c>
      <c r="P89">
        <v>3</v>
      </c>
    </row>
    <row r="90">
      <c r="A90" s="37" t="s">
        <v>82</v>
      </c>
      <c r="B90" s="44"/>
      <c r="C90" s="45"/>
      <c r="D90" s="45"/>
      <c r="E90" s="39" t="s">
        <v>1473</v>
      </c>
      <c r="F90" s="45"/>
      <c r="G90" s="45"/>
      <c r="H90" s="45"/>
      <c r="I90" s="45"/>
      <c r="J90" s="46"/>
    </row>
    <row r="91">
      <c r="A91" s="37" t="s">
        <v>84</v>
      </c>
      <c r="B91" s="44"/>
      <c r="C91" s="45"/>
      <c r="D91" s="45"/>
      <c r="E91" s="47" t="s">
        <v>1474</v>
      </c>
      <c r="F91" s="45"/>
      <c r="G91" s="45"/>
      <c r="H91" s="45"/>
      <c r="I91" s="45"/>
      <c r="J91" s="46"/>
    </row>
    <row r="92" ht="150">
      <c r="A92" s="37" t="s">
        <v>86</v>
      </c>
      <c r="B92" s="44"/>
      <c r="C92" s="45"/>
      <c r="D92" s="45"/>
      <c r="E92" s="39" t="s">
        <v>1090</v>
      </c>
      <c r="F92" s="45"/>
      <c r="G92" s="45"/>
      <c r="H92" s="45"/>
      <c r="I92" s="45"/>
      <c r="J92" s="46"/>
    </row>
    <row r="93">
      <c r="A93" s="31" t="s">
        <v>74</v>
      </c>
      <c r="B93" s="32"/>
      <c r="C93" s="33" t="s">
        <v>719</v>
      </c>
      <c r="D93" s="34"/>
      <c r="E93" s="31" t="s">
        <v>720</v>
      </c>
      <c r="F93" s="34"/>
      <c r="G93" s="34"/>
      <c r="H93" s="34"/>
      <c r="I93" s="35">
        <f>SUMIFS(I94:I109,A94:A109,"P")</f>
        <v>0</v>
      </c>
      <c r="J93" s="36"/>
    </row>
    <row r="94" ht="30">
      <c r="A94" s="37" t="s">
        <v>77</v>
      </c>
      <c r="B94" s="37">
        <v>21</v>
      </c>
      <c r="C94" s="38" t="s">
        <v>1096</v>
      </c>
      <c r="D94" s="37" t="s">
        <v>105</v>
      </c>
      <c r="E94" s="39" t="s">
        <v>1097</v>
      </c>
      <c r="F94" s="40" t="s">
        <v>155</v>
      </c>
      <c r="G94" s="41">
        <v>35.853999999999999</v>
      </c>
      <c r="H94" s="42">
        <v>0</v>
      </c>
      <c r="I94" s="42">
        <f>ROUND(G94*H94,P4)</f>
        <v>0</v>
      </c>
      <c r="J94" s="37"/>
      <c r="O94" s="43">
        <f>I94*0.21</f>
        <v>0</v>
      </c>
      <c r="P94">
        <v>3</v>
      </c>
    </row>
    <row r="95">
      <c r="A95" s="37" t="s">
        <v>82</v>
      </c>
      <c r="B95" s="44"/>
      <c r="C95" s="45"/>
      <c r="D95" s="45"/>
      <c r="E95" s="39" t="s">
        <v>1410</v>
      </c>
      <c r="F95" s="45"/>
      <c r="G95" s="45"/>
      <c r="H95" s="45"/>
      <c r="I95" s="45"/>
      <c r="J95" s="46"/>
    </row>
    <row r="96">
      <c r="A96" s="37" t="s">
        <v>84</v>
      </c>
      <c r="B96" s="44"/>
      <c r="C96" s="45"/>
      <c r="D96" s="45"/>
      <c r="E96" s="47" t="s">
        <v>1475</v>
      </c>
      <c r="F96" s="45"/>
      <c r="G96" s="45"/>
      <c r="H96" s="45"/>
      <c r="I96" s="45"/>
      <c r="J96" s="46"/>
    </row>
    <row r="97" ht="285">
      <c r="A97" s="37" t="s">
        <v>86</v>
      </c>
      <c r="B97" s="44"/>
      <c r="C97" s="45"/>
      <c r="D97" s="45"/>
      <c r="E97" s="39" t="s">
        <v>1095</v>
      </c>
      <c r="F97" s="45"/>
      <c r="G97" s="45"/>
      <c r="H97" s="45"/>
      <c r="I97" s="45"/>
      <c r="J97" s="46"/>
    </row>
    <row r="98">
      <c r="A98" s="37" t="s">
        <v>77</v>
      </c>
      <c r="B98" s="37">
        <v>22</v>
      </c>
      <c r="C98" s="38" t="s">
        <v>1104</v>
      </c>
      <c r="D98" s="37" t="s">
        <v>105</v>
      </c>
      <c r="E98" s="39" t="s">
        <v>1105</v>
      </c>
      <c r="F98" s="40" t="s">
        <v>155</v>
      </c>
      <c r="G98" s="41">
        <v>35.853999999999999</v>
      </c>
      <c r="H98" s="42">
        <v>0</v>
      </c>
      <c r="I98" s="42">
        <f>ROUND(G98*H98,P4)</f>
        <v>0</v>
      </c>
      <c r="J98" s="37"/>
      <c r="O98" s="43">
        <f>I98*0.21</f>
        <v>0</v>
      </c>
      <c r="P98">
        <v>3</v>
      </c>
    </row>
    <row r="99">
      <c r="A99" s="37" t="s">
        <v>82</v>
      </c>
      <c r="B99" s="44"/>
      <c r="C99" s="45"/>
      <c r="D99" s="45"/>
      <c r="E99" s="39" t="s">
        <v>1476</v>
      </c>
      <c r="F99" s="45"/>
      <c r="G99" s="45"/>
      <c r="H99" s="45"/>
      <c r="I99" s="45"/>
      <c r="J99" s="46"/>
    </row>
    <row r="100">
      <c r="A100" s="37" t="s">
        <v>84</v>
      </c>
      <c r="B100" s="44"/>
      <c r="C100" s="45"/>
      <c r="D100" s="45"/>
      <c r="E100" s="47" t="s">
        <v>1475</v>
      </c>
      <c r="F100" s="45"/>
      <c r="G100" s="45"/>
      <c r="H100" s="45"/>
      <c r="I100" s="45"/>
      <c r="J100" s="46"/>
    </row>
    <row r="101" ht="75">
      <c r="A101" s="37" t="s">
        <v>86</v>
      </c>
      <c r="B101" s="44"/>
      <c r="C101" s="45"/>
      <c r="D101" s="45"/>
      <c r="E101" s="39" t="s">
        <v>724</v>
      </c>
      <c r="F101" s="45"/>
      <c r="G101" s="45"/>
      <c r="H101" s="45"/>
      <c r="I101" s="45"/>
      <c r="J101" s="46"/>
    </row>
    <row r="102">
      <c r="A102" s="37" t="s">
        <v>77</v>
      </c>
      <c r="B102" s="37">
        <v>23</v>
      </c>
      <c r="C102" s="38" t="s">
        <v>1413</v>
      </c>
      <c r="D102" s="37" t="s">
        <v>79</v>
      </c>
      <c r="E102" s="39" t="s">
        <v>1414</v>
      </c>
      <c r="F102" s="40" t="s">
        <v>215</v>
      </c>
      <c r="G102" s="41">
        <v>0.0050000000000000001</v>
      </c>
      <c r="H102" s="42">
        <v>0</v>
      </c>
      <c r="I102" s="42">
        <f>ROUND(G102*H102,P4)</f>
        <v>0</v>
      </c>
      <c r="J102" s="37"/>
      <c r="O102" s="43">
        <f>I102*0.21</f>
        <v>0</v>
      </c>
      <c r="P102">
        <v>3</v>
      </c>
    </row>
    <row r="103" ht="30">
      <c r="A103" s="37" t="s">
        <v>82</v>
      </c>
      <c r="B103" s="44"/>
      <c r="C103" s="45"/>
      <c r="D103" s="45"/>
      <c r="E103" s="39" t="s">
        <v>1415</v>
      </c>
      <c r="F103" s="45"/>
      <c r="G103" s="45"/>
      <c r="H103" s="45"/>
      <c r="I103" s="45"/>
      <c r="J103" s="46"/>
    </row>
    <row r="104" ht="30">
      <c r="A104" s="37" t="s">
        <v>84</v>
      </c>
      <c r="B104" s="44"/>
      <c r="C104" s="45"/>
      <c r="D104" s="45"/>
      <c r="E104" s="47" t="s">
        <v>1477</v>
      </c>
      <c r="F104" s="45"/>
      <c r="G104" s="45"/>
      <c r="H104" s="45"/>
      <c r="I104" s="45"/>
      <c r="J104" s="46"/>
    </row>
    <row r="105" ht="135">
      <c r="A105" s="37" t="s">
        <v>86</v>
      </c>
      <c r="B105" s="44"/>
      <c r="C105" s="45"/>
      <c r="D105" s="45"/>
      <c r="E105" s="39" t="s">
        <v>1417</v>
      </c>
      <c r="F105" s="45"/>
      <c r="G105" s="45"/>
      <c r="H105" s="45"/>
      <c r="I105" s="45"/>
      <c r="J105" s="46"/>
    </row>
    <row r="106">
      <c r="A106" s="37" t="s">
        <v>77</v>
      </c>
      <c r="B106" s="37">
        <v>24</v>
      </c>
      <c r="C106" s="38" t="s">
        <v>1291</v>
      </c>
      <c r="D106" s="37" t="s">
        <v>105</v>
      </c>
      <c r="E106" s="39" t="s">
        <v>1292</v>
      </c>
      <c r="F106" s="40" t="s">
        <v>155</v>
      </c>
      <c r="G106" s="41">
        <v>6.0300000000000002</v>
      </c>
      <c r="H106" s="42">
        <v>0</v>
      </c>
      <c r="I106" s="42">
        <f>ROUND(G106*H106,P4)</f>
        <v>0</v>
      </c>
      <c r="J106" s="37"/>
      <c r="O106" s="43">
        <f>I106*0.21</f>
        <v>0</v>
      </c>
      <c r="P106">
        <v>3</v>
      </c>
    </row>
    <row r="107">
      <c r="A107" s="37" t="s">
        <v>82</v>
      </c>
      <c r="B107" s="44"/>
      <c r="C107" s="45"/>
      <c r="D107" s="45"/>
      <c r="E107" s="39" t="s">
        <v>1423</v>
      </c>
      <c r="F107" s="45"/>
      <c r="G107" s="45"/>
      <c r="H107" s="45"/>
      <c r="I107" s="45"/>
      <c r="J107" s="46"/>
    </row>
    <row r="108">
      <c r="A108" s="37" t="s">
        <v>84</v>
      </c>
      <c r="B108" s="44"/>
      <c r="C108" s="45"/>
      <c r="D108" s="45"/>
      <c r="E108" s="47" t="s">
        <v>1478</v>
      </c>
      <c r="F108" s="45"/>
      <c r="G108" s="45"/>
      <c r="H108" s="45"/>
      <c r="I108" s="45"/>
      <c r="J108" s="46"/>
    </row>
    <row r="109" ht="120">
      <c r="A109" s="37" t="s">
        <v>86</v>
      </c>
      <c r="B109" s="44"/>
      <c r="C109" s="45"/>
      <c r="D109" s="45"/>
      <c r="E109" s="39" t="s">
        <v>1290</v>
      </c>
      <c r="F109" s="45"/>
      <c r="G109" s="45"/>
      <c r="H109" s="45"/>
      <c r="I109" s="45"/>
      <c r="J109" s="46"/>
    </row>
    <row r="110">
      <c r="A110" s="31" t="s">
        <v>74</v>
      </c>
      <c r="B110" s="32"/>
      <c r="C110" s="33" t="s">
        <v>480</v>
      </c>
      <c r="D110" s="34"/>
      <c r="E110" s="31" t="s">
        <v>481</v>
      </c>
      <c r="F110" s="34"/>
      <c r="G110" s="34"/>
      <c r="H110" s="34"/>
      <c r="I110" s="35">
        <f>SUMIFS(I111:I118,A111:A118,"P")</f>
        <v>0</v>
      </c>
      <c r="J110" s="36"/>
    </row>
    <row r="111">
      <c r="A111" s="37" t="s">
        <v>77</v>
      </c>
      <c r="B111" s="37">
        <v>25</v>
      </c>
      <c r="C111" s="38" t="s">
        <v>1425</v>
      </c>
      <c r="D111" s="37" t="s">
        <v>105</v>
      </c>
      <c r="E111" s="39" t="s">
        <v>1426</v>
      </c>
      <c r="F111" s="40" t="s">
        <v>194</v>
      </c>
      <c r="G111" s="41">
        <v>11.4</v>
      </c>
      <c r="H111" s="42">
        <v>0</v>
      </c>
      <c r="I111" s="42">
        <f>ROUND(G111*H111,P4)</f>
        <v>0</v>
      </c>
      <c r="J111" s="37"/>
      <c r="O111" s="43">
        <f>I111*0.21</f>
        <v>0</v>
      </c>
      <c r="P111">
        <v>3</v>
      </c>
    </row>
    <row r="112" ht="30">
      <c r="A112" s="37" t="s">
        <v>82</v>
      </c>
      <c r="B112" s="44"/>
      <c r="C112" s="45"/>
      <c r="D112" s="45"/>
      <c r="E112" s="39" t="s">
        <v>1479</v>
      </c>
      <c r="F112" s="45"/>
      <c r="G112" s="45"/>
      <c r="H112" s="45"/>
      <c r="I112" s="45"/>
      <c r="J112" s="46"/>
    </row>
    <row r="113" ht="45">
      <c r="A113" s="37" t="s">
        <v>84</v>
      </c>
      <c r="B113" s="44"/>
      <c r="C113" s="45"/>
      <c r="D113" s="45"/>
      <c r="E113" s="47" t="s">
        <v>1480</v>
      </c>
      <c r="F113" s="45"/>
      <c r="G113" s="45"/>
      <c r="H113" s="45"/>
      <c r="I113" s="45"/>
      <c r="J113" s="46"/>
    </row>
    <row r="114" ht="330">
      <c r="A114" s="37" t="s">
        <v>86</v>
      </c>
      <c r="B114" s="44"/>
      <c r="C114" s="45"/>
      <c r="D114" s="45"/>
      <c r="E114" s="39" t="s">
        <v>1111</v>
      </c>
      <c r="F114" s="45"/>
      <c r="G114" s="45"/>
      <c r="H114" s="45"/>
      <c r="I114" s="45"/>
      <c r="J114" s="46"/>
    </row>
    <row r="115">
      <c r="A115" s="37" t="s">
        <v>77</v>
      </c>
      <c r="B115" s="37">
        <v>26</v>
      </c>
      <c r="C115" s="38" t="s">
        <v>1429</v>
      </c>
      <c r="D115" s="37" t="s">
        <v>105</v>
      </c>
      <c r="E115" s="39" t="s">
        <v>1430</v>
      </c>
      <c r="F115" s="40" t="s">
        <v>194</v>
      </c>
      <c r="G115" s="41">
        <v>20.039999999999999</v>
      </c>
      <c r="H115" s="42">
        <v>0</v>
      </c>
      <c r="I115" s="42">
        <f>ROUND(G115*H115,P4)</f>
        <v>0</v>
      </c>
      <c r="J115" s="37"/>
      <c r="O115" s="43">
        <f>I115*0.21</f>
        <v>0</v>
      </c>
      <c r="P115">
        <v>3</v>
      </c>
    </row>
    <row r="116">
      <c r="A116" s="37" t="s">
        <v>82</v>
      </c>
      <c r="B116" s="44"/>
      <c r="C116" s="45"/>
      <c r="D116" s="45"/>
      <c r="E116" s="39" t="s">
        <v>1431</v>
      </c>
      <c r="F116" s="45"/>
      <c r="G116" s="45"/>
      <c r="H116" s="45"/>
      <c r="I116" s="45"/>
      <c r="J116" s="46"/>
    </row>
    <row r="117">
      <c r="A117" s="37" t="s">
        <v>84</v>
      </c>
      <c r="B117" s="44"/>
      <c r="C117" s="45"/>
      <c r="D117" s="45"/>
      <c r="E117" s="47" t="s">
        <v>1481</v>
      </c>
      <c r="F117" s="45"/>
      <c r="G117" s="45"/>
      <c r="H117" s="45"/>
      <c r="I117" s="45"/>
      <c r="J117" s="46"/>
    </row>
    <row r="118" ht="330">
      <c r="A118" s="37" t="s">
        <v>86</v>
      </c>
      <c r="B118" s="44"/>
      <c r="C118" s="45"/>
      <c r="D118" s="45"/>
      <c r="E118" s="39" t="s">
        <v>1111</v>
      </c>
      <c r="F118" s="45"/>
      <c r="G118" s="45"/>
      <c r="H118" s="45"/>
      <c r="I118" s="45"/>
      <c r="J118" s="46"/>
    </row>
    <row r="119">
      <c r="A119" s="31" t="s">
        <v>74</v>
      </c>
      <c r="B119" s="32"/>
      <c r="C119" s="33" t="s">
        <v>151</v>
      </c>
      <c r="D119" s="34"/>
      <c r="E119" s="31" t="s">
        <v>152</v>
      </c>
      <c r="F119" s="34"/>
      <c r="G119" s="34"/>
      <c r="H119" s="34"/>
      <c r="I119" s="35">
        <f>SUMIFS(I120:I139,A120:A139,"P")</f>
        <v>0</v>
      </c>
      <c r="J119" s="36"/>
    </row>
    <row r="120" ht="30">
      <c r="A120" s="37" t="s">
        <v>77</v>
      </c>
      <c r="B120" s="37">
        <v>27</v>
      </c>
      <c r="C120" s="38" t="s">
        <v>734</v>
      </c>
      <c r="D120" s="37" t="s">
        <v>105</v>
      </c>
      <c r="E120" s="39" t="s">
        <v>735</v>
      </c>
      <c r="F120" s="40" t="s">
        <v>194</v>
      </c>
      <c r="G120" s="41">
        <v>20</v>
      </c>
      <c r="H120" s="42">
        <v>0</v>
      </c>
      <c r="I120" s="42">
        <f>ROUND(G120*H120,P4)</f>
        <v>0</v>
      </c>
      <c r="J120" s="37"/>
      <c r="O120" s="43">
        <f>I120*0.21</f>
        <v>0</v>
      </c>
      <c r="P120">
        <v>3</v>
      </c>
    </row>
    <row r="121">
      <c r="A121" s="37" t="s">
        <v>82</v>
      </c>
      <c r="B121" s="44"/>
      <c r="C121" s="45"/>
      <c r="D121" s="45"/>
      <c r="E121" s="39" t="s">
        <v>1433</v>
      </c>
      <c r="F121" s="45"/>
      <c r="G121" s="45"/>
      <c r="H121" s="45"/>
      <c r="I121" s="45"/>
      <c r="J121" s="46"/>
    </row>
    <row r="122">
      <c r="A122" s="37" t="s">
        <v>84</v>
      </c>
      <c r="B122" s="44"/>
      <c r="C122" s="45"/>
      <c r="D122" s="45"/>
      <c r="E122" s="47" t="s">
        <v>1482</v>
      </c>
      <c r="F122" s="45"/>
      <c r="G122" s="45"/>
      <c r="H122" s="45"/>
      <c r="I122" s="45"/>
      <c r="J122" s="46"/>
    </row>
    <row r="123" ht="210">
      <c r="A123" s="37" t="s">
        <v>86</v>
      </c>
      <c r="B123" s="44"/>
      <c r="C123" s="45"/>
      <c r="D123" s="45"/>
      <c r="E123" s="39" t="s">
        <v>736</v>
      </c>
      <c r="F123" s="45"/>
      <c r="G123" s="45"/>
      <c r="H123" s="45"/>
      <c r="I123" s="45"/>
      <c r="J123" s="46"/>
    </row>
    <row r="124">
      <c r="A124" s="37" t="s">
        <v>77</v>
      </c>
      <c r="B124" s="37">
        <v>28</v>
      </c>
      <c r="C124" s="38" t="s">
        <v>1112</v>
      </c>
      <c r="D124" s="37" t="s">
        <v>105</v>
      </c>
      <c r="E124" s="39" t="s">
        <v>1113</v>
      </c>
      <c r="F124" s="40" t="s">
        <v>110</v>
      </c>
      <c r="G124" s="41">
        <v>3</v>
      </c>
      <c r="H124" s="42">
        <v>0</v>
      </c>
      <c r="I124" s="42">
        <f>ROUND(G124*H124,P4)</f>
        <v>0</v>
      </c>
      <c r="J124" s="37"/>
      <c r="O124" s="43">
        <f>I124*0.21</f>
        <v>0</v>
      </c>
      <c r="P124">
        <v>3</v>
      </c>
    </row>
    <row r="125">
      <c r="A125" s="37" t="s">
        <v>82</v>
      </c>
      <c r="B125" s="44"/>
      <c r="C125" s="45"/>
      <c r="D125" s="45"/>
      <c r="E125" s="39" t="s">
        <v>1483</v>
      </c>
      <c r="F125" s="45"/>
      <c r="G125" s="45"/>
      <c r="H125" s="45"/>
      <c r="I125" s="45"/>
      <c r="J125" s="46"/>
    </row>
    <row r="126">
      <c r="A126" s="37" t="s">
        <v>84</v>
      </c>
      <c r="B126" s="44"/>
      <c r="C126" s="45"/>
      <c r="D126" s="45"/>
      <c r="E126" s="47" t="s">
        <v>1484</v>
      </c>
      <c r="F126" s="45"/>
      <c r="G126" s="45"/>
      <c r="H126" s="45"/>
      <c r="I126" s="45"/>
      <c r="J126" s="46"/>
    </row>
    <row r="127" ht="75">
      <c r="A127" s="37" t="s">
        <v>86</v>
      </c>
      <c r="B127" s="44"/>
      <c r="C127" s="45"/>
      <c r="D127" s="45"/>
      <c r="E127" s="39" t="s">
        <v>1115</v>
      </c>
      <c r="F127" s="45"/>
      <c r="G127" s="45"/>
      <c r="H127" s="45"/>
      <c r="I127" s="45"/>
      <c r="J127" s="46"/>
    </row>
    <row r="128">
      <c r="A128" s="37" t="s">
        <v>77</v>
      </c>
      <c r="B128" s="37">
        <v>29</v>
      </c>
      <c r="C128" s="38" t="s">
        <v>1120</v>
      </c>
      <c r="D128" s="37" t="s">
        <v>79</v>
      </c>
      <c r="E128" s="39" t="s">
        <v>1121</v>
      </c>
      <c r="F128" s="40" t="s">
        <v>110</v>
      </c>
      <c r="G128" s="41">
        <v>1</v>
      </c>
      <c r="H128" s="42">
        <v>0</v>
      </c>
      <c r="I128" s="42">
        <f>ROUND(G128*H128,P4)</f>
        <v>0</v>
      </c>
      <c r="J128" s="37"/>
      <c r="O128" s="43">
        <f>I128*0.21</f>
        <v>0</v>
      </c>
      <c r="P128">
        <v>3</v>
      </c>
    </row>
    <row r="129">
      <c r="A129" s="37" t="s">
        <v>82</v>
      </c>
      <c r="B129" s="44"/>
      <c r="C129" s="45"/>
      <c r="D129" s="45"/>
      <c r="E129" s="39" t="s">
        <v>1122</v>
      </c>
      <c r="F129" s="45"/>
      <c r="G129" s="45"/>
      <c r="H129" s="45"/>
      <c r="I129" s="45"/>
      <c r="J129" s="46"/>
    </row>
    <row r="130">
      <c r="A130" s="37" t="s">
        <v>84</v>
      </c>
      <c r="B130" s="44"/>
      <c r="C130" s="45"/>
      <c r="D130" s="45"/>
      <c r="E130" s="47" t="s">
        <v>91</v>
      </c>
      <c r="F130" s="45"/>
      <c r="G130" s="45"/>
      <c r="H130" s="45"/>
      <c r="I130" s="45"/>
      <c r="J130" s="46"/>
    </row>
    <row r="131">
      <c r="A131" s="37" t="s">
        <v>86</v>
      </c>
      <c r="B131" s="44"/>
      <c r="C131" s="45"/>
      <c r="D131" s="45"/>
      <c r="E131" s="39" t="s">
        <v>1123</v>
      </c>
      <c r="F131" s="45"/>
      <c r="G131" s="45"/>
      <c r="H131" s="45"/>
      <c r="I131" s="45"/>
      <c r="J131" s="46"/>
    </row>
    <row r="132" ht="30">
      <c r="A132" s="37" t="s">
        <v>77</v>
      </c>
      <c r="B132" s="37">
        <v>30</v>
      </c>
      <c r="C132" s="38" t="s">
        <v>590</v>
      </c>
      <c r="D132" s="37"/>
      <c r="E132" s="39" t="s">
        <v>591</v>
      </c>
      <c r="F132" s="40" t="s">
        <v>194</v>
      </c>
      <c r="G132" s="41">
        <v>18</v>
      </c>
      <c r="H132" s="42">
        <v>0</v>
      </c>
      <c r="I132" s="42">
        <f>ROUND(G132*H132,P4)</f>
        <v>0</v>
      </c>
      <c r="J132" s="37"/>
      <c r="O132" s="43">
        <f>I132*0.21</f>
        <v>0</v>
      </c>
      <c r="P132">
        <v>3</v>
      </c>
    </row>
    <row r="133">
      <c r="A133" s="37" t="s">
        <v>82</v>
      </c>
      <c r="B133" s="44"/>
      <c r="C133" s="45"/>
      <c r="D133" s="45"/>
      <c r="E133" s="39" t="s">
        <v>1485</v>
      </c>
      <c r="F133" s="45"/>
      <c r="G133" s="45"/>
      <c r="H133" s="45"/>
      <c r="I133" s="45"/>
      <c r="J133" s="46"/>
    </row>
    <row r="134">
      <c r="A134" s="37" t="s">
        <v>84</v>
      </c>
      <c r="B134" s="44"/>
      <c r="C134" s="45"/>
      <c r="D134" s="45"/>
      <c r="E134" s="47" t="s">
        <v>1486</v>
      </c>
      <c r="F134" s="45"/>
      <c r="G134" s="45"/>
      <c r="H134" s="45"/>
      <c r="I134" s="45"/>
      <c r="J134" s="46"/>
    </row>
    <row r="135" ht="165">
      <c r="A135" s="37" t="s">
        <v>86</v>
      </c>
      <c r="B135" s="44"/>
      <c r="C135" s="45"/>
      <c r="D135" s="45"/>
      <c r="E135" s="39" t="s">
        <v>594</v>
      </c>
      <c r="F135" s="45"/>
      <c r="G135" s="45"/>
      <c r="H135" s="45"/>
      <c r="I135" s="45"/>
      <c r="J135" s="46"/>
    </row>
    <row r="136">
      <c r="A136" s="37" t="s">
        <v>77</v>
      </c>
      <c r="B136" s="37">
        <v>31</v>
      </c>
      <c r="C136" s="38" t="s">
        <v>1487</v>
      </c>
      <c r="D136" s="37" t="s">
        <v>105</v>
      </c>
      <c r="E136" s="39" t="s">
        <v>1488</v>
      </c>
      <c r="F136" s="40" t="s">
        <v>110</v>
      </c>
      <c r="G136" s="41">
        <v>1</v>
      </c>
      <c r="H136" s="42">
        <v>0</v>
      </c>
      <c r="I136" s="42">
        <f>ROUND(G136*H136,P4)</f>
        <v>0</v>
      </c>
      <c r="J136" s="37"/>
      <c r="O136" s="43">
        <f>I136*0.21</f>
        <v>0</v>
      </c>
      <c r="P136">
        <v>3</v>
      </c>
    </row>
    <row r="137">
      <c r="A137" s="37" t="s">
        <v>82</v>
      </c>
      <c r="B137" s="44"/>
      <c r="C137" s="45"/>
      <c r="D137" s="45"/>
      <c r="E137" s="39" t="s">
        <v>1489</v>
      </c>
      <c r="F137" s="45"/>
      <c r="G137" s="45"/>
      <c r="H137" s="45"/>
      <c r="I137" s="45"/>
      <c r="J137" s="46"/>
    </row>
    <row r="138">
      <c r="A138" s="37" t="s">
        <v>84</v>
      </c>
      <c r="B138" s="44"/>
      <c r="C138" s="45"/>
      <c r="D138" s="45"/>
      <c r="E138" s="47" t="s">
        <v>91</v>
      </c>
      <c r="F138" s="45"/>
      <c r="G138" s="45"/>
      <c r="H138" s="45"/>
      <c r="I138" s="45"/>
      <c r="J138" s="46"/>
    </row>
    <row r="139" ht="90">
      <c r="A139" s="37" t="s">
        <v>86</v>
      </c>
      <c r="B139" s="49"/>
      <c r="C139" s="50"/>
      <c r="D139" s="50"/>
      <c r="E139" s="39" t="s">
        <v>1490</v>
      </c>
      <c r="F139" s="50"/>
      <c r="G139" s="50"/>
      <c r="H139" s="50"/>
      <c r="I139" s="50"/>
      <c r="J139"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1491</v>
      </c>
      <c r="I3" s="25">
        <f>SUMIFS(I9:I181,A9:A181,"SD")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1491</v>
      </c>
      <c r="D5" s="22"/>
      <c r="E5" s="23" t="s">
        <v>37</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ht="30">
      <c r="A10" s="37" t="s">
        <v>77</v>
      </c>
      <c r="B10" s="37">
        <v>1</v>
      </c>
      <c r="C10" s="38" t="s">
        <v>213</v>
      </c>
      <c r="D10" s="37" t="s">
        <v>79</v>
      </c>
      <c r="E10" s="39" t="s">
        <v>214</v>
      </c>
      <c r="F10" s="40" t="s">
        <v>215</v>
      </c>
      <c r="G10" s="41">
        <v>33</v>
      </c>
      <c r="H10" s="42">
        <v>0</v>
      </c>
      <c r="I10" s="42">
        <f>ROUND(G10*H10,P4)</f>
        <v>0</v>
      </c>
      <c r="J10" s="37"/>
      <c r="O10" s="43">
        <f>I10*0.21</f>
        <v>0</v>
      </c>
      <c r="P10">
        <v>3</v>
      </c>
    </row>
    <row r="11" ht="285">
      <c r="A11" s="37" t="s">
        <v>82</v>
      </c>
      <c r="B11" s="44"/>
      <c r="C11" s="45"/>
      <c r="D11" s="45"/>
      <c r="E11" s="39" t="s">
        <v>1492</v>
      </c>
      <c r="F11" s="45"/>
      <c r="G11" s="45"/>
      <c r="H11" s="45"/>
      <c r="I11" s="45"/>
      <c r="J11" s="46"/>
    </row>
    <row r="12">
      <c r="A12" s="37" t="s">
        <v>84</v>
      </c>
      <c r="B12" s="44"/>
      <c r="C12" s="45"/>
      <c r="D12" s="45"/>
      <c r="E12" s="47" t="s">
        <v>1493</v>
      </c>
      <c r="F12" s="45"/>
      <c r="G12" s="45"/>
      <c r="H12" s="45"/>
      <c r="I12" s="45"/>
      <c r="J12" s="46"/>
    </row>
    <row r="13" ht="75">
      <c r="A13" s="37" t="s">
        <v>86</v>
      </c>
      <c r="B13" s="44"/>
      <c r="C13" s="45"/>
      <c r="D13" s="45"/>
      <c r="E13" s="39" t="s">
        <v>218</v>
      </c>
      <c r="F13" s="45"/>
      <c r="G13" s="45"/>
      <c r="H13" s="45"/>
      <c r="I13" s="45"/>
      <c r="J13" s="46"/>
    </row>
    <row r="14">
      <c r="A14" s="31" t="s">
        <v>74</v>
      </c>
      <c r="B14" s="32"/>
      <c r="C14" s="33" t="s">
        <v>11</v>
      </c>
      <c r="D14" s="34"/>
      <c r="E14" s="31" t="s">
        <v>160</v>
      </c>
      <c r="F14" s="34"/>
      <c r="G14" s="34"/>
      <c r="H14" s="34"/>
      <c r="I14" s="35">
        <f>SUMIFS(I15:I30,A15:A30,"P")</f>
        <v>0</v>
      </c>
      <c r="J14" s="36"/>
    </row>
    <row r="15">
      <c r="A15" s="37" t="s">
        <v>77</v>
      </c>
      <c r="B15" s="37">
        <v>2</v>
      </c>
      <c r="C15" s="38" t="s">
        <v>1148</v>
      </c>
      <c r="D15" s="37" t="s">
        <v>79</v>
      </c>
      <c r="E15" s="39" t="s">
        <v>1149</v>
      </c>
      <c r="F15" s="40" t="s">
        <v>163</v>
      </c>
      <c r="G15" s="41">
        <v>16.5</v>
      </c>
      <c r="H15" s="42">
        <v>0</v>
      </c>
      <c r="I15" s="42">
        <f>ROUND(G15*H15,P4)</f>
        <v>0</v>
      </c>
      <c r="J15" s="37"/>
      <c r="O15" s="43">
        <f>I15*0.21</f>
        <v>0</v>
      </c>
      <c r="P15">
        <v>3</v>
      </c>
    </row>
    <row r="16">
      <c r="A16" s="37" t="s">
        <v>82</v>
      </c>
      <c r="B16" s="44"/>
      <c r="C16" s="45"/>
      <c r="D16" s="45"/>
      <c r="E16" s="48" t="s">
        <v>105</v>
      </c>
      <c r="F16" s="45"/>
      <c r="G16" s="45"/>
      <c r="H16" s="45"/>
      <c r="I16" s="45"/>
      <c r="J16" s="46"/>
    </row>
    <row r="17">
      <c r="A17" s="37" t="s">
        <v>84</v>
      </c>
      <c r="B17" s="44"/>
      <c r="C17" s="45"/>
      <c r="D17" s="45"/>
      <c r="E17" s="47" t="s">
        <v>1494</v>
      </c>
      <c r="F17" s="45"/>
      <c r="G17" s="45"/>
      <c r="H17" s="45"/>
      <c r="I17" s="45"/>
      <c r="J17" s="46"/>
    </row>
    <row r="18" ht="120">
      <c r="A18" s="37" t="s">
        <v>86</v>
      </c>
      <c r="B18" s="44"/>
      <c r="C18" s="45"/>
      <c r="D18" s="45"/>
      <c r="E18" s="39" t="s">
        <v>233</v>
      </c>
      <c r="F18" s="45"/>
      <c r="G18" s="45"/>
      <c r="H18" s="45"/>
      <c r="I18" s="45"/>
      <c r="J18" s="46"/>
    </row>
    <row r="19">
      <c r="A19" s="37" t="s">
        <v>77</v>
      </c>
      <c r="B19" s="37">
        <v>3</v>
      </c>
      <c r="C19" s="38" t="s">
        <v>987</v>
      </c>
      <c r="D19" s="37" t="s">
        <v>79</v>
      </c>
      <c r="E19" s="39" t="s">
        <v>988</v>
      </c>
      <c r="F19" s="40" t="s">
        <v>163</v>
      </c>
      <c r="G19" s="41">
        <v>40</v>
      </c>
      <c r="H19" s="42">
        <v>0</v>
      </c>
      <c r="I19" s="42">
        <f>ROUND(G19*H19,P4)</f>
        <v>0</v>
      </c>
      <c r="J19" s="37"/>
      <c r="O19" s="43">
        <f>I19*0.21</f>
        <v>0</v>
      </c>
      <c r="P19">
        <v>3</v>
      </c>
    </row>
    <row r="20" ht="210">
      <c r="A20" s="37" t="s">
        <v>82</v>
      </c>
      <c r="B20" s="44"/>
      <c r="C20" s="45"/>
      <c r="D20" s="45"/>
      <c r="E20" s="39" t="s">
        <v>1495</v>
      </c>
      <c r="F20" s="45"/>
      <c r="G20" s="45"/>
      <c r="H20" s="45"/>
      <c r="I20" s="45"/>
      <c r="J20" s="46"/>
    </row>
    <row r="21">
      <c r="A21" s="37" t="s">
        <v>84</v>
      </c>
      <c r="B21" s="44"/>
      <c r="C21" s="45"/>
      <c r="D21" s="45"/>
      <c r="E21" s="47" t="s">
        <v>210</v>
      </c>
      <c r="F21" s="45"/>
      <c r="G21" s="45"/>
      <c r="H21" s="45"/>
      <c r="I21" s="45"/>
      <c r="J21" s="46"/>
    </row>
    <row r="22" ht="409.5">
      <c r="A22" s="37" t="s">
        <v>86</v>
      </c>
      <c r="B22" s="44"/>
      <c r="C22" s="45"/>
      <c r="D22" s="45"/>
      <c r="E22" s="39" t="s">
        <v>1496</v>
      </c>
      <c r="F22" s="45"/>
      <c r="G22" s="45"/>
      <c r="H22" s="45"/>
      <c r="I22" s="45"/>
      <c r="J22" s="46"/>
    </row>
    <row r="23">
      <c r="A23" s="37" t="s">
        <v>77</v>
      </c>
      <c r="B23" s="37">
        <v>4</v>
      </c>
      <c r="C23" s="38" t="s">
        <v>1497</v>
      </c>
      <c r="D23" s="37" t="s">
        <v>79</v>
      </c>
      <c r="E23" s="39" t="s">
        <v>1498</v>
      </c>
      <c r="F23" s="40" t="s">
        <v>163</v>
      </c>
      <c r="G23" s="41">
        <v>15</v>
      </c>
      <c r="H23" s="42">
        <v>0</v>
      </c>
      <c r="I23" s="42">
        <f>ROUND(G23*H23,P4)</f>
        <v>0</v>
      </c>
      <c r="J23" s="37"/>
      <c r="O23" s="43">
        <f>I23*0.21</f>
        <v>0</v>
      </c>
      <c r="P23">
        <v>3</v>
      </c>
    </row>
    <row r="24" ht="105">
      <c r="A24" s="37" t="s">
        <v>82</v>
      </c>
      <c r="B24" s="44"/>
      <c r="C24" s="45"/>
      <c r="D24" s="45"/>
      <c r="E24" s="39" t="s">
        <v>1499</v>
      </c>
      <c r="F24" s="45"/>
      <c r="G24" s="45"/>
      <c r="H24" s="45"/>
      <c r="I24" s="45"/>
      <c r="J24" s="46"/>
    </row>
    <row r="25">
      <c r="A25" s="37" t="s">
        <v>84</v>
      </c>
      <c r="B25" s="44"/>
      <c r="C25" s="45"/>
      <c r="D25" s="45"/>
      <c r="E25" s="47" t="s">
        <v>652</v>
      </c>
      <c r="F25" s="45"/>
      <c r="G25" s="45"/>
      <c r="H25" s="45"/>
      <c r="I25" s="45"/>
      <c r="J25" s="46"/>
    </row>
    <row r="26" ht="409.5">
      <c r="A26" s="37" t="s">
        <v>86</v>
      </c>
      <c r="B26" s="44"/>
      <c r="C26" s="45"/>
      <c r="D26" s="45"/>
      <c r="E26" s="39" t="s">
        <v>287</v>
      </c>
      <c r="F26" s="45"/>
      <c r="G26" s="45"/>
      <c r="H26" s="45"/>
      <c r="I26" s="45"/>
      <c r="J26" s="46"/>
    </row>
    <row r="27">
      <c r="A27" s="37" t="s">
        <v>77</v>
      </c>
      <c r="B27" s="37">
        <v>5</v>
      </c>
      <c r="C27" s="38" t="s">
        <v>853</v>
      </c>
      <c r="D27" s="37" t="s">
        <v>79</v>
      </c>
      <c r="E27" s="39" t="s">
        <v>854</v>
      </c>
      <c r="F27" s="40" t="s">
        <v>163</v>
      </c>
      <c r="G27" s="41">
        <v>40</v>
      </c>
      <c r="H27" s="42">
        <v>0</v>
      </c>
      <c r="I27" s="42">
        <f>ROUND(G27*H27,P4)</f>
        <v>0</v>
      </c>
      <c r="J27" s="37"/>
      <c r="O27" s="43">
        <f>I27*0.21</f>
        <v>0</v>
      </c>
      <c r="P27">
        <v>3</v>
      </c>
    </row>
    <row r="28" ht="90">
      <c r="A28" s="37" t="s">
        <v>82</v>
      </c>
      <c r="B28" s="44"/>
      <c r="C28" s="45"/>
      <c r="D28" s="45"/>
      <c r="E28" s="39" t="s">
        <v>1500</v>
      </c>
      <c r="F28" s="45"/>
      <c r="G28" s="45"/>
      <c r="H28" s="45"/>
      <c r="I28" s="45"/>
      <c r="J28" s="46"/>
    </row>
    <row r="29">
      <c r="A29" s="37" t="s">
        <v>84</v>
      </c>
      <c r="B29" s="44"/>
      <c r="C29" s="45"/>
      <c r="D29" s="45"/>
      <c r="E29" s="47" t="s">
        <v>210</v>
      </c>
      <c r="F29" s="45"/>
      <c r="G29" s="45"/>
      <c r="H29" s="45"/>
      <c r="I29" s="45"/>
      <c r="J29" s="46"/>
    </row>
    <row r="30" ht="330">
      <c r="A30" s="37" t="s">
        <v>86</v>
      </c>
      <c r="B30" s="44"/>
      <c r="C30" s="45"/>
      <c r="D30" s="45"/>
      <c r="E30" s="39" t="s">
        <v>856</v>
      </c>
      <c r="F30" s="45"/>
      <c r="G30" s="45"/>
      <c r="H30" s="45"/>
      <c r="I30" s="45"/>
      <c r="J30" s="46"/>
    </row>
    <row r="31">
      <c r="A31" s="31" t="s">
        <v>74</v>
      </c>
      <c r="B31" s="32"/>
      <c r="C31" s="33" t="s">
        <v>375</v>
      </c>
      <c r="D31" s="34"/>
      <c r="E31" s="31" t="s">
        <v>376</v>
      </c>
      <c r="F31" s="34"/>
      <c r="G31" s="34"/>
      <c r="H31" s="34"/>
      <c r="I31" s="35">
        <f>SUMIFS(I32:I35,A32:A35,"P")</f>
        <v>0</v>
      </c>
      <c r="J31" s="36"/>
    </row>
    <row r="32">
      <c r="A32" s="37" t="s">
        <v>77</v>
      </c>
      <c r="B32" s="37">
        <v>6</v>
      </c>
      <c r="C32" s="38" t="s">
        <v>1501</v>
      </c>
      <c r="D32" s="37" t="s">
        <v>79</v>
      </c>
      <c r="E32" s="39" t="s">
        <v>1502</v>
      </c>
      <c r="F32" s="40" t="s">
        <v>1503</v>
      </c>
      <c r="G32" s="41">
        <v>4</v>
      </c>
      <c r="H32" s="42">
        <v>0</v>
      </c>
      <c r="I32" s="42">
        <f>ROUND(G32*H32,P4)</f>
        <v>0</v>
      </c>
      <c r="J32" s="37"/>
      <c r="O32" s="43">
        <f>I32*0.21</f>
        <v>0</v>
      </c>
      <c r="P32">
        <v>3</v>
      </c>
    </row>
    <row r="33" ht="60">
      <c r="A33" s="37" t="s">
        <v>82</v>
      </c>
      <c r="B33" s="44"/>
      <c r="C33" s="45"/>
      <c r="D33" s="45"/>
      <c r="E33" s="39" t="s">
        <v>1504</v>
      </c>
      <c r="F33" s="45"/>
      <c r="G33" s="45"/>
      <c r="H33" s="45"/>
      <c r="I33" s="45"/>
      <c r="J33" s="46"/>
    </row>
    <row r="34">
      <c r="A34" s="37" t="s">
        <v>84</v>
      </c>
      <c r="B34" s="44"/>
      <c r="C34" s="45"/>
      <c r="D34" s="45"/>
      <c r="E34" s="47" t="s">
        <v>806</v>
      </c>
      <c r="F34" s="45"/>
      <c r="G34" s="45"/>
      <c r="H34" s="45"/>
      <c r="I34" s="45"/>
      <c r="J34" s="46"/>
    </row>
    <row r="35" ht="330">
      <c r="A35" s="37" t="s">
        <v>86</v>
      </c>
      <c r="B35" s="44"/>
      <c r="C35" s="45"/>
      <c r="D35" s="45"/>
      <c r="E35" s="39" t="s">
        <v>1505</v>
      </c>
      <c r="F35" s="45"/>
      <c r="G35" s="45"/>
      <c r="H35" s="45"/>
      <c r="I35" s="45"/>
      <c r="J35" s="46"/>
    </row>
    <row r="36">
      <c r="A36" s="31" t="s">
        <v>74</v>
      </c>
      <c r="B36" s="32"/>
      <c r="C36" s="33" t="s">
        <v>719</v>
      </c>
      <c r="D36" s="34"/>
      <c r="E36" s="31" t="s">
        <v>720</v>
      </c>
      <c r="F36" s="34"/>
      <c r="G36" s="34"/>
      <c r="H36" s="34"/>
      <c r="I36" s="35">
        <f>SUMIFS(I37:I176,A37:A176,"P")</f>
        <v>0</v>
      </c>
      <c r="J36" s="36"/>
    </row>
    <row r="37">
      <c r="A37" s="37" t="s">
        <v>77</v>
      </c>
      <c r="B37" s="37">
        <v>7</v>
      </c>
      <c r="C37" s="38" t="s">
        <v>1506</v>
      </c>
      <c r="D37" s="37" t="s">
        <v>79</v>
      </c>
      <c r="E37" s="39" t="s">
        <v>1507</v>
      </c>
      <c r="F37" s="40" t="s">
        <v>1503</v>
      </c>
      <c r="G37" s="41">
        <v>4</v>
      </c>
      <c r="H37" s="42">
        <v>0</v>
      </c>
      <c r="I37" s="42">
        <f>ROUND(G37*H37,P4)</f>
        <v>0</v>
      </c>
      <c r="J37" s="37"/>
      <c r="O37" s="43">
        <f>I37*0.21</f>
        <v>0</v>
      </c>
      <c r="P37">
        <v>3</v>
      </c>
    </row>
    <row r="38">
      <c r="A38" s="37" t="s">
        <v>82</v>
      </c>
      <c r="B38" s="44"/>
      <c r="C38" s="45"/>
      <c r="D38" s="45"/>
      <c r="E38" s="39" t="s">
        <v>1508</v>
      </c>
      <c r="F38" s="45"/>
      <c r="G38" s="45"/>
      <c r="H38" s="45"/>
      <c r="I38" s="45"/>
      <c r="J38" s="46"/>
    </row>
    <row r="39">
      <c r="A39" s="37" t="s">
        <v>84</v>
      </c>
      <c r="B39" s="44"/>
      <c r="C39" s="45"/>
      <c r="D39" s="45"/>
      <c r="E39" s="47" t="s">
        <v>806</v>
      </c>
      <c r="F39" s="45"/>
      <c r="G39" s="45"/>
      <c r="H39" s="45"/>
      <c r="I39" s="45"/>
      <c r="J39" s="46"/>
    </row>
    <row r="40">
      <c r="A40" s="37" t="s">
        <v>86</v>
      </c>
      <c r="B40" s="44"/>
      <c r="C40" s="45"/>
      <c r="D40" s="45"/>
      <c r="E40" s="39" t="s">
        <v>1509</v>
      </c>
      <c r="F40" s="45"/>
      <c r="G40" s="45"/>
      <c r="H40" s="45"/>
      <c r="I40" s="45"/>
      <c r="J40" s="46"/>
    </row>
    <row r="41">
      <c r="A41" s="37" t="s">
        <v>77</v>
      </c>
      <c r="B41" s="37">
        <v>8</v>
      </c>
      <c r="C41" s="38" t="s">
        <v>1510</v>
      </c>
      <c r="D41" s="37" t="s">
        <v>79</v>
      </c>
      <c r="E41" s="39" t="s">
        <v>1511</v>
      </c>
      <c r="F41" s="40" t="s">
        <v>1503</v>
      </c>
      <c r="G41" s="41">
        <v>4</v>
      </c>
      <c r="H41" s="42">
        <v>0</v>
      </c>
      <c r="I41" s="42">
        <f>ROUND(G41*H41,P4)</f>
        <v>0</v>
      </c>
      <c r="J41" s="37"/>
      <c r="O41" s="43">
        <f>I41*0.21</f>
        <v>0</v>
      </c>
      <c r="P41">
        <v>3</v>
      </c>
    </row>
    <row r="42" ht="30">
      <c r="A42" s="37" t="s">
        <v>82</v>
      </c>
      <c r="B42" s="44"/>
      <c r="C42" s="45"/>
      <c r="D42" s="45"/>
      <c r="E42" s="39" t="s">
        <v>1512</v>
      </c>
      <c r="F42" s="45"/>
      <c r="G42" s="45"/>
      <c r="H42" s="45"/>
      <c r="I42" s="45"/>
      <c r="J42" s="46"/>
    </row>
    <row r="43">
      <c r="A43" s="37" t="s">
        <v>84</v>
      </c>
      <c r="B43" s="44"/>
      <c r="C43" s="45"/>
      <c r="D43" s="45"/>
      <c r="E43" s="47" t="s">
        <v>806</v>
      </c>
      <c r="F43" s="45"/>
      <c r="G43" s="45"/>
      <c r="H43" s="45"/>
      <c r="I43" s="45"/>
      <c r="J43" s="46"/>
    </row>
    <row r="44">
      <c r="A44" s="37" t="s">
        <v>86</v>
      </c>
      <c r="B44" s="44"/>
      <c r="C44" s="45"/>
      <c r="D44" s="45"/>
      <c r="E44" s="39" t="s">
        <v>1509</v>
      </c>
      <c r="F44" s="45"/>
      <c r="G44" s="45"/>
      <c r="H44" s="45"/>
      <c r="I44" s="45"/>
      <c r="J44" s="46"/>
    </row>
    <row r="45">
      <c r="A45" s="37" t="s">
        <v>77</v>
      </c>
      <c r="B45" s="37">
        <v>9</v>
      </c>
      <c r="C45" s="38" t="s">
        <v>1513</v>
      </c>
      <c r="D45" s="37" t="s">
        <v>79</v>
      </c>
      <c r="E45" s="39" t="s">
        <v>1514</v>
      </c>
      <c r="F45" s="40" t="s">
        <v>1503</v>
      </c>
      <c r="G45" s="41">
        <v>4</v>
      </c>
      <c r="H45" s="42">
        <v>0</v>
      </c>
      <c r="I45" s="42">
        <f>ROUND(G45*H45,P4)</f>
        <v>0</v>
      </c>
      <c r="J45" s="37"/>
      <c r="O45" s="43">
        <f>I45*0.21</f>
        <v>0</v>
      </c>
      <c r="P45">
        <v>3</v>
      </c>
    </row>
    <row r="46">
      <c r="A46" s="37" t="s">
        <v>82</v>
      </c>
      <c r="B46" s="44"/>
      <c r="C46" s="45"/>
      <c r="D46" s="45"/>
      <c r="E46" s="39" t="s">
        <v>1515</v>
      </c>
      <c r="F46" s="45"/>
      <c r="G46" s="45"/>
      <c r="H46" s="45"/>
      <c r="I46" s="45"/>
      <c r="J46" s="46"/>
    </row>
    <row r="47">
      <c r="A47" s="37" t="s">
        <v>84</v>
      </c>
      <c r="B47" s="44"/>
      <c r="C47" s="45"/>
      <c r="D47" s="45"/>
      <c r="E47" s="47" t="s">
        <v>806</v>
      </c>
      <c r="F47" s="45"/>
      <c r="G47" s="45"/>
      <c r="H47" s="45"/>
      <c r="I47" s="45"/>
      <c r="J47" s="46"/>
    </row>
    <row r="48">
      <c r="A48" s="37" t="s">
        <v>86</v>
      </c>
      <c r="B48" s="44"/>
      <c r="C48" s="45"/>
      <c r="D48" s="45"/>
      <c r="E48" s="39" t="s">
        <v>1509</v>
      </c>
      <c r="F48" s="45"/>
      <c r="G48" s="45"/>
      <c r="H48" s="45"/>
      <c r="I48" s="45"/>
      <c r="J48" s="46"/>
    </row>
    <row r="49">
      <c r="A49" s="37" t="s">
        <v>77</v>
      </c>
      <c r="B49" s="37">
        <v>10</v>
      </c>
      <c r="C49" s="38" t="s">
        <v>1516</v>
      </c>
      <c r="D49" s="37" t="s">
        <v>79</v>
      </c>
      <c r="E49" s="39" t="s">
        <v>1517</v>
      </c>
      <c r="F49" s="40" t="s">
        <v>1503</v>
      </c>
      <c r="G49" s="41">
        <v>4</v>
      </c>
      <c r="H49" s="42">
        <v>0</v>
      </c>
      <c r="I49" s="42">
        <f>ROUND(G49*H49,P4)</f>
        <v>0</v>
      </c>
      <c r="J49" s="37"/>
      <c r="O49" s="43">
        <f>I49*0.21</f>
        <v>0</v>
      </c>
      <c r="P49">
        <v>3</v>
      </c>
    </row>
    <row r="50">
      <c r="A50" s="37" t="s">
        <v>82</v>
      </c>
      <c r="B50" s="44"/>
      <c r="C50" s="45"/>
      <c r="D50" s="45"/>
      <c r="E50" s="39" t="s">
        <v>1518</v>
      </c>
      <c r="F50" s="45"/>
      <c r="G50" s="45"/>
      <c r="H50" s="45"/>
      <c r="I50" s="45"/>
      <c r="J50" s="46"/>
    </row>
    <row r="51">
      <c r="A51" s="37" t="s">
        <v>84</v>
      </c>
      <c r="B51" s="44"/>
      <c r="C51" s="45"/>
      <c r="D51" s="45"/>
      <c r="E51" s="47" t="s">
        <v>806</v>
      </c>
      <c r="F51" s="45"/>
      <c r="G51" s="45"/>
      <c r="H51" s="45"/>
      <c r="I51" s="45"/>
      <c r="J51" s="46"/>
    </row>
    <row r="52">
      <c r="A52" s="37" t="s">
        <v>86</v>
      </c>
      <c r="B52" s="44"/>
      <c r="C52" s="45"/>
      <c r="D52" s="45"/>
      <c r="E52" s="39" t="s">
        <v>1509</v>
      </c>
      <c r="F52" s="45"/>
      <c r="G52" s="45"/>
      <c r="H52" s="45"/>
      <c r="I52" s="45"/>
      <c r="J52" s="46"/>
    </row>
    <row r="53">
      <c r="A53" s="37" t="s">
        <v>77</v>
      </c>
      <c r="B53" s="37">
        <v>11</v>
      </c>
      <c r="C53" s="38" t="s">
        <v>1519</v>
      </c>
      <c r="D53" s="37" t="s">
        <v>79</v>
      </c>
      <c r="E53" s="39" t="s">
        <v>1520</v>
      </c>
      <c r="F53" s="40" t="s">
        <v>1503</v>
      </c>
      <c r="G53" s="41">
        <v>1</v>
      </c>
      <c r="H53" s="42">
        <v>0</v>
      </c>
      <c r="I53" s="42">
        <f>ROUND(G53*H53,P4)</f>
        <v>0</v>
      </c>
      <c r="J53" s="37"/>
      <c r="O53" s="43">
        <f>I53*0.21</f>
        <v>0</v>
      </c>
      <c r="P53">
        <v>3</v>
      </c>
    </row>
    <row r="54">
      <c r="A54" s="37" t="s">
        <v>82</v>
      </c>
      <c r="B54" s="44"/>
      <c r="C54" s="45"/>
      <c r="D54" s="45"/>
      <c r="E54" s="39" t="s">
        <v>1521</v>
      </c>
      <c r="F54" s="45"/>
      <c r="G54" s="45"/>
      <c r="H54" s="45"/>
      <c r="I54" s="45"/>
      <c r="J54" s="46"/>
    </row>
    <row r="55">
      <c r="A55" s="37" t="s">
        <v>84</v>
      </c>
      <c r="B55" s="44"/>
      <c r="C55" s="45"/>
      <c r="D55" s="45"/>
      <c r="E55" s="47" t="s">
        <v>91</v>
      </c>
      <c r="F55" s="45"/>
      <c r="G55" s="45"/>
      <c r="H55" s="45"/>
      <c r="I55" s="45"/>
      <c r="J55" s="46"/>
    </row>
    <row r="56">
      <c r="A56" s="37" t="s">
        <v>86</v>
      </c>
      <c r="B56" s="44"/>
      <c r="C56" s="45"/>
      <c r="D56" s="45"/>
      <c r="E56" s="39" t="s">
        <v>1509</v>
      </c>
      <c r="F56" s="45"/>
      <c r="G56" s="45"/>
      <c r="H56" s="45"/>
      <c r="I56" s="45"/>
      <c r="J56" s="46"/>
    </row>
    <row r="57" ht="30">
      <c r="A57" s="37" t="s">
        <v>77</v>
      </c>
      <c r="B57" s="37">
        <v>12</v>
      </c>
      <c r="C57" s="38" t="s">
        <v>1522</v>
      </c>
      <c r="D57" s="37" t="s">
        <v>79</v>
      </c>
      <c r="E57" s="39" t="s">
        <v>1523</v>
      </c>
      <c r="F57" s="40" t="s">
        <v>1524</v>
      </c>
      <c r="G57" s="41">
        <v>4</v>
      </c>
      <c r="H57" s="42">
        <v>0</v>
      </c>
      <c r="I57" s="42">
        <f>ROUND(G57*H57,P4)</f>
        <v>0</v>
      </c>
      <c r="J57" s="37"/>
      <c r="O57" s="43">
        <f>I57*0.21</f>
        <v>0</v>
      </c>
      <c r="P57">
        <v>3</v>
      </c>
    </row>
    <row r="58" ht="90">
      <c r="A58" s="37" t="s">
        <v>82</v>
      </c>
      <c r="B58" s="44"/>
      <c r="C58" s="45"/>
      <c r="D58" s="45"/>
      <c r="E58" s="39" t="s">
        <v>1525</v>
      </c>
      <c r="F58" s="45"/>
      <c r="G58" s="45"/>
      <c r="H58" s="45"/>
      <c r="I58" s="45"/>
      <c r="J58" s="46"/>
    </row>
    <row r="59">
      <c r="A59" s="37" t="s">
        <v>84</v>
      </c>
      <c r="B59" s="44"/>
      <c r="C59" s="45"/>
      <c r="D59" s="45"/>
      <c r="E59" s="47" t="s">
        <v>806</v>
      </c>
      <c r="F59" s="45"/>
      <c r="G59" s="45"/>
      <c r="H59" s="45"/>
      <c r="I59" s="45"/>
      <c r="J59" s="46"/>
    </row>
    <row r="60">
      <c r="A60" s="37" t="s">
        <v>86</v>
      </c>
      <c r="B60" s="44"/>
      <c r="C60" s="45"/>
      <c r="D60" s="45"/>
      <c r="E60" s="39" t="s">
        <v>1509</v>
      </c>
      <c r="F60" s="45"/>
      <c r="G60" s="45"/>
      <c r="H60" s="45"/>
      <c r="I60" s="45"/>
      <c r="J60" s="46"/>
    </row>
    <row r="61">
      <c r="A61" s="37" t="s">
        <v>77</v>
      </c>
      <c r="B61" s="37">
        <v>13</v>
      </c>
      <c r="C61" s="38" t="s">
        <v>1526</v>
      </c>
      <c r="D61" s="37" t="s">
        <v>79</v>
      </c>
      <c r="E61" s="39" t="s">
        <v>1527</v>
      </c>
      <c r="F61" s="40" t="s">
        <v>1528</v>
      </c>
      <c r="G61" s="41">
        <v>4</v>
      </c>
      <c r="H61" s="42">
        <v>0</v>
      </c>
      <c r="I61" s="42">
        <f>ROUND(G61*H61,P4)</f>
        <v>0</v>
      </c>
      <c r="J61" s="37"/>
      <c r="O61" s="43">
        <f>I61*0.21</f>
        <v>0</v>
      </c>
      <c r="P61">
        <v>3</v>
      </c>
    </row>
    <row r="62" ht="60">
      <c r="A62" s="37" t="s">
        <v>82</v>
      </c>
      <c r="B62" s="44"/>
      <c r="C62" s="45"/>
      <c r="D62" s="45"/>
      <c r="E62" s="39" t="s">
        <v>1529</v>
      </c>
      <c r="F62" s="45"/>
      <c r="G62" s="45"/>
      <c r="H62" s="45"/>
      <c r="I62" s="45"/>
      <c r="J62" s="46"/>
    </row>
    <row r="63">
      <c r="A63" s="37" t="s">
        <v>84</v>
      </c>
      <c r="B63" s="44"/>
      <c r="C63" s="45"/>
      <c r="D63" s="45"/>
      <c r="E63" s="47" t="s">
        <v>806</v>
      </c>
      <c r="F63" s="45"/>
      <c r="G63" s="45"/>
      <c r="H63" s="45"/>
      <c r="I63" s="45"/>
      <c r="J63" s="46"/>
    </row>
    <row r="64">
      <c r="A64" s="37" t="s">
        <v>86</v>
      </c>
      <c r="B64" s="44"/>
      <c r="C64" s="45"/>
      <c r="D64" s="45"/>
      <c r="E64" s="39" t="s">
        <v>1509</v>
      </c>
      <c r="F64" s="45"/>
      <c r="G64" s="45"/>
      <c r="H64" s="45"/>
      <c r="I64" s="45"/>
      <c r="J64" s="46"/>
    </row>
    <row r="65">
      <c r="A65" s="37" t="s">
        <v>77</v>
      </c>
      <c r="B65" s="37">
        <v>14</v>
      </c>
      <c r="C65" s="38" t="s">
        <v>1530</v>
      </c>
      <c r="D65" s="37" t="s">
        <v>79</v>
      </c>
      <c r="E65" s="39" t="s">
        <v>1531</v>
      </c>
      <c r="F65" s="40" t="s">
        <v>1503</v>
      </c>
      <c r="G65" s="41">
        <v>4</v>
      </c>
      <c r="H65" s="42">
        <v>0</v>
      </c>
      <c r="I65" s="42">
        <f>ROUND(G65*H65,P4)</f>
        <v>0</v>
      </c>
      <c r="J65" s="37"/>
      <c r="O65" s="43">
        <f>I65*0.21</f>
        <v>0</v>
      </c>
      <c r="P65">
        <v>3</v>
      </c>
    </row>
    <row r="66" ht="30">
      <c r="A66" s="37" t="s">
        <v>82</v>
      </c>
      <c r="B66" s="44"/>
      <c r="C66" s="45"/>
      <c r="D66" s="45"/>
      <c r="E66" s="39" t="s">
        <v>1532</v>
      </c>
      <c r="F66" s="45"/>
      <c r="G66" s="45"/>
      <c r="H66" s="45"/>
      <c r="I66" s="45"/>
      <c r="J66" s="46"/>
    </row>
    <row r="67">
      <c r="A67" s="37" t="s">
        <v>84</v>
      </c>
      <c r="B67" s="44"/>
      <c r="C67" s="45"/>
      <c r="D67" s="45"/>
      <c r="E67" s="47" t="s">
        <v>806</v>
      </c>
      <c r="F67" s="45"/>
      <c r="G67" s="45"/>
      <c r="H67" s="45"/>
      <c r="I67" s="45"/>
      <c r="J67" s="46"/>
    </row>
    <row r="68">
      <c r="A68" s="37" t="s">
        <v>86</v>
      </c>
      <c r="B68" s="44"/>
      <c r="C68" s="45"/>
      <c r="D68" s="45"/>
      <c r="E68" s="39" t="s">
        <v>1509</v>
      </c>
      <c r="F68" s="45"/>
      <c r="G68" s="45"/>
      <c r="H68" s="45"/>
      <c r="I68" s="45"/>
      <c r="J68" s="46"/>
    </row>
    <row r="69">
      <c r="A69" s="37" t="s">
        <v>77</v>
      </c>
      <c r="B69" s="37">
        <v>15</v>
      </c>
      <c r="C69" s="38" t="s">
        <v>1533</v>
      </c>
      <c r="D69" s="37" t="s">
        <v>79</v>
      </c>
      <c r="E69" s="39" t="s">
        <v>1534</v>
      </c>
      <c r="F69" s="40" t="s">
        <v>1503</v>
      </c>
      <c r="G69" s="41">
        <v>4</v>
      </c>
      <c r="H69" s="42">
        <v>0</v>
      </c>
      <c r="I69" s="42">
        <f>ROUND(G69*H69,P4)</f>
        <v>0</v>
      </c>
      <c r="J69" s="37"/>
      <c r="O69" s="43">
        <f>I69*0.21</f>
        <v>0</v>
      </c>
      <c r="P69">
        <v>3</v>
      </c>
    </row>
    <row r="70" ht="30">
      <c r="A70" s="37" t="s">
        <v>82</v>
      </c>
      <c r="B70" s="44"/>
      <c r="C70" s="45"/>
      <c r="D70" s="45"/>
      <c r="E70" s="39" t="s">
        <v>1535</v>
      </c>
      <c r="F70" s="45"/>
      <c r="G70" s="45"/>
      <c r="H70" s="45"/>
      <c r="I70" s="45"/>
      <c r="J70" s="46"/>
    </row>
    <row r="71">
      <c r="A71" s="37" t="s">
        <v>84</v>
      </c>
      <c r="B71" s="44"/>
      <c r="C71" s="45"/>
      <c r="D71" s="45"/>
      <c r="E71" s="47" t="s">
        <v>806</v>
      </c>
      <c r="F71" s="45"/>
      <c r="G71" s="45"/>
      <c r="H71" s="45"/>
      <c r="I71" s="45"/>
      <c r="J71" s="46"/>
    </row>
    <row r="72">
      <c r="A72" s="37" t="s">
        <v>86</v>
      </c>
      <c r="B72" s="44"/>
      <c r="C72" s="45"/>
      <c r="D72" s="45"/>
      <c r="E72" s="39" t="s">
        <v>1509</v>
      </c>
      <c r="F72" s="45"/>
      <c r="G72" s="45"/>
      <c r="H72" s="45"/>
      <c r="I72" s="45"/>
      <c r="J72" s="46"/>
    </row>
    <row r="73">
      <c r="A73" s="37" t="s">
        <v>77</v>
      </c>
      <c r="B73" s="37">
        <v>16</v>
      </c>
      <c r="C73" s="38" t="s">
        <v>1536</v>
      </c>
      <c r="D73" s="37" t="s">
        <v>79</v>
      </c>
      <c r="E73" s="39" t="s">
        <v>1537</v>
      </c>
      <c r="F73" s="40" t="s">
        <v>1503</v>
      </c>
      <c r="G73" s="41">
        <v>1</v>
      </c>
      <c r="H73" s="42">
        <v>0</v>
      </c>
      <c r="I73" s="42">
        <f>ROUND(G73*H73,P4)</f>
        <v>0</v>
      </c>
      <c r="J73" s="37"/>
      <c r="O73" s="43">
        <f>I73*0.21</f>
        <v>0</v>
      </c>
      <c r="P73">
        <v>3</v>
      </c>
    </row>
    <row r="74" ht="30">
      <c r="A74" s="37" t="s">
        <v>82</v>
      </c>
      <c r="B74" s="44"/>
      <c r="C74" s="45"/>
      <c r="D74" s="45"/>
      <c r="E74" s="39" t="s">
        <v>1538</v>
      </c>
      <c r="F74" s="45"/>
      <c r="G74" s="45"/>
      <c r="H74" s="45"/>
      <c r="I74" s="45"/>
      <c r="J74" s="46"/>
    </row>
    <row r="75">
      <c r="A75" s="37" t="s">
        <v>84</v>
      </c>
      <c r="B75" s="44"/>
      <c r="C75" s="45"/>
      <c r="D75" s="45"/>
      <c r="E75" s="47" t="s">
        <v>91</v>
      </c>
      <c r="F75" s="45"/>
      <c r="G75" s="45"/>
      <c r="H75" s="45"/>
      <c r="I75" s="45"/>
      <c r="J75" s="46"/>
    </row>
    <row r="76">
      <c r="A76" s="37" t="s">
        <v>86</v>
      </c>
      <c r="B76" s="44"/>
      <c r="C76" s="45"/>
      <c r="D76" s="45"/>
      <c r="E76" s="39" t="s">
        <v>1509</v>
      </c>
      <c r="F76" s="45"/>
      <c r="G76" s="45"/>
      <c r="H76" s="45"/>
      <c r="I76" s="45"/>
      <c r="J76" s="46"/>
    </row>
    <row r="77">
      <c r="A77" s="37" t="s">
        <v>77</v>
      </c>
      <c r="B77" s="37">
        <v>17</v>
      </c>
      <c r="C77" s="38" t="s">
        <v>1539</v>
      </c>
      <c r="D77" s="37" t="s">
        <v>79</v>
      </c>
      <c r="E77" s="39" t="s">
        <v>1540</v>
      </c>
      <c r="F77" s="40" t="s">
        <v>1503</v>
      </c>
      <c r="G77" s="41">
        <v>4</v>
      </c>
      <c r="H77" s="42">
        <v>0</v>
      </c>
      <c r="I77" s="42">
        <f>ROUND(G77*H77,P4)</f>
        <v>0</v>
      </c>
      <c r="J77" s="37"/>
      <c r="O77" s="43">
        <f>I77*0.21</f>
        <v>0</v>
      </c>
      <c r="P77">
        <v>3</v>
      </c>
    </row>
    <row r="78">
      <c r="A78" s="37" t="s">
        <v>82</v>
      </c>
      <c r="B78" s="44"/>
      <c r="C78" s="45"/>
      <c r="D78" s="45"/>
      <c r="E78" s="39" t="s">
        <v>1541</v>
      </c>
      <c r="F78" s="45"/>
      <c r="G78" s="45"/>
      <c r="H78" s="45"/>
      <c r="I78" s="45"/>
      <c r="J78" s="46"/>
    </row>
    <row r="79">
      <c r="A79" s="37" t="s">
        <v>84</v>
      </c>
      <c r="B79" s="44"/>
      <c r="C79" s="45"/>
      <c r="D79" s="45"/>
      <c r="E79" s="47" t="s">
        <v>806</v>
      </c>
      <c r="F79" s="45"/>
      <c r="G79" s="45"/>
      <c r="H79" s="45"/>
      <c r="I79" s="45"/>
      <c r="J79" s="46"/>
    </row>
    <row r="80">
      <c r="A80" s="37" t="s">
        <v>86</v>
      </c>
      <c r="B80" s="44"/>
      <c r="C80" s="45"/>
      <c r="D80" s="45"/>
      <c r="E80" s="39" t="s">
        <v>1509</v>
      </c>
      <c r="F80" s="45"/>
      <c r="G80" s="45"/>
      <c r="H80" s="45"/>
      <c r="I80" s="45"/>
      <c r="J80" s="46"/>
    </row>
    <row r="81">
      <c r="A81" s="37" t="s">
        <v>77</v>
      </c>
      <c r="B81" s="37">
        <v>18</v>
      </c>
      <c r="C81" s="38" t="s">
        <v>1542</v>
      </c>
      <c r="D81" s="37" t="s">
        <v>79</v>
      </c>
      <c r="E81" s="39" t="s">
        <v>1543</v>
      </c>
      <c r="F81" s="40" t="s">
        <v>1503</v>
      </c>
      <c r="G81" s="41">
        <v>4</v>
      </c>
      <c r="H81" s="42">
        <v>0</v>
      </c>
      <c r="I81" s="42">
        <f>ROUND(G81*H81,P4)</f>
        <v>0</v>
      </c>
      <c r="J81" s="37"/>
      <c r="O81" s="43">
        <f>I81*0.21</f>
        <v>0</v>
      </c>
      <c r="P81">
        <v>3</v>
      </c>
    </row>
    <row r="82" ht="30">
      <c r="A82" s="37" t="s">
        <v>82</v>
      </c>
      <c r="B82" s="44"/>
      <c r="C82" s="45"/>
      <c r="D82" s="45"/>
      <c r="E82" s="39" t="s">
        <v>1544</v>
      </c>
      <c r="F82" s="45"/>
      <c r="G82" s="45"/>
      <c r="H82" s="45"/>
      <c r="I82" s="45"/>
      <c r="J82" s="46"/>
    </row>
    <row r="83">
      <c r="A83" s="37" t="s">
        <v>84</v>
      </c>
      <c r="B83" s="44"/>
      <c r="C83" s="45"/>
      <c r="D83" s="45"/>
      <c r="E83" s="47" t="s">
        <v>806</v>
      </c>
      <c r="F83" s="45"/>
      <c r="G83" s="45"/>
      <c r="H83" s="45"/>
      <c r="I83" s="45"/>
      <c r="J83" s="46"/>
    </row>
    <row r="84">
      <c r="A84" s="37" t="s">
        <v>86</v>
      </c>
      <c r="B84" s="44"/>
      <c r="C84" s="45"/>
      <c r="D84" s="45"/>
      <c r="E84" s="39" t="s">
        <v>1509</v>
      </c>
      <c r="F84" s="45"/>
      <c r="G84" s="45"/>
      <c r="H84" s="45"/>
      <c r="I84" s="45"/>
      <c r="J84" s="46"/>
    </row>
    <row r="85">
      <c r="A85" s="37" t="s">
        <v>77</v>
      </c>
      <c r="B85" s="37">
        <v>19</v>
      </c>
      <c r="C85" s="38" t="s">
        <v>1545</v>
      </c>
      <c r="D85" s="37" t="s">
        <v>79</v>
      </c>
      <c r="E85" s="39" t="s">
        <v>1546</v>
      </c>
      <c r="F85" s="40" t="s">
        <v>1503</v>
      </c>
      <c r="G85" s="41">
        <v>1</v>
      </c>
      <c r="H85" s="42">
        <v>0</v>
      </c>
      <c r="I85" s="42">
        <f>ROUND(G85*H85,P4)</f>
        <v>0</v>
      </c>
      <c r="J85" s="37"/>
      <c r="O85" s="43">
        <f>I85*0.21</f>
        <v>0</v>
      </c>
      <c r="P85">
        <v>3</v>
      </c>
    </row>
    <row r="86">
      <c r="A86" s="37" t="s">
        <v>82</v>
      </c>
      <c r="B86" s="44"/>
      <c r="C86" s="45"/>
      <c r="D86" s="45"/>
      <c r="E86" s="39" t="s">
        <v>1547</v>
      </c>
      <c r="F86" s="45"/>
      <c r="G86" s="45"/>
      <c r="H86" s="45"/>
      <c r="I86" s="45"/>
      <c r="J86" s="46"/>
    </row>
    <row r="87">
      <c r="A87" s="37" t="s">
        <v>84</v>
      </c>
      <c r="B87" s="44"/>
      <c r="C87" s="45"/>
      <c r="D87" s="45"/>
      <c r="E87" s="47" t="s">
        <v>91</v>
      </c>
      <c r="F87" s="45"/>
      <c r="G87" s="45"/>
      <c r="H87" s="45"/>
      <c r="I87" s="45"/>
      <c r="J87" s="46"/>
    </row>
    <row r="88">
      <c r="A88" s="37" t="s">
        <v>86</v>
      </c>
      <c r="B88" s="44"/>
      <c r="C88" s="45"/>
      <c r="D88" s="45"/>
      <c r="E88" s="39" t="s">
        <v>1509</v>
      </c>
      <c r="F88" s="45"/>
      <c r="G88" s="45"/>
      <c r="H88" s="45"/>
      <c r="I88" s="45"/>
      <c r="J88" s="46"/>
    </row>
    <row r="89">
      <c r="A89" s="37" t="s">
        <v>77</v>
      </c>
      <c r="B89" s="37">
        <v>20</v>
      </c>
      <c r="C89" s="38" t="s">
        <v>1548</v>
      </c>
      <c r="D89" s="37" t="s">
        <v>79</v>
      </c>
      <c r="E89" s="39" t="s">
        <v>1549</v>
      </c>
      <c r="F89" s="40" t="s">
        <v>1338</v>
      </c>
      <c r="G89" s="41">
        <v>168</v>
      </c>
      <c r="H89" s="42">
        <v>0</v>
      </c>
      <c r="I89" s="42">
        <f>ROUND(G89*H89,P4)</f>
        <v>0</v>
      </c>
      <c r="J89" s="37"/>
      <c r="O89" s="43">
        <f>I89*0.21</f>
        <v>0</v>
      </c>
      <c r="P89">
        <v>3</v>
      </c>
    </row>
    <row r="90" ht="30">
      <c r="A90" s="37" t="s">
        <v>82</v>
      </c>
      <c r="B90" s="44"/>
      <c r="C90" s="45"/>
      <c r="D90" s="45"/>
      <c r="E90" s="39" t="s">
        <v>1550</v>
      </c>
      <c r="F90" s="45"/>
      <c r="G90" s="45"/>
      <c r="H90" s="45"/>
      <c r="I90" s="45"/>
      <c r="J90" s="46"/>
    </row>
    <row r="91">
      <c r="A91" s="37" t="s">
        <v>84</v>
      </c>
      <c r="B91" s="44"/>
      <c r="C91" s="45"/>
      <c r="D91" s="45"/>
      <c r="E91" s="47" t="s">
        <v>1551</v>
      </c>
      <c r="F91" s="45"/>
      <c r="G91" s="45"/>
      <c r="H91" s="45"/>
      <c r="I91" s="45"/>
      <c r="J91" s="46"/>
    </row>
    <row r="92">
      <c r="A92" s="37" t="s">
        <v>86</v>
      </c>
      <c r="B92" s="44"/>
      <c r="C92" s="45"/>
      <c r="D92" s="45"/>
      <c r="E92" s="39" t="s">
        <v>1509</v>
      </c>
      <c r="F92" s="45"/>
      <c r="G92" s="45"/>
      <c r="H92" s="45"/>
      <c r="I92" s="45"/>
      <c r="J92" s="46"/>
    </row>
    <row r="93">
      <c r="A93" s="37" t="s">
        <v>77</v>
      </c>
      <c r="B93" s="37">
        <v>21</v>
      </c>
      <c r="C93" s="38" t="s">
        <v>1552</v>
      </c>
      <c r="D93" s="37" t="s">
        <v>79</v>
      </c>
      <c r="E93" s="39" t="s">
        <v>1553</v>
      </c>
      <c r="F93" s="40" t="s">
        <v>1528</v>
      </c>
      <c r="G93" s="41">
        <v>168</v>
      </c>
      <c r="H93" s="42">
        <v>0</v>
      </c>
      <c r="I93" s="42">
        <f>ROUND(G93*H93,P4)</f>
        <v>0</v>
      </c>
      <c r="J93" s="37"/>
      <c r="O93" s="43">
        <f>I93*0.21</f>
        <v>0</v>
      </c>
      <c r="P93">
        <v>3</v>
      </c>
    </row>
    <row r="94">
      <c r="A94" s="37" t="s">
        <v>82</v>
      </c>
      <c r="B94" s="44"/>
      <c r="C94" s="45"/>
      <c r="D94" s="45"/>
      <c r="E94" s="39" t="s">
        <v>1554</v>
      </c>
      <c r="F94" s="45"/>
      <c r="G94" s="45"/>
      <c r="H94" s="45"/>
      <c r="I94" s="45"/>
      <c r="J94" s="46"/>
    </row>
    <row r="95">
      <c r="A95" s="37" t="s">
        <v>84</v>
      </c>
      <c r="B95" s="44"/>
      <c r="C95" s="45"/>
      <c r="D95" s="45"/>
      <c r="E95" s="47" t="s">
        <v>1551</v>
      </c>
      <c r="F95" s="45"/>
      <c r="G95" s="45"/>
      <c r="H95" s="45"/>
      <c r="I95" s="45"/>
      <c r="J95" s="46"/>
    </row>
    <row r="96">
      <c r="A96" s="37" t="s">
        <v>86</v>
      </c>
      <c r="B96" s="44"/>
      <c r="C96" s="45"/>
      <c r="D96" s="45"/>
      <c r="E96" s="39" t="s">
        <v>1509</v>
      </c>
      <c r="F96" s="45"/>
      <c r="G96" s="45"/>
      <c r="H96" s="45"/>
      <c r="I96" s="45"/>
      <c r="J96" s="46"/>
    </row>
    <row r="97">
      <c r="A97" s="37" t="s">
        <v>77</v>
      </c>
      <c r="B97" s="37">
        <v>22</v>
      </c>
      <c r="C97" s="38" t="s">
        <v>1555</v>
      </c>
      <c r="D97" s="37" t="s">
        <v>79</v>
      </c>
      <c r="E97" s="39" t="s">
        <v>1556</v>
      </c>
      <c r="F97" s="40" t="s">
        <v>1503</v>
      </c>
      <c r="G97" s="41">
        <v>4</v>
      </c>
      <c r="H97" s="42">
        <v>0</v>
      </c>
      <c r="I97" s="42">
        <f>ROUND(G97*H97,P4)</f>
        <v>0</v>
      </c>
      <c r="J97" s="37"/>
      <c r="O97" s="43">
        <f>I97*0.21</f>
        <v>0</v>
      </c>
      <c r="P97">
        <v>3</v>
      </c>
    </row>
    <row r="98">
      <c r="A98" s="37" t="s">
        <v>82</v>
      </c>
      <c r="B98" s="44"/>
      <c r="C98" s="45"/>
      <c r="D98" s="45"/>
      <c r="E98" s="39" t="s">
        <v>1557</v>
      </c>
      <c r="F98" s="45"/>
      <c r="G98" s="45"/>
      <c r="H98" s="45"/>
      <c r="I98" s="45"/>
      <c r="J98" s="46"/>
    </row>
    <row r="99">
      <c r="A99" s="37" t="s">
        <v>84</v>
      </c>
      <c r="B99" s="44"/>
      <c r="C99" s="45"/>
      <c r="D99" s="45"/>
      <c r="E99" s="47" t="s">
        <v>806</v>
      </c>
      <c r="F99" s="45"/>
      <c r="G99" s="45"/>
      <c r="H99" s="45"/>
      <c r="I99" s="45"/>
      <c r="J99" s="46"/>
    </row>
    <row r="100">
      <c r="A100" s="37" t="s">
        <v>86</v>
      </c>
      <c r="B100" s="44"/>
      <c r="C100" s="45"/>
      <c r="D100" s="45"/>
      <c r="E100" s="39" t="s">
        <v>1509</v>
      </c>
      <c r="F100" s="45"/>
      <c r="G100" s="45"/>
      <c r="H100" s="45"/>
      <c r="I100" s="45"/>
      <c r="J100" s="46"/>
    </row>
    <row r="101">
      <c r="A101" s="37" t="s">
        <v>77</v>
      </c>
      <c r="B101" s="37">
        <v>23</v>
      </c>
      <c r="C101" s="38" t="s">
        <v>1558</v>
      </c>
      <c r="D101" s="37" t="s">
        <v>79</v>
      </c>
      <c r="E101" s="39" t="s">
        <v>1559</v>
      </c>
      <c r="F101" s="40" t="s">
        <v>1503</v>
      </c>
      <c r="G101" s="41">
        <v>4</v>
      </c>
      <c r="H101" s="42">
        <v>0</v>
      </c>
      <c r="I101" s="42">
        <f>ROUND(G101*H101,P4)</f>
        <v>0</v>
      </c>
      <c r="J101" s="37"/>
      <c r="O101" s="43">
        <f>I101*0.21</f>
        <v>0</v>
      </c>
      <c r="P101">
        <v>3</v>
      </c>
    </row>
    <row r="102">
      <c r="A102" s="37" t="s">
        <v>82</v>
      </c>
      <c r="B102" s="44"/>
      <c r="C102" s="45"/>
      <c r="D102" s="45"/>
      <c r="E102" s="39" t="s">
        <v>1560</v>
      </c>
      <c r="F102" s="45"/>
      <c r="G102" s="45"/>
      <c r="H102" s="45"/>
      <c r="I102" s="45"/>
      <c r="J102" s="46"/>
    </row>
    <row r="103">
      <c r="A103" s="37" t="s">
        <v>84</v>
      </c>
      <c r="B103" s="44"/>
      <c r="C103" s="45"/>
      <c r="D103" s="45"/>
      <c r="E103" s="47" t="s">
        <v>806</v>
      </c>
      <c r="F103" s="45"/>
      <c r="G103" s="45"/>
      <c r="H103" s="45"/>
      <c r="I103" s="45"/>
      <c r="J103" s="46"/>
    </row>
    <row r="104">
      <c r="A104" s="37" t="s">
        <v>86</v>
      </c>
      <c r="B104" s="44"/>
      <c r="C104" s="45"/>
      <c r="D104" s="45"/>
      <c r="E104" s="39" t="s">
        <v>1509</v>
      </c>
      <c r="F104" s="45"/>
      <c r="G104" s="45"/>
      <c r="H104" s="45"/>
      <c r="I104" s="45"/>
      <c r="J104" s="46"/>
    </row>
    <row r="105">
      <c r="A105" s="37" t="s">
        <v>77</v>
      </c>
      <c r="B105" s="37">
        <v>24</v>
      </c>
      <c r="C105" s="38" t="s">
        <v>1561</v>
      </c>
      <c r="D105" s="37" t="s">
        <v>79</v>
      </c>
      <c r="E105" s="39" t="s">
        <v>1562</v>
      </c>
      <c r="F105" s="40" t="s">
        <v>1503</v>
      </c>
      <c r="G105" s="41">
        <v>4</v>
      </c>
      <c r="H105" s="42">
        <v>0</v>
      </c>
      <c r="I105" s="42">
        <f>ROUND(G105*H105,P4)</f>
        <v>0</v>
      </c>
      <c r="J105" s="37"/>
      <c r="O105" s="43">
        <f>I105*0.21</f>
        <v>0</v>
      </c>
      <c r="P105">
        <v>3</v>
      </c>
    </row>
    <row r="106">
      <c r="A106" s="37" t="s">
        <v>82</v>
      </c>
      <c r="B106" s="44"/>
      <c r="C106" s="45"/>
      <c r="D106" s="45"/>
      <c r="E106" s="39" t="s">
        <v>1563</v>
      </c>
      <c r="F106" s="45"/>
      <c r="G106" s="45"/>
      <c r="H106" s="45"/>
      <c r="I106" s="45"/>
      <c r="J106" s="46"/>
    </row>
    <row r="107">
      <c r="A107" s="37" t="s">
        <v>84</v>
      </c>
      <c r="B107" s="44"/>
      <c r="C107" s="45"/>
      <c r="D107" s="45"/>
      <c r="E107" s="47" t="s">
        <v>806</v>
      </c>
      <c r="F107" s="45"/>
      <c r="G107" s="45"/>
      <c r="H107" s="45"/>
      <c r="I107" s="45"/>
      <c r="J107" s="46"/>
    </row>
    <row r="108">
      <c r="A108" s="37" t="s">
        <v>86</v>
      </c>
      <c r="B108" s="44"/>
      <c r="C108" s="45"/>
      <c r="D108" s="45"/>
      <c r="E108" s="39" t="s">
        <v>1509</v>
      </c>
      <c r="F108" s="45"/>
      <c r="G108" s="45"/>
      <c r="H108" s="45"/>
      <c r="I108" s="45"/>
      <c r="J108" s="46"/>
    </row>
    <row r="109">
      <c r="A109" s="37" t="s">
        <v>77</v>
      </c>
      <c r="B109" s="37">
        <v>25</v>
      </c>
      <c r="C109" s="38" t="s">
        <v>1564</v>
      </c>
      <c r="D109" s="37" t="s">
        <v>79</v>
      </c>
      <c r="E109" s="39" t="s">
        <v>1565</v>
      </c>
      <c r="F109" s="40" t="s">
        <v>1503</v>
      </c>
      <c r="G109" s="41">
        <v>4</v>
      </c>
      <c r="H109" s="42">
        <v>0</v>
      </c>
      <c r="I109" s="42">
        <f>ROUND(G109*H109,P4)</f>
        <v>0</v>
      </c>
      <c r="J109" s="37"/>
      <c r="O109" s="43">
        <f>I109*0.21</f>
        <v>0</v>
      </c>
      <c r="P109">
        <v>3</v>
      </c>
    </row>
    <row r="110" ht="30">
      <c r="A110" s="37" t="s">
        <v>82</v>
      </c>
      <c r="B110" s="44"/>
      <c r="C110" s="45"/>
      <c r="D110" s="45"/>
      <c r="E110" s="39" t="s">
        <v>1566</v>
      </c>
      <c r="F110" s="45"/>
      <c r="G110" s="45"/>
      <c r="H110" s="45"/>
      <c r="I110" s="45"/>
      <c r="J110" s="46"/>
    </row>
    <row r="111">
      <c r="A111" s="37" t="s">
        <v>84</v>
      </c>
      <c r="B111" s="44"/>
      <c r="C111" s="45"/>
      <c r="D111" s="45"/>
      <c r="E111" s="47" t="s">
        <v>806</v>
      </c>
      <c r="F111" s="45"/>
      <c r="G111" s="45"/>
      <c r="H111" s="45"/>
      <c r="I111" s="45"/>
      <c r="J111" s="46"/>
    </row>
    <row r="112">
      <c r="A112" s="37" t="s">
        <v>86</v>
      </c>
      <c r="B112" s="44"/>
      <c r="C112" s="45"/>
      <c r="D112" s="45"/>
      <c r="E112" s="39" t="s">
        <v>1509</v>
      </c>
      <c r="F112" s="45"/>
      <c r="G112" s="45"/>
      <c r="H112" s="45"/>
      <c r="I112" s="45"/>
      <c r="J112" s="46"/>
    </row>
    <row r="113">
      <c r="A113" s="37" t="s">
        <v>77</v>
      </c>
      <c r="B113" s="37">
        <v>26</v>
      </c>
      <c r="C113" s="38" t="s">
        <v>1567</v>
      </c>
      <c r="D113" s="37" t="s">
        <v>79</v>
      </c>
      <c r="E113" s="39" t="s">
        <v>1568</v>
      </c>
      <c r="F113" s="40" t="s">
        <v>1338</v>
      </c>
      <c r="G113" s="41">
        <v>52</v>
      </c>
      <c r="H113" s="42">
        <v>0</v>
      </c>
      <c r="I113" s="42">
        <f>ROUND(G113*H113,P4)</f>
        <v>0</v>
      </c>
      <c r="J113" s="37"/>
      <c r="O113" s="43">
        <f>I113*0.21</f>
        <v>0</v>
      </c>
      <c r="P113">
        <v>3</v>
      </c>
    </row>
    <row r="114" ht="30">
      <c r="A114" s="37" t="s">
        <v>82</v>
      </c>
      <c r="B114" s="44"/>
      <c r="C114" s="45"/>
      <c r="D114" s="45"/>
      <c r="E114" s="39" t="s">
        <v>1569</v>
      </c>
      <c r="F114" s="45"/>
      <c r="G114" s="45"/>
      <c r="H114" s="45"/>
      <c r="I114" s="45"/>
      <c r="J114" s="46"/>
    </row>
    <row r="115">
      <c r="A115" s="37" t="s">
        <v>84</v>
      </c>
      <c r="B115" s="44"/>
      <c r="C115" s="45"/>
      <c r="D115" s="45"/>
      <c r="E115" s="47" t="s">
        <v>915</v>
      </c>
      <c r="F115" s="45"/>
      <c r="G115" s="45"/>
      <c r="H115" s="45"/>
      <c r="I115" s="45"/>
      <c r="J115" s="46"/>
    </row>
    <row r="116">
      <c r="A116" s="37" t="s">
        <v>86</v>
      </c>
      <c r="B116" s="44"/>
      <c r="C116" s="45"/>
      <c r="D116" s="45"/>
      <c r="E116" s="39" t="s">
        <v>1509</v>
      </c>
      <c r="F116" s="45"/>
      <c r="G116" s="45"/>
      <c r="H116" s="45"/>
      <c r="I116" s="45"/>
      <c r="J116" s="46"/>
    </row>
    <row r="117">
      <c r="A117" s="37" t="s">
        <v>77</v>
      </c>
      <c r="B117" s="37">
        <v>27</v>
      </c>
      <c r="C117" s="38" t="s">
        <v>1570</v>
      </c>
      <c r="D117" s="37" t="s">
        <v>79</v>
      </c>
      <c r="E117" s="39" t="s">
        <v>1571</v>
      </c>
      <c r="F117" s="40" t="s">
        <v>1338</v>
      </c>
      <c r="G117" s="41">
        <v>52</v>
      </c>
      <c r="H117" s="42">
        <v>0</v>
      </c>
      <c r="I117" s="42">
        <f>ROUND(G117*H117,P4)</f>
        <v>0</v>
      </c>
      <c r="J117" s="37"/>
      <c r="O117" s="43">
        <f>I117*0.21</f>
        <v>0</v>
      </c>
      <c r="P117">
        <v>3</v>
      </c>
    </row>
    <row r="118" ht="60">
      <c r="A118" s="37" t="s">
        <v>82</v>
      </c>
      <c r="B118" s="44"/>
      <c r="C118" s="45"/>
      <c r="D118" s="45"/>
      <c r="E118" s="39" t="s">
        <v>1572</v>
      </c>
      <c r="F118" s="45"/>
      <c r="G118" s="45"/>
      <c r="H118" s="45"/>
      <c r="I118" s="45"/>
      <c r="J118" s="46"/>
    </row>
    <row r="119">
      <c r="A119" s="37" t="s">
        <v>84</v>
      </c>
      <c r="B119" s="44"/>
      <c r="C119" s="45"/>
      <c r="D119" s="45"/>
      <c r="E119" s="47" t="s">
        <v>915</v>
      </c>
      <c r="F119" s="45"/>
      <c r="G119" s="45"/>
      <c r="H119" s="45"/>
      <c r="I119" s="45"/>
      <c r="J119" s="46"/>
    </row>
    <row r="120">
      <c r="A120" s="37" t="s">
        <v>86</v>
      </c>
      <c r="B120" s="44"/>
      <c r="C120" s="45"/>
      <c r="D120" s="45"/>
      <c r="E120" s="39" t="s">
        <v>1509</v>
      </c>
      <c r="F120" s="45"/>
      <c r="G120" s="45"/>
      <c r="H120" s="45"/>
      <c r="I120" s="45"/>
      <c r="J120" s="46"/>
    </row>
    <row r="121">
      <c r="A121" s="37" t="s">
        <v>77</v>
      </c>
      <c r="B121" s="37">
        <v>28</v>
      </c>
      <c r="C121" s="38" t="s">
        <v>1573</v>
      </c>
      <c r="D121" s="37" t="s">
        <v>79</v>
      </c>
      <c r="E121" s="39" t="s">
        <v>1574</v>
      </c>
      <c r="F121" s="40" t="s">
        <v>1338</v>
      </c>
      <c r="G121" s="41">
        <v>174</v>
      </c>
      <c r="H121" s="42">
        <v>0</v>
      </c>
      <c r="I121" s="42">
        <f>ROUND(G121*H121,P4)</f>
        <v>0</v>
      </c>
      <c r="J121" s="37"/>
      <c r="O121" s="43">
        <f>I121*0.21</f>
        <v>0</v>
      </c>
      <c r="P121">
        <v>3</v>
      </c>
    </row>
    <row r="122" ht="30">
      <c r="A122" s="37" t="s">
        <v>82</v>
      </c>
      <c r="B122" s="44"/>
      <c r="C122" s="45"/>
      <c r="D122" s="45"/>
      <c r="E122" s="39" t="s">
        <v>1575</v>
      </c>
      <c r="F122" s="45"/>
      <c r="G122" s="45"/>
      <c r="H122" s="45"/>
      <c r="I122" s="45"/>
      <c r="J122" s="46"/>
    </row>
    <row r="123">
      <c r="A123" s="37" t="s">
        <v>84</v>
      </c>
      <c r="B123" s="44"/>
      <c r="C123" s="45"/>
      <c r="D123" s="45"/>
      <c r="E123" s="47" t="s">
        <v>1576</v>
      </c>
      <c r="F123" s="45"/>
      <c r="G123" s="45"/>
      <c r="H123" s="45"/>
      <c r="I123" s="45"/>
      <c r="J123" s="46"/>
    </row>
    <row r="124">
      <c r="A124" s="37" t="s">
        <v>86</v>
      </c>
      <c r="B124" s="44"/>
      <c r="C124" s="45"/>
      <c r="D124" s="45"/>
      <c r="E124" s="39" t="s">
        <v>1509</v>
      </c>
      <c r="F124" s="45"/>
      <c r="G124" s="45"/>
      <c r="H124" s="45"/>
      <c r="I124" s="45"/>
      <c r="J124" s="46"/>
    </row>
    <row r="125">
      <c r="A125" s="37" t="s">
        <v>77</v>
      </c>
      <c r="B125" s="37">
        <v>29</v>
      </c>
      <c r="C125" s="38" t="s">
        <v>1577</v>
      </c>
      <c r="D125" s="37" t="s">
        <v>79</v>
      </c>
      <c r="E125" s="39" t="s">
        <v>1578</v>
      </c>
      <c r="F125" s="40" t="s">
        <v>1338</v>
      </c>
      <c r="G125" s="41">
        <v>174</v>
      </c>
      <c r="H125" s="42">
        <v>0</v>
      </c>
      <c r="I125" s="42">
        <f>ROUND(G125*H125,P4)</f>
        <v>0</v>
      </c>
      <c r="J125" s="37"/>
      <c r="O125" s="43">
        <f>I125*0.21</f>
        <v>0</v>
      </c>
      <c r="P125">
        <v>3</v>
      </c>
    </row>
    <row r="126" ht="60">
      <c r="A126" s="37" t="s">
        <v>82</v>
      </c>
      <c r="B126" s="44"/>
      <c r="C126" s="45"/>
      <c r="D126" s="45"/>
      <c r="E126" s="39" t="s">
        <v>1579</v>
      </c>
      <c r="F126" s="45"/>
      <c r="G126" s="45"/>
      <c r="H126" s="45"/>
      <c r="I126" s="45"/>
      <c r="J126" s="46"/>
    </row>
    <row r="127">
      <c r="A127" s="37" t="s">
        <v>84</v>
      </c>
      <c r="B127" s="44"/>
      <c r="C127" s="45"/>
      <c r="D127" s="45"/>
      <c r="E127" s="47" t="s">
        <v>1576</v>
      </c>
      <c r="F127" s="45"/>
      <c r="G127" s="45"/>
      <c r="H127" s="45"/>
      <c r="I127" s="45"/>
      <c r="J127" s="46"/>
    </row>
    <row r="128">
      <c r="A128" s="37" t="s">
        <v>86</v>
      </c>
      <c r="B128" s="44"/>
      <c r="C128" s="45"/>
      <c r="D128" s="45"/>
      <c r="E128" s="39" t="s">
        <v>1509</v>
      </c>
      <c r="F128" s="45"/>
      <c r="G128" s="45"/>
      <c r="H128" s="45"/>
      <c r="I128" s="45"/>
      <c r="J128" s="46"/>
    </row>
    <row r="129">
      <c r="A129" s="37" t="s">
        <v>77</v>
      </c>
      <c r="B129" s="37">
        <v>30</v>
      </c>
      <c r="C129" s="38" t="s">
        <v>1580</v>
      </c>
      <c r="D129" s="37" t="s">
        <v>79</v>
      </c>
      <c r="E129" s="39" t="s">
        <v>1581</v>
      </c>
      <c r="F129" s="40" t="s">
        <v>1582</v>
      </c>
      <c r="G129" s="41">
        <v>0.25</v>
      </c>
      <c r="H129" s="42">
        <v>0</v>
      </c>
      <c r="I129" s="42">
        <f>ROUND(G129*H129,P4)</f>
        <v>0</v>
      </c>
      <c r="J129" s="37"/>
      <c r="O129" s="43">
        <f>I129*0.21</f>
        <v>0</v>
      </c>
      <c r="P129">
        <v>3</v>
      </c>
    </row>
    <row r="130" ht="30">
      <c r="A130" s="37" t="s">
        <v>82</v>
      </c>
      <c r="B130" s="44"/>
      <c r="C130" s="45"/>
      <c r="D130" s="45"/>
      <c r="E130" s="39" t="s">
        <v>1583</v>
      </c>
      <c r="F130" s="45"/>
      <c r="G130" s="45"/>
      <c r="H130" s="45"/>
      <c r="I130" s="45"/>
      <c r="J130" s="46"/>
    </row>
    <row r="131">
      <c r="A131" s="37" t="s">
        <v>84</v>
      </c>
      <c r="B131" s="44"/>
      <c r="C131" s="45"/>
      <c r="D131" s="45"/>
      <c r="E131" s="47" t="s">
        <v>1584</v>
      </c>
      <c r="F131" s="45"/>
      <c r="G131" s="45"/>
      <c r="H131" s="45"/>
      <c r="I131" s="45"/>
      <c r="J131" s="46"/>
    </row>
    <row r="132">
      <c r="A132" s="37" t="s">
        <v>86</v>
      </c>
      <c r="B132" s="44"/>
      <c r="C132" s="45"/>
      <c r="D132" s="45"/>
      <c r="E132" s="39" t="s">
        <v>1509</v>
      </c>
      <c r="F132" s="45"/>
      <c r="G132" s="45"/>
      <c r="H132" s="45"/>
      <c r="I132" s="45"/>
      <c r="J132" s="46"/>
    </row>
    <row r="133">
      <c r="A133" s="37" t="s">
        <v>77</v>
      </c>
      <c r="B133" s="37">
        <v>31</v>
      </c>
      <c r="C133" s="38" t="s">
        <v>1585</v>
      </c>
      <c r="D133" s="37" t="s">
        <v>79</v>
      </c>
      <c r="E133" s="39" t="s">
        <v>1586</v>
      </c>
      <c r="F133" s="40" t="s">
        <v>1338</v>
      </c>
      <c r="G133" s="41">
        <v>132</v>
      </c>
      <c r="H133" s="42">
        <v>0</v>
      </c>
      <c r="I133" s="42">
        <f>ROUND(G133*H133,P4)</f>
        <v>0</v>
      </c>
      <c r="J133" s="37"/>
      <c r="O133" s="43">
        <f>I133*0.21</f>
        <v>0</v>
      </c>
      <c r="P133">
        <v>3</v>
      </c>
    </row>
    <row r="134" ht="30">
      <c r="A134" s="37" t="s">
        <v>82</v>
      </c>
      <c r="B134" s="44"/>
      <c r="C134" s="45"/>
      <c r="D134" s="45"/>
      <c r="E134" s="39" t="s">
        <v>1587</v>
      </c>
      <c r="F134" s="45"/>
      <c r="G134" s="45"/>
      <c r="H134" s="45"/>
      <c r="I134" s="45"/>
      <c r="J134" s="46"/>
    </row>
    <row r="135">
      <c r="A135" s="37" t="s">
        <v>84</v>
      </c>
      <c r="B135" s="44"/>
      <c r="C135" s="45"/>
      <c r="D135" s="45"/>
      <c r="E135" s="47" t="s">
        <v>1588</v>
      </c>
      <c r="F135" s="45"/>
      <c r="G135" s="45"/>
      <c r="H135" s="45"/>
      <c r="I135" s="45"/>
      <c r="J135" s="46"/>
    </row>
    <row r="136">
      <c r="A136" s="37" t="s">
        <v>86</v>
      </c>
      <c r="B136" s="44"/>
      <c r="C136" s="45"/>
      <c r="D136" s="45"/>
      <c r="E136" s="39" t="s">
        <v>1509</v>
      </c>
      <c r="F136" s="45"/>
      <c r="G136" s="45"/>
      <c r="H136" s="45"/>
      <c r="I136" s="45"/>
      <c r="J136" s="46"/>
    </row>
    <row r="137">
      <c r="A137" s="37" t="s">
        <v>77</v>
      </c>
      <c r="B137" s="37">
        <v>32</v>
      </c>
      <c r="C137" s="38" t="s">
        <v>1589</v>
      </c>
      <c r="D137" s="37" t="s">
        <v>79</v>
      </c>
      <c r="E137" s="39" t="s">
        <v>1590</v>
      </c>
      <c r="F137" s="40" t="s">
        <v>1338</v>
      </c>
      <c r="G137" s="41">
        <v>160</v>
      </c>
      <c r="H137" s="42">
        <v>0</v>
      </c>
      <c r="I137" s="42">
        <f>ROUND(G137*H137,P4)</f>
        <v>0</v>
      </c>
      <c r="J137" s="37"/>
      <c r="O137" s="43">
        <f>I137*0.21</f>
        <v>0</v>
      </c>
      <c r="P137">
        <v>3</v>
      </c>
    </row>
    <row r="138">
      <c r="A138" s="37" t="s">
        <v>82</v>
      </c>
      <c r="B138" s="44"/>
      <c r="C138" s="45"/>
      <c r="D138" s="45"/>
      <c r="E138" s="39" t="s">
        <v>1591</v>
      </c>
      <c r="F138" s="45"/>
      <c r="G138" s="45"/>
      <c r="H138" s="45"/>
      <c r="I138" s="45"/>
      <c r="J138" s="46"/>
    </row>
    <row r="139">
      <c r="A139" s="37" t="s">
        <v>84</v>
      </c>
      <c r="B139" s="44"/>
      <c r="C139" s="45"/>
      <c r="D139" s="45"/>
      <c r="E139" s="47" t="s">
        <v>533</v>
      </c>
      <c r="F139" s="45"/>
      <c r="G139" s="45"/>
      <c r="H139" s="45"/>
      <c r="I139" s="45"/>
      <c r="J139" s="46"/>
    </row>
    <row r="140">
      <c r="A140" s="37" t="s">
        <v>86</v>
      </c>
      <c r="B140" s="44"/>
      <c r="C140" s="45"/>
      <c r="D140" s="45"/>
      <c r="E140" s="39" t="s">
        <v>1509</v>
      </c>
      <c r="F140" s="45"/>
      <c r="G140" s="45"/>
      <c r="H140" s="45"/>
      <c r="I140" s="45"/>
      <c r="J140" s="46"/>
    </row>
    <row r="141">
      <c r="A141" s="37" t="s">
        <v>77</v>
      </c>
      <c r="B141" s="37">
        <v>33</v>
      </c>
      <c r="C141" s="38" t="s">
        <v>1592</v>
      </c>
      <c r="D141" s="37" t="s">
        <v>79</v>
      </c>
      <c r="E141" s="39" t="s">
        <v>1593</v>
      </c>
      <c r="F141" s="40" t="s">
        <v>1338</v>
      </c>
      <c r="G141" s="41">
        <v>20</v>
      </c>
      <c r="H141" s="42">
        <v>0</v>
      </c>
      <c r="I141" s="42">
        <f>ROUND(G141*H141,P4)</f>
        <v>0</v>
      </c>
      <c r="J141" s="37"/>
      <c r="O141" s="43">
        <f>I141*0.21</f>
        <v>0</v>
      </c>
      <c r="P141">
        <v>3</v>
      </c>
    </row>
    <row r="142" ht="30">
      <c r="A142" s="37" t="s">
        <v>82</v>
      </c>
      <c r="B142" s="44"/>
      <c r="C142" s="45"/>
      <c r="D142" s="45"/>
      <c r="E142" s="39" t="s">
        <v>1594</v>
      </c>
      <c r="F142" s="45"/>
      <c r="G142" s="45"/>
      <c r="H142" s="45"/>
      <c r="I142" s="45"/>
      <c r="J142" s="46"/>
    </row>
    <row r="143">
      <c r="A143" s="37" t="s">
        <v>84</v>
      </c>
      <c r="B143" s="44"/>
      <c r="C143" s="45"/>
      <c r="D143" s="45"/>
      <c r="E143" s="47" t="s">
        <v>587</v>
      </c>
      <c r="F143" s="45"/>
      <c r="G143" s="45"/>
      <c r="H143" s="45"/>
      <c r="I143" s="45"/>
      <c r="J143" s="46"/>
    </row>
    <row r="144">
      <c r="A144" s="37" t="s">
        <v>86</v>
      </c>
      <c r="B144" s="44"/>
      <c r="C144" s="45"/>
      <c r="D144" s="45"/>
      <c r="E144" s="39" t="s">
        <v>1509</v>
      </c>
      <c r="F144" s="45"/>
      <c r="G144" s="45"/>
      <c r="H144" s="45"/>
      <c r="I144" s="45"/>
      <c r="J144" s="46"/>
    </row>
    <row r="145">
      <c r="A145" s="37" t="s">
        <v>77</v>
      </c>
      <c r="B145" s="37">
        <v>34</v>
      </c>
      <c r="C145" s="38" t="s">
        <v>1595</v>
      </c>
      <c r="D145" s="37" t="s">
        <v>79</v>
      </c>
      <c r="E145" s="39" t="s">
        <v>1596</v>
      </c>
      <c r="F145" s="40" t="s">
        <v>1338</v>
      </c>
      <c r="G145" s="41">
        <v>20</v>
      </c>
      <c r="H145" s="42">
        <v>0</v>
      </c>
      <c r="I145" s="42">
        <f>ROUND(G145*H145,P4)</f>
        <v>0</v>
      </c>
      <c r="J145" s="37"/>
      <c r="O145" s="43">
        <f>I145*0.21</f>
        <v>0</v>
      </c>
      <c r="P145">
        <v>3</v>
      </c>
    </row>
    <row r="146" ht="30">
      <c r="A146" s="37" t="s">
        <v>82</v>
      </c>
      <c r="B146" s="44"/>
      <c r="C146" s="45"/>
      <c r="D146" s="45"/>
      <c r="E146" s="39" t="s">
        <v>1597</v>
      </c>
      <c r="F146" s="45"/>
      <c r="G146" s="45"/>
      <c r="H146" s="45"/>
      <c r="I146" s="45"/>
      <c r="J146" s="46"/>
    </row>
    <row r="147">
      <c r="A147" s="37" t="s">
        <v>84</v>
      </c>
      <c r="B147" s="44"/>
      <c r="C147" s="45"/>
      <c r="D147" s="45"/>
      <c r="E147" s="47" t="s">
        <v>587</v>
      </c>
      <c r="F147" s="45"/>
      <c r="G147" s="45"/>
      <c r="H147" s="45"/>
      <c r="I147" s="45"/>
      <c r="J147" s="46"/>
    </row>
    <row r="148">
      <c r="A148" s="37" t="s">
        <v>86</v>
      </c>
      <c r="B148" s="44"/>
      <c r="C148" s="45"/>
      <c r="D148" s="45"/>
      <c r="E148" s="39" t="s">
        <v>1509</v>
      </c>
      <c r="F148" s="45"/>
      <c r="G148" s="45"/>
      <c r="H148" s="45"/>
      <c r="I148" s="45"/>
      <c r="J148" s="46"/>
    </row>
    <row r="149" ht="30">
      <c r="A149" s="37" t="s">
        <v>77</v>
      </c>
      <c r="B149" s="37">
        <v>35</v>
      </c>
      <c r="C149" s="38" t="s">
        <v>1598</v>
      </c>
      <c r="D149" s="37" t="s">
        <v>79</v>
      </c>
      <c r="E149" s="39" t="s">
        <v>1599</v>
      </c>
      <c r="F149" s="40" t="s">
        <v>1338</v>
      </c>
      <c r="G149" s="41">
        <v>16</v>
      </c>
      <c r="H149" s="42">
        <v>0</v>
      </c>
      <c r="I149" s="42">
        <f>ROUND(G149*H149,P4)</f>
        <v>0</v>
      </c>
      <c r="J149" s="37"/>
      <c r="O149" s="43">
        <f>I149*0.21</f>
        <v>0</v>
      </c>
      <c r="P149">
        <v>3</v>
      </c>
    </row>
    <row r="150" ht="30">
      <c r="A150" s="37" t="s">
        <v>82</v>
      </c>
      <c r="B150" s="44"/>
      <c r="C150" s="45"/>
      <c r="D150" s="45"/>
      <c r="E150" s="39" t="s">
        <v>1600</v>
      </c>
      <c r="F150" s="45"/>
      <c r="G150" s="45"/>
      <c r="H150" s="45"/>
      <c r="I150" s="45"/>
      <c r="J150" s="46"/>
    </row>
    <row r="151">
      <c r="A151" s="37" t="s">
        <v>84</v>
      </c>
      <c r="B151" s="44"/>
      <c r="C151" s="45"/>
      <c r="D151" s="45"/>
      <c r="E151" s="47" t="s">
        <v>1601</v>
      </c>
      <c r="F151" s="45"/>
      <c r="G151" s="45"/>
      <c r="H151" s="45"/>
      <c r="I151" s="45"/>
      <c r="J151" s="46"/>
    </row>
    <row r="152">
      <c r="A152" s="37" t="s">
        <v>86</v>
      </c>
      <c r="B152" s="44"/>
      <c r="C152" s="45"/>
      <c r="D152" s="45"/>
      <c r="E152" s="39" t="s">
        <v>1509</v>
      </c>
      <c r="F152" s="45"/>
      <c r="G152" s="45"/>
      <c r="H152" s="45"/>
      <c r="I152" s="45"/>
      <c r="J152" s="46"/>
    </row>
    <row r="153">
      <c r="A153" s="37" t="s">
        <v>77</v>
      </c>
      <c r="B153" s="37">
        <v>36</v>
      </c>
      <c r="C153" s="38" t="s">
        <v>1602</v>
      </c>
      <c r="D153" s="37" t="s">
        <v>79</v>
      </c>
      <c r="E153" s="39" t="s">
        <v>1596</v>
      </c>
      <c r="F153" s="40" t="s">
        <v>1338</v>
      </c>
      <c r="G153" s="41">
        <v>16</v>
      </c>
      <c r="H153" s="42">
        <v>0</v>
      </c>
      <c r="I153" s="42">
        <f>ROUND(G153*H153,P4)</f>
        <v>0</v>
      </c>
      <c r="J153" s="37"/>
      <c r="O153" s="43">
        <f>I153*0.21</f>
        <v>0</v>
      </c>
      <c r="P153">
        <v>3</v>
      </c>
    </row>
    <row r="154" ht="30">
      <c r="A154" s="37" t="s">
        <v>82</v>
      </c>
      <c r="B154" s="44"/>
      <c r="C154" s="45"/>
      <c r="D154" s="45"/>
      <c r="E154" s="39" t="s">
        <v>1603</v>
      </c>
      <c r="F154" s="45"/>
      <c r="G154" s="45"/>
      <c r="H154" s="45"/>
      <c r="I154" s="45"/>
      <c r="J154" s="46"/>
    </row>
    <row r="155">
      <c r="A155" s="37" t="s">
        <v>84</v>
      </c>
      <c r="B155" s="44"/>
      <c r="C155" s="45"/>
      <c r="D155" s="45"/>
      <c r="E155" s="47" t="s">
        <v>1601</v>
      </c>
      <c r="F155" s="45"/>
      <c r="G155" s="45"/>
      <c r="H155" s="45"/>
      <c r="I155" s="45"/>
      <c r="J155" s="46"/>
    </row>
    <row r="156">
      <c r="A156" s="37" t="s">
        <v>86</v>
      </c>
      <c r="B156" s="44"/>
      <c r="C156" s="45"/>
      <c r="D156" s="45"/>
      <c r="E156" s="39" t="s">
        <v>1509</v>
      </c>
      <c r="F156" s="45"/>
      <c r="G156" s="45"/>
      <c r="H156" s="45"/>
      <c r="I156" s="45"/>
      <c r="J156" s="46"/>
    </row>
    <row r="157">
      <c r="A157" s="37" t="s">
        <v>77</v>
      </c>
      <c r="B157" s="37">
        <v>37</v>
      </c>
      <c r="C157" s="38" t="s">
        <v>1604</v>
      </c>
      <c r="D157" s="37" t="s">
        <v>79</v>
      </c>
      <c r="E157" s="39" t="s">
        <v>1605</v>
      </c>
      <c r="F157" s="40" t="s">
        <v>81</v>
      </c>
      <c r="G157" s="41">
        <v>1</v>
      </c>
      <c r="H157" s="42">
        <v>0</v>
      </c>
      <c r="I157" s="42">
        <f>ROUND(G157*H157,P4)</f>
        <v>0</v>
      </c>
      <c r="J157" s="37"/>
      <c r="O157" s="43">
        <f>I157*0.21</f>
        <v>0</v>
      </c>
      <c r="P157">
        <v>3</v>
      </c>
    </row>
    <row r="158" ht="30">
      <c r="A158" s="37" t="s">
        <v>82</v>
      </c>
      <c r="B158" s="44"/>
      <c r="C158" s="45"/>
      <c r="D158" s="45"/>
      <c r="E158" s="39" t="s">
        <v>1606</v>
      </c>
      <c r="F158" s="45"/>
      <c r="G158" s="45"/>
      <c r="H158" s="45"/>
      <c r="I158" s="45"/>
      <c r="J158" s="46"/>
    </row>
    <row r="159">
      <c r="A159" s="37" t="s">
        <v>84</v>
      </c>
      <c r="B159" s="44"/>
      <c r="C159" s="45"/>
      <c r="D159" s="45"/>
      <c r="E159" s="47" t="s">
        <v>91</v>
      </c>
      <c r="F159" s="45"/>
      <c r="G159" s="45"/>
      <c r="H159" s="45"/>
      <c r="I159" s="45"/>
      <c r="J159" s="46"/>
    </row>
    <row r="160">
      <c r="A160" s="37" t="s">
        <v>86</v>
      </c>
      <c r="B160" s="44"/>
      <c r="C160" s="45"/>
      <c r="D160" s="45"/>
      <c r="E160" s="39" t="s">
        <v>1509</v>
      </c>
      <c r="F160" s="45"/>
      <c r="G160" s="45"/>
      <c r="H160" s="45"/>
      <c r="I160" s="45"/>
      <c r="J160" s="46"/>
    </row>
    <row r="161">
      <c r="A161" s="37" t="s">
        <v>77</v>
      </c>
      <c r="B161" s="37">
        <v>38</v>
      </c>
      <c r="C161" s="38" t="s">
        <v>1607</v>
      </c>
      <c r="D161" s="37" t="s">
        <v>79</v>
      </c>
      <c r="E161" s="39" t="s">
        <v>1608</v>
      </c>
      <c r="F161" s="40" t="s">
        <v>1503</v>
      </c>
      <c r="G161" s="41">
        <v>4</v>
      </c>
      <c r="H161" s="42">
        <v>0</v>
      </c>
      <c r="I161" s="42">
        <f>ROUND(G161*H161,P4)</f>
        <v>0</v>
      </c>
      <c r="J161" s="37"/>
      <c r="O161" s="43">
        <f>I161*0.21</f>
        <v>0</v>
      </c>
      <c r="P161">
        <v>3</v>
      </c>
    </row>
    <row r="162">
      <c r="A162" s="37" t="s">
        <v>82</v>
      </c>
      <c r="B162" s="44"/>
      <c r="C162" s="45"/>
      <c r="D162" s="45"/>
      <c r="E162" s="39" t="s">
        <v>1609</v>
      </c>
      <c r="F162" s="45"/>
      <c r="G162" s="45"/>
      <c r="H162" s="45"/>
      <c r="I162" s="45"/>
      <c r="J162" s="46"/>
    </row>
    <row r="163">
      <c r="A163" s="37" t="s">
        <v>84</v>
      </c>
      <c r="B163" s="44"/>
      <c r="C163" s="45"/>
      <c r="D163" s="45"/>
      <c r="E163" s="47" t="s">
        <v>806</v>
      </c>
      <c r="F163" s="45"/>
      <c r="G163" s="45"/>
      <c r="H163" s="45"/>
      <c r="I163" s="45"/>
      <c r="J163" s="46"/>
    </row>
    <row r="164">
      <c r="A164" s="37" t="s">
        <v>86</v>
      </c>
      <c r="B164" s="44"/>
      <c r="C164" s="45"/>
      <c r="D164" s="45"/>
      <c r="E164" s="39" t="s">
        <v>1509</v>
      </c>
      <c r="F164" s="45"/>
      <c r="G164" s="45"/>
      <c r="H164" s="45"/>
      <c r="I164" s="45"/>
      <c r="J164" s="46"/>
    </row>
    <row r="165">
      <c r="A165" s="37" t="s">
        <v>77</v>
      </c>
      <c r="B165" s="37">
        <v>39</v>
      </c>
      <c r="C165" s="38" t="s">
        <v>1610</v>
      </c>
      <c r="D165" s="37" t="s">
        <v>79</v>
      </c>
      <c r="E165" s="39" t="s">
        <v>1611</v>
      </c>
      <c r="F165" s="40" t="s">
        <v>1503</v>
      </c>
      <c r="G165" s="41">
        <v>4</v>
      </c>
      <c r="H165" s="42">
        <v>0</v>
      </c>
      <c r="I165" s="42">
        <f>ROUND(G165*H165,P4)</f>
        <v>0</v>
      </c>
      <c r="J165" s="37"/>
      <c r="O165" s="43">
        <f>I165*0.21</f>
        <v>0</v>
      </c>
      <c r="P165">
        <v>3</v>
      </c>
    </row>
    <row r="166">
      <c r="A166" s="37" t="s">
        <v>82</v>
      </c>
      <c r="B166" s="44"/>
      <c r="C166" s="45"/>
      <c r="D166" s="45"/>
      <c r="E166" s="39" t="s">
        <v>1612</v>
      </c>
      <c r="F166" s="45"/>
      <c r="G166" s="45"/>
      <c r="H166" s="45"/>
      <c r="I166" s="45"/>
      <c r="J166" s="46"/>
    </row>
    <row r="167">
      <c r="A167" s="37" t="s">
        <v>84</v>
      </c>
      <c r="B167" s="44"/>
      <c r="C167" s="45"/>
      <c r="D167" s="45"/>
      <c r="E167" s="47" t="s">
        <v>806</v>
      </c>
      <c r="F167" s="45"/>
      <c r="G167" s="45"/>
      <c r="H167" s="45"/>
      <c r="I167" s="45"/>
      <c r="J167" s="46"/>
    </row>
    <row r="168">
      <c r="A168" s="37" t="s">
        <v>86</v>
      </c>
      <c r="B168" s="44"/>
      <c r="C168" s="45"/>
      <c r="D168" s="45"/>
      <c r="E168" s="39" t="s">
        <v>1509</v>
      </c>
      <c r="F168" s="45"/>
      <c r="G168" s="45"/>
      <c r="H168" s="45"/>
      <c r="I168" s="45"/>
      <c r="J168" s="46"/>
    </row>
    <row r="169">
      <c r="A169" s="37" t="s">
        <v>77</v>
      </c>
      <c r="B169" s="37">
        <v>40</v>
      </c>
      <c r="C169" s="38" t="s">
        <v>1613</v>
      </c>
      <c r="D169" s="37" t="s">
        <v>79</v>
      </c>
      <c r="E169" s="39" t="s">
        <v>1614</v>
      </c>
      <c r="F169" s="40" t="s">
        <v>1503</v>
      </c>
      <c r="G169" s="41">
        <v>10</v>
      </c>
      <c r="H169" s="42">
        <v>0</v>
      </c>
      <c r="I169" s="42">
        <f>ROUND(G169*H169,P4)</f>
        <v>0</v>
      </c>
      <c r="J169" s="37"/>
      <c r="O169" s="43">
        <f>I169*0.21</f>
        <v>0</v>
      </c>
      <c r="P169">
        <v>3</v>
      </c>
    </row>
    <row r="170">
      <c r="A170" s="37" t="s">
        <v>82</v>
      </c>
      <c r="B170" s="44"/>
      <c r="C170" s="45"/>
      <c r="D170" s="45"/>
      <c r="E170" s="39" t="s">
        <v>1615</v>
      </c>
      <c r="F170" s="45"/>
      <c r="G170" s="45"/>
      <c r="H170" s="45"/>
      <c r="I170" s="45"/>
      <c r="J170" s="46"/>
    </row>
    <row r="171">
      <c r="A171" s="37" t="s">
        <v>84</v>
      </c>
      <c r="B171" s="44"/>
      <c r="C171" s="45"/>
      <c r="D171" s="45"/>
      <c r="E171" s="47" t="s">
        <v>364</v>
      </c>
      <c r="F171" s="45"/>
      <c r="G171" s="45"/>
      <c r="H171" s="45"/>
      <c r="I171" s="45"/>
      <c r="J171" s="46"/>
    </row>
    <row r="172">
      <c r="A172" s="37" t="s">
        <v>86</v>
      </c>
      <c r="B172" s="44"/>
      <c r="C172" s="45"/>
      <c r="D172" s="45"/>
      <c r="E172" s="39" t="s">
        <v>1509</v>
      </c>
      <c r="F172" s="45"/>
      <c r="G172" s="45"/>
      <c r="H172" s="45"/>
      <c r="I172" s="45"/>
      <c r="J172" s="46"/>
    </row>
    <row r="173">
      <c r="A173" s="37" t="s">
        <v>77</v>
      </c>
      <c r="B173" s="37">
        <v>41</v>
      </c>
      <c r="C173" s="38" t="s">
        <v>1616</v>
      </c>
      <c r="D173" s="37" t="s">
        <v>79</v>
      </c>
      <c r="E173" s="39" t="s">
        <v>1617</v>
      </c>
      <c r="F173" s="40" t="s">
        <v>1503</v>
      </c>
      <c r="G173" s="41">
        <v>10</v>
      </c>
      <c r="H173" s="42">
        <v>0</v>
      </c>
      <c r="I173" s="42">
        <f>ROUND(G173*H173,P4)</f>
        <v>0</v>
      </c>
      <c r="J173" s="37"/>
      <c r="O173" s="43">
        <f>I173*0.21</f>
        <v>0</v>
      </c>
      <c r="P173">
        <v>3</v>
      </c>
    </row>
    <row r="174">
      <c r="A174" s="37" t="s">
        <v>82</v>
      </c>
      <c r="B174" s="44"/>
      <c r="C174" s="45"/>
      <c r="D174" s="45"/>
      <c r="E174" s="39" t="s">
        <v>1618</v>
      </c>
      <c r="F174" s="45"/>
      <c r="G174" s="45"/>
      <c r="H174" s="45"/>
      <c r="I174" s="45"/>
      <c r="J174" s="46"/>
    </row>
    <row r="175">
      <c r="A175" s="37" t="s">
        <v>84</v>
      </c>
      <c r="B175" s="44"/>
      <c r="C175" s="45"/>
      <c r="D175" s="45"/>
      <c r="E175" s="47" t="s">
        <v>364</v>
      </c>
      <c r="F175" s="45"/>
      <c r="G175" s="45"/>
      <c r="H175" s="45"/>
      <c r="I175" s="45"/>
      <c r="J175" s="46"/>
    </row>
    <row r="176">
      <c r="A176" s="37" t="s">
        <v>86</v>
      </c>
      <c r="B176" s="44"/>
      <c r="C176" s="45"/>
      <c r="D176" s="45"/>
      <c r="E176" s="39" t="s">
        <v>1509</v>
      </c>
      <c r="F176" s="45"/>
      <c r="G176" s="45"/>
      <c r="H176" s="45"/>
      <c r="I176" s="45"/>
      <c r="J176" s="46"/>
    </row>
    <row r="177">
      <c r="A177" s="31" t="s">
        <v>74</v>
      </c>
      <c r="B177" s="32"/>
      <c r="C177" s="33" t="s">
        <v>151</v>
      </c>
      <c r="D177" s="34"/>
      <c r="E177" s="31" t="s">
        <v>152</v>
      </c>
      <c r="F177" s="34"/>
      <c r="G177" s="34"/>
      <c r="H177" s="34"/>
      <c r="I177" s="35">
        <f>SUMIFS(I178:I181,A178:A181,"P")</f>
        <v>0</v>
      </c>
      <c r="J177" s="36"/>
    </row>
    <row r="178">
      <c r="A178" s="37" t="s">
        <v>77</v>
      </c>
      <c r="B178" s="37">
        <v>42</v>
      </c>
      <c r="C178" s="38" t="s">
        <v>611</v>
      </c>
      <c r="D178" s="37" t="s">
        <v>79</v>
      </c>
      <c r="E178" s="39" t="s">
        <v>612</v>
      </c>
      <c r="F178" s="40" t="s">
        <v>163</v>
      </c>
      <c r="G178" s="41">
        <v>16.5</v>
      </c>
      <c r="H178" s="42">
        <v>0</v>
      </c>
      <c r="I178" s="42">
        <f>ROUND(G178*H178,P4)</f>
        <v>0</v>
      </c>
      <c r="J178" s="37"/>
      <c r="O178" s="43">
        <f>I178*0.21</f>
        <v>0</v>
      </c>
      <c r="P178">
        <v>3</v>
      </c>
    </row>
    <row r="179" ht="30">
      <c r="A179" s="37" t="s">
        <v>82</v>
      </c>
      <c r="B179" s="44"/>
      <c r="C179" s="45"/>
      <c r="D179" s="45"/>
      <c r="E179" s="39" t="s">
        <v>1619</v>
      </c>
      <c r="F179" s="45"/>
      <c r="G179" s="45"/>
      <c r="H179" s="45"/>
      <c r="I179" s="45"/>
      <c r="J179" s="46"/>
    </row>
    <row r="180">
      <c r="A180" s="37" t="s">
        <v>84</v>
      </c>
      <c r="B180" s="44"/>
      <c r="C180" s="45"/>
      <c r="D180" s="45"/>
      <c r="E180" s="47" t="s">
        <v>1494</v>
      </c>
      <c r="F180" s="45"/>
      <c r="G180" s="45"/>
      <c r="H180" s="45"/>
      <c r="I180" s="45"/>
      <c r="J180" s="46"/>
    </row>
    <row r="181" ht="180">
      <c r="A181" s="37" t="s">
        <v>86</v>
      </c>
      <c r="B181" s="49"/>
      <c r="C181" s="50"/>
      <c r="D181" s="50"/>
      <c r="E181" s="39" t="s">
        <v>606</v>
      </c>
      <c r="F181" s="50"/>
      <c r="G181" s="50"/>
      <c r="H181" s="50"/>
      <c r="I181" s="50"/>
      <c r="J18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1620</v>
      </c>
      <c r="I3" s="25">
        <f>SUMIFS(I9:I21,A9:A21,"SD")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1620</v>
      </c>
      <c r="D5" s="22"/>
      <c r="E5" s="23" t="s">
        <v>39</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160</v>
      </c>
      <c r="F9" s="34"/>
      <c r="G9" s="34"/>
      <c r="H9" s="34"/>
      <c r="I9" s="35">
        <f>SUMIFS(I10:I21,A10:A21,"P")</f>
        <v>0</v>
      </c>
      <c r="J9" s="36"/>
    </row>
    <row r="10">
      <c r="A10" s="37" t="s">
        <v>77</v>
      </c>
      <c r="B10" s="37">
        <v>1</v>
      </c>
      <c r="C10" s="38" t="s">
        <v>1621</v>
      </c>
      <c r="D10" s="37" t="s">
        <v>105</v>
      </c>
      <c r="E10" s="39" t="s">
        <v>1622</v>
      </c>
      <c r="F10" s="40" t="s">
        <v>155</v>
      </c>
      <c r="G10" s="41">
        <v>500</v>
      </c>
      <c r="H10" s="42">
        <v>0</v>
      </c>
      <c r="I10" s="42">
        <f>ROUND(G10*H10,P4)</f>
        <v>0</v>
      </c>
      <c r="J10" s="37"/>
      <c r="O10" s="43">
        <f>I10*0.21</f>
        <v>0</v>
      </c>
      <c r="P10">
        <v>3</v>
      </c>
    </row>
    <row r="11">
      <c r="A11" s="37" t="s">
        <v>82</v>
      </c>
      <c r="B11" s="44"/>
      <c r="C11" s="45"/>
      <c r="D11" s="45"/>
      <c r="E11" s="48" t="s">
        <v>105</v>
      </c>
      <c r="F11" s="45"/>
      <c r="G11" s="45"/>
      <c r="H11" s="45"/>
      <c r="I11" s="45"/>
      <c r="J11" s="46"/>
    </row>
    <row r="12">
      <c r="A12" s="37" t="s">
        <v>84</v>
      </c>
      <c r="B12" s="44"/>
      <c r="C12" s="45"/>
      <c r="D12" s="45"/>
      <c r="E12" s="47" t="s">
        <v>425</v>
      </c>
      <c r="F12" s="45"/>
      <c r="G12" s="45"/>
      <c r="H12" s="45"/>
      <c r="I12" s="45"/>
      <c r="J12" s="46"/>
    </row>
    <row r="13" ht="90">
      <c r="A13" s="37" t="s">
        <v>86</v>
      </c>
      <c r="B13" s="44"/>
      <c r="C13" s="45"/>
      <c r="D13" s="45"/>
      <c r="E13" s="39" t="s">
        <v>1623</v>
      </c>
      <c r="F13" s="45"/>
      <c r="G13" s="45"/>
      <c r="H13" s="45"/>
      <c r="I13" s="45"/>
      <c r="J13" s="46"/>
    </row>
    <row r="14">
      <c r="A14" s="37" t="s">
        <v>77</v>
      </c>
      <c r="B14" s="37">
        <v>2</v>
      </c>
      <c r="C14" s="38" t="s">
        <v>1624</v>
      </c>
      <c r="D14" s="37" t="s">
        <v>105</v>
      </c>
      <c r="E14" s="39" t="s">
        <v>1625</v>
      </c>
      <c r="F14" s="40" t="s">
        <v>110</v>
      </c>
      <c r="G14" s="41">
        <v>250</v>
      </c>
      <c r="H14" s="42">
        <v>0</v>
      </c>
      <c r="I14" s="42">
        <f>ROUND(G14*H14,P4)</f>
        <v>0</v>
      </c>
      <c r="J14" s="37"/>
      <c r="O14" s="43">
        <f>I14*0.21</f>
        <v>0</v>
      </c>
      <c r="P14">
        <v>3</v>
      </c>
    </row>
    <row r="15" ht="45">
      <c r="A15" s="37" t="s">
        <v>82</v>
      </c>
      <c r="B15" s="44"/>
      <c r="C15" s="45"/>
      <c r="D15" s="45"/>
      <c r="E15" s="39" t="s">
        <v>1626</v>
      </c>
      <c r="F15" s="45"/>
      <c r="G15" s="45"/>
      <c r="H15" s="45"/>
      <c r="I15" s="45"/>
      <c r="J15" s="46"/>
    </row>
    <row r="16">
      <c r="A16" s="37" t="s">
        <v>84</v>
      </c>
      <c r="B16" s="44"/>
      <c r="C16" s="45"/>
      <c r="D16" s="45"/>
      <c r="E16" s="47" t="s">
        <v>464</v>
      </c>
      <c r="F16" s="45"/>
      <c r="G16" s="45"/>
      <c r="H16" s="45"/>
      <c r="I16" s="45"/>
      <c r="J16" s="46"/>
    </row>
    <row r="17" ht="150">
      <c r="A17" s="37" t="s">
        <v>86</v>
      </c>
      <c r="B17" s="44"/>
      <c r="C17" s="45"/>
      <c r="D17" s="45"/>
      <c r="E17" s="39" t="s">
        <v>1627</v>
      </c>
      <c r="F17" s="45"/>
      <c r="G17" s="45"/>
      <c r="H17" s="45"/>
      <c r="I17" s="45"/>
      <c r="J17" s="46"/>
    </row>
    <row r="18" ht="30">
      <c r="A18" s="37" t="s">
        <v>77</v>
      </c>
      <c r="B18" s="37">
        <v>3</v>
      </c>
      <c r="C18" s="38" t="s">
        <v>1628</v>
      </c>
      <c r="D18" s="37" t="s">
        <v>105</v>
      </c>
      <c r="E18" s="39" t="s">
        <v>1629</v>
      </c>
      <c r="F18" s="40" t="s">
        <v>110</v>
      </c>
      <c r="G18" s="41">
        <v>140</v>
      </c>
      <c r="H18" s="42">
        <v>0</v>
      </c>
      <c r="I18" s="42">
        <f>ROUND(G18*H18,P4)</f>
        <v>0</v>
      </c>
      <c r="J18" s="37"/>
      <c r="O18" s="43">
        <f>I18*0.21</f>
        <v>0</v>
      </c>
      <c r="P18">
        <v>3</v>
      </c>
    </row>
    <row r="19" ht="45">
      <c r="A19" s="37" t="s">
        <v>82</v>
      </c>
      <c r="B19" s="44"/>
      <c r="C19" s="45"/>
      <c r="D19" s="45"/>
      <c r="E19" s="39" t="s">
        <v>1626</v>
      </c>
      <c r="F19" s="45"/>
      <c r="G19" s="45"/>
      <c r="H19" s="45"/>
      <c r="I19" s="45"/>
      <c r="J19" s="46"/>
    </row>
    <row r="20">
      <c r="A20" s="37" t="s">
        <v>84</v>
      </c>
      <c r="B20" s="44"/>
      <c r="C20" s="45"/>
      <c r="D20" s="45"/>
      <c r="E20" s="47" t="s">
        <v>1630</v>
      </c>
      <c r="F20" s="45"/>
      <c r="G20" s="45"/>
      <c r="H20" s="45"/>
      <c r="I20" s="45"/>
      <c r="J20" s="46"/>
    </row>
    <row r="21" ht="210">
      <c r="A21" s="37" t="s">
        <v>86</v>
      </c>
      <c r="B21" s="49"/>
      <c r="C21" s="50"/>
      <c r="D21" s="50"/>
      <c r="E21" s="39" t="s">
        <v>1631</v>
      </c>
      <c r="F21" s="50"/>
      <c r="G21" s="50"/>
      <c r="H21" s="50"/>
      <c r="I21" s="50"/>
      <c r="J2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1632</v>
      </c>
      <c r="I3" s="25">
        <f>SUMIFS(I9:I13,A9:A13,"SD")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1632</v>
      </c>
      <c r="D5" s="22"/>
      <c r="E5" s="23" t="s">
        <v>41</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160</v>
      </c>
      <c r="F9" s="34"/>
      <c r="G9" s="34"/>
      <c r="H9" s="34"/>
      <c r="I9" s="35">
        <f>SUMIFS(I10:I13,A10:A13,"P")</f>
        <v>0</v>
      </c>
      <c r="J9" s="36"/>
    </row>
    <row r="10">
      <c r="A10" s="37" t="s">
        <v>77</v>
      </c>
      <c r="B10" s="37">
        <v>1</v>
      </c>
      <c r="C10" s="38" t="s">
        <v>1633</v>
      </c>
      <c r="D10" s="37" t="s">
        <v>79</v>
      </c>
      <c r="E10" s="39" t="s">
        <v>1634</v>
      </c>
      <c r="F10" s="40" t="s">
        <v>155</v>
      </c>
      <c r="G10" s="41">
        <v>234</v>
      </c>
      <c r="H10" s="42">
        <v>0</v>
      </c>
      <c r="I10" s="42">
        <f>ROUND(G10*H10,P4)</f>
        <v>0</v>
      </c>
      <c r="J10" s="37"/>
      <c r="O10" s="43">
        <f>I10*0.21</f>
        <v>0</v>
      </c>
      <c r="P10">
        <v>3</v>
      </c>
    </row>
    <row r="11">
      <c r="A11" s="37" t="s">
        <v>82</v>
      </c>
      <c r="B11" s="44"/>
      <c r="C11" s="45"/>
      <c r="D11" s="45"/>
      <c r="E11" s="48" t="s">
        <v>105</v>
      </c>
      <c r="F11" s="45"/>
      <c r="G11" s="45"/>
      <c r="H11" s="45"/>
      <c r="I11" s="45"/>
      <c r="J11" s="46"/>
    </row>
    <row r="12">
      <c r="A12" s="37" t="s">
        <v>84</v>
      </c>
      <c r="B12" s="44"/>
      <c r="C12" s="45"/>
      <c r="D12" s="45"/>
      <c r="E12" s="47" t="s">
        <v>1635</v>
      </c>
      <c r="F12" s="45"/>
      <c r="G12" s="45"/>
      <c r="H12" s="45"/>
      <c r="I12" s="45"/>
      <c r="J12" s="46"/>
    </row>
    <row r="13" ht="90">
      <c r="A13" s="37" t="s">
        <v>86</v>
      </c>
      <c r="B13" s="49"/>
      <c r="C13" s="50"/>
      <c r="D13" s="50"/>
      <c r="E13" s="39" t="s">
        <v>1020</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58</v>
      </c>
      <c r="I3" s="25">
        <f>SUMIFS(I10:I58,A10:A58,"SD")</f>
        <v>0</v>
      </c>
      <c r="J3" s="19"/>
      <c r="O3">
        <v>0</v>
      </c>
      <c r="P3">
        <v>2</v>
      </c>
    </row>
    <row r="4">
      <c r="A4" s="3" t="s">
        <v>59</v>
      </c>
      <c r="B4" s="20" t="s">
        <v>60</v>
      </c>
      <c r="C4" s="21" t="s">
        <v>42</v>
      </c>
      <c r="D4" s="22"/>
      <c r="E4" s="23" t="s">
        <v>43</v>
      </c>
      <c r="F4" s="17"/>
      <c r="G4" s="17"/>
      <c r="H4" s="17"/>
      <c r="I4" s="17"/>
      <c r="J4" s="19"/>
      <c r="O4">
        <v>0.12</v>
      </c>
      <c r="P4">
        <v>2</v>
      </c>
    </row>
    <row r="5">
      <c r="A5" s="3" t="s">
        <v>61</v>
      </c>
      <c r="B5" s="20" t="s">
        <v>60</v>
      </c>
      <c r="C5" s="21" t="s">
        <v>1636</v>
      </c>
      <c r="D5" s="22"/>
      <c r="E5" s="23" t="s">
        <v>45</v>
      </c>
      <c r="F5" s="17"/>
      <c r="G5" s="17"/>
      <c r="H5" s="17"/>
      <c r="I5" s="17"/>
      <c r="J5" s="19"/>
      <c r="O5">
        <v>0.20999999999999999</v>
      </c>
    </row>
    <row r="6">
      <c r="A6" s="3" t="s">
        <v>1637</v>
      </c>
      <c r="B6" s="20" t="s">
        <v>62</v>
      </c>
      <c r="C6" s="21" t="s">
        <v>58</v>
      </c>
      <c r="D6" s="22"/>
      <c r="E6" s="23" t="s">
        <v>14</v>
      </c>
      <c r="F6" s="17"/>
      <c r="G6" s="17"/>
      <c r="H6" s="17"/>
      <c r="I6" s="17"/>
      <c r="J6" s="19"/>
    </row>
    <row r="7">
      <c r="A7" s="26" t="s">
        <v>63</v>
      </c>
      <c r="B7" s="27" t="s">
        <v>64</v>
      </c>
      <c r="C7" s="7" t="s">
        <v>65</v>
      </c>
      <c r="D7" s="7" t="s">
        <v>66</v>
      </c>
      <c r="E7" s="7" t="s">
        <v>67</v>
      </c>
      <c r="F7" s="7" t="s">
        <v>68</v>
      </c>
      <c r="G7" s="7" t="s">
        <v>69</v>
      </c>
      <c r="H7" s="7" t="s">
        <v>70</v>
      </c>
      <c r="I7" s="7"/>
      <c r="J7" s="28" t="s">
        <v>71</v>
      </c>
    </row>
    <row r="8">
      <c r="A8" s="26"/>
      <c r="B8" s="27"/>
      <c r="C8" s="7"/>
      <c r="D8" s="7"/>
      <c r="E8" s="7"/>
      <c r="F8" s="7"/>
      <c r="G8" s="7"/>
      <c r="H8" s="7" t="s">
        <v>72</v>
      </c>
      <c r="I8" s="7" t="s">
        <v>73</v>
      </c>
      <c r="J8" s="28"/>
    </row>
    <row r="9">
      <c r="A9" s="29">
        <v>0</v>
      </c>
      <c r="B9" s="27">
        <v>1</v>
      </c>
      <c r="C9" s="30">
        <v>2</v>
      </c>
      <c r="D9" s="7">
        <v>3</v>
      </c>
      <c r="E9" s="30">
        <v>4</v>
      </c>
      <c r="F9" s="7">
        <v>5</v>
      </c>
      <c r="G9" s="7">
        <v>6</v>
      </c>
      <c r="H9" s="7">
        <v>7</v>
      </c>
      <c r="I9" s="30">
        <v>8</v>
      </c>
      <c r="J9" s="28">
        <v>9</v>
      </c>
    </row>
    <row r="10">
      <c r="A10" s="31" t="s">
        <v>74</v>
      </c>
      <c r="B10" s="32"/>
      <c r="C10" s="33" t="s">
        <v>75</v>
      </c>
      <c r="D10" s="34"/>
      <c r="E10" s="31" t="s">
        <v>76</v>
      </c>
      <c r="F10" s="34"/>
      <c r="G10" s="34"/>
      <c r="H10" s="34"/>
      <c r="I10" s="35">
        <f>SUMIFS(I11:I58,A11:A58,"P")</f>
        <v>0</v>
      </c>
      <c r="J10" s="36"/>
    </row>
    <row r="11">
      <c r="A11" s="37" t="s">
        <v>77</v>
      </c>
      <c r="B11" s="37">
        <v>1</v>
      </c>
      <c r="C11" s="38" t="s">
        <v>78</v>
      </c>
      <c r="D11" s="37" t="s">
        <v>79</v>
      </c>
      <c r="E11" s="39" t="s">
        <v>80</v>
      </c>
      <c r="F11" s="40" t="s">
        <v>81</v>
      </c>
      <c r="G11" s="41">
        <v>1</v>
      </c>
      <c r="H11" s="42">
        <v>0</v>
      </c>
      <c r="I11" s="42">
        <f>ROUND(G11*H11,P4)</f>
        <v>0</v>
      </c>
      <c r="J11" s="37"/>
      <c r="O11" s="43">
        <f>I11*0.21</f>
        <v>0</v>
      </c>
      <c r="P11">
        <v>3</v>
      </c>
    </row>
    <row r="12">
      <c r="A12" s="37" t="s">
        <v>82</v>
      </c>
      <c r="B12" s="44"/>
      <c r="C12" s="45"/>
      <c r="D12" s="45"/>
      <c r="E12" s="39" t="s">
        <v>1638</v>
      </c>
      <c r="F12" s="45"/>
      <c r="G12" s="45"/>
      <c r="H12" s="45"/>
      <c r="I12" s="45"/>
      <c r="J12" s="46"/>
    </row>
    <row r="13">
      <c r="A13" s="37" t="s">
        <v>84</v>
      </c>
      <c r="B13" s="44"/>
      <c r="C13" s="45"/>
      <c r="D13" s="45"/>
      <c r="E13" s="47" t="s">
        <v>91</v>
      </c>
      <c r="F13" s="45"/>
      <c r="G13" s="45"/>
      <c r="H13" s="45"/>
      <c r="I13" s="45"/>
      <c r="J13" s="46"/>
    </row>
    <row r="14" ht="60">
      <c r="A14" s="37" t="s">
        <v>86</v>
      </c>
      <c r="B14" s="44"/>
      <c r="C14" s="45"/>
      <c r="D14" s="45"/>
      <c r="E14" s="39" t="s">
        <v>1639</v>
      </c>
      <c r="F14" s="45"/>
      <c r="G14" s="45"/>
      <c r="H14" s="45"/>
      <c r="I14" s="45"/>
      <c r="J14" s="46"/>
    </row>
    <row r="15">
      <c r="A15" s="37" t="s">
        <v>77</v>
      </c>
      <c r="B15" s="37">
        <v>2</v>
      </c>
      <c r="C15" s="38" t="s">
        <v>88</v>
      </c>
      <c r="D15" s="37" t="s">
        <v>79</v>
      </c>
      <c r="E15" s="39" t="s">
        <v>89</v>
      </c>
      <c r="F15" s="40" t="s">
        <v>81</v>
      </c>
      <c r="G15" s="41">
        <v>1</v>
      </c>
      <c r="H15" s="42">
        <v>0</v>
      </c>
      <c r="I15" s="42">
        <f>ROUND(G15*H15,P4)</f>
        <v>0</v>
      </c>
      <c r="J15" s="37"/>
      <c r="O15" s="43">
        <f>I15*0.21</f>
        <v>0</v>
      </c>
      <c r="P15">
        <v>3</v>
      </c>
    </row>
    <row r="16">
      <c r="A16" s="37" t="s">
        <v>82</v>
      </c>
      <c r="B16" s="44"/>
      <c r="C16" s="45"/>
      <c r="D16" s="45"/>
      <c r="E16" s="39" t="s">
        <v>90</v>
      </c>
      <c r="F16" s="45"/>
      <c r="G16" s="45"/>
      <c r="H16" s="45"/>
      <c r="I16" s="45"/>
      <c r="J16" s="46"/>
    </row>
    <row r="17">
      <c r="A17" s="37" t="s">
        <v>84</v>
      </c>
      <c r="B17" s="44"/>
      <c r="C17" s="45"/>
      <c r="D17" s="45"/>
      <c r="E17" s="47" t="s">
        <v>91</v>
      </c>
      <c r="F17" s="45"/>
      <c r="G17" s="45"/>
      <c r="H17" s="45"/>
      <c r="I17" s="45"/>
      <c r="J17" s="46"/>
    </row>
    <row r="18" ht="60">
      <c r="A18" s="37" t="s">
        <v>86</v>
      </c>
      <c r="B18" s="44"/>
      <c r="C18" s="45"/>
      <c r="D18" s="45"/>
      <c r="E18" s="39" t="s">
        <v>92</v>
      </c>
      <c r="F18" s="45"/>
      <c r="G18" s="45"/>
      <c r="H18" s="45"/>
      <c r="I18" s="45"/>
      <c r="J18" s="46"/>
    </row>
    <row r="19">
      <c r="A19" s="37" t="s">
        <v>77</v>
      </c>
      <c r="B19" s="37">
        <v>3</v>
      </c>
      <c r="C19" s="38" t="s">
        <v>1640</v>
      </c>
      <c r="D19" s="37" t="s">
        <v>79</v>
      </c>
      <c r="E19" s="39" t="s">
        <v>1641</v>
      </c>
      <c r="F19" s="40" t="s">
        <v>81</v>
      </c>
      <c r="G19" s="41">
        <v>1</v>
      </c>
      <c r="H19" s="42">
        <v>0</v>
      </c>
      <c r="I19" s="42">
        <f>ROUND(G19*H19,P4)</f>
        <v>0</v>
      </c>
      <c r="J19" s="37"/>
      <c r="O19" s="43">
        <f>I19*0.21</f>
        <v>0</v>
      </c>
      <c r="P19">
        <v>3</v>
      </c>
    </row>
    <row r="20">
      <c r="A20" s="37" t="s">
        <v>82</v>
      </c>
      <c r="B20" s="44"/>
      <c r="C20" s="45"/>
      <c r="D20" s="45"/>
      <c r="E20" s="48" t="s">
        <v>105</v>
      </c>
      <c r="F20" s="45"/>
      <c r="G20" s="45"/>
      <c r="H20" s="45"/>
      <c r="I20" s="45"/>
      <c r="J20" s="46"/>
    </row>
    <row r="21">
      <c r="A21" s="37" t="s">
        <v>84</v>
      </c>
      <c r="B21" s="44"/>
      <c r="C21" s="45"/>
      <c r="D21" s="45"/>
      <c r="E21" s="47" t="s">
        <v>91</v>
      </c>
      <c r="F21" s="45"/>
      <c r="G21" s="45"/>
      <c r="H21" s="45"/>
      <c r="I21" s="45"/>
      <c r="J21" s="46"/>
    </row>
    <row r="22" ht="60">
      <c r="A22" s="37" t="s">
        <v>86</v>
      </c>
      <c r="B22" s="44"/>
      <c r="C22" s="45"/>
      <c r="D22" s="45"/>
      <c r="E22" s="39" t="s">
        <v>96</v>
      </c>
      <c r="F22" s="45"/>
      <c r="G22" s="45"/>
      <c r="H22" s="45"/>
      <c r="I22" s="45"/>
      <c r="J22" s="46"/>
    </row>
    <row r="23">
      <c r="A23" s="37" t="s">
        <v>77</v>
      </c>
      <c r="B23" s="37">
        <v>4</v>
      </c>
      <c r="C23" s="38" t="s">
        <v>1642</v>
      </c>
      <c r="D23" s="37" t="s">
        <v>79</v>
      </c>
      <c r="E23" s="39" t="s">
        <v>1643</v>
      </c>
      <c r="F23" s="40" t="s">
        <v>81</v>
      </c>
      <c r="G23" s="41">
        <v>1</v>
      </c>
      <c r="H23" s="42">
        <v>0</v>
      </c>
      <c r="I23" s="42">
        <f>ROUND(G23*H23,P4)</f>
        <v>0</v>
      </c>
      <c r="J23" s="37"/>
      <c r="O23" s="43">
        <f>I23*0.21</f>
        <v>0</v>
      </c>
      <c r="P23">
        <v>3</v>
      </c>
    </row>
    <row r="24">
      <c r="A24" s="37" t="s">
        <v>82</v>
      </c>
      <c r="B24" s="44"/>
      <c r="C24" s="45"/>
      <c r="D24" s="45"/>
      <c r="E24" s="48" t="s">
        <v>105</v>
      </c>
      <c r="F24" s="45"/>
      <c r="G24" s="45"/>
      <c r="H24" s="45"/>
      <c r="I24" s="45"/>
      <c r="J24" s="46"/>
    </row>
    <row r="25">
      <c r="A25" s="37" t="s">
        <v>84</v>
      </c>
      <c r="B25" s="44"/>
      <c r="C25" s="45"/>
      <c r="D25" s="45"/>
      <c r="E25" s="47" t="s">
        <v>91</v>
      </c>
      <c r="F25" s="45"/>
      <c r="G25" s="45"/>
      <c r="H25" s="45"/>
      <c r="I25" s="45"/>
      <c r="J25" s="46"/>
    </row>
    <row r="26" ht="60">
      <c r="A26" s="37" t="s">
        <v>86</v>
      </c>
      <c r="B26" s="44"/>
      <c r="C26" s="45"/>
      <c r="D26" s="45"/>
      <c r="E26" s="39" t="s">
        <v>96</v>
      </c>
      <c r="F26" s="45"/>
      <c r="G26" s="45"/>
      <c r="H26" s="45"/>
      <c r="I26" s="45"/>
      <c r="J26" s="46"/>
    </row>
    <row r="27">
      <c r="A27" s="37" t="s">
        <v>77</v>
      </c>
      <c r="B27" s="37">
        <v>5</v>
      </c>
      <c r="C27" s="38" t="s">
        <v>108</v>
      </c>
      <c r="D27" s="37" t="s">
        <v>79</v>
      </c>
      <c r="E27" s="39" t="s">
        <v>1644</v>
      </c>
      <c r="F27" s="40" t="s">
        <v>110</v>
      </c>
      <c r="G27" s="41">
        <v>1</v>
      </c>
      <c r="H27" s="42">
        <v>0</v>
      </c>
      <c r="I27" s="42">
        <f>ROUND(G27*H27,P4)</f>
        <v>0</v>
      </c>
      <c r="J27" s="37"/>
      <c r="O27" s="43">
        <f>I27*0.21</f>
        <v>0</v>
      </c>
      <c r="P27">
        <v>3</v>
      </c>
    </row>
    <row r="28">
      <c r="A28" s="37" t="s">
        <v>82</v>
      </c>
      <c r="B28" s="44"/>
      <c r="C28" s="45"/>
      <c r="D28" s="45"/>
      <c r="E28" s="39" t="s">
        <v>1645</v>
      </c>
      <c r="F28" s="45"/>
      <c r="G28" s="45"/>
      <c r="H28" s="45"/>
      <c r="I28" s="45"/>
      <c r="J28" s="46"/>
    </row>
    <row r="29">
      <c r="A29" s="37" t="s">
        <v>84</v>
      </c>
      <c r="B29" s="44"/>
      <c r="C29" s="45"/>
      <c r="D29" s="45"/>
      <c r="E29" s="47" t="s">
        <v>91</v>
      </c>
      <c r="F29" s="45"/>
      <c r="G29" s="45"/>
      <c r="H29" s="45"/>
      <c r="I29" s="45"/>
      <c r="J29" s="46"/>
    </row>
    <row r="30" ht="60">
      <c r="A30" s="37" t="s">
        <v>86</v>
      </c>
      <c r="B30" s="44"/>
      <c r="C30" s="45"/>
      <c r="D30" s="45"/>
      <c r="E30" s="39" t="s">
        <v>96</v>
      </c>
      <c r="F30" s="45"/>
      <c r="G30" s="45"/>
      <c r="H30" s="45"/>
      <c r="I30" s="45"/>
      <c r="J30" s="46"/>
    </row>
    <row r="31">
      <c r="A31" s="37" t="s">
        <v>77</v>
      </c>
      <c r="B31" s="37">
        <v>6</v>
      </c>
      <c r="C31" s="38" t="s">
        <v>115</v>
      </c>
      <c r="D31" s="37" t="s">
        <v>116</v>
      </c>
      <c r="E31" s="39" t="s">
        <v>117</v>
      </c>
      <c r="F31" s="40" t="s">
        <v>81</v>
      </c>
      <c r="G31" s="41">
        <v>1</v>
      </c>
      <c r="H31" s="42">
        <v>0</v>
      </c>
      <c r="I31" s="42">
        <f>ROUND(G31*H31,P4)</f>
        <v>0</v>
      </c>
      <c r="J31" s="37"/>
      <c r="O31" s="43">
        <f>I31*0.21</f>
        <v>0</v>
      </c>
      <c r="P31">
        <v>3</v>
      </c>
    </row>
    <row r="32" ht="30">
      <c r="A32" s="37" t="s">
        <v>82</v>
      </c>
      <c r="B32" s="44"/>
      <c r="C32" s="45"/>
      <c r="D32" s="45"/>
      <c r="E32" s="39" t="s">
        <v>1646</v>
      </c>
      <c r="F32" s="45"/>
      <c r="G32" s="45"/>
      <c r="H32" s="45"/>
      <c r="I32" s="45"/>
      <c r="J32" s="46"/>
    </row>
    <row r="33">
      <c r="A33" s="37" t="s">
        <v>84</v>
      </c>
      <c r="B33" s="44"/>
      <c r="C33" s="45"/>
      <c r="D33" s="45"/>
      <c r="E33" s="47" t="s">
        <v>91</v>
      </c>
      <c r="F33" s="45"/>
      <c r="G33" s="45"/>
      <c r="H33" s="45"/>
      <c r="I33" s="45"/>
      <c r="J33" s="46"/>
    </row>
    <row r="34" ht="60">
      <c r="A34" s="37" t="s">
        <v>86</v>
      </c>
      <c r="B34" s="44"/>
      <c r="C34" s="45"/>
      <c r="D34" s="45"/>
      <c r="E34" s="39" t="s">
        <v>96</v>
      </c>
      <c r="F34" s="45"/>
      <c r="G34" s="45"/>
      <c r="H34" s="45"/>
      <c r="I34" s="45"/>
      <c r="J34" s="46"/>
    </row>
    <row r="35">
      <c r="A35" s="37" t="s">
        <v>77</v>
      </c>
      <c r="B35" s="37">
        <v>7</v>
      </c>
      <c r="C35" s="38" t="s">
        <v>115</v>
      </c>
      <c r="D35" s="37" t="s">
        <v>119</v>
      </c>
      <c r="E35" s="39" t="s">
        <v>117</v>
      </c>
      <c r="F35" s="40" t="s">
        <v>81</v>
      </c>
      <c r="G35" s="41">
        <v>1</v>
      </c>
      <c r="H35" s="42">
        <v>0</v>
      </c>
      <c r="I35" s="42">
        <f>ROUND(G35*H35,P4)</f>
        <v>0</v>
      </c>
      <c r="J35" s="37"/>
      <c r="O35" s="43">
        <f>I35*0.21</f>
        <v>0</v>
      </c>
      <c r="P35">
        <v>3</v>
      </c>
    </row>
    <row r="36">
      <c r="A36" s="37" t="s">
        <v>82</v>
      </c>
      <c r="B36" s="44"/>
      <c r="C36" s="45"/>
      <c r="D36" s="45"/>
      <c r="E36" s="39" t="s">
        <v>1647</v>
      </c>
      <c r="F36" s="45"/>
      <c r="G36" s="45"/>
      <c r="H36" s="45"/>
      <c r="I36" s="45"/>
      <c r="J36" s="46"/>
    </row>
    <row r="37">
      <c r="A37" s="37" t="s">
        <v>84</v>
      </c>
      <c r="B37" s="44"/>
      <c r="C37" s="45"/>
      <c r="D37" s="45"/>
      <c r="E37" s="47" t="s">
        <v>91</v>
      </c>
      <c r="F37" s="45"/>
      <c r="G37" s="45"/>
      <c r="H37" s="45"/>
      <c r="I37" s="45"/>
      <c r="J37" s="46"/>
    </row>
    <row r="38" ht="60">
      <c r="A38" s="37" t="s">
        <v>86</v>
      </c>
      <c r="B38" s="44"/>
      <c r="C38" s="45"/>
      <c r="D38" s="45"/>
      <c r="E38" s="39" t="s">
        <v>96</v>
      </c>
      <c r="F38" s="45"/>
      <c r="G38" s="45"/>
      <c r="H38" s="45"/>
      <c r="I38" s="45"/>
      <c r="J38" s="46"/>
    </row>
    <row r="39">
      <c r="A39" s="37" t="s">
        <v>77</v>
      </c>
      <c r="B39" s="37">
        <v>8</v>
      </c>
      <c r="C39" s="38" t="s">
        <v>115</v>
      </c>
      <c r="D39" s="37" t="s">
        <v>141</v>
      </c>
      <c r="E39" s="39" t="s">
        <v>117</v>
      </c>
      <c r="F39" s="40" t="s">
        <v>81</v>
      </c>
      <c r="G39" s="41">
        <v>1</v>
      </c>
      <c r="H39" s="42">
        <v>0</v>
      </c>
      <c r="I39" s="42">
        <f>ROUND(G39*H39,P4)</f>
        <v>0</v>
      </c>
      <c r="J39" s="37"/>
      <c r="O39" s="43">
        <f>I39*0.21</f>
        <v>0</v>
      </c>
      <c r="P39">
        <v>3</v>
      </c>
    </row>
    <row r="40">
      <c r="A40" s="37" t="s">
        <v>82</v>
      </c>
      <c r="B40" s="44"/>
      <c r="C40" s="45"/>
      <c r="D40" s="45"/>
      <c r="E40" s="39" t="s">
        <v>1648</v>
      </c>
      <c r="F40" s="45"/>
      <c r="G40" s="45"/>
      <c r="H40" s="45"/>
      <c r="I40" s="45"/>
      <c r="J40" s="46"/>
    </row>
    <row r="41">
      <c r="A41" s="37" t="s">
        <v>84</v>
      </c>
      <c r="B41" s="44"/>
      <c r="C41" s="45"/>
      <c r="D41" s="45"/>
      <c r="E41" s="47" t="s">
        <v>91</v>
      </c>
      <c r="F41" s="45"/>
      <c r="G41" s="45"/>
      <c r="H41" s="45"/>
      <c r="I41" s="45"/>
      <c r="J41" s="46"/>
    </row>
    <row r="42" ht="60">
      <c r="A42" s="37" t="s">
        <v>86</v>
      </c>
      <c r="B42" s="44"/>
      <c r="C42" s="45"/>
      <c r="D42" s="45"/>
      <c r="E42" s="39" t="s">
        <v>96</v>
      </c>
      <c r="F42" s="45"/>
      <c r="G42" s="45"/>
      <c r="H42" s="45"/>
      <c r="I42" s="45"/>
      <c r="J42" s="46"/>
    </row>
    <row r="43">
      <c r="A43" s="37" t="s">
        <v>77</v>
      </c>
      <c r="B43" s="37">
        <v>9</v>
      </c>
      <c r="C43" s="38" t="s">
        <v>115</v>
      </c>
      <c r="D43" s="37" t="s">
        <v>1649</v>
      </c>
      <c r="E43" s="39" t="s">
        <v>117</v>
      </c>
      <c r="F43" s="40" t="s">
        <v>81</v>
      </c>
      <c r="G43" s="41">
        <v>1</v>
      </c>
      <c r="H43" s="42">
        <v>0</v>
      </c>
      <c r="I43" s="42">
        <f>ROUND(G43*H43,P4)</f>
        <v>0</v>
      </c>
      <c r="J43" s="37"/>
      <c r="O43" s="43">
        <f>I43*0.21</f>
        <v>0</v>
      </c>
      <c r="P43">
        <v>3</v>
      </c>
    </row>
    <row r="44">
      <c r="A44" s="37" t="s">
        <v>82</v>
      </c>
      <c r="B44" s="44"/>
      <c r="C44" s="45"/>
      <c r="D44" s="45"/>
      <c r="E44" s="39" t="s">
        <v>1650</v>
      </c>
      <c r="F44" s="45"/>
      <c r="G44" s="45"/>
      <c r="H44" s="45"/>
      <c r="I44" s="45"/>
      <c r="J44" s="46"/>
    </row>
    <row r="45">
      <c r="A45" s="37" t="s">
        <v>84</v>
      </c>
      <c r="B45" s="44"/>
      <c r="C45" s="45"/>
      <c r="D45" s="45"/>
      <c r="E45" s="47" t="s">
        <v>91</v>
      </c>
      <c r="F45" s="45"/>
      <c r="G45" s="45"/>
      <c r="H45" s="45"/>
      <c r="I45" s="45"/>
      <c r="J45" s="46"/>
    </row>
    <row r="46" ht="60">
      <c r="A46" s="37" t="s">
        <v>86</v>
      </c>
      <c r="B46" s="44"/>
      <c r="C46" s="45"/>
      <c r="D46" s="45"/>
      <c r="E46" s="39" t="s">
        <v>96</v>
      </c>
      <c r="F46" s="45"/>
      <c r="G46" s="45"/>
      <c r="H46" s="45"/>
      <c r="I46" s="45"/>
      <c r="J46" s="46"/>
    </row>
    <row r="47">
      <c r="A47" s="37" t="s">
        <v>77</v>
      </c>
      <c r="B47" s="37">
        <v>10</v>
      </c>
      <c r="C47" s="38" t="s">
        <v>121</v>
      </c>
      <c r="D47" s="37" t="s">
        <v>79</v>
      </c>
      <c r="E47" s="39" t="s">
        <v>122</v>
      </c>
      <c r="F47" s="40" t="s">
        <v>81</v>
      </c>
      <c r="G47" s="41">
        <v>1</v>
      </c>
      <c r="H47" s="42">
        <v>0</v>
      </c>
      <c r="I47" s="42">
        <f>ROUND(G47*H47,P4)</f>
        <v>0</v>
      </c>
      <c r="J47" s="37"/>
      <c r="O47" s="43">
        <f>I47*0.21</f>
        <v>0</v>
      </c>
      <c r="P47">
        <v>3</v>
      </c>
    </row>
    <row r="48">
      <c r="A48" s="37" t="s">
        <v>82</v>
      </c>
      <c r="B48" s="44"/>
      <c r="C48" s="45"/>
      <c r="D48" s="45"/>
      <c r="E48" s="48" t="s">
        <v>105</v>
      </c>
      <c r="F48" s="45"/>
      <c r="G48" s="45"/>
      <c r="H48" s="45"/>
      <c r="I48" s="45"/>
      <c r="J48" s="46"/>
    </row>
    <row r="49">
      <c r="A49" s="37" t="s">
        <v>84</v>
      </c>
      <c r="B49" s="44"/>
      <c r="C49" s="45"/>
      <c r="D49" s="45"/>
      <c r="E49" s="47" t="s">
        <v>91</v>
      </c>
      <c r="F49" s="45"/>
      <c r="G49" s="45"/>
      <c r="H49" s="45"/>
      <c r="I49" s="45"/>
      <c r="J49" s="46"/>
    </row>
    <row r="50" ht="60">
      <c r="A50" s="37" t="s">
        <v>86</v>
      </c>
      <c r="B50" s="44"/>
      <c r="C50" s="45"/>
      <c r="D50" s="45"/>
      <c r="E50" s="39" t="s">
        <v>96</v>
      </c>
      <c r="F50" s="45"/>
      <c r="G50" s="45"/>
      <c r="H50" s="45"/>
      <c r="I50" s="45"/>
      <c r="J50" s="46"/>
    </row>
    <row r="51">
      <c r="A51" s="37" t="s">
        <v>77</v>
      </c>
      <c r="B51" s="37">
        <v>11</v>
      </c>
      <c r="C51" s="38" t="s">
        <v>125</v>
      </c>
      <c r="D51" s="37" t="s">
        <v>79</v>
      </c>
      <c r="E51" s="39" t="s">
        <v>126</v>
      </c>
      <c r="F51" s="40" t="s">
        <v>81</v>
      </c>
      <c r="G51" s="41">
        <v>1</v>
      </c>
      <c r="H51" s="42">
        <v>0</v>
      </c>
      <c r="I51" s="42">
        <f>ROUND(G51*H51,P4)</f>
        <v>0</v>
      </c>
      <c r="J51" s="37"/>
      <c r="O51" s="43">
        <f>I51*0.21</f>
        <v>0</v>
      </c>
      <c r="P51">
        <v>3</v>
      </c>
    </row>
    <row r="52">
      <c r="A52" s="37" t="s">
        <v>82</v>
      </c>
      <c r="B52" s="44"/>
      <c r="C52" s="45"/>
      <c r="D52" s="45"/>
      <c r="E52" s="48" t="s">
        <v>105</v>
      </c>
      <c r="F52" s="45"/>
      <c r="G52" s="45"/>
      <c r="H52" s="45"/>
      <c r="I52" s="45"/>
      <c r="J52" s="46"/>
    </row>
    <row r="53">
      <c r="A53" s="37" t="s">
        <v>84</v>
      </c>
      <c r="B53" s="44"/>
      <c r="C53" s="45"/>
      <c r="D53" s="45"/>
      <c r="E53" s="47" t="s">
        <v>91</v>
      </c>
      <c r="F53" s="45"/>
      <c r="G53" s="45"/>
      <c r="H53" s="45"/>
      <c r="I53" s="45"/>
      <c r="J53" s="46"/>
    </row>
    <row r="54" ht="60">
      <c r="A54" s="37" t="s">
        <v>86</v>
      </c>
      <c r="B54" s="44"/>
      <c r="C54" s="45"/>
      <c r="D54" s="45"/>
      <c r="E54" s="39" t="s">
        <v>96</v>
      </c>
      <c r="F54" s="45"/>
      <c r="G54" s="45"/>
      <c r="H54" s="45"/>
      <c r="I54" s="45"/>
      <c r="J54" s="46"/>
    </row>
    <row r="55">
      <c r="A55" s="37" t="s">
        <v>77</v>
      </c>
      <c r="B55" s="37">
        <v>12</v>
      </c>
      <c r="C55" s="38" t="s">
        <v>1651</v>
      </c>
      <c r="D55" s="37" t="s">
        <v>79</v>
      </c>
      <c r="E55" s="39" t="s">
        <v>1652</v>
      </c>
      <c r="F55" s="40" t="s">
        <v>81</v>
      </c>
      <c r="G55" s="41">
        <v>1</v>
      </c>
      <c r="H55" s="42">
        <v>0</v>
      </c>
      <c r="I55" s="42">
        <f>ROUND(G55*H55,P4)</f>
        <v>0</v>
      </c>
      <c r="J55" s="37"/>
      <c r="O55" s="43">
        <f>I55*0.21</f>
        <v>0</v>
      </c>
      <c r="P55">
        <v>3</v>
      </c>
    </row>
    <row r="56" ht="45">
      <c r="A56" s="37" t="s">
        <v>82</v>
      </c>
      <c r="B56" s="44"/>
      <c r="C56" s="45"/>
      <c r="D56" s="45"/>
      <c r="E56" s="39" t="s">
        <v>1653</v>
      </c>
      <c r="F56" s="45"/>
      <c r="G56" s="45"/>
      <c r="H56" s="45"/>
      <c r="I56" s="45"/>
      <c r="J56" s="46"/>
    </row>
    <row r="57">
      <c r="A57" s="37" t="s">
        <v>84</v>
      </c>
      <c r="B57" s="44"/>
      <c r="C57" s="45"/>
      <c r="D57" s="45"/>
      <c r="E57" s="47" t="s">
        <v>91</v>
      </c>
      <c r="F57" s="45"/>
      <c r="G57" s="45"/>
      <c r="H57" s="45"/>
      <c r="I57" s="45"/>
      <c r="J57" s="46"/>
    </row>
    <row r="58" ht="60">
      <c r="A58" s="37" t="s">
        <v>86</v>
      </c>
      <c r="B58" s="49"/>
      <c r="C58" s="50"/>
      <c r="D58" s="50"/>
      <c r="E58" s="39" t="s">
        <v>96</v>
      </c>
      <c r="F58" s="50"/>
      <c r="G58" s="50"/>
      <c r="H58" s="50"/>
      <c r="I58" s="50"/>
      <c r="J58" s="51"/>
    </row>
  </sheetData>
  <mergeCells count="13">
    <mergeCell ref="C3:D3"/>
    <mergeCell ref="C4:D4"/>
    <mergeCell ref="C5:D5"/>
    <mergeCell ref="C6:D6"/>
    <mergeCell ref="A7:A8"/>
    <mergeCell ref="B7:B8"/>
    <mergeCell ref="C7:C8"/>
    <mergeCell ref="D7:D8"/>
    <mergeCell ref="E7:E8"/>
    <mergeCell ref="F7:F8"/>
    <mergeCell ref="G7:G8"/>
    <mergeCell ref="H7:I7"/>
    <mergeCell ref="J7:J8"/>
  </mergeCells>
  <pageSetup fitToHeight="0"/>
  <drawing r:id="rId1"/>
</worksheet>
</file>

<file path=xl/worksheets/sheet1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1654</v>
      </c>
      <c r="I3" s="25">
        <f>SUMIFS(I9:I157,A9:A157,"SD")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1654</v>
      </c>
      <c r="D5" s="22"/>
      <c r="E5" s="23" t="s">
        <v>48</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79</v>
      </c>
      <c r="E10" s="39" t="s">
        <v>214</v>
      </c>
      <c r="F10" s="40" t="s">
        <v>215</v>
      </c>
      <c r="G10" s="41">
        <v>84</v>
      </c>
      <c r="H10" s="42">
        <v>0</v>
      </c>
      <c r="I10" s="42">
        <f>ROUND(G10*H10,P4)</f>
        <v>0</v>
      </c>
      <c r="J10" s="37"/>
      <c r="O10" s="43">
        <f>I10*0.21</f>
        <v>0</v>
      </c>
      <c r="P10">
        <v>3</v>
      </c>
    </row>
    <row r="11" ht="210">
      <c r="A11" s="37" t="s">
        <v>82</v>
      </c>
      <c r="B11" s="44"/>
      <c r="C11" s="45"/>
      <c r="D11" s="45"/>
      <c r="E11" s="39" t="s">
        <v>1655</v>
      </c>
      <c r="F11" s="45"/>
      <c r="G11" s="45"/>
      <c r="H11" s="45"/>
      <c r="I11" s="45"/>
      <c r="J11" s="46"/>
    </row>
    <row r="12">
      <c r="A12" s="37" t="s">
        <v>84</v>
      </c>
      <c r="B12" s="44"/>
      <c r="C12" s="45"/>
      <c r="D12" s="45"/>
      <c r="E12" s="47" t="s">
        <v>1656</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1.9950000000000001</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1657</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SUMIFS(I19:I78,A19:A78,"P")</f>
        <v>0</v>
      </c>
      <c r="J18" s="36"/>
    </row>
    <row r="19">
      <c r="A19" s="37" t="s">
        <v>77</v>
      </c>
      <c r="B19" s="37">
        <v>3</v>
      </c>
      <c r="C19" s="38" t="s">
        <v>226</v>
      </c>
      <c r="D19" s="37" t="s">
        <v>79</v>
      </c>
      <c r="E19" s="39" t="s">
        <v>227</v>
      </c>
      <c r="F19" s="40" t="s">
        <v>163</v>
      </c>
      <c r="G19" s="41">
        <v>79.799999999999997</v>
      </c>
      <c r="H19" s="42">
        <v>0</v>
      </c>
      <c r="I19" s="42">
        <f>ROUND(G19*H19,P4)</f>
        <v>0</v>
      </c>
      <c r="J19" s="37"/>
      <c r="O19" s="43">
        <f>I19*0.21</f>
        <v>0</v>
      </c>
      <c r="P19">
        <v>3</v>
      </c>
    </row>
    <row r="20" ht="105">
      <c r="A20" s="37" t="s">
        <v>82</v>
      </c>
      <c r="B20" s="44"/>
      <c r="C20" s="45"/>
      <c r="D20" s="45"/>
      <c r="E20" s="39" t="s">
        <v>1658</v>
      </c>
      <c r="F20" s="45"/>
      <c r="G20" s="45"/>
      <c r="H20" s="45"/>
      <c r="I20" s="45"/>
      <c r="J20" s="46"/>
    </row>
    <row r="21">
      <c r="A21" s="37" t="s">
        <v>84</v>
      </c>
      <c r="B21" s="44"/>
      <c r="C21" s="45"/>
      <c r="D21" s="45"/>
      <c r="E21" s="47" t="s">
        <v>1659</v>
      </c>
      <c r="F21" s="45"/>
      <c r="G21" s="45"/>
      <c r="H21" s="45"/>
      <c r="I21" s="45"/>
      <c r="J21" s="46"/>
    </row>
    <row r="22" ht="75">
      <c r="A22" s="37" t="s">
        <v>86</v>
      </c>
      <c r="B22" s="44"/>
      <c r="C22" s="45"/>
      <c r="D22" s="45"/>
      <c r="E22" s="39" t="s">
        <v>166</v>
      </c>
      <c r="F22" s="45"/>
      <c r="G22" s="45"/>
      <c r="H22" s="45"/>
      <c r="I22" s="45"/>
      <c r="J22" s="46"/>
    </row>
    <row r="23" ht="30">
      <c r="A23" s="37" t="s">
        <v>77</v>
      </c>
      <c r="B23" s="37">
        <v>4</v>
      </c>
      <c r="C23" s="38" t="s">
        <v>234</v>
      </c>
      <c r="D23" s="37" t="s">
        <v>235</v>
      </c>
      <c r="E23" s="39" t="s">
        <v>236</v>
      </c>
      <c r="F23" s="40" t="s">
        <v>155</v>
      </c>
      <c r="G23" s="41">
        <v>266</v>
      </c>
      <c r="H23" s="42">
        <v>0</v>
      </c>
      <c r="I23" s="42">
        <f>ROUND(G23*H23,P4)</f>
        <v>0</v>
      </c>
      <c r="J23" s="37"/>
      <c r="O23" s="43">
        <f>I23*0.21</f>
        <v>0</v>
      </c>
      <c r="P23">
        <v>3</v>
      </c>
    </row>
    <row r="24" ht="120">
      <c r="A24" s="37" t="s">
        <v>82</v>
      </c>
      <c r="B24" s="44"/>
      <c r="C24" s="45"/>
      <c r="D24" s="45"/>
      <c r="E24" s="39" t="s">
        <v>1660</v>
      </c>
      <c r="F24" s="45"/>
      <c r="G24" s="45"/>
      <c r="H24" s="45"/>
      <c r="I24" s="45"/>
      <c r="J24" s="46"/>
    </row>
    <row r="25">
      <c r="A25" s="37" t="s">
        <v>84</v>
      </c>
      <c r="B25" s="44"/>
      <c r="C25" s="45"/>
      <c r="D25" s="45"/>
      <c r="E25" s="47" t="s">
        <v>1661</v>
      </c>
      <c r="F25" s="45"/>
      <c r="G25" s="45"/>
      <c r="H25" s="45"/>
      <c r="I25" s="45"/>
      <c r="J25" s="46"/>
    </row>
    <row r="26" ht="45">
      <c r="A26" s="37" t="s">
        <v>86</v>
      </c>
      <c r="B26" s="44"/>
      <c r="C26" s="45"/>
      <c r="D26" s="45"/>
      <c r="E26" s="39" t="s">
        <v>239</v>
      </c>
      <c r="F26" s="45"/>
      <c r="G26" s="45"/>
      <c r="H26" s="45"/>
      <c r="I26" s="45"/>
      <c r="J26" s="46"/>
    </row>
    <row r="27">
      <c r="A27" s="37" t="s">
        <v>77</v>
      </c>
      <c r="B27" s="37">
        <v>5</v>
      </c>
      <c r="C27" s="38" t="s">
        <v>161</v>
      </c>
      <c r="D27" s="37" t="s">
        <v>79</v>
      </c>
      <c r="E27" s="39" t="s">
        <v>162</v>
      </c>
      <c r="F27" s="40" t="s">
        <v>163</v>
      </c>
      <c r="G27" s="41">
        <v>13.300000000000001</v>
      </c>
      <c r="H27" s="42">
        <v>0</v>
      </c>
      <c r="I27" s="42">
        <f>ROUND(G27*H27,P4)</f>
        <v>0</v>
      </c>
      <c r="J27" s="37"/>
      <c r="O27" s="43">
        <f>I27*0.21</f>
        <v>0</v>
      </c>
      <c r="P27">
        <v>3</v>
      </c>
    </row>
    <row r="28" ht="90">
      <c r="A28" s="37" t="s">
        <v>82</v>
      </c>
      <c r="B28" s="44"/>
      <c r="C28" s="45"/>
      <c r="D28" s="45"/>
      <c r="E28" s="39" t="s">
        <v>1662</v>
      </c>
      <c r="F28" s="45"/>
      <c r="G28" s="45"/>
      <c r="H28" s="45"/>
      <c r="I28" s="45"/>
      <c r="J28" s="46"/>
    </row>
    <row r="29">
      <c r="A29" s="37" t="s">
        <v>84</v>
      </c>
      <c r="B29" s="44"/>
      <c r="C29" s="45"/>
      <c r="D29" s="45"/>
      <c r="E29" s="47" t="s">
        <v>1663</v>
      </c>
      <c r="F29" s="45"/>
      <c r="G29" s="45"/>
      <c r="H29" s="45"/>
      <c r="I29" s="45"/>
      <c r="J29" s="46"/>
    </row>
    <row r="30" ht="75">
      <c r="A30" s="37" t="s">
        <v>86</v>
      </c>
      <c r="B30" s="44"/>
      <c r="C30" s="45"/>
      <c r="D30" s="45"/>
      <c r="E30" s="39" t="s">
        <v>645</v>
      </c>
      <c r="F30" s="45"/>
      <c r="G30" s="45"/>
      <c r="H30" s="45"/>
      <c r="I30" s="45"/>
      <c r="J30" s="46"/>
    </row>
    <row r="31">
      <c r="A31" s="37" t="s">
        <v>77</v>
      </c>
      <c r="B31" s="37">
        <v>6</v>
      </c>
      <c r="C31" s="38" t="s">
        <v>242</v>
      </c>
      <c r="D31" s="37" t="s">
        <v>79</v>
      </c>
      <c r="E31" s="39" t="s">
        <v>243</v>
      </c>
      <c r="F31" s="40" t="s">
        <v>163</v>
      </c>
      <c r="G31" s="41">
        <v>7.5</v>
      </c>
      <c r="H31" s="42">
        <v>0</v>
      </c>
      <c r="I31" s="42">
        <f>ROUND(G31*H31,P4)</f>
        <v>0</v>
      </c>
      <c r="J31" s="37"/>
      <c r="O31" s="43">
        <f>I31*0.21</f>
        <v>0</v>
      </c>
      <c r="P31">
        <v>3</v>
      </c>
    </row>
    <row r="32" ht="45">
      <c r="A32" s="37" t="s">
        <v>82</v>
      </c>
      <c r="B32" s="44"/>
      <c r="C32" s="45"/>
      <c r="D32" s="45"/>
      <c r="E32" s="39" t="s">
        <v>1664</v>
      </c>
      <c r="F32" s="45"/>
      <c r="G32" s="45"/>
      <c r="H32" s="45"/>
      <c r="I32" s="45"/>
      <c r="J32" s="46"/>
    </row>
    <row r="33">
      <c r="A33" s="37" t="s">
        <v>84</v>
      </c>
      <c r="B33" s="44"/>
      <c r="C33" s="45"/>
      <c r="D33" s="45"/>
      <c r="E33" s="47" t="s">
        <v>1665</v>
      </c>
      <c r="F33" s="45"/>
      <c r="G33" s="45"/>
      <c r="H33" s="45"/>
      <c r="I33" s="45"/>
      <c r="J33" s="46"/>
    </row>
    <row r="34" ht="75">
      <c r="A34" s="37" t="s">
        <v>86</v>
      </c>
      <c r="B34" s="44"/>
      <c r="C34" s="45"/>
      <c r="D34" s="45"/>
      <c r="E34" s="39" t="s">
        <v>647</v>
      </c>
      <c r="F34" s="45"/>
      <c r="G34" s="45"/>
      <c r="H34" s="45"/>
      <c r="I34" s="45"/>
      <c r="J34" s="46"/>
    </row>
    <row r="35">
      <c r="A35" s="37" t="s">
        <v>77</v>
      </c>
      <c r="B35" s="37">
        <v>7</v>
      </c>
      <c r="C35" s="38" t="s">
        <v>247</v>
      </c>
      <c r="D35" s="37" t="s">
        <v>105</v>
      </c>
      <c r="E35" s="39" t="s">
        <v>248</v>
      </c>
      <c r="F35" s="40" t="s">
        <v>163</v>
      </c>
      <c r="G35" s="41">
        <v>7.5</v>
      </c>
      <c r="H35" s="42">
        <v>0</v>
      </c>
      <c r="I35" s="42">
        <f>ROUND(G35*H35,P4)</f>
        <v>0</v>
      </c>
      <c r="J35" s="37"/>
      <c r="O35" s="43">
        <f>I35*0.21</f>
        <v>0</v>
      </c>
      <c r="P35">
        <v>3</v>
      </c>
    </row>
    <row r="36">
      <c r="A36" s="37" t="s">
        <v>82</v>
      </c>
      <c r="B36" s="44"/>
      <c r="C36" s="45"/>
      <c r="D36" s="45"/>
      <c r="E36" s="39" t="s">
        <v>249</v>
      </c>
      <c r="F36" s="45"/>
      <c r="G36" s="45"/>
      <c r="H36" s="45"/>
      <c r="I36" s="45"/>
      <c r="J36" s="46"/>
    </row>
    <row r="37">
      <c r="A37" s="37" t="s">
        <v>84</v>
      </c>
      <c r="B37" s="44"/>
      <c r="C37" s="45"/>
      <c r="D37" s="45"/>
      <c r="E37" s="47" t="s">
        <v>1666</v>
      </c>
      <c r="F37" s="45"/>
      <c r="G37" s="45"/>
      <c r="H37" s="45"/>
      <c r="I37" s="45"/>
      <c r="J37" s="46"/>
    </row>
    <row r="38" ht="60">
      <c r="A38" s="37" t="s">
        <v>86</v>
      </c>
      <c r="B38" s="44"/>
      <c r="C38" s="45"/>
      <c r="D38" s="45"/>
      <c r="E38" s="39" t="s">
        <v>250</v>
      </c>
      <c r="F38" s="45"/>
      <c r="G38" s="45"/>
      <c r="H38" s="45"/>
      <c r="I38" s="45"/>
      <c r="J38" s="46"/>
    </row>
    <row r="39">
      <c r="A39" s="37" t="s">
        <v>77</v>
      </c>
      <c r="B39" s="37">
        <v>8</v>
      </c>
      <c r="C39" s="38" t="s">
        <v>264</v>
      </c>
      <c r="D39" s="37" t="s">
        <v>79</v>
      </c>
      <c r="E39" s="39" t="s">
        <v>265</v>
      </c>
      <c r="F39" s="40" t="s">
        <v>163</v>
      </c>
      <c r="G39" s="41">
        <v>25</v>
      </c>
      <c r="H39" s="42">
        <v>0</v>
      </c>
      <c r="I39" s="42">
        <f>ROUND(G39*H39,P4)</f>
        <v>0</v>
      </c>
      <c r="J39" s="37"/>
      <c r="O39" s="43">
        <f>I39*0.21</f>
        <v>0</v>
      </c>
      <c r="P39">
        <v>3</v>
      </c>
    </row>
    <row r="40" ht="45">
      <c r="A40" s="37" t="s">
        <v>82</v>
      </c>
      <c r="B40" s="44"/>
      <c r="C40" s="45"/>
      <c r="D40" s="45"/>
      <c r="E40" s="39" t="s">
        <v>1667</v>
      </c>
      <c r="F40" s="45"/>
      <c r="G40" s="45"/>
      <c r="H40" s="45"/>
      <c r="I40" s="45"/>
      <c r="J40" s="46"/>
    </row>
    <row r="41">
      <c r="A41" s="37" t="s">
        <v>84</v>
      </c>
      <c r="B41" s="44"/>
      <c r="C41" s="45"/>
      <c r="D41" s="45"/>
      <c r="E41" s="47" t="s">
        <v>782</v>
      </c>
      <c r="F41" s="45"/>
      <c r="G41" s="45"/>
      <c r="H41" s="45"/>
      <c r="I41" s="45"/>
      <c r="J41" s="46"/>
    </row>
    <row r="42" ht="409.5">
      <c r="A42" s="37" t="s">
        <v>86</v>
      </c>
      <c r="B42" s="44"/>
      <c r="C42" s="45"/>
      <c r="D42" s="45"/>
      <c r="E42" s="39" t="s">
        <v>255</v>
      </c>
      <c r="F42" s="45"/>
      <c r="G42" s="45"/>
      <c r="H42" s="45"/>
      <c r="I42" s="45"/>
      <c r="J42" s="46"/>
    </row>
    <row r="43">
      <c r="A43" s="37" t="s">
        <v>77</v>
      </c>
      <c r="B43" s="37">
        <v>9</v>
      </c>
      <c r="C43" s="38" t="s">
        <v>268</v>
      </c>
      <c r="D43" s="37" t="s">
        <v>79</v>
      </c>
      <c r="E43" s="39" t="s">
        <v>269</v>
      </c>
      <c r="F43" s="40" t="s">
        <v>163</v>
      </c>
      <c r="G43" s="41">
        <v>87.299999999999997</v>
      </c>
      <c r="H43" s="42">
        <v>0</v>
      </c>
      <c r="I43" s="42">
        <f>ROUND(G43*H43,P4)</f>
        <v>0</v>
      </c>
      <c r="J43" s="37"/>
      <c r="O43" s="43">
        <f>I43*0.21</f>
        <v>0</v>
      </c>
      <c r="P43">
        <v>3</v>
      </c>
    </row>
    <row r="44" ht="30">
      <c r="A44" s="37" t="s">
        <v>82</v>
      </c>
      <c r="B44" s="44"/>
      <c r="C44" s="45"/>
      <c r="D44" s="45"/>
      <c r="E44" s="39" t="s">
        <v>1668</v>
      </c>
      <c r="F44" s="45"/>
      <c r="G44" s="45"/>
      <c r="H44" s="45"/>
      <c r="I44" s="45"/>
      <c r="J44" s="46"/>
    </row>
    <row r="45">
      <c r="A45" s="37" t="s">
        <v>84</v>
      </c>
      <c r="B45" s="44"/>
      <c r="C45" s="45"/>
      <c r="D45" s="45"/>
      <c r="E45" s="47" t="s">
        <v>1669</v>
      </c>
      <c r="F45" s="45"/>
      <c r="G45" s="45"/>
      <c r="H45" s="45"/>
      <c r="I45" s="45"/>
      <c r="J45" s="46"/>
    </row>
    <row r="46" ht="409.5">
      <c r="A46" s="37" t="s">
        <v>86</v>
      </c>
      <c r="B46" s="44"/>
      <c r="C46" s="45"/>
      <c r="D46" s="45"/>
      <c r="E46" s="39" t="s">
        <v>272</v>
      </c>
      <c r="F46" s="45"/>
      <c r="G46" s="45"/>
      <c r="H46" s="45"/>
      <c r="I46" s="45"/>
      <c r="J46" s="46"/>
    </row>
    <row r="47">
      <c r="A47" s="37" t="s">
        <v>77</v>
      </c>
      <c r="B47" s="37">
        <v>10</v>
      </c>
      <c r="C47" s="38" t="s">
        <v>273</v>
      </c>
      <c r="D47" s="37" t="s">
        <v>79</v>
      </c>
      <c r="E47" s="39" t="s">
        <v>274</v>
      </c>
      <c r="F47" s="40" t="s">
        <v>194</v>
      </c>
      <c r="G47" s="41">
        <v>100</v>
      </c>
      <c r="H47" s="42">
        <v>0</v>
      </c>
      <c r="I47" s="42">
        <f>ROUND(G47*H47,P4)</f>
        <v>0</v>
      </c>
      <c r="J47" s="37"/>
      <c r="O47" s="43">
        <f>I47*0.21</f>
        <v>0</v>
      </c>
      <c r="P47">
        <v>3</v>
      </c>
    </row>
    <row r="48" ht="165">
      <c r="A48" s="37" t="s">
        <v>82</v>
      </c>
      <c r="B48" s="44"/>
      <c r="C48" s="45"/>
      <c r="D48" s="45"/>
      <c r="E48" s="39" t="s">
        <v>1670</v>
      </c>
      <c r="F48" s="45"/>
      <c r="G48" s="45"/>
      <c r="H48" s="45"/>
      <c r="I48" s="45"/>
      <c r="J48" s="46"/>
    </row>
    <row r="49">
      <c r="A49" s="37" t="s">
        <v>84</v>
      </c>
      <c r="B49" s="44"/>
      <c r="C49" s="45"/>
      <c r="D49" s="45"/>
      <c r="E49" s="47" t="s">
        <v>318</v>
      </c>
      <c r="F49" s="45"/>
      <c r="G49" s="45"/>
      <c r="H49" s="45"/>
      <c r="I49" s="45"/>
      <c r="J49" s="46"/>
    </row>
    <row r="50" ht="120">
      <c r="A50" s="37" t="s">
        <v>86</v>
      </c>
      <c r="B50" s="44"/>
      <c r="C50" s="45"/>
      <c r="D50" s="45"/>
      <c r="E50" s="39" t="s">
        <v>277</v>
      </c>
      <c r="F50" s="45"/>
      <c r="G50" s="45"/>
      <c r="H50" s="45"/>
      <c r="I50" s="45"/>
      <c r="J50" s="46"/>
    </row>
    <row r="51">
      <c r="A51" s="37" t="s">
        <v>77</v>
      </c>
      <c r="B51" s="37">
        <v>11</v>
      </c>
      <c r="C51" s="38" t="s">
        <v>283</v>
      </c>
      <c r="D51" s="37" t="s">
        <v>79</v>
      </c>
      <c r="E51" s="39" t="s">
        <v>284</v>
      </c>
      <c r="F51" s="40" t="s">
        <v>163</v>
      </c>
      <c r="G51" s="41">
        <v>7.5</v>
      </c>
      <c r="H51" s="42">
        <v>0</v>
      </c>
      <c r="I51" s="42">
        <f>ROUND(G51*H51,P4)</f>
        <v>0</v>
      </c>
      <c r="J51" s="37"/>
      <c r="O51" s="43">
        <f>I51*0.21</f>
        <v>0</v>
      </c>
      <c r="P51">
        <v>3</v>
      </c>
    </row>
    <row r="52" ht="60">
      <c r="A52" s="37" t="s">
        <v>82</v>
      </c>
      <c r="B52" s="44"/>
      <c r="C52" s="45"/>
      <c r="D52" s="45"/>
      <c r="E52" s="39" t="s">
        <v>1671</v>
      </c>
      <c r="F52" s="45"/>
      <c r="G52" s="45"/>
      <c r="H52" s="45"/>
      <c r="I52" s="45"/>
      <c r="J52" s="46"/>
    </row>
    <row r="53">
      <c r="A53" s="37" t="s">
        <v>84</v>
      </c>
      <c r="B53" s="44"/>
      <c r="C53" s="45"/>
      <c r="D53" s="45"/>
      <c r="E53" s="47" t="s">
        <v>1666</v>
      </c>
      <c r="F53" s="45"/>
      <c r="G53" s="45"/>
      <c r="H53" s="45"/>
      <c r="I53" s="45"/>
      <c r="J53" s="46"/>
    </row>
    <row r="54" ht="409.5">
      <c r="A54" s="37" t="s">
        <v>86</v>
      </c>
      <c r="B54" s="44"/>
      <c r="C54" s="45"/>
      <c r="D54" s="45"/>
      <c r="E54" s="39" t="s">
        <v>287</v>
      </c>
      <c r="F54" s="45"/>
      <c r="G54" s="45"/>
      <c r="H54" s="45"/>
      <c r="I54" s="45"/>
      <c r="J54" s="46"/>
    </row>
    <row r="55">
      <c r="A55" s="37" t="s">
        <v>77</v>
      </c>
      <c r="B55" s="37">
        <v>12</v>
      </c>
      <c r="C55" s="38" t="s">
        <v>288</v>
      </c>
      <c r="D55" s="37" t="s">
        <v>105</v>
      </c>
      <c r="E55" s="39" t="s">
        <v>289</v>
      </c>
      <c r="F55" s="40" t="s">
        <v>163</v>
      </c>
      <c r="G55" s="41">
        <v>40</v>
      </c>
      <c r="H55" s="42">
        <v>0</v>
      </c>
      <c r="I55" s="42">
        <f>ROUND(G55*H55,P4)</f>
        <v>0</v>
      </c>
      <c r="J55" s="37"/>
      <c r="O55" s="43">
        <f>I55*0.21</f>
        <v>0</v>
      </c>
      <c r="P55">
        <v>3</v>
      </c>
    </row>
    <row r="56">
      <c r="A56" s="37" t="s">
        <v>82</v>
      </c>
      <c r="B56" s="44"/>
      <c r="C56" s="45"/>
      <c r="D56" s="45"/>
      <c r="E56" s="39" t="s">
        <v>1672</v>
      </c>
      <c r="F56" s="45"/>
      <c r="G56" s="45"/>
      <c r="H56" s="45"/>
      <c r="I56" s="45"/>
      <c r="J56" s="46"/>
    </row>
    <row r="57">
      <c r="A57" s="37" t="s">
        <v>84</v>
      </c>
      <c r="B57" s="44"/>
      <c r="C57" s="45"/>
      <c r="D57" s="45"/>
      <c r="E57" s="47" t="s">
        <v>1673</v>
      </c>
      <c r="F57" s="45"/>
      <c r="G57" s="45"/>
      <c r="H57" s="45"/>
      <c r="I57" s="45"/>
      <c r="J57" s="46"/>
    </row>
    <row r="58" ht="270">
      <c r="A58" s="37" t="s">
        <v>86</v>
      </c>
      <c r="B58" s="44"/>
      <c r="C58" s="45"/>
      <c r="D58" s="45"/>
      <c r="E58" s="39" t="s">
        <v>292</v>
      </c>
      <c r="F58" s="45"/>
      <c r="G58" s="45"/>
      <c r="H58" s="45"/>
      <c r="I58" s="45"/>
      <c r="J58" s="46"/>
    </row>
    <row r="59" ht="30">
      <c r="A59" s="37" t="s">
        <v>77</v>
      </c>
      <c r="B59" s="37">
        <v>13</v>
      </c>
      <c r="C59" s="38" t="s">
        <v>293</v>
      </c>
      <c r="D59" s="37" t="s">
        <v>79</v>
      </c>
      <c r="E59" s="39" t="s">
        <v>297</v>
      </c>
      <c r="F59" s="40" t="s">
        <v>163</v>
      </c>
      <c r="G59" s="41">
        <v>20</v>
      </c>
      <c r="H59" s="42">
        <v>0</v>
      </c>
      <c r="I59" s="42">
        <f>ROUND(G59*H59,P4)</f>
        <v>0</v>
      </c>
      <c r="J59" s="37"/>
      <c r="O59" s="43">
        <f>I59*0.21</f>
        <v>0</v>
      </c>
      <c r="P59">
        <v>3</v>
      </c>
    </row>
    <row r="60" ht="135">
      <c r="A60" s="37" t="s">
        <v>82</v>
      </c>
      <c r="B60" s="44"/>
      <c r="C60" s="45"/>
      <c r="D60" s="45"/>
      <c r="E60" s="39" t="s">
        <v>1674</v>
      </c>
      <c r="F60" s="45"/>
      <c r="G60" s="45"/>
      <c r="H60" s="45"/>
      <c r="I60" s="45"/>
      <c r="J60" s="46"/>
    </row>
    <row r="61">
      <c r="A61" s="37" t="s">
        <v>84</v>
      </c>
      <c r="B61" s="44"/>
      <c r="C61" s="45"/>
      <c r="D61" s="45"/>
      <c r="E61" s="47" t="s">
        <v>587</v>
      </c>
      <c r="F61" s="45"/>
      <c r="G61" s="45"/>
      <c r="H61" s="45"/>
      <c r="I61" s="45"/>
      <c r="J61" s="46"/>
    </row>
    <row r="62" ht="330">
      <c r="A62" s="37" t="s">
        <v>86</v>
      </c>
      <c r="B62" s="44"/>
      <c r="C62" s="45"/>
      <c r="D62" s="45"/>
      <c r="E62" s="39" t="s">
        <v>299</v>
      </c>
      <c r="F62" s="45"/>
      <c r="G62" s="45"/>
      <c r="H62" s="45"/>
      <c r="I62" s="45"/>
      <c r="J62" s="46"/>
    </row>
    <row r="63">
      <c r="A63" s="37" t="s">
        <v>77</v>
      </c>
      <c r="B63" s="37">
        <v>14</v>
      </c>
      <c r="C63" s="38" t="s">
        <v>300</v>
      </c>
      <c r="D63" s="37" t="s">
        <v>105</v>
      </c>
      <c r="E63" s="39" t="s">
        <v>301</v>
      </c>
      <c r="F63" s="40" t="s">
        <v>163</v>
      </c>
      <c r="G63" s="41">
        <v>25</v>
      </c>
      <c r="H63" s="42">
        <v>0</v>
      </c>
      <c r="I63" s="42">
        <f>ROUND(G63*H63,P4)</f>
        <v>0</v>
      </c>
      <c r="J63" s="37"/>
      <c r="O63" s="43">
        <f>I63*0.21</f>
        <v>0</v>
      </c>
      <c r="P63">
        <v>3</v>
      </c>
    </row>
    <row r="64" ht="30">
      <c r="A64" s="37" t="s">
        <v>82</v>
      </c>
      <c r="B64" s="44"/>
      <c r="C64" s="45"/>
      <c r="D64" s="45"/>
      <c r="E64" s="39" t="s">
        <v>302</v>
      </c>
      <c r="F64" s="45"/>
      <c r="G64" s="45"/>
      <c r="H64" s="45"/>
      <c r="I64" s="45"/>
      <c r="J64" s="46"/>
    </row>
    <row r="65">
      <c r="A65" s="37" t="s">
        <v>84</v>
      </c>
      <c r="B65" s="44"/>
      <c r="C65" s="45"/>
      <c r="D65" s="45"/>
      <c r="E65" s="47" t="s">
        <v>782</v>
      </c>
      <c r="F65" s="45"/>
      <c r="G65" s="45"/>
      <c r="H65" s="45"/>
      <c r="I65" s="45"/>
      <c r="J65" s="46"/>
    </row>
    <row r="66" ht="345">
      <c r="A66" s="37" t="s">
        <v>86</v>
      </c>
      <c r="B66" s="44"/>
      <c r="C66" s="45"/>
      <c r="D66" s="45"/>
      <c r="E66" s="39" t="s">
        <v>304</v>
      </c>
      <c r="F66" s="45"/>
      <c r="G66" s="45"/>
      <c r="H66" s="45"/>
      <c r="I66" s="45"/>
      <c r="J66" s="46"/>
    </row>
    <row r="67">
      <c r="A67" s="37" t="s">
        <v>77</v>
      </c>
      <c r="B67" s="37">
        <v>15</v>
      </c>
      <c r="C67" s="38" t="s">
        <v>315</v>
      </c>
      <c r="D67" s="37" t="s">
        <v>105</v>
      </c>
      <c r="E67" s="39" t="s">
        <v>316</v>
      </c>
      <c r="F67" s="40" t="s">
        <v>163</v>
      </c>
      <c r="G67" s="41">
        <v>25</v>
      </c>
      <c r="H67" s="42">
        <v>0</v>
      </c>
      <c r="I67" s="42">
        <f>ROUND(G67*H67,P4)</f>
        <v>0</v>
      </c>
      <c r="J67" s="37"/>
      <c r="O67" s="43">
        <f>I67*0.21</f>
        <v>0</v>
      </c>
      <c r="P67">
        <v>3</v>
      </c>
    </row>
    <row r="68">
      <c r="A68" s="37" t="s">
        <v>82</v>
      </c>
      <c r="B68" s="44"/>
      <c r="C68" s="45"/>
      <c r="D68" s="45"/>
      <c r="E68" s="39" t="s">
        <v>1675</v>
      </c>
      <c r="F68" s="45"/>
      <c r="G68" s="45"/>
      <c r="H68" s="45"/>
      <c r="I68" s="45"/>
      <c r="J68" s="46"/>
    </row>
    <row r="69">
      <c r="A69" s="37" t="s">
        <v>84</v>
      </c>
      <c r="B69" s="44"/>
      <c r="C69" s="45"/>
      <c r="D69" s="45"/>
      <c r="E69" s="47" t="s">
        <v>782</v>
      </c>
      <c r="F69" s="45"/>
      <c r="G69" s="45"/>
      <c r="H69" s="45"/>
      <c r="I69" s="45"/>
      <c r="J69" s="46"/>
    </row>
    <row r="70" ht="360">
      <c r="A70" s="37" t="s">
        <v>86</v>
      </c>
      <c r="B70" s="44"/>
      <c r="C70" s="45"/>
      <c r="D70" s="45"/>
      <c r="E70" s="39" t="s">
        <v>319</v>
      </c>
      <c r="F70" s="45"/>
      <c r="G70" s="45"/>
      <c r="H70" s="45"/>
      <c r="I70" s="45"/>
      <c r="J70" s="46"/>
    </row>
    <row r="71">
      <c r="A71" s="37" t="s">
        <v>77</v>
      </c>
      <c r="B71" s="37">
        <v>16</v>
      </c>
      <c r="C71" s="38" t="s">
        <v>322</v>
      </c>
      <c r="D71" s="37"/>
      <c r="E71" s="39" t="s">
        <v>323</v>
      </c>
      <c r="F71" s="40" t="s">
        <v>155</v>
      </c>
      <c r="G71" s="41">
        <v>500</v>
      </c>
      <c r="H71" s="42">
        <v>0</v>
      </c>
      <c r="I71" s="42">
        <f>ROUND(G71*H71,P4)</f>
        <v>0</v>
      </c>
      <c r="J71" s="37"/>
      <c r="O71" s="43">
        <f>I71*0.21</f>
        <v>0</v>
      </c>
      <c r="P71">
        <v>3</v>
      </c>
    </row>
    <row r="72">
      <c r="A72" s="37" t="s">
        <v>82</v>
      </c>
      <c r="B72" s="44"/>
      <c r="C72" s="45"/>
      <c r="D72" s="45"/>
      <c r="E72" s="39" t="s">
        <v>783</v>
      </c>
      <c r="F72" s="45"/>
      <c r="G72" s="45"/>
      <c r="H72" s="45"/>
      <c r="I72" s="45"/>
      <c r="J72" s="46"/>
    </row>
    <row r="73">
      <c r="A73" s="37" t="s">
        <v>84</v>
      </c>
      <c r="B73" s="44"/>
      <c r="C73" s="45"/>
      <c r="D73" s="45"/>
      <c r="E73" s="47" t="s">
        <v>425</v>
      </c>
      <c r="F73" s="45"/>
      <c r="G73" s="45"/>
      <c r="H73" s="45"/>
      <c r="I73" s="45"/>
      <c r="J73" s="46"/>
    </row>
    <row r="74" ht="75">
      <c r="A74" s="37" t="s">
        <v>86</v>
      </c>
      <c r="B74" s="44"/>
      <c r="C74" s="45"/>
      <c r="D74" s="45"/>
      <c r="E74" s="39" t="s">
        <v>326</v>
      </c>
      <c r="F74" s="45"/>
      <c r="G74" s="45"/>
      <c r="H74" s="45"/>
      <c r="I74" s="45"/>
      <c r="J74" s="46"/>
    </row>
    <row r="75">
      <c r="A75" s="37" t="s">
        <v>77</v>
      </c>
      <c r="B75" s="37">
        <v>17</v>
      </c>
      <c r="C75" s="38" t="s">
        <v>332</v>
      </c>
      <c r="D75" s="37" t="s">
        <v>105</v>
      </c>
      <c r="E75" s="39" t="s">
        <v>333</v>
      </c>
      <c r="F75" s="40" t="s">
        <v>155</v>
      </c>
      <c r="G75" s="41">
        <v>50</v>
      </c>
      <c r="H75" s="42">
        <v>0</v>
      </c>
      <c r="I75" s="42">
        <f>ROUND(G75*H75,P4)</f>
        <v>0</v>
      </c>
      <c r="J75" s="37"/>
      <c r="O75" s="43">
        <f>I75*0.21</f>
        <v>0</v>
      </c>
      <c r="P75">
        <v>3</v>
      </c>
    </row>
    <row r="76">
      <c r="A76" s="37" t="s">
        <v>82</v>
      </c>
      <c r="B76" s="44"/>
      <c r="C76" s="45"/>
      <c r="D76" s="45"/>
      <c r="E76" s="39" t="s">
        <v>1676</v>
      </c>
      <c r="F76" s="45"/>
      <c r="G76" s="45"/>
      <c r="H76" s="45"/>
      <c r="I76" s="45"/>
      <c r="J76" s="46"/>
    </row>
    <row r="77">
      <c r="A77" s="37" t="s">
        <v>84</v>
      </c>
      <c r="B77" s="44"/>
      <c r="C77" s="45"/>
      <c r="D77" s="45"/>
      <c r="E77" s="47" t="s">
        <v>737</v>
      </c>
      <c r="F77" s="45"/>
      <c r="G77" s="45"/>
      <c r="H77" s="45"/>
      <c r="I77" s="45"/>
      <c r="J77" s="46"/>
    </row>
    <row r="78" ht="75">
      <c r="A78" s="37" t="s">
        <v>86</v>
      </c>
      <c r="B78" s="44"/>
      <c r="C78" s="45"/>
      <c r="D78" s="45"/>
      <c r="E78" s="39" t="s">
        <v>336</v>
      </c>
      <c r="F78" s="45"/>
      <c r="G78" s="45"/>
      <c r="H78" s="45"/>
      <c r="I78" s="45"/>
      <c r="J78" s="46"/>
    </row>
    <row r="79">
      <c r="A79" s="31" t="s">
        <v>74</v>
      </c>
      <c r="B79" s="32"/>
      <c r="C79" s="33" t="s">
        <v>42</v>
      </c>
      <c r="D79" s="34"/>
      <c r="E79" s="31" t="s">
        <v>337</v>
      </c>
      <c r="F79" s="34"/>
      <c r="G79" s="34"/>
      <c r="H79" s="34"/>
      <c r="I79" s="35">
        <f>SUMIFS(I80:I91,A80:A91,"P")</f>
        <v>0</v>
      </c>
      <c r="J79" s="36"/>
    </row>
    <row r="80">
      <c r="A80" s="37" t="s">
        <v>77</v>
      </c>
      <c r="B80" s="37">
        <v>18</v>
      </c>
      <c r="C80" s="38" t="s">
        <v>343</v>
      </c>
      <c r="D80" s="37" t="s">
        <v>105</v>
      </c>
      <c r="E80" s="39" t="s">
        <v>344</v>
      </c>
      <c r="F80" s="40" t="s">
        <v>194</v>
      </c>
      <c r="G80" s="41">
        <v>50</v>
      </c>
      <c r="H80" s="42">
        <v>0</v>
      </c>
      <c r="I80" s="42">
        <f>ROUND(G80*H80,P4)</f>
        <v>0</v>
      </c>
      <c r="J80" s="37"/>
      <c r="O80" s="43">
        <f>I80*0.21</f>
        <v>0</v>
      </c>
      <c r="P80">
        <v>3</v>
      </c>
    </row>
    <row r="81" ht="90">
      <c r="A81" s="37" t="s">
        <v>82</v>
      </c>
      <c r="B81" s="44"/>
      <c r="C81" s="45"/>
      <c r="D81" s="45"/>
      <c r="E81" s="39" t="s">
        <v>1677</v>
      </c>
      <c r="F81" s="45"/>
      <c r="G81" s="45"/>
      <c r="H81" s="45"/>
      <c r="I81" s="45"/>
      <c r="J81" s="46"/>
    </row>
    <row r="82">
      <c r="A82" s="37" t="s">
        <v>84</v>
      </c>
      <c r="B82" s="44"/>
      <c r="C82" s="45"/>
      <c r="D82" s="45"/>
      <c r="E82" s="47" t="s">
        <v>737</v>
      </c>
      <c r="F82" s="45"/>
      <c r="G82" s="45"/>
      <c r="H82" s="45"/>
      <c r="I82" s="45"/>
      <c r="J82" s="46"/>
    </row>
    <row r="83" ht="225">
      <c r="A83" s="37" t="s">
        <v>86</v>
      </c>
      <c r="B83" s="44"/>
      <c r="C83" s="45"/>
      <c r="D83" s="45"/>
      <c r="E83" s="39" t="s">
        <v>342</v>
      </c>
      <c r="F83" s="45"/>
      <c r="G83" s="45"/>
      <c r="H83" s="45"/>
      <c r="I83" s="45"/>
      <c r="J83" s="46"/>
    </row>
    <row r="84">
      <c r="A84" s="37" t="s">
        <v>77</v>
      </c>
      <c r="B84" s="37">
        <v>19</v>
      </c>
      <c r="C84" s="38" t="s">
        <v>352</v>
      </c>
      <c r="D84" s="37" t="s">
        <v>11</v>
      </c>
      <c r="E84" s="39" t="s">
        <v>353</v>
      </c>
      <c r="F84" s="40" t="s">
        <v>155</v>
      </c>
      <c r="G84" s="41">
        <v>200</v>
      </c>
      <c r="H84" s="42">
        <v>0</v>
      </c>
      <c r="I84" s="42">
        <f>ROUND(G84*H84,P4)</f>
        <v>0</v>
      </c>
      <c r="J84" s="37"/>
      <c r="O84" s="43">
        <f>I84*0.21</f>
        <v>0</v>
      </c>
      <c r="P84">
        <v>3</v>
      </c>
    </row>
    <row r="85" ht="30">
      <c r="A85" s="37" t="s">
        <v>82</v>
      </c>
      <c r="B85" s="44"/>
      <c r="C85" s="45"/>
      <c r="D85" s="45"/>
      <c r="E85" s="39" t="s">
        <v>1678</v>
      </c>
      <c r="F85" s="45"/>
      <c r="G85" s="45"/>
      <c r="H85" s="45"/>
      <c r="I85" s="45"/>
      <c r="J85" s="46"/>
    </row>
    <row r="86">
      <c r="A86" s="37" t="s">
        <v>84</v>
      </c>
      <c r="B86" s="44"/>
      <c r="C86" s="45"/>
      <c r="D86" s="45"/>
      <c r="E86" s="47" t="s">
        <v>661</v>
      </c>
      <c r="F86" s="45"/>
      <c r="G86" s="45"/>
      <c r="H86" s="45"/>
      <c r="I86" s="45"/>
      <c r="J86" s="46"/>
    </row>
    <row r="87" ht="180">
      <c r="A87" s="37" t="s">
        <v>86</v>
      </c>
      <c r="B87" s="44"/>
      <c r="C87" s="45"/>
      <c r="D87" s="45"/>
      <c r="E87" s="39" t="s">
        <v>356</v>
      </c>
      <c r="F87" s="45"/>
      <c r="G87" s="45"/>
      <c r="H87" s="45"/>
      <c r="I87" s="45"/>
      <c r="J87" s="46"/>
    </row>
    <row r="88">
      <c r="A88" s="37" t="s">
        <v>77</v>
      </c>
      <c r="B88" s="37">
        <v>20</v>
      </c>
      <c r="C88" s="38" t="s">
        <v>352</v>
      </c>
      <c r="D88" s="37" t="s">
        <v>42</v>
      </c>
      <c r="E88" s="39" t="s">
        <v>353</v>
      </c>
      <c r="F88" s="40" t="s">
        <v>155</v>
      </c>
      <c r="G88" s="41">
        <v>250</v>
      </c>
      <c r="H88" s="42">
        <v>0</v>
      </c>
      <c r="I88" s="42">
        <f>ROUND(G88*H88,P4)</f>
        <v>0</v>
      </c>
      <c r="J88" s="37"/>
      <c r="O88" s="43">
        <f>I88*0.21</f>
        <v>0</v>
      </c>
      <c r="P88">
        <v>3</v>
      </c>
    </row>
    <row r="89" ht="30">
      <c r="A89" s="37" t="s">
        <v>82</v>
      </c>
      <c r="B89" s="44"/>
      <c r="C89" s="45"/>
      <c r="D89" s="45"/>
      <c r="E89" s="39" t="s">
        <v>357</v>
      </c>
      <c r="F89" s="45"/>
      <c r="G89" s="45"/>
      <c r="H89" s="45"/>
      <c r="I89" s="45"/>
      <c r="J89" s="46"/>
    </row>
    <row r="90">
      <c r="A90" s="37" t="s">
        <v>84</v>
      </c>
      <c r="B90" s="44"/>
      <c r="C90" s="45"/>
      <c r="D90" s="45"/>
      <c r="E90" s="47" t="s">
        <v>464</v>
      </c>
      <c r="F90" s="45"/>
      <c r="G90" s="45"/>
      <c r="H90" s="45"/>
      <c r="I90" s="45"/>
      <c r="J90" s="46"/>
    </row>
    <row r="91" ht="180">
      <c r="A91" s="37" t="s">
        <v>86</v>
      </c>
      <c r="B91" s="44"/>
      <c r="C91" s="45"/>
      <c r="D91" s="45"/>
      <c r="E91" s="39" t="s">
        <v>356</v>
      </c>
      <c r="F91" s="45"/>
      <c r="G91" s="45"/>
      <c r="H91" s="45"/>
      <c r="I91" s="45"/>
      <c r="J91" s="46"/>
    </row>
    <row r="92">
      <c r="A92" s="31" t="s">
        <v>74</v>
      </c>
      <c r="B92" s="32"/>
      <c r="C92" s="33" t="s">
        <v>167</v>
      </c>
      <c r="D92" s="34"/>
      <c r="E92" s="31" t="s">
        <v>168</v>
      </c>
      <c r="F92" s="34"/>
      <c r="G92" s="34"/>
      <c r="H92" s="34"/>
      <c r="I92" s="35">
        <f>SUMIFS(I93:I140,A93:A140,"P")</f>
        <v>0</v>
      </c>
      <c r="J92" s="36"/>
    </row>
    <row r="93">
      <c r="A93" s="37" t="s">
        <v>77</v>
      </c>
      <c r="B93" s="37">
        <v>21</v>
      </c>
      <c r="C93" s="38" t="s">
        <v>401</v>
      </c>
      <c r="D93" s="37" t="s">
        <v>11</v>
      </c>
      <c r="E93" s="39" t="s">
        <v>402</v>
      </c>
      <c r="F93" s="40" t="s">
        <v>163</v>
      </c>
      <c r="G93" s="41">
        <v>73.150000000000006</v>
      </c>
      <c r="H93" s="42">
        <v>0</v>
      </c>
      <c r="I93" s="42">
        <f>ROUND(G93*H93,P4)</f>
        <v>0</v>
      </c>
      <c r="J93" s="37"/>
      <c r="O93" s="43">
        <f>I93*0.21</f>
        <v>0</v>
      </c>
      <c r="P93">
        <v>3</v>
      </c>
    </row>
    <row r="94" ht="120">
      <c r="A94" s="37" t="s">
        <v>82</v>
      </c>
      <c r="B94" s="44"/>
      <c r="C94" s="45"/>
      <c r="D94" s="45"/>
      <c r="E94" s="39" t="s">
        <v>1679</v>
      </c>
      <c r="F94" s="45"/>
      <c r="G94" s="45"/>
      <c r="H94" s="45"/>
      <c r="I94" s="45"/>
      <c r="J94" s="46"/>
    </row>
    <row r="95">
      <c r="A95" s="37" t="s">
        <v>84</v>
      </c>
      <c r="B95" s="44"/>
      <c r="C95" s="45"/>
      <c r="D95" s="45"/>
      <c r="E95" s="47" t="s">
        <v>1680</v>
      </c>
      <c r="F95" s="45"/>
      <c r="G95" s="45"/>
      <c r="H95" s="45"/>
      <c r="I95" s="45"/>
      <c r="J95" s="46"/>
    </row>
    <row r="96" ht="120">
      <c r="A96" s="37" t="s">
        <v>86</v>
      </c>
      <c r="B96" s="44"/>
      <c r="C96" s="45"/>
      <c r="D96" s="45"/>
      <c r="E96" s="39" t="s">
        <v>405</v>
      </c>
      <c r="F96" s="45"/>
      <c r="G96" s="45"/>
      <c r="H96" s="45"/>
      <c r="I96" s="45"/>
      <c r="J96" s="46"/>
    </row>
    <row r="97">
      <c r="A97" s="37" t="s">
        <v>77</v>
      </c>
      <c r="B97" s="37">
        <v>22</v>
      </c>
      <c r="C97" s="38" t="s">
        <v>401</v>
      </c>
      <c r="D97" s="37" t="s">
        <v>42</v>
      </c>
      <c r="E97" s="39" t="s">
        <v>402</v>
      </c>
      <c r="F97" s="40" t="s">
        <v>163</v>
      </c>
      <c r="G97" s="41">
        <v>14.630000000000001</v>
      </c>
      <c r="H97" s="42">
        <v>0</v>
      </c>
      <c r="I97" s="42">
        <f>ROUND(G97*H97,P4)</f>
        <v>0</v>
      </c>
      <c r="J97" s="37"/>
      <c r="O97" s="43">
        <f>I97*0.21</f>
        <v>0</v>
      </c>
      <c r="P97">
        <v>3</v>
      </c>
    </row>
    <row r="98" ht="180">
      <c r="A98" s="37" t="s">
        <v>82</v>
      </c>
      <c r="B98" s="44"/>
      <c r="C98" s="45"/>
      <c r="D98" s="45"/>
      <c r="E98" s="39" t="s">
        <v>1681</v>
      </c>
      <c r="F98" s="45"/>
      <c r="G98" s="45"/>
      <c r="H98" s="45"/>
      <c r="I98" s="45"/>
      <c r="J98" s="46"/>
    </row>
    <row r="99">
      <c r="A99" s="37" t="s">
        <v>84</v>
      </c>
      <c r="B99" s="44"/>
      <c r="C99" s="45"/>
      <c r="D99" s="45"/>
      <c r="E99" s="47" t="s">
        <v>1682</v>
      </c>
      <c r="F99" s="45"/>
      <c r="G99" s="45"/>
      <c r="H99" s="45"/>
      <c r="I99" s="45"/>
      <c r="J99" s="46"/>
    </row>
    <row r="100" ht="120">
      <c r="A100" s="37" t="s">
        <v>86</v>
      </c>
      <c r="B100" s="44"/>
      <c r="C100" s="45"/>
      <c r="D100" s="45"/>
      <c r="E100" s="39" t="s">
        <v>405</v>
      </c>
      <c r="F100" s="45"/>
      <c r="G100" s="45"/>
      <c r="H100" s="45"/>
      <c r="I100" s="45"/>
      <c r="J100" s="46"/>
    </row>
    <row r="101">
      <c r="A101" s="37" t="s">
        <v>77</v>
      </c>
      <c r="B101" s="37">
        <v>23</v>
      </c>
      <c r="C101" s="38" t="s">
        <v>401</v>
      </c>
      <c r="D101" s="37" t="s">
        <v>408</v>
      </c>
      <c r="E101" s="39" t="s">
        <v>409</v>
      </c>
      <c r="F101" s="40" t="s">
        <v>410</v>
      </c>
      <c r="G101" s="41">
        <v>1.3460000000000001</v>
      </c>
      <c r="H101" s="42">
        <v>0</v>
      </c>
      <c r="I101" s="42">
        <f>ROUND(G101*H101,P4)</f>
        <v>0</v>
      </c>
      <c r="J101" s="37"/>
      <c r="O101" s="43">
        <f>I101*0.21</f>
        <v>0</v>
      </c>
      <c r="P101">
        <v>3</v>
      </c>
    </row>
    <row r="102" ht="135">
      <c r="A102" s="37" t="s">
        <v>82</v>
      </c>
      <c r="B102" s="44"/>
      <c r="C102" s="45"/>
      <c r="D102" s="45"/>
      <c r="E102" s="39" t="s">
        <v>411</v>
      </c>
      <c r="F102" s="45"/>
      <c r="G102" s="45"/>
      <c r="H102" s="45"/>
      <c r="I102" s="45"/>
      <c r="J102" s="46"/>
    </row>
    <row r="103">
      <c r="A103" s="37" t="s">
        <v>84</v>
      </c>
      <c r="B103" s="44"/>
      <c r="C103" s="45"/>
      <c r="D103" s="45"/>
      <c r="E103" s="47" t="s">
        <v>1683</v>
      </c>
      <c r="F103" s="45"/>
      <c r="G103" s="45"/>
      <c r="H103" s="45"/>
      <c r="I103" s="45"/>
      <c r="J103" s="46"/>
    </row>
    <row r="104" ht="120">
      <c r="A104" s="37" t="s">
        <v>86</v>
      </c>
      <c r="B104" s="44"/>
      <c r="C104" s="45"/>
      <c r="D104" s="45"/>
      <c r="E104" s="39" t="s">
        <v>405</v>
      </c>
      <c r="F104" s="45"/>
      <c r="G104" s="45"/>
      <c r="H104" s="45"/>
      <c r="I104" s="45"/>
      <c r="J104" s="46"/>
    </row>
    <row r="105">
      <c r="A105" s="37" t="s">
        <v>77</v>
      </c>
      <c r="B105" s="37">
        <v>24</v>
      </c>
      <c r="C105" s="38" t="s">
        <v>169</v>
      </c>
      <c r="D105" s="37" t="s">
        <v>79</v>
      </c>
      <c r="E105" s="39" t="s">
        <v>170</v>
      </c>
      <c r="F105" s="40" t="s">
        <v>155</v>
      </c>
      <c r="G105" s="41">
        <v>100</v>
      </c>
      <c r="H105" s="42">
        <v>0</v>
      </c>
      <c r="I105" s="42">
        <f>ROUND(G105*H105,P4)</f>
        <v>0</v>
      </c>
      <c r="J105" s="37"/>
      <c r="O105" s="43">
        <f>I105*0.21</f>
        <v>0</v>
      </c>
      <c r="P105">
        <v>3</v>
      </c>
    </row>
    <row r="106" ht="45">
      <c r="A106" s="37" t="s">
        <v>82</v>
      </c>
      <c r="B106" s="44"/>
      <c r="C106" s="45"/>
      <c r="D106" s="45"/>
      <c r="E106" s="39" t="s">
        <v>413</v>
      </c>
      <c r="F106" s="45"/>
      <c r="G106" s="45"/>
      <c r="H106" s="45"/>
      <c r="I106" s="45"/>
      <c r="J106" s="46"/>
    </row>
    <row r="107">
      <c r="A107" s="37" t="s">
        <v>84</v>
      </c>
      <c r="B107" s="44"/>
      <c r="C107" s="45"/>
      <c r="D107" s="45"/>
      <c r="E107" s="47" t="s">
        <v>318</v>
      </c>
      <c r="F107" s="45"/>
      <c r="G107" s="45"/>
      <c r="H107" s="45"/>
      <c r="I107" s="45"/>
      <c r="J107" s="46"/>
    </row>
    <row r="108" ht="150">
      <c r="A108" s="37" t="s">
        <v>86</v>
      </c>
      <c r="B108" s="44"/>
      <c r="C108" s="45"/>
      <c r="D108" s="45"/>
      <c r="E108" s="39" t="s">
        <v>415</v>
      </c>
      <c r="F108" s="45"/>
      <c r="G108" s="45"/>
      <c r="H108" s="45"/>
      <c r="I108" s="45"/>
      <c r="J108" s="46"/>
    </row>
    <row r="109">
      <c r="A109" s="37" t="s">
        <v>77</v>
      </c>
      <c r="B109" s="37">
        <v>25</v>
      </c>
      <c r="C109" s="38" t="s">
        <v>174</v>
      </c>
      <c r="D109" s="37" t="s">
        <v>11</v>
      </c>
      <c r="E109" s="39" t="s">
        <v>175</v>
      </c>
      <c r="F109" s="40" t="s">
        <v>155</v>
      </c>
      <c r="G109" s="41">
        <v>425</v>
      </c>
      <c r="H109" s="42">
        <v>0</v>
      </c>
      <c r="I109" s="42">
        <f>ROUND(G109*H109,P4)</f>
        <v>0</v>
      </c>
      <c r="J109" s="37"/>
      <c r="O109" s="43">
        <f>I109*0.21</f>
        <v>0</v>
      </c>
      <c r="P109">
        <v>3</v>
      </c>
    </row>
    <row r="110" ht="30">
      <c r="A110" s="37" t="s">
        <v>82</v>
      </c>
      <c r="B110" s="44"/>
      <c r="C110" s="45"/>
      <c r="D110" s="45"/>
      <c r="E110" s="39" t="s">
        <v>1684</v>
      </c>
      <c r="F110" s="45"/>
      <c r="G110" s="45"/>
      <c r="H110" s="45"/>
      <c r="I110" s="45"/>
      <c r="J110" s="46"/>
    </row>
    <row r="111">
      <c r="A111" s="37" t="s">
        <v>84</v>
      </c>
      <c r="B111" s="44"/>
      <c r="C111" s="45"/>
      <c r="D111" s="45"/>
      <c r="E111" s="47" t="s">
        <v>1685</v>
      </c>
      <c r="F111" s="45"/>
      <c r="G111" s="45"/>
      <c r="H111" s="45"/>
      <c r="I111" s="45"/>
      <c r="J111" s="46"/>
    </row>
    <row r="112" ht="120">
      <c r="A112" s="37" t="s">
        <v>86</v>
      </c>
      <c r="B112" s="44"/>
      <c r="C112" s="45"/>
      <c r="D112" s="45"/>
      <c r="E112" s="39" t="s">
        <v>178</v>
      </c>
      <c r="F112" s="45"/>
      <c r="G112" s="45"/>
      <c r="H112" s="45"/>
      <c r="I112" s="45"/>
      <c r="J112" s="46"/>
    </row>
    <row r="113">
      <c r="A113" s="37" t="s">
        <v>77</v>
      </c>
      <c r="B113" s="37">
        <v>26</v>
      </c>
      <c r="C113" s="38" t="s">
        <v>174</v>
      </c>
      <c r="D113" s="37" t="s">
        <v>42</v>
      </c>
      <c r="E113" s="39" t="s">
        <v>175</v>
      </c>
      <c r="F113" s="40" t="s">
        <v>155</v>
      </c>
      <c r="G113" s="41">
        <v>350</v>
      </c>
      <c r="H113" s="42">
        <v>0</v>
      </c>
      <c r="I113" s="42">
        <f>ROUND(G113*H113,P4)</f>
        <v>0</v>
      </c>
      <c r="J113" s="37"/>
      <c r="O113" s="43">
        <f>I113*0.21</f>
        <v>0</v>
      </c>
      <c r="P113">
        <v>3</v>
      </c>
    </row>
    <row r="114" ht="30">
      <c r="A114" s="37" t="s">
        <v>82</v>
      </c>
      <c r="B114" s="44"/>
      <c r="C114" s="45"/>
      <c r="D114" s="45"/>
      <c r="E114" s="39" t="s">
        <v>1686</v>
      </c>
      <c r="F114" s="45"/>
      <c r="G114" s="45"/>
      <c r="H114" s="45"/>
      <c r="I114" s="45"/>
      <c r="J114" s="46"/>
    </row>
    <row r="115">
      <c r="A115" s="37" t="s">
        <v>84</v>
      </c>
      <c r="B115" s="44"/>
      <c r="C115" s="45"/>
      <c r="D115" s="45"/>
      <c r="E115" s="47" t="s">
        <v>399</v>
      </c>
      <c r="F115" s="45"/>
      <c r="G115" s="45"/>
      <c r="H115" s="45"/>
      <c r="I115" s="45"/>
      <c r="J115" s="46"/>
    </row>
    <row r="116" ht="120">
      <c r="A116" s="37" t="s">
        <v>86</v>
      </c>
      <c r="B116" s="44"/>
      <c r="C116" s="45"/>
      <c r="D116" s="45"/>
      <c r="E116" s="39" t="s">
        <v>178</v>
      </c>
      <c r="F116" s="45"/>
      <c r="G116" s="45"/>
      <c r="H116" s="45"/>
      <c r="I116" s="45"/>
      <c r="J116" s="46"/>
    </row>
    <row r="117">
      <c r="A117" s="37" t="s">
        <v>77</v>
      </c>
      <c r="B117" s="37">
        <v>27</v>
      </c>
      <c r="C117" s="38" t="s">
        <v>426</v>
      </c>
      <c r="D117" s="37" t="s">
        <v>105</v>
      </c>
      <c r="E117" s="39" t="s">
        <v>427</v>
      </c>
      <c r="F117" s="40" t="s">
        <v>155</v>
      </c>
      <c r="G117" s="41">
        <v>275</v>
      </c>
      <c r="H117" s="42">
        <v>0</v>
      </c>
      <c r="I117" s="42">
        <f>ROUND(G117*H117,P4)</f>
        <v>0</v>
      </c>
      <c r="J117" s="37"/>
      <c r="O117" s="43">
        <f>I117*0.21</f>
        <v>0</v>
      </c>
      <c r="P117">
        <v>3</v>
      </c>
    </row>
    <row r="118" ht="150">
      <c r="A118" s="37" t="s">
        <v>82</v>
      </c>
      <c r="B118" s="44"/>
      <c r="C118" s="45"/>
      <c r="D118" s="45"/>
      <c r="E118" s="39" t="s">
        <v>1687</v>
      </c>
      <c r="F118" s="45"/>
      <c r="G118" s="45"/>
      <c r="H118" s="45"/>
      <c r="I118" s="45"/>
      <c r="J118" s="46"/>
    </row>
    <row r="119">
      <c r="A119" s="37" t="s">
        <v>84</v>
      </c>
      <c r="B119" s="44"/>
      <c r="C119" s="45"/>
      <c r="D119" s="45"/>
      <c r="E119" s="47" t="s">
        <v>1688</v>
      </c>
      <c r="F119" s="45"/>
      <c r="G119" s="45"/>
      <c r="H119" s="45"/>
      <c r="I119" s="45"/>
      <c r="J119" s="46"/>
    </row>
    <row r="120" ht="105">
      <c r="A120" s="37" t="s">
        <v>86</v>
      </c>
      <c r="B120" s="44"/>
      <c r="C120" s="45"/>
      <c r="D120" s="45"/>
      <c r="E120" s="39" t="s">
        <v>430</v>
      </c>
      <c r="F120" s="45"/>
      <c r="G120" s="45"/>
      <c r="H120" s="45"/>
      <c r="I120" s="45"/>
      <c r="J120" s="46"/>
    </row>
    <row r="121">
      <c r="A121" s="37" t="s">
        <v>77</v>
      </c>
      <c r="B121" s="37">
        <v>28</v>
      </c>
      <c r="C121" s="38" t="s">
        <v>431</v>
      </c>
      <c r="D121" s="37"/>
      <c r="E121" s="39" t="s">
        <v>432</v>
      </c>
      <c r="F121" s="40" t="s">
        <v>163</v>
      </c>
      <c r="G121" s="41">
        <v>10.746</v>
      </c>
      <c r="H121" s="42">
        <v>0</v>
      </c>
      <c r="I121" s="42">
        <f>ROUND(G121*H121,P4)</f>
        <v>0</v>
      </c>
      <c r="J121" s="37"/>
      <c r="O121" s="43">
        <f>I121*0.21</f>
        <v>0</v>
      </c>
      <c r="P121">
        <v>3</v>
      </c>
    </row>
    <row r="122" ht="90">
      <c r="A122" s="37" t="s">
        <v>82</v>
      </c>
      <c r="B122" s="44"/>
      <c r="C122" s="45"/>
      <c r="D122" s="45"/>
      <c r="E122" s="39" t="s">
        <v>1689</v>
      </c>
      <c r="F122" s="45"/>
      <c r="G122" s="45"/>
      <c r="H122" s="45"/>
      <c r="I122" s="45"/>
      <c r="J122" s="46"/>
    </row>
    <row r="123">
      <c r="A123" s="37" t="s">
        <v>84</v>
      </c>
      <c r="B123" s="44"/>
      <c r="C123" s="45"/>
      <c r="D123" s="45"/>
      <c r="E123" s="47" t="s">
        <v>1690</v>
      </c>
      <c r="F123" s="45"/>
      <c r="G123" s="45"/>
      <c r="H123" s="45"/>
      <c r="I123" s="45"/>
      <c r="J123" s="46"/>
    </row>
    <row r="124" ht="195">
      <c r="A124" s="37" t="s">
        <v>86</v>
      </c>
      <c r="B124" s="44"/>
      <c r="C124" s="45"/>
      <c r="D124" s="45"/>
      <c r="E124" s="39" t="s">
        <v>182</v>
      </c>
      <c r="F124" s="45"/>
      <c r="G124" s="45"/>
      <c r="H124" s="45"/>
      <c r="I124" s="45"/>
      <c r="J124" s="46"/>
    </row>
    <row r="125">
      <c r="A125" s="37" t="s">
        <v>77</v>
      </c>
      <c r="B125" s="37">
        <v>29</v>
      </c>
      <c r="C125" s="38" t="s">
        <v>439</v>
      </c>
      <c r="D125" s="37" t="s">
        <v>105</v>
      </c>
      <c r="E125" s="39" t="s">
        <v>440</v>
      </c>
      <c r="F125" s="40" t="s">
        <v>163</v>
      </c>
      <c r="G125" s="41">
        <v>11.278</v>
      </c>
      <c r="H125" s="42">
        <v>0</v>
      </c>
      <c r="I125" s="42">
        <f>ROUND(G125*H125,P4)</f>
        <v>0</v>
      </c>
      <c r="J125" s="37"/>
      <c r="O125" s="43">
        <f>I125*0.21</f>
        <v>0</v>
      </c>
      <c r="P125">
        <v>3</v>
      </c>
    </row>
    <row r="126" ht="75">
      <c r="A126" s="37" t="s">
        <v>82</v>
      </c>
      <c r="B126" s="44"/>
      <c r="C126" s="45"/>
      <c r="D126" s="45"/>
      <c r="E126" s="39" t="s">
        <v>441</v>
      </c>
      <c r="F126" s="45"/>
      <c r="G126" s="45"/>
      <c r="H126" s="45"/>
      <c r="I126" s="45"/>
      <c r="J126" s="46"/>
    </row>
    <row r="127">
      <c r="A127" s="37" t="s">
        <v>84</v>
      </c>
      <c r="B127" s="44"/>
      <c r="C127" s="45"/>
      <c r="D127" s="45"/>
      <c r="E127" s="47" t="s">
        <v>1691</v>
      </c>
      <c r="F127" s="45"/>
      <c r="G127" s="45"/>
      <c r="H127" s="45"/>
      <c r="I127" s="45"/>
      <c r="J127" s="46"/>
    </row>
    <row r="128" ht="195">
      <c r="A128" s="37" t="s">
        <v>86</v>
      </c>
      <c r="B128" s="44"/>
      <c r="C128" s="45"/>
      <c r="D128" s="45"/>
      <c r="E128" s="39" t="s">
        <v>182</v>
      </c>
      <c r="F128" s="45"/>
      <c r="G128" s="45"/>
      <c r="H128" s="45"/>
      <c r="I128" s="45"/>
      <c r="J128" s="46"/>
    </row>
    <row r="129">
      <c r="A129" s="37" t="s">
        <v>77</v>
      </c>
      <c r="B129" s="37">
        <v>30</v>
      </c>
      <c r="C129" s="38" t="s">
        <v>445</v>
      </c>
      <c r="D129" s="37"/>
      <c r="E129" s="39" t="s">
        <v>446</v>
      </c>
      <c r="F129" s="40" t="s">
        <v>163</v>
      </c>
      <c r="G129" s="41">
        <v>19.178999999999998</v>
      </c>
      <c r="H129" s="42">
        <v>0</v>
      </c>
      <c r="I129" s="42">
        <f>ROUND(G129*H129,P4)</f>
        <v>0</v>
      </c>
      <c r="J129" s="37"/>
      <c r="O129" s="43">
        <f>I129*0.21</f>
        <v>0</v>
      </c>
      <c r="P129">
        <v>3</v>
      </c>
    </row>
    <row r="130" ht="90">
      <c r="A130" s="37" t="s">
        <v>82</v>
      </c>
      <c r="B130" s="44"/>
      <c r="C130" s="45"/>
      <c r="D130" s="45"/>
      <c r="E130" s="39" t="s">
        <v>447</v>
      </c>
      <c r="F130" s="45"/>
      <c r="G130" s="45"/>
      <c r="H130" s="45"/>
      <c r="I130" s="45"/>
      <c r="J130" s="46"/>
    </row>
    <row r="131">
      <c r="A131" s="37" t="s">
        <v>84</v>
      </c>
      <c r="B131" s="44"/>
      <c r="C131" s="45"/>
      <c r="D131" s="45"/>
      <c r="E131" s="47" t="s">
        <v>1692</v>
      </c>
      <c r="F131" s="45"/>
      <c r="G131" s="45"/>
      <c r="H131" s="45"/>
      <c r="I131" s="45"/>
      <c r="J131" s="46"/>
    </row>
    <row r="132" ht="195">
      <c r="A132" s="37" t="s">
        <v>86</v>
      </c>
      <c r="B132" s="44"/>
      <c r="C132" s="45"/>
      <c r="D132" s="45"/>
      <c r="E132" s="39" t="s">
        <v>182</v>
      </c>
      <c r="F132" s="45"/>
      <c r="G132" s="45"/>
      <c r="H132" s="45"/>
      <c r="I132" s="45"/>
      <c r="J132" s="46"/>
    </row>
    <row r="133">
      <c r="A133" s="37" t="s">
        <v>77</v>
      </c>
      <c r="B133" s="37">
        <v>31</v>
      </c>
      <c r="C133" s="38" t="s">
        <v>457</v>
      </c>
      <c r="D133" s="37" t="s">
        <v>458</v>
      </c>
      <c r="E133" s="39" t="s">
        <v>459</v>
      </c>
      <c r="F133" s="40" t="s">
        <v>410</v>
      </c>
      <c r="G133" s="41">
        <v>1.3460000000000001</v>
      </c>
      <c r="H133" s="42">
        <v>0</v>
      </c>
      <c r="I133" s="42">
        <f>ROUND(G133*H133,P4)</f>
        <v>0</v>
      </c>
      <c r="J133" s="37"/>
      <c r="O133" s="43">
        <f>I133*0.21</f>
        <v>0</v>
      </c>
      <c r="P133">
        <v>3</v>
      </c>
    </row>
    <row r="134" ht="135">
      <c r="A134" s="37" t="s">
        <v>82</v>
      </c>
      <c r="B134" s="44"/>
      <c r="C134" s="45"/>
      <c r="D134" s="45"/>
      <c r="E134" s="39" t="s">
        <v>411</v>
      </c>
      <c r="F134" s="45"/>
      <c r="G134" s="45"/>
      <c r="H134" s="45"/>
      <c r="I134" s="45"/>
      <c r="J134" s="46"/>
    </row>
    <row r="135">
      <c r="A135" s="37" t="s">
        <v>84</v>
      </c>
      <c r="B135" s="44"/>
      <c r="C135" s="45"/>
      <c r="D135" s="45"/>
      <c r="E135" s="47" t="s">
        <v>1683</v>
      </c>
      <c r="F135" s="45"/>
      <c r="G135" s="45"/>
      <c r="H135" s="45"/>
      <c r="I135" s="45"/>
      <c r="J135" s="46"/>
    </row>
    <row r="136" ht="120">
      <c r="A136" s="37" t="s">
        <v>86</v>
      </c>
      <c r="B136" s="44"/>
      <c r="C136" s="45"/>
      <c r="D136" s="45"/>
      <c r="E136" s="39" t="s">
        <v>405</v>
      </c>
      <c r="F136" s="45"/>
      <c r="G136" s="45"/>
      <c r="H136" s="45"/>
      <c r="I136" s="45"/>
      <c r="J136" s="46"/>
    </row>
    <row r="137">
      <c r="A137" s="37" t="s">
        <v>77</v>
      </c>
      <c r="B137" s="37">
        <v>32</v>
      </c>
      <c r="C137" s="38" t="s">
        <v>461</v>
      </c>
      <c r="D137" s="37" t="s">
        <v>105</v>
      </c>
      <c r="E137" s="39" t="s">
        <v>462</v>
      </c>
      <c r="F137" s="40" t="s">
        <v>194</v>
      </c>
      <c r="G137" s="41">
        <v>50</v>
      </c>
      <c r="H137" s="42">
        <v>0</v>
      </c>
      <c r="I137" s="42">
        <f>ROUND(G137*H137,P4)</f>
        <v>0</v>
      </c>
      <c r="J137" s="37"/>
      <c r="O137" s="43">
        <f>I137*0.21</f>
        <v>0</v>
      </c>
      <c r="P137">
        <v>3</v>
      </c>
    </row>
    <row r="138">
      <c r="A138" s="37" t="s">
        <v>82</v>
      </c>
      <c r="B138" s="44"/>
      <c r="C138" s="45"/>
      <c r="D138" s="45"/>
      <c r="E138" s="39" t="s">
        <v>463</v>
      </c>
      <c r="F138" s="45"/>
      <c r="G138" s="45"/>
      <c r="H138" s="45"/>
      <c r="I138" s="45"/>
      <c r="J138" s="46"/>
    </row>
    <row r="139">
      <c r="A139" s="37" t="s">
        <v>84</v>
      </c>
      <c r="B139" s="44"/>
      <c r="C139" s="45"/>
      <c r="D139" s="45"/>
      <c r="E139" s="47" t="s">
        <v>737</v>
      </c>
      <c r="F139" s="45"/>
      <c r="G139" s="45"/>
      <c r="H139" s="45"/>
      <c r="I139" s="45"/>
      <c r="J139" s="46"/>
    </row>
    <row r="140" ht="75">
      <c r="A140" s="37" t="s">
        <v>86</v>
      </c>
      <c r="B140" s="44"/>
      <c r="C140" s="45"/>
      <c r="D140" s="45"/>
      <c r="E140" s="39" t="s">
        <v>465</v>
      </c>
      <c r="F140" s="45"/>
      <c r="G140" s="45"/>
      <c r="H140" s="45"/>
      <c r="I140" s="45"/>
      <c r="J140" s="46"/>
    </row>
    <row r="141">
      <c r="A141" s="31" t="s">
        <v>74</v>
      </c>
      <c r="B141" s="32"/>
      <c r="C141" s="33" t="s">
        <v>151</v>
      </c>
      <c r="D141" s="34"/>
      <c r="E141" s="31" t="s">
        <v>152</v>
      </c>
      <c r="F141" s="34"/>
      <c r="G141" s="34"/>
      <c r="H141" s="34"/>
      <c r="I141" s="35">
        <f>SUMIFS(I142:I157,A142:A157,"P")</f>
        <v>0</v>
      </c>
      <c r="J141" s="36"/>
    </row>
    <row r="142" ht="30">
      <c r="A142" s="37" t="s">
        <v>77</v>
      </c>
      <c r="B142" s="37">
        <v>33</v>
      </c>
      <c r="C142" s="38" t="s">
        <v>505</v>
      </c>
      <c r="D142" s="37" t="s">
        <v>105</v>
      </c>
      <c r="E142" s="39" t="s">
        <v>506</v>
      </c>
      <c r="F142" s="40" t="s">
        <v>194</v>
      </c>
      <c r="G142" s="41">
        <v>50</v>
      </c>
      <c r="H142" s="42">
        <v>0</v>
      </c>
      <c r="I142" s="42">
        <f>ROUND(G142*H142,P4)</f>
        <v>0</v>
      </c>
      <c r="J142" s="37"/>
      <c r="O142" s="43">
        <f>I142*0.21</f>
        <v>0</v>
      </c>
      <c r="P142">
        <v>3</v>
      </c>
    </row>
    <row r="143">
      <c r="A143" s="37" t="s">
        <v>82</v>
      </c>
      <c r="B143" s="44"/>
      <c r="C143" s="45"/>
      <c r="D143" s="45"/>
      <c r="E143" s="48" t="s">
        <v>105</v>
      </c>
      <c r="F143" s="45"/>
      <c r="G143" s="45"/>
      <c r="H143" s="45"/>
      <c r="I143" s="45"/>
      <c r="J143" s="46"/>
    </row>
    <row r="144">
      <c r="A144" s="37" t="s">
        <v>84</v>
      </c>
      <c r="B144" s="44"/>
      <c r="C144" s="45"/>
      <c r="D144" s="45"/>
      <c r="E144" s="47" t="s">
        <v>737</v>
      </c>
      <c r="F144" s="45"/>
      <c r="G144" s="45"/>
      <c r="H144" s="45"/>
      <c r="I144" s="45"/>
      <c r="J144" s="46"/>
    </row>
    <row r="145" ht="225">
      <c r="A145" s="37" t="s">
        <v>86</v>
      </c>
      <c r="B145" s="44"/>
      <c r="C145" s="45"/>
      <c r="D145" s="45"/>
      <c r="E145" s="39" t="s">
        <v>508</v>
      </c>
      <c r="F145" s="45"/>
      <c r="G145" s="45"/>
      <c r="H145" s="45"/>
      <c r="I145" s="45"/>
      <c r="J145" s="46"/>
    </row>
    <row r="146">
      <c r="A146" s="37" t="s">
        <v>77</v>
      </c>
      <c r="B146" s="37">
        <v>34</v>
      </c>
      <c r="C146" s="38" t="s">
        <v>523</v>
      </c>
      <c r="D146" s="37" t="s">
        <v>105</v>
      </c>
      <c r="E146" s="39" t="s">
        <v>524</v>
      </c>
      <c r="F146" s="40" t="s">
        <v>110</v>
      </c>
      <c r="G146" s="41">
        <v>20</v>
      </c>
      <c r="H146" s="42">
        <v>0</v>
      </c>
      <c r="I146" s="42">
        <f>ROUND(G146*H146,P4)</f>
        <v>0</v>
      </c>
      <c r="J146" s="37"/>
      <c r="O146" s="43">
        <f>I146*0.21</f>
        <v>0</v>
      </c>
      <c r="P146">
        <v>3</v>
      </c>
    </row>
    <row r="147">
      <c r="A147" s="37" t="s">
        <v>82</v>
      </c>
      <c r="B147" s="44"/>
      <c r="C147" s="45"/>
      <c r="D147" s="45"/>
      <c r="E147" s="48" t="s">
        <v>105</v>
      </c>
      <c r="F147" s="45"/>
      <c r="G147" s="45"/>
      <c r="H147" s="45"/>
      <c r="I147" s="45"/>
      <c r="J147" s="46"/>
    </row>
    <row r="148">
      <c r="A148" s="37" t="s">
        <v>84</v>
      </c>
      <c r="B148" s="44"/>
      <c r="C148" s="45"/>
      <c r="D148" s="45"/>
      <c r="E148" s="47" t="s">
        <v>587</v>
      </c>
      <c r="F148" s="45"/>
      <c r="G148" s="45"/>
      <c r="H148" s="45"/>
      <c r="I148" s="45"/>
      <c r="J148" s="46"/>
    </row>
    <row r="149" ht="75">
      <c r="A149" s="37" t="s">
        <v>86</v>
      </c>
      <c r="B149" s="44"/>
      <c r="C149" s="45"/>
      <c r="D149" s="45"/>
      <c r="E149" s="39" t="s">
        <v>526</v>
      </c>
      <c r="F149" s="45"/>
      <c r="G149" s="45"/>
      <c r="H149" s="45"/>
      <c r="I149" s="45"/>
      <c r="J149" s="46"/>
    </row>
    <row r="150" ht="30">
      <c r="A150" s="37" t="s">
        <v>77</v>
      </c>
      <c r="B150" s="37">
        <v>35</v>
      </c>
      <c r="C150" s="38" t="s">
        <v>198</v>
      </c>
      <c r="D150" s="37" t="s">
        <v>105</v>
      </c>
      <c r="E150" s="39" t="s">
        <v>199</v>
      </c>
      <c r="F150" s="40" t="s">
        <v>155</v>
      </c>
      <c r="G150" s="41">
        <v>40</v>
      </c>
      <c r="H150" s="42">
        <v>0</v>
      </c>
      <c r="I150" s="42">
        <f>ROUND(G150*H150,P4)</f>
        <v>0</v>
      </c>
      <c r="J150" s="37"/>
      <c r="O150" s="43">
        <f>I150*0.21</f>
        <v>0</v>
      </c>
      <c r="P150">
        <v>3</v>
      </c>
    </row>
    <row r="151" ht="45">
      <c r="A151" s="37" t="s">
        <v>82</v>
      </c>
      <c r="B151" s="44"/>
      <c r="C151" s="45"/>
      <c r="D151" s="45"/>
      <c r="E151" s="39" t="s">
        <v>1693</v>
      </c>
      <c r="F151" s="45"/>
      <c r="G151" s="45"/>
      <c r="H151" s="45"/>
      <c r="I151" s="45"/>
      <c r="J151" s="46"/>
    </row>
    <row r="152">
      <c r="A152" s="37" t="s">
        <v>84</v>
      </c>
      <c r="B152" s="44"/>
      <c r="C152" s="45"/>
      <c r="D152" s="45"/>
      <c r="E152" s="47" t="s">
        <v>1694</v>
      </c>
      <c r="F152" s="45"/>
      <c r="G152" s="45"/>
      <c r="H152" s="45"/>
      <c r="I152" s="45"/>
      <c r="J152" s="46"/>
    </row>
    <row r="153" ht="105">
      <c r="A153" s="37" t="s">
        <v>86</v>
      </c>
      <c r="B153" s="44"/>
      <c r="C153" s="45"/>
      <c r="D153" s="45"/>
      <c r="E153" s="39" t="s">
        <v>202</v>
      </c>
      <c r="F153" s="45"/>
      <c r="G153" s="45"/>
      <c r="H153" s="45"/>
      <c r="I153" s="45"/>
      <c r="J153" s="46"/>
    </row>
    <row r="154">
      <c r="A154" s="37" t="s">
        <v>77</v>
      </c>
      <c r="B154" s="37">
        <v>36</v>
      </c>
      <c r="C154" s="38" t="s">
        <v>203</v>
      </c>
      <c r="D154" s="37" t="s">
        <v>105</v>
      </c>
      <c r="E154" s="39" t="s">
        <v>204</v>
      </c>
      <c r="F154" s="40" t="s">
        <v>155</v>
      </c>
      <c r="G154" s="41">
        <v>20</v>
      </c>
      <c r="H154" s="42">
        <v>0</v>
      </c>
      <c r="I154" s="42">
        <f>ROUND(G154*H154,P4)</f>
        <v>0</v>
      </c>
      <c r="J154" s="37"/>
      <c r="O154" s="43">
        <f>I154*0.21</f>
        <v>0</v>
      </c>
      <c r="P154">
        <v>3</v>
      </c>
    </row>
    <row r="155" ht="45">
      <c r="A155" s="37" t="s">
        <v>82</v>
      </c>
      <c r="B155" s="44"/>
      <c r="C155" s="45"/>
      <c r="D155" s="45"/>
      <c r="E155" s="39" t="s">
        <v>1695</v>
      </c>
      <c r="F155" s="45"/>
      <c r="G155" s="45"/>
      <c r="H155" s="45"/>
      <c r="I155" s="45"/>
      <c r="J155" s="46"/>
    </row>
    <row r="156">
      <c r="A156" s="37" t="s">
        <v>84</v>
      </c>
      <c r="B156" s="44"/>
      <c r="C156" s="45"/>
      <c r="D156" s="45"/>
      <c r="E156" s="47" t="s">
        <v>587</v>
      </c>
      <c r="F156" s="45"/>
      <c r="G156" s="45"/>
      <c r="H156" s="45"/>
      <c r="I156" s="45"/>
      <c r="J156" s="46"/>
    </row>
    <row r="157" ht="105">
      <c r="A157" s="37" t="s">
        <v>86</v>
      </c>
      <c r="B157" s="49"/>
      <c r="C157" s="50"/>
      <c r="D157" s="50"/>
      <c r="E157" s="39" t="s">
        <v>202</v>
      </c>
      <c r="F157" s="50"/>
      <c r="G157" s="50"/>
      <c r="H157" s="50"/>
      <c r="I157" s="50"/>
      <c r="J15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1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1696</v>
      </c>
      <c r="I3" s="25">
        <f>SUMIFS(I9:I141,A9:A141,"SD")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1696</v>
      </c>
      <c r="D5" s="22"/>
      <c r="E5" s="23" t="s">
        <v>50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79</v>
      </c>
      <c r="E10" s="39" t="s">
        <v>214</v>
      </c>
      <c r="F10" s="40" t="s">
        <v>215</v>
      </c>
      <c r="G10" s="41">
        <v>58.799999999999997</v>
      </c>
      <c r="H10" s="42">
        <v>0</v>
      </c>
      <c r="I10" s="42">
        <f>ROUND(G10*H10,P4)</f>
        <v>0</v>
      </c>
      <c r="J10" s="37"/>
      <c r="O10" s="43">
        <f>I10*0.21</f>
        <v>0</v>
      </c>
      <c r="P10">
        <v>3</v>
      </c>
    </row>
    <row r="11" ht="210">
      <c r="A11" s="37" t="s">
        <v>82</v>
      </c>
      <c r="B11" s="44"/>
      <c r="C11" s="45"/>
      <c r="D11" s="45"/>
      <c r="E11" s="39" t="s">
        <v>1697</v>
      </c>
      <c r="F11" s="45"/>
      <c r="G11" s="45"/>
      <c r="H11" s="45"/>
      <c r="I11" s="45"/>
      <c r="J11" s="46"/>
    </row>
    <row r="12">
      <c r="A12" s="37" t="s">
        <v>84</v>
      </c>
      <c r="B12" s="44"/>
      <c r="C12" s="45"/>
      <c r="D12" s="45"/>
      <c r="E12" s="47" t="s">
        <v>1698</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1.9950000000000001</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1657</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SUMIFS(I19:I70,A19:A70,"P")</f>
        <v>0</v>
      </c>
      <c r="J18" s="36"/>
    </row>
    <row r="19">
      <c r="A19" s="37" t="s">
        <v>77</v>
      </c>
      <c r="B19" s="37">
        <v>3</v>
      </c>
      <c r="C19" s="38" t="s">
        <v>226</v>
      </c>
      <c r="D19" s="37" t="s">
        <v>79</v>
      </c>
      <c r="E19" s="39" t="s">
        <v>227</v>
      </c>
      <c r="F19" s="40" t="s">
        <v>163</v>
      </c>
      <c r="G19" s="41">
        <v>120</v>
      </c>
      <c r="H19" s="42">
        <v>0</v>
      </c>
      <c r="I19" s="42">
        <f>ROUND(G19*H19,P4)</f>
        <v>0</v>
      </c>
      <c r="J19" s="37"/>
      <c r="O19" s="43">
        <f>I19*0.21</f>
        <v>0</v>
      </c>
      <c r="P19">
        <v>3</v>
      </c>
    </row>
    <row r="20" ht="150">
      <c r="A20" s="37" t="s">
        <v>82</v>
      </c>
      <c r="B20" s="44"/>
      <c r="C20" s="45"/>
      <c r="D20" s="45"/>
      <c r="E20" s="39" t="s">
        <v>1699</v>
      </c>
      <c r="F20" s="45"/>
      <c r="G20" s="45"/>
      <c r="H20" s="45"/>
      <c r="I20" s="45"/>
      <c r="J20" s="46"/>
    </row>
    <row r="21">
      <c r="A21" s="37" t="s">
        <v>84</v>
      </c>
      <c r="B21" s="44"/>
      <c r="C21" s="45"/>
      <c r="D21" s="45"/>
      <c r="E21" s="47" t="s">
        <v>1700</v>
      </c>
      <c r="F21" s="45"/>
      <c r="G21" s="45"/>
      <c r="H21" s="45"/>
      <c r="I21" s="45"/>
      <c r="J21" s="46"/>
    </row>
    <row r="22" ht="120">
      <c r="A22" s="37" t="s">
        <v>86</v>
      </c>
      <c r="B22" s="44"/>
      <c r="C22" s="45"/>
      <c r="D22" s="45"/>
      <c r="E22" s="39" t="s">
        <v>233</v>
      </c>
      <c r="F22" s="45"/>
      <c r="G22" s="45"/>
      <c r="H22" s="45"/>
      <c r="I22" s="45"/>
      <c r="J22" s="46"/>
    </row>
    <row r="23" ht="30">
      <c r="A23" s="37" t="s">
        <v>77</v>
      </c>
      <c r="B23" s="37">
        <v>4</v>
      </c>
      <c r="C23" s="38" t="s">
        <v>234</v>
      </c>
      <c r="D23" s="37" t="s">
        <v>235</v>
      </c>
      <c r="E23" s="39" t="s">
        <v>236</v>
      </c>
      <c r="F23" s="40" t="s">
        <v>155</v>
      </c>
      <c r="G23" s="41">
        <v>266</v>
      </c>
      <c r="H23" s="42">
        <v>0</v>
      </c>
      <c r="I23" s="42">
        <f>ROUND(G23*H23,P4)</f>
        <v>0</v>
      </c>
      <c r="J23" s="37"/>
      <c r="O23" s="43">
        <f>I23*0.21</f>
        <v>0</v>
      </c>
      <c r="P23">
        <v>3</v>
      </c>
    </row>
    <row r="24" ht="75">
      <c r="A24" s="37" t="s">
        <v>82</v>
      </c>
      <c r="B24" s="44"/>
      <c r="C24" s="45"/>
      <c r="D24" s="45"/>
      <c r="E24" s="39" t="s">
        <v>1701</v>
      </c>
      <c r="F24" s="45"/>
      <c r="G24" s="45"/>
      <c r="H24" s="45"/>
      <c r="I24" s="45"/>
      <c r="J24" s="46"/>
    </row>
    <row r="25">
      <c r="A25" s="37" t="s">
        <v>84</v>
      </c>
      <c r="B25" s="44"/>
      <c r="C25" s="45"/>
      <c r="D25" s="45"/>
      <c r="E25" s="47" t="s">
        <v>1661</v>
      </c>
      <c r="F25" s="45"/>
      <c r="G25" s="45"/>
      <c r="H25" s="45"/>
      <c r="I25" s="45"/>
      <c r="J25" s="46"/>
    </row>
    <row r="26">
      <c r="A26" s="37" t="s">
        <v>86</v>
      </c>
      <c r="B26" s="44"/>
      <c r="C26" s="45"/>
      <c r="D26" s="45"/>
      <c r="E26" s="39" t="s">
        <v>768</v>
      </c>
      <c r="F26" s="45"/>
      <c r="G26" s="45"/>
      <c r="H26" s="45"/>
      <c r="I26" s="45"/>
      <c r="J26" s="46"/>
    </row>
    <row r="27">
      <c r="A27" s="37" t="s">
        <v>77</v>
      </c>
      <c r="B27" s="37">
        <v>5</v>
      </c>
      <c r="C27" s="38" t="s">
        <v>161</v>
      </c>
      <c r="D27" s="37" t="s">
        <v>79</v>
      </c>
      <c r="E27" s="39" t="s">
        <v>162</v>
      </c>
      <c r="F27" s="40" t="s">
        <v>163</v>
      </c>
      <c r="G27" s="41">
        <v>13.300000000000001</v>
      </c>
      <c r="H27" s="42">
        <v>0</v>
      </c>
      <c r="I27" s="42">
        <f>ROUND(G27*H27,P4)</f>
        <v>0</v>
      </c>
      <c r="J27" s="37"/>
      <c r="O27" s="43">
        <f>I27*0.21</f>
        <v>0</v>
      </c>
      <c r="P27">
        <v>3</v>
      </c>
    </row>
    <row r="28" ht="90">
      <c r="A28" s="37" t="s">
        <v>82</v>
      </c>
      <c r="B28" s="44"/>
      <c r="C28" s="45"/>
      <c r="D28" s="45"/>
      <c r="E28" s="39" t="s">
        <v>1662</v>
      </c>
      <c r="F28" s="45"/>
      <c r="G28" s="45"/>
      <c r="H28" s="45"/>
      <c r="I28" s="45"/>
      <c r="J28" s="46"/>
    </row>
    <row r="29">
      <c r="A29" s="37" t="s">
        <v>84</v>
      </c>
      <c r="B29" s="44"/>
      <c r="C29" s="45"/>
      <c r="D29" s="45"/>
      <c r="E29" s="47" t="s">
        <v>1663</v>
      </c>
      <c r="F29" s="45"/>
      <c r="G29" s="45"/>
      <c r="H29" s="45"/>
      <c r="I29" s="45"/>
      <c r="J29" s="46"/>
    </row>
    <row r="30" ht="75">
      <c r="A30" s="37" t="s">
        <v>86</v>
      </c>
      <c r="B30" s="44"/>
      <c r="C30" s="45"/>
      <c r="D30" s="45"/>
      <c r="E30" s="39" t="s">
        <v>645</v>
      </c>
      <c r="F30" s="45"/>
      <c r="G30" s="45"/>
      <c r="H30" s="45"/>
      <c r="I30" s="45"/>
      <c r="J30" s="46"/>
    </row>
    <row r="31">
      <c r="A31" s="37" t="s">
        <v>77</v>
      </c>
      <c r="B31" s="37">
        <v>6</v>
      </c>
      <c r="C31" s="38" t="s">
        <v>242</v>
      </c>
      <c r="D31" s="37" t="s">
        <v>79</v>
      </c>
      <c r="E31" s="39" t="s">
        <v>243</v>
      </c>
      <c r="F31" s="40" t="s">
        <v>163</v>
      </c>
      <c r="G31" s="41">
        <v>4.5</v>
      </c>
      <c r="H31" s="42">
        <v>0</v>
      </c>
      <c r="I31" s="42">
        <f>ROUND(G31*H31,P4)</f>
        <v>0</v>
      </c>
      <c r="J31" s="37"/>
      <c r="O31" s="43">
        <f>I31*0.21</f>
        <v>0</v>
      </c>
      <c r="P31">
        <v>3</v>
      </c>
    </row>
    <row r="32" ht="45">
      <c r="A32" s="37" t="s">
        <v>82</v>
      </c>
      <c r="B32" s="44"/>
      <c r="C32" s="45"/>
      <c r="D32" s="45"/>
      <c r="E32" s="39" t="s">
        <v>1702</v>
      </c>
      <c r="F32" s="45"/>
      <c r="G32" s="45"/>
      <c r="H32" s="45"/>
      <c r="I32" s="45"/>
      <c r="J32" s="46"/>
    </row>
    <row r="33">
      <c r="A33" s="37" t="s">
        <v>84</v>
      </c>
      <c r="B33" s="44"/>
      <c r="C33" s="45"/>
      <c r="D33" s="45"/>
      <c r="E33" s="47" t="s">
        <v>1703</v>
      </c>
      <c r="F33" s="45"/>
      <c r="G33" s="45"/>
      <c r="H33" s="45"/>
      <c r="I33" s="45"/>
      <c r="J33" s="46"/>
    </row>
    <row r="34" ht="75">
      <c r="A34" s="37" t="s">
        <v>86</v>
      </c>
      <c r="B34" s="44"/>
      <c r="C34" s="45"/>
      <c r="D34" s="45"/>
      <c r="E34" s="39" t="s">
        <v>647</v>
      </c>
      <c r="F34" s="45"/>
      <c r="G34" s="45"/>
      <c r="H34" s="45"/>
      <c r="I34" s="45"/>
      <c r="J34" s="46"/>
    </row>
    <row r="35">
      <c r="A35" s="37" t="s">
        <v>77</v>
      </c>
      <c r="B35" s="37">
        <v>7</v>
      </c>
      <c r="C35" s="38" t="s">
        <v>247</v>
      </c>
      <c r="D35" s="37" t="s">
        <v>105</v>
      </c>
      <c r="E35" s="39" t="s">
        <v>248</v>
      </c>
      <c r="F35" s="40" t="s">
        <v>163</v>
      </c>
      <c r="G35" s="41">
        <v>4.5</v>
      </c>
      <c r="H35" s="42">
        <v>0</v>
      </c>
      <c r="I35" s="42">
        <f>ROUND(G35*H35,P4)</f>
        <v>0</v>
      </c>
      <c r="J35" s="37"/>
      <c r="O35" s="43">
        <f>I35*0.21</f>
        <v>0</v>
      </c>
      <c r="P35">
        <v>3</v>
      </c>
    </row>
    <row r="36">
      <c r="A36" s="37" t="s">
        <v>82</v>
      </c>
      <c r="B36" s="44"/>
      <c r="C36" s="45"/>
      <c r="D36" s="45"/>
      <c r="E36" s="39" t="s">
        <v>249</v>
      </c>
      <c r="F36" s="45"/>
      <c r="G36" s="45"/>
      <c r="H36" s="45"/>
      <c r="I36" s="45"/>
      <c r="J36" s="46"/>
    </row>
    <row r="37">
      <c r="A37" s="37" t="s">
        <v>84</v>
      </c>
      <c r="B37" s="44"/>
      <c r="C37" s="45"/>
      <c r="D37" s="45"/>
      <c r="E37" s="47" t="s">
        <v>1704</v>
      </c>
      <c r="F37" s="45"/>
      <c r="G37" s="45"/>
      <c r="H37" s="45"/>
      <c r="I37" s="45"/>
      <c r="J37" s="46"/>
    </row>
    <row r="38" ht="60">
      <c r="A38" s="37" t="s">
        <v>86</v>
      </c>
      <c r="B38" s="44"/>
      <c r="C38" s="45"/>
      <c r="D38" s="45"/>
      <c r="E38" s="39" t="s">
        <v>250</v>
      </c>
      <c r="F38" s="45"/>
      <c r="G38" s="45"/>
      <c r="H38" s="45"/>
      <c r="I38" s="45"/>
      <c r="J38" s="46"/>
    </row>
    <row r="39">
      <c r="A39" s="37" t="s">
        <v>77</v>
      </c>
      <c r="B39" s="37">
        <v>8</v>
      </c>
      <c r="C39" s="38" t="s">
        <v>264</v>
      </c>
      <c r="D39" s="37" t="s">
        <v>79</v>
      </c>
      <c r="E39" s="39" t="s">
        <v>265</v>
      </c>
      <c r="F39" s="40" t="s">
        <v>163</v>
      </c>
      <c r="G39" s="41">
        <v>25</v>
      </c>
      <c r="H39" s="42">
        <v>0</v>
      </c>
      <c r="I39" s="42">
        <f>ROUND(G39*H39,P4)</f>
        <v>0</v>
      </c>
      <c r="J39" s="37"/>
      <c r="O39" s="43">
        <f>I39*0.21</f>
        <v>0</v>
      </c>
      <c r="P39">
        <v>3</v>
      </c>
    </row>
    <row r="40" ht="45">
      <c r="A40" s="37" t="s">
        <v>82</v>
      </c>
      <c r="B40" s="44"/>
      <c r="C40" s="45"/>
      <c r="D40" s="45"/>
      <c r="E40" s="39" t="s">
        <v>1667</v>
      </c>
      <c r="F40" s="45"/>
      <c r="G40" s="45"/>
      <c r="H40" s="45"/>
      <c r="I40" s="45"/>
      <c r="J40" s="46"/>
    </row>
    <row r="41">
      <c r="A41" s="37" t="s">
        <v>84</v>
      </c>
      <c r="B41" s="44"/>
      <c r="C41" s="45"/>
      <c r="D41" s="45"/>
      <c r="E41" s="47" t="s">
        <v>782</v>
      </c>
      <c r="F41" s="45"/>
      <c r="G41" s="45"/>
      <c r="H41" s="45"/>
      <c r="I41" s="45"/>
      <c r="J41" s="46"/>
    </row>
    <row r="42" ht="409.5">
      <c r="A42" s="37" t="s">
        <v>86</v>
      </c>
      <c r="B42" s="44"/>
      <c r="C42" s="45"/>
      <c r="D42" s="45"/>
      <c r="E42" s="39" t="s">
        <v>255</v>
      </c>
      <c r="F42" s="45"/>
      <c r="G42" s="45"/>
      <c r="H42" s="45"/>
      <c r="I42" s="45"/>
      <c r="J42" s="46"/>
    </row>
    <row r="43">
      <c r="A43" s="37" t="s">
        <v>77</v>
      </c>
      <c r="B43" s="37">
        <v>9</v>
      </c>
      <c r="C43" s="38" t="s">
        <v>268</v>
      </c>
      <c r="D43" s="37" t="s">
        <v>79</v>
      </c>
      <c r="E43" s="39" t="s">
        <v>269</v>
      </c>
      <c r="F43" s="40" t="s">
        <v>163</v>
      </c>
      <c r="G43" s="41">
        <v>124.5</v>
      </c>
      <c r="H43" s="42">
        <v>0</v>
      </c>
      <c r="I43" s="42">
        <f>ROUND(G43*H43,P4)</f>
        <v>0</v>
      </c>
      <c r="J43" s="37"/>
      <c r="O43" s="43">
        <f>I43*0.21</f>
        <v>0</v>
      </c>
      <c r="P43">
        <v>3</v>
      </c>
    </row>
    <row r="44" ht="30">
      <c r="A44" s="37" t="s">
        <v>82</v>
      </c>
      <c r="B44" s="44"/>
      <c r="C44" s="45"/>
      <c r="D44" s="45"/>
      <c r="E44" s="39" t="s">
        <v>1705</v>
      </c>
      <c r="F44" s="45"/>
      <c r="G44" s="45"/>
      <c r="H44" s="45"/>
      <c r="I44" s="45"/>
      <c r="J44" s="46"/>
    </row>
    <row r="45">
      <c r="A45" s="37" t="s">
        <v>84</v>
      </c>
      <c r="B45" s="44"/>
      <c r="C45" s="45"/>
      <c r="D45" s="45"/>
      <c r="E45" s="47" t="s">
        <v>1706</v>
      </c>
      <c r="F45" s="45"/>
      <c r="G45" s="45"/>
      <c r="H45" s="45"/>
      <c r="I45" s="45"/>
      <c r="J45" s="46"/>
    </row>
    <row r="46" ht="409.5">
      <c r="A46" s="37" t="s">
        <v>86</v>
      </c>
      <c r="B46" s="44"/>
      <c r="C46" s="45"/>
      <c r="D46" s="45"/>
      <c r="E46" s="39" t="s">
        <v>272</v>
      </c>
      <c r="F46" s="45"/>
      <c r="G46" s="45"/>
      <c r="H46" s="45"/>
      <c r="I46" s="45"/>
      <c r="J46" s="46"/>
    </row>
    <row r="47">
      <c r="A47" s="37" t="s">
        <v>77</v>
      </c>
      <c r="B47" s="37">
        <v>10</v>
      </c>
      <c r="C47" s="38" t="s">
        <v>273</v>
      </c>
      <c r="D47" s="37" t="s">
        <v>79</v>
      </c>
      <c r="E47" s="39" t="s">
        <v>274</v>
      </c>
      <c r="F47" s="40" t="s">
        <v>194</v>
      </c>
      <c r="G47" s="41">
        <v>60</v>
      </c>
      <c r="H47" s="42">
        <v>0</v>
      </c>
      <c r="I47" s="42">
        <f>ROUND(G47*H47,P4)</f>
        <v>0</v>
      </c>
      <c r="J47" s="37"/>
      <c r="O47" s="43">
        <f>I47*0.21</f>
        <v>0</v>
      </c>
      <c r="P47">
        <v>3</v>
      </c>
    </row>
    <row r="48" ht="165">
      <c r="A48" s="37" t="s">
        <v>82</v>
      </c>
      <c r="B48" s="44"/>
      <c r="C48" s="45"/>
      <c r="D48" s="45"/>
      <c r="E48" s="39" t="s">
        <v>1707</v>
      </c>
      <c r="F48" s="45"/>
      <c r="G48" s="45"/>
      <c r="H48" s="45"/>
      <c r="I48" s="45"/>
      <c r="J48" s="46"/>
    </row>
    <row r="49">
      <c r="A49" s="37" t="s">
        <v>84</v>
      </c>
      <c r="B49" s="44"/>
      <c r="C49" s="45"/>
      <c r="D49" s="45"/>
      <c r="E49" s="47" t="s">
        <v>1708</v>
      </c>
      <c r="F49" s="45"/>
      <c r="G49" s="45"/>
      <c r="H49" s="45"/>
      <c r="I49" s="45"/>
      <c r="J49" s="46"/>
    </row>
    <row r="50" ht="120">
      <c r="A50" s="37" t="s">
        <v>86</v>
      </c>
      <c r="B50" s="44"/>
      <c r="C50" s="45"/>
      <c r="D50" s="45"/>
      <c r="E50" s="39" t="s">
        <v>277</v>
      </c>
      <c r="F50" s="45"/>
      <c r="G50" s="45"/>
      <c r="H50" s="45"/>
      <c r="I50" s="45"/>
      <c r="J50" s="46"/>
    </row>
    <row r="51">
      <c r="A51" s="37" t="s">
        <v>77</v>
      </c>
      <c r="B51" s="37">
        <v>11</v>
      </c>
      <c r="C51" s="38" t="s">
        <v>288</v>
      </c>
      <c r="D51" s="37" t="s">
        <v>105</v>
      </c>
      <c r="E51" s="39" t="s">
        <v>289</v>
      </c>
      <c r="F51" s="40" t="s">
        <v>163</v>
      </c>
      <c r="G51" s="41">
        <v>32.5</v>
      </c>
      <c r="H51" s="42">
        <v>0</v>
      </c>
      <c r="I51" s="42">
        <f>ROUND(G51*H51,P4)</f>
        <v>0</v>
      </c>
      <c r="J51" s="37"/>
      <c r="O51" s="43">
        <f>I51*0.21</f>
        <v>0</v>
      </c>
      <c r="P51">
        <v>3</v>
      </c>
    </row>
    <row r="52">
      <c r="A52" s="37" t="s">
        <v>82</v>
      </c>
      <c r="B52" s="44"/>
      <c r="C52" s="45"/>
      <c r="D52" s="45"/>
      <c r="E52" s="39" t="s">
        <v>1709</v>
      </c>
      <c r="F52" s="45"/>
      <c r="G52" s="45"/>
      <c r="H52" s="45"/>
      <c r="I52" s="45"/>
      <c r="J52" s="46"/>
    </row>
    <row r="53">
      <c r="A53" s="37" t="s">
        <v>84</v>
      </c>
      <c r="B53" s="44"/>
      <c r="C53" s="45"/>
      <c r="D53" s="45"/>
      <c r="E53" s="47" t="s">
        <v>1710</v>
      </c>
      <c r="F53" s="45"/>
      <c r="G53" s="45"/>
      <c r="H53" s="45"/>
      <c r="I53" s="45"/>
      <c r="J53" s="46"/>
    </row>
    <row r="54" ht="270">
      <c r="A54" s="37" t="s">
        <v>86</v>
      </c>
      <c r="B54" s="44"/>
      <c r="C54" s="45"/>
      <c r="D54" s="45"/>
      <c r="E54" s="39" t="s">
        <v>292</v>
      </c>
      <c r="F54" s="45"/>
      <c r="G54" s="45"/>
      <c r="H54" s="45"/>
      <c r="I54" s="45"/>
      <c r="J54" s="46"/>
    </row>
    <row r="55" ht="30">
      <c r="A55" s="37" t="s">
        <v>77</v>
      </c>
      <c r="B55" s="37">
        <v>12</v>
      </c>
      <c r="C55" s="38" t="s">
        <v>293</v>
      </c>
      <c r="D55" s="37" t="s">
        <v>79</v>
      </c>
      <c r="E55" s="39" t="s">
        <v>297</v>
      </c>
      <c r="F55" s="40" t="s">
        <v>163</v>
      </c>
      <c r="G55" s="41">
        <v>15</v>
      </c>
      <c r="H55" s="42">
        <v>0</v>
      </c>
      <c r="I55" s="42">
        <f>ROUND(G55*H55,P4)</f>
        <v>0</v>
      </c>
      <c r="J55" s="37"/>
      <c r="O55" s="43">
        <f>I55*0.21</f>
        <v>0</v>
      </c>
      <c r="P55">
        <v>3</v>
      </c>
    </row>
    <row r="56" ht="135">
      <c r="A56" s="37" t="s">
        <v>82</v>
      </c>
      <c r="B56" s="44"/>
      <c r="C56" s="45"/>
      <c r="D56" s="45"/>
      <c r="E56" s="39" t="s">
        <v>1711</v>
      </c>
      <c r="F56" s="45"/>
      <c r="G56" s="45"/>
      <c r="H56" s="45"/>
      <c r="I56" s="45"/>
      <c r="J56" s="46"/>
    </row>
    <row r="57">
      <c r="A57" s="37" t="s">
        <v>84</v>
      </c>
      <c r="B57" s="44"/>
      <c r="C57" s="45"/>
      <c r="D57" s="45"/>
      <c r="E57" s="47" t="s">
        <v>652</v>
      </c>
      <c r="F57" s="45"/>
      <c r="G57" s="45"/>
      <c r="H57" s="45"/>
      <c r="I57" s="45"/>
      <c r="J57" s="46"/>
    </row>
    <row r="58" ht="330">
      <c r="A58" s="37" t="s">
        <v>86</v>
      </c>
      <c r="B58" s="44"/>
      <c r="C58" s="45"/>
      <c r="D58" s="45"/>
      <c r="E58" s="39" t="s">
        <v>299</v>
      </c>
      <c r="F58" s="45"/>
      <c r="G58" s="45"/>
      <c r="H58" s="45"/>
      <c r="I58" s="45"/>
      <c r="J58" s="46"/>
    </row>
    <row r="59">
      <c r="A59" s="37" t="s">
        <v>77</v>
      </c>
      <c r="B59" s="37">
        <v>13</v>
      </c>
      <c r="C59" s="38" t="s">
        <v>300</v>
      </c>
      <c r="D59" s="37" t="s">
        <v>105</v>
      </c>
      <c r="E59" s="39" t="s">
        <v>301</v>
      </c>
      <c r="F59" s="40" t="s">
        <v>163</v>
      </c>
      <c r="G59" s="41">
        <v>10</v>
      </c>
      <c r="H59" s="42">
        <v>0</v>
      </c>
      <c r="I59" s="42">
        <f>ROUND(G59*H59,P4)</f>
        <v>0</v>
      </c>
      <c r="J59" s="37"/>
      <c r="O59" s="43">
        <f>I59*0.21</f>
        <v>0</v>
      </c>
      <c r="P59">
        <v>3</v>
      </c>
    </row>
    <row r="60" ht="30">
      <c r="A60" s="37" t="s">
        <v>82</v>
      </c>
      <c r="B60" s="44"/>
      <c r="C60" s="45"/>
      <c r="D60" s="45"/>
      <c r="E60" s="39" t="s">
        <v>302</v>
      </c>
      <c r="F60" s="45"/>
      <c r="G60" s="45"/>
      <c r="H60" s="45"/>
      <c r="I60" s="45"/>
      <c r="J60" s="46"/>
    </row>
    <row r="61">
      <c r="A61" s="37" t="s">
        <v>84</v>
      </c>
      <c r="B61" s="44"/>
      <c r="C61" s="45"/>
      <c r="D61" s="45"/>
      <c r="E61" s="47" t="s">
        <v>364</v>
      </c>
      <c r="F61" s="45"/>
      <c r="G61" s="45"/>
      <c r="H61" s="45"/>
      <c r="I61" s="45"/>
      <c r="J61" s="46"/>
    </row>
    <row r="62" ht="345">
      <c r="A62" s="37" t="s">
        <v>86</v>
      </c>
      <c r="B62" s="44"/>
      <c r="C62" s="45"/>
      <c r="D62" s="45"/>
      <c r="E62" s="39" t="s">
        <v>304</v>
      </c>
      <c r="F62" s="45"/>
      <c r="G62" s="45"/>
      <c r="H62" s="45"/>
      <c r="I62" s="45"/>
      <c r="J62" s="46"/>
    </row>
    <row r="63">
      <c r="A63" s="37" t="s">
        <v>77</v>
      </c>
      <c r="B63" s="37">
        <v>14</v>
      </c>
      <c r="C63" s="38" t="s">
        <v>322</v>
      </c>
      <c r="D63" s="37" t="s">
        <v>105</v>
      </c>
      <c r="E63" s="39" t="s">
        <v>323</v>
      </c>
      <c r="F63" s="40" t="s">
        <v>155</v>
      </c>
      <c r="G63" s="41">
        <v>350</v>
      </c>
      <c r="H63" s="42">
        <v>0</v>
      </c>
      <c r="I63" s="42">
        <f>ROUND(G63*H63,P4)</f>
        <v>0</v>
      </c>
      <c r="J63" s="37"/>
      <c r="O63" s="43">
        <f>I63*0.21</f>
        <v>0</v>
      </c>
      <c r="P63">
        <v>3</v>
      </c>
    </row>
    <row r="64">
      <c r="A64" s="37" t="s">
        <v>82</v>
      </c>
      <c r="B64" s="44"/>
      <c r="C64" s="45"/>
      <c r="D64" s="45"/>
      <c r="E64" s="39" t="s">
        <v>783</v>
      </c>
      <c r="F64" s="45"/>
      <c r="G64" s="45"/>
      <c r="H64" s="45"/>
      <c r="I64" s="45"/>
      <c r="J64" s="46"/>
    </row>
    <row r="65">
      <c r="A65" s="37" t="s">
        <v>84</v>
      </c>
      <c r="B65" s="44"/>
      <c r="C65" s="45"/>
      <c r="D65" s="45"/>
      <c r="E65" s="47" t="s">
        <v>399</v>
      </c>
      <c r="F65" s="45"/>
      <c r="G65" s="45"/>
      <c r="H65" s="45"/>
      <c r="I65" s="45"/>
      <c r="J65" s="46"/>
    </row>
    <row r="66" ht="75">
      <c r="A66" s="37" t="s">
        <v>86</v>
      </c>
      <c r="B66" s="44"/>
      <c r="C66" s="45"/>
      <c r="D66" s="45"/>
      <c r="E66" s="39" t="s">
        <v>326</v>
      </c>
      <c r="F66" s="45"/>
      <c r="G66" s="45"/>
      <c r="H66" s="45"/>
      <c r="I66" s="45"/>
      <c r="J66" s="46"/>
    </row>
    <row r="67">
      <c r="A67" s="37" t="s">
        <v>77</v>
      </c>
      <c r="B67" s="37">
        <v>15</v>
      </c>
      <c r="C67" s="38" t="s">
        <v>332</v>
      </c>
      <c r="D67" s="37"/>
      <c r="E67" s="39" t="s">
        <v>333</v>
      </c>
      <c r="F67" s="40" t="s">
        <v>155</v>
      </c>
      <c r="G67" s="41">
        <v>30</v>
      </c>
      <c r="H67" s="42">
        <v>0</v>
      </c>
      <c r="I67" s="42">
        <f>ROUND(G67*H67,P4)</f>
        <v>0</v>
      </c>
      <c r="J67" s="37"/>
      <c r="O67" s="43">
        <f>I67*0.21</f>
        <v>0</v>
      </c>
      <c r="P67">
        <v>3</v>
      </c>
    </row>
    <row r="68">
      <c r="A68" s="37" t="s">
        <v>82</v>
      </c>
      <c r="B68" s="44"/>
      <c r="C68" s="45"/>
      <c r="D68" s="45"/>
      <c r="E68" s="39" t="s">
        <v>1712</v>
      </c>
      <c r="F68" s="45"/>
      <c r="G68" s="45"/>
      <c r="H68" s="45"/>
      <c r="I68" s="45"/>
      <c r="J68" s="46"/>
    </row>
    <row r="69">
      <c r="A69" s="37" t="s">
        <v>84</v>
      </c>
      <c r="B69" s="44"/>
      <c r="C69" s="45"/>
      <c r="D69" s="45"/>
      <c r="E69" s="47" t="s">
        <v>516</v>
      </c>
      <c r="F69" s="45"/>
      <c r="G69" s="45"/>
      <c r="H69" s="45"/>
      <c r="I69" s="45"/>
      <c r="J69" s="46"/>
    </row>
    <row r="70" ht="75">
      <c r="A70" s="37" t="s">
        <v>86</v>
      </c>
      <c r="B70" s="44"/>
      <c r="C70" s="45"/>
      <c r="D70" s="45"/>
      <c r="E70" s="39" t="s">
        <v>336</v>
      </c>
      <c r="F70" s="45"/>
      <c r="G70" s="45"/>
      <c r="H70" s="45"/>
      <c r="I70" s="45"/>
      <c r="J70" s="46"/>
    </row>
    <row r="71">
      <c r="A71" s="31" t="s">
        <v>74</v>
      </c>
      <c r="B71" s="32"/>
      <c r="C71" s="33" t="s">
        <v>42</v>
      </c>
      <c r="D71" s="34"/>
      <c r="E71" s="31" t="s">
        <v>337</v>
      </c>
      <c r="F71" s="34"/>
      <c r="G71" s="34"/>
      <c r="H71" s="34"/>
      <c r="I71" s="35">
        <f>SUMIFS(I72:I79,A72:A79,"P")</f>
        <v>0</v>
      </c>
      <c r="J71" s="36"/>
    </row>
    <row r="72">
      <c r="A72" s="37" t="s">
        <v>77</v>
      </c>
      <c r="B72" s="37">
        <v>16</v>
      </c>
      <c r="C72" s="38" t="s">
        <v>343</v>
      </c>
      <c r="D72" s="37" t="s">
        <v>105</v>
      </c>
      <c r="E72" s="39" t="s">
        <v>344</v>
      </c>
      <c r="F72" s="40" t="s">
        <v>194</v>
      </c>
      <c r="G72" s="41">
        <v>50</v>
      </c>
      <c r="H72" s="42">
        <v>0</v>
      </c>
      <c r="I72" s="42">
        <f>ROUND(G72*H72,P4)</f>
        <v>0</v>
      </c>
      <c r="J72" s="37"/>
      <c r="O72" s="43">
        <f>I72*0.21</f>
        <v>0</v>
      </c>
      <c r="P72">
        <v>3</v>
      </c>
    </row>
    <row r="73" ht="90">
      <c r="A73" s="37" t="s">
        <v>82</v>
      </c>
      <c r="B73" s="44"/>
      <c r="C73" s="45"/>
      <c r="D73" s="45"/>
      <c r="E73" s="39" t="s">
        <v>1677</v>
      </c>
      <c r="F73" s="45"/>
      <c r="G73" s="45"/>
      <c r="H73" s="45"/>
      <c r="I73" s="45"/>
      <c r="J73" s="46"/>
    </row>
    <row r="74">
      <c r="A74" s="37" t="s">
        <v>84</v>
      </c>
      <c r="B74" s="44"/>
      <c r="C74" s="45"/>
      <c r="D74" s="45"/>
      <c r="E74" s="47" t="s">
        <v>737</v>
      </c>
      <c r="F74" s="45"/>
      <c r="G74" s="45"/>
      <c r="H74" s="45"/>
      <c r="I74" s="45"/>
      <c r="J74" s="46"/>
    </row>
    <row r="75" ht="225">
      <c r="A75" s="37" t="s">
        <v>86</v>
      </c>
      <c r="B75" s="44"/>
      <c r="C75" s="45"/>
      <c r="D75" s="45"/>
      <c r="E75" s="39" t="s">
        <v>342</v>
      </c>
      <c r="F75" s="45"/>
      <c r="G75" s="45"/>
      <c r="H75" s="45"/>
      <c r="I75" s="45"/>
      <c r="J75" s="46"/>
    </row>
    <row r="76">
      <c r="A76" s="37" t="s">
        <v>77</v>
      </c>
      <c r="B76" s="37">
        <v>17</v>
      </c>
      <c r="C76" s="38" t="s">
        <v>352</v>
      </c>
      <c r="D76" s="37"/>
      <c r="E76" s="39" t="s">
        <v>353</v>
      </c>
      <c r="F76" s="40" t="s">
        <v>155</v>
      </c>
      <c r="G76" s="41">
        <v>150</v>
      </c>
      <c r="H76" s="42">
        <v>0</v>
      </c>
      <c r="I76" s="42">
        <f>ROUND(G76*H76,P4)</f>
        <v>0</v>
      </c>
      <c r="J76" s="37"/>
      <c r="O76" s="43">
        <f>I76*0.21</f>
        <v>0</v>
      </c>
      <c r="P76">
        <v>3</v>
      </c>
    </row>
    <row r="77" ht="30">
      <c r="A77" s="37" t="s">
        <v>82</v>
      </c>
      <c r="B77" s="44"/>
      <c r="C77" s="45"/>
      <c r="D77" s="45"/>
      <c r="E77" s="39" t="s">
        <v>357</v>
      </c>
      <c r="F77" s="45"/>
      <c r="G77" s="45"/>
      <c r="H77" s="45"/>
      <c r="I77" s="45"/>
      <c r="J77" s="46"/>
    </row>
    <row r="78">
      <c r="A78" s="37" t="s">
        <v>84</v>
      </c>
      <c r="B78" s="44"/>
      <c r="C78" s="45"/>
      <c r="D78" s="45"/>
      <c r="E78" s="47" t="s">
        <v>245</v>
      </c>
      <c r="F78" s="45"/>
      <c r="G78" s="45"/>
      <c r="H78" s="45"/>
      <c r="I78" s="45"/>
      <c r="J78" s="46"/>
    </row>
    <row r="79" ht="180">
      <c r="A79" s="37" t="s">
        <v>86</v>
      </c>
      <c r="B79" s="44"/>
      <c r="C79" s="45"/>
      <c r="D79" s="45"/>
      <c r="E79" s="39" t="s">
        <v>356</v>
      </c>
      <c r="F79" s="45"/>
      <c r="G79" s="45"/>
      <c r="H79" s="45"/>
      <c r="I79" s="45"/>
      <c r="J79" s="46"/>
    </row>
    <row r="80">
      <c r="A80" s="31" t="s">
        <v>74</v>
      </c>
      <c r="B80" s="32"/>
      <c r="C80" s="33" t="s">
        <v>167</v>
      </c>
      <c r="D80" s="34"/>
      <c r="E80" s="31" t="s">
        <v>168</v>
      </c>
      <c r="F80" s="34"/>
      <c r="G80" s="34"/>
      <c r="H80" s="34"/>
      <c r="I80" s="35">
        <f>SUMIFS(I81:I128,A81:A128,"P")</f>
        <v>0</v>
      </c>
      <c r="J80" s="36"/>
    </row>
    <row r="81">
      <c r="A81" s="37" t="s">
        <v>77</v>
      </c>
      <c r="B81" s="37">
        <v>18</v>
      </c>
      <c r="C81" s="38" t="s">
        <v>401</v>
      </c>
      <c r="D81" s="37" t="s">
        <v>11</v>
      </c>
      <c r="E81" s="39" t="s">
        <v>402</v>
      </c>
      <c r="F81" s="40" t="s">
        <v>163</v>
      </c>
      <c r="G81" s="41">
        <v>82.5</v>
      </c>
      <c r="H81" s="42">
        <v>0</v>
      </c>
      <c r="I81" s="42">
        <f>ROUND(G81*H81,P4)</f>
        <v>0</v>
      </c>
      <c r="J81" s="37"/>
      <c r="O81" s="43">
        <f>I81*0.21</f>
        <v>0</v>
      </c>
      <c r="P81">
        <v>3</v>
      </c>
    </row>
    <row r="82" ht="120">
      <c r="A82" s="37" t="s">
        <v>82</v>
      </c>
      <c r="B82" s="44"/>
      <c r="C82" s="45"/>
      <c r="D82" s="45"/>
      <c r="E82" s="39" t="s">
        <v>1713</v>
      </c>
      <c r="F82" s="45"/>
      <c r="G82" s="45"/>
      <c r="H82" s="45"/>
      <c r="I82" s="45"/>
      <c r="J82" s="46"/>
    </row>
    <row r="83">
      <c r="A83" s="37" t="s">
        <v>84</v>
      </c>
      <c r="B83" s="44"/>
      <c r="C83" s="45"/>
      <c r="D83" s="45"/>
      <c r="E83" s="47" t="s">
        <v>1714</v>
      </c>
      <c r="F83" s="45"/>
      <c r="G83" s="45"/>
      <c r="H83" s="45"/>
      <c r="I83" s="45"/>
      <c r="J83" s="46"/>
    </row>
    <row r="84" ht="120">
      <c r="A84" s="37" t="s">
        <v>86</v>
      </c>
      <c r="B84" s="44"/>
      <c r="C84" s="45"/>
      <c r="D84" s="45"/>
      <c r="E84" s="39" t="s">
        <v>405</v>
      </c>
      <c r="F84" s="45"/>
      <c r="G84" s="45"/>
      <c r="H84" s="45"/>
      <c r="I84" s="45"/>
      <c r="J84" s="46"/>
    </row>
    <row r="85">
      <c r="A85" s="37" t="s">
        <v>77</v>
      </c>
      <c r="B85" s="37">
        <v>19</v>
      </c>
      <c r="C85" s="38" t="s">
        <v>401</v>
      </c>
      <c r="D85" s="37" t="s">
        <v>42</v>
      </c>
      <c r="E85" s="39" t="s">
        <v>402</v>
      </c>
      <c r="F85" s="40" t="s">
        <v>163</v>
      </c>
      <c r="G85" s="41">
        <v>16.5</v>
      </c>
      <c r="H85" s="42">
        <v>0</v>
      </c>
      <c r="I85" s="42">
        <f>ROUND(G85*H85,P4)</f>
        <v>0</v>
      </c>
      <c r="J85" s="37"/>
      <c r="O85" s="43">
        <f>I85*0.21</f>
        <v>0</v>
      </c>
      <c r="P85">
        <v>3</v>
      </c>
    </row>
    <row r="86" ht="180">
      <c r="A86" s="37" t="s">
        <v>82</v>
      </c>
      <c r="B86" s="44"/>
      <c r="C86" s="45"/>
      <c r="D86" s="45"/>
      <c r="E86" s="39" t="s">
        <v>1715</v>
      </c>
      <c r="F86" s="45"/>
      <c r="G86" s="45"/>
      <c r="H86" s="45"/>
      <c r="I86" s="45"/>
      <c r="J86" s="46"/>
    </row>
    <row r="87">
      <c r="A87" s="37" t="s">
        <v>84</v>
      </c>
      <c r="B87" s="44"/>
      <c r="C87" s="45"/>
      <c r="D87" s="45"/>
      <c r="E87" s="47" t="s">
        <v>1716</v>
      </c>
      <c r="F87" s="45"/>
      <c r="G87" s="45"/>
      <c r="H87" s="45"/>
      <c r="I87" s="45"/>
      <c r="J87" s="46"/>
    </row>
    <row r="88" ht="120">
      <c r="A88" s="37" t="s">
        <v>86</v>
      </c>
      <c r="B88" s="44"/>
      <c r="C88" s="45"/>
      <c r="D88" s="45"/>
      <c r="E88" s="39" t="s">
        <v>405</v>
      </c>
      <c r="F88" s="45"/>
      <c r="G88" s="45"/>
      <c r="H88" s="45"/>
      <c r="I88" s="45"/>
      <c r="J88" s="46"/>
    </row>
    <row r="89">
      <c r="A89" s="37" t="s">
        <v>77</v>
      </c>
      <c r="B89" s="37">
        <v>20</v>
      </c>
      <c r="C89" s="38" t="s">
        <v>401</v>
      </c>
      <c r="D89" s="37" t="s">
        <v>408</v>
      </c>
      <c r="E89" s="39" t="s">
        <v>409</v>
      </c>
      <c r="F89" s="40" t="s">
        <v>410</v>
      </c>
      <c r="G89" s="41">
        <v>1.518</v>
      </c>
      <c r="H89" s="42">
        <v>0</v>
      </c>
      <c r="I89" s="42">
        <f>ROUND(G89*H89,P4)</f>
        <v>0</v>
      </c>
      <c r="J89" s="37"/>
      <c r="O89" s="43">
        <f>I89*0.21</f>
        <v>0</v>
      </c>
      <c r="P89">
        <v>3</v>
      </c>
    </row>
    <row r="90" ht="135">
      <c r="A90" s="37" t="s">
        <v>82</v>
      </c>
      <c r="B90" s="44"/>
      <c r="C90" s="45"/>
      <c r="D90" s="45"/>
      <c r="E90" s="39" t="s">
        <v>411</v>
      </c>
      <c r="F90" s="45"/>
      <c r="G90" s="45"/>
      <c r="H90" s="45"/>
      <c r="I90" s="45"/>
      <c r="J90" s="46"/>
    </row>
    <row r="91">
      <c r="A91" s="37" t="s">
        <v>84</v>
      </c>
      <c r="B91" s="44"/>
      <c r="C91" s="45"/>
      <c r="D91" s="45"/>
      <c r="E91" s="47" t="s">
        <v>1717</v>
      </c>
      <c r="F91" s="45"/>
      <c r="G91" s="45"/>
      <c r="H91" s="45"/>
      <c r="I91" s="45"/>
      <c r="J91" s="46"/>
    </row>
    <row r="92" ht="120">
      <c r="A92" s="37" t="s">
        <v>86</v>
      </c>
      <c r="B92" s="44"/>
      <c r="C92" s="45"/>
      <c r="D92" s="45"/>
      <c r="E92" s="39" t="s">
        <v>405</v>
      </c>
      <c r="F92" s="45"/>
      <c r="G92" s="45"/>
      <c r="H92" s="45"/>
      <c r="I92" s="45"/>
      <c r="J92" s="46"/>
    </row>
    <row r="93">
      <c r="A93" s="37" t="s">
        <v>77</v>
      </c>
      <c r="B93" s="37">
        <v>21</v>
      </c>
      <c r="C93" s="38" t="s">
        <v>169</v>
      </c>
      <c r="D93" s="37" t="s">
        <v>79</v>
      </c>
      <c r="E93" s="39" t="s">
        <v>170</v>
      </c>
      <c r="F93" s="40" t="s">
        <v>155</v>
      </c>
      <c r="G93" s="41">
        <v>100</v>
      </c>
      <c r="H93" s="42">
        <v>0</v>
      </c>
      <c r="I93" s="42">
        <f>ROUND(G93*H93,P4)</f>
        <v>0</v>
      </c>
      <c r="J93" s="37"/>
      <c r="O93" s="43">
        <f>I93*0.21</f>
        <v>0</v>
      </c>
      <c r="P93">
        <v>3</v>
      </c>
    </row>
    <row r="94" ht="45">
      <c r="A94" s="37" t="s">
        <v>82</v>
      </c>
      <c r="B94" s="44"/>
      <c r="C94" s="45"/>
      <c r="D94" s="45"/>
      <c r="E94" s="39" t="s">
        <v>413</v>
      </c>
      <c r="F94" s="45"/>
      <c r="G94" s="45"/>
      <c r="H94" s="45"/>
      <c r="I94" s="45"/>
      <c r="J94" s="46"/>
    </row>
    <row r="95">
      <c r="A95" s="37" t="s">
        <v>84</v>
      </c>
      <c r="B95" s="44"/>
      <c r="C95" s="45"/>
      <c r="D95" s="45"/>
      <c r="E95" s="47" t="s">
        <v>318</v>
      </c>
      <c r="F95" s="45"/>
      <c r="G95" s="45"/>
      <c r="H95" s="45"/>
      <c r="I95" s="45"/>
      <c r="J95" s="46"/>
    </row>
    <row r="96" ht="150">
      <c r="A96" s="37" t="s">
        <v>86</v>
      </c>
      <c r="B96" s="44"/>
      <c r="C96" s="45"/>
      <c r="D96" s="45"/>
      <c r="E96" s="39" t="s">
        <v>415</v>
      </c>
      <c r="F96" s="45"/>
      <c r="G96" s="45"/>
      <c r="H96" s="45"/>
      <c r="I96" s="45"/>
      <c r="J96" s="46"/>
    </row>
    <row r="97">
      <c r="A97" s="37" t="s">
        <v>77</v>
      </c>
      <c r="B97" s="37">
        <v>22</v>
      </c>
      <c r="C97" s="38" t="s">
        <v>174</v>
      </c>
      <c r="D97" s="37" t="s">
        <v>11</v>
      </c>
      <c r="E97" s="39" t="s">
        <v>175</v>
      </c>
      <c r="F97" s="40" t="s">
        <v>155</v>
      </c>
      <c r="G97" s="41">
        <v>425</v>
      </c>
      <c r="H97" s="42">
        <v>0</v>
      </c>
      <c r="I97" s="42">
        <f>ROUND(G97*H97,P4)</f>
        <v>0</v>
      </c>
      <c r="J97" s="37"/>
      <c r="O97" s="43">
        <f>I97*0.21</f>
        <v>0</v>
      </c>
      <c r="P97">
        <v>3</v>
      </c>
    </row>
    <row r="98" ht="30">
      <c r="A98" s="37" t="s">
        <v>82</v>
      </c>
      <c r="B98" s="44"/>
      <c r="C98" s="45"/>
      <c r="D98" s="45"/>
      <c r="E98" s="39" t="s">
        <v>1684</v>
      </c>
      <c r="F98" s="45"/>
      <c r="G98" s="45"/>
      <c r="H98" s="45"/>
      <c r="I98" s="45"/>
      <c r="J98" s="46"/>
    </row>
    <row r="99">
      <c r="A99" s="37" t="s">
        <v>84</v>
      </c>
      <c r="B99" s="44"/>
      <c r="C99" s="45"/>
      <c r="D99" s="45"/>
      <c r="E99" s="47" t="s">
        <v>1685</v>
      </c>
      <c r="F99" s="45"/>
      <c r="G99" s="45"/>
      <c r="H99" s="45"/>
      <c r="I99" s="45"/>
      <c r="J99" s="46"/>
    </row>
    <row r="100" ht="120">
      <c r="A100" s="37" t="s">
        <v>86</v>
      </c>
      <c r="B100" s="44"/>
      <c r="C100" s="45"/>
      <c r="D100" s="45"/>
      <c r="E100" s="39" t="s">
        <v>178</v>
      </c>
      <c r="F100" s="45"/>
      <c r="G100" s="45"/>
      <c r="H100" s="45"/>
      <c r="I100" s="45"/>
      <c r="J100" s="46"/>
    </row>
    <row r="101">
      <c r="A101" s="37" t="s">
        <v>77</v>
      </c>
      <c r="B101" s="37">
        <v>23</v>
      </c>
      <c r="C101" s="38" t="s">
        <v>174</v>
      </c>
      <c r="D101" s="37" t="s">
        <v>42</v>
      </c>
      <c r="E101" s="39" t="s">
        <v>175</v>
      </c>
      <c r="F101" s="40" t="s">
        <v>155</v>
      </c>
      <c r="G101" s="41">
        <v>350</v>
      </c>
      <c r="H101" s="42">
        <v>0</v>
      </c>
      <c r="I101" s="42">
        <f>ROUND(G101*H101,P4)</f>
        <v>0</v>
      </c>
      <c r="J101" s="37"/>
      <c r="O101" s="43">
        <f>I101*0.21</f>
        <v>0</v>
      </c>
      <c r="P101">
        <v>3</v>
      </c>
    </row>
    <row r="102" ht="30">
      <c r="A102" s="37" t="s">
        <v>82</v>
      </c>
      <c r="B102" s="44"/>
      <c r="C102" s="45"/>
      <c r="D102" s="45"/>
      <c r="E102" s="39" t="s">
        <v>1686</v>
      </c>
      <c r="F102" s="45"/>
      <c r="G102" s="45"/>
      <c r="H102" s="45"/>
      <c r="I102" s="45"/>
      <c r="J102" s="46"/>
    </row>
    <row r="103">
      <c r="A103" s="37" t="s">
        <v>84</v>
      </c>
      <c r="B103" s="44"/>
      <c r="C103" s="45"/>
      <c r="D103" s="45"/>
      <c r="E103" s="47" t="s">
        <v>399</v>
      </c>
      <c r="F103" s="45"/>
      <c r="G103" s="45"/>
      <c r="H103" s="45"/>
      <c r="I103" s="45"/>
      <c r="J103" s="46"/>
    </row>
    <row r="104" ht="120">
      <c r="A104" s="37" t="s">
        <v>86</v>
      </c>
      <c r="B104" s="44"/>
      <c r="C104" s="45"/>
      <c r="D104" s="45"/>
      <c r="E104" s="39" t="s">
        <v>178</v>
      </c>
      <c r="F104" s="45"/>
      <c r="G104" s="45"/>
      <c r="H104" s="45"/>
      <c r="I104" s="45"/>
      <c r="J104" s="46"/>
    </row>
    <row r="105">
      <c r="A105" s="37" t="s">
        <v>77</v>
      </c>
      <c r="B105" s="37">
        <v>24</v>
      </c>
      <c r="C105" s="38" t="s">
        <v>426</v>
      </c>
      <c r="D105" s="37" t="s">
        <v>105</v>
      </c>
      <c r="E105" s="39" t="s">
        <v>427</v>
      </c>
      <c r="F105" s="40" t="s">
        <v>155</v>
      </c>
      <c r="G105" s="41">
        <v>275</v>
      </c>
      <c r="H105" s="42">
        <v>0</v>
      </c>
      <c r="I105" s="42">
        <f>ROUND(G105*H105,P4)</f>
        <v>0</v>
      </c>
      <c r="J105" s="37"/>
      <c r="O105" s="43">
        <f>I105*0.21</f>
        <v>0</v>
      </c>
      <c r="P105">
        <v>3</v>
      </c>
    </row>
    <row r="106" ht="150">
      <c r="A106" s="37" t="s">
        <v>82</v>
      </c>
      <c r="B106" s="44"/>
      <c r="C106" s="45"/>
      <c r="D106" s="45"/>
      <c r="E106" s="39" t="s">
        <v>1687</v>
      </c>
      <c r="F106" s="45"/>
      <c r="G106" s="45"/>
      <c r="H106" s="45"/>
      <c r="I106" s="45"/>
      <c r="J106" s="46"/>
    </row>
    <row r="107">
      <c r="A107" s="37" t="s">
        <v>84</v>
      </c>
      <c r="B107" s="44"/>
      <c r="C107" s="45"/>
      <c r="D107" s="45"/>
      <c r="E107" s="47" t="s">
        <v>1688</v>
      </c>
      <c r="F107" s="45"/>
      <c r="G107" s="45"/>
      <c r="H107" s="45"/>
      <c r="I107" s="45"/>
      <c r="J107" s="46"/>
    </row>
    <row r="108" ht="105">
      <c r="A108" s="37" t="s">
        <v>86</v>
      </c>
      <c r="B108" s="44"/>
      <c r="C108" s="45"/>
      <c r="D108" s="45"/>
      <c r="E108" s="39" t="s">
        <v>430</v>
      </c>
      <c r="F108" s="45"/>
      <c r="G108" s="45"/>
      <c r="H108" s="45"/>
      <c r="I108" s="45"/>
      <c r="J108" s="46"/>
    </row>
    <row r="109">
      <c r="A109" s="37" t="s">
        <v>77</v>
      </c>
      <c r="B109" s="37">
        <v>25</v>
      </c>
      <c r="C109" s="38" t="s">
        <v>431</v>
      </c>
      <c r="D109" s="37" t="s">
        <v>105</v>
      </c>
      <c r="E109" s="39" t="s">
        <v>432</v>
      </c>
      <c r="F109" s="40" t="s">
        <v>163</v>
      </c>
      <c r="G109" s="41">
        <v>10.746</v>
      </c>
      <c r="H109" s="42">
        <v>0</v>
      </c>
      <c r="I109" s="42">
        <f>ROUND(G109*H109,P4)</f>
        <v>0</v>
      </c>
      <c r="J109" s="37"/>
      <c r="O109" s="43">
        <f>I109*0.21</f>
        <v>0</v>
      </c>
      <c r="P109">
        <v>3</v>
      </c>
    </row>
    <row r="110" ht="90">
      <c r="A110" s="37" t="s">
        <v>82</v>
      </c>
      <c r="B110" s="44"/>
      <c r="C110" s="45"/>
      <c r="D110" s="45"/>
      <c r="E110" s="39" t="s">
        <v>1689</v>
      </c>
      <c r="F110" s="45"/>
      <c r="G110" s="45"/>
      <c r="H110" s="45"/>
      <c r="I110" s="45"/>
      <c r="J110" s="46"/>
    </row>
    <row r="111">
      <c r="A111" s="37" t="s">
        <v>84</v>
      </c>
      <c r="B111" s="44"/>
      <c r="C111" s="45"/>
      <c r="D111" s="45"/>
      <c r="E111" s="47" t="s">
        <v>1690</v>
      </c>
      <c r="F111" s="45"/>
      <c r="G111" s="45"/>
      <c r="H111" s="45"/>
      <c r="I111" s="45"/>
      <c r="J111" s="46"/>
    </row>
    <row r="112" ht="195">
      <c r="A112" s="37" t="s">
        <v>86</v>
      </c>
      <c r="B112" s="44"/>
      <c r="C112" s="45"/>
      <c r="D112" s="45"/>
      <c r="E112" s="39" t="s">
        <v>182</v>
      </c>
      <c r="F112" s="45"/>
      <c r="G112" s="45"/>
      <c r="H112" s="45"/>
      <c r="I112" s="45"/>
      <c r="J112" s="46"/>
    </row>
    <row r="113">
      <c r="A113" s="37" t="s">
        <v>77</v>
      </c>
      <c r="B113" s="37">
        <v>26</v>
      </c>
      <c r="C113" s="38" t="s">
        <v>439</v>
      </c>
      <c r="D113" s="37" t="s">
        <v>105</v>
      </c>
      <c r="E113" s="39" t="s">
        <v>440</v>
      </c>
      <c r="F113" s="40" t="s">
        <v>163</v>
      </c>
      <c r="G113" s="41">
        <v>11.278</v>
      </c>
      <c r="H113" s="42">
        <v>0</v>
      </c>
      <c r="I113" s="42">
        <f>ROUND(G113*H113,P4)</f>
        <v>0</v>
      </c>
      <c r="J113" s="37"/>
      <c r="O113" s="43">
        <f>I113*0.21</f>
        <v>0</v>
      </c>
      <c r="P113">
        <v>3</v>
      </c>
    </row>
    <row r="114" ht="75">
      <c r="A114" s="37" t="s">
        <v>82</v>
      </c>
      <c r="B114" s="44"/>
      <c r="C114" s="45"/>
      <c r="D114" s="45"/>
      <c r="E114" s="39" t="s">
        <v>441</v>
      </c>
      <c r="F114" s="45"/>
      <c r="G114" s="45"/>
      <c r="H114" s="45"/>
      <c r="I114" s="45"/>
      <c r="J114" s="46"/>
    </row>
    <row r="115">
      <c r="A115" s="37" t="s">
        <v>84</v>
      </c>
      <c r="B115" s="44"/>
      <c r="C115" s="45"/>
      <c r="D115" s="45"/>
      <c r="E115" s="47" t="s">
        <v>1691</v>
      </c>
      <c r="F115" s="45"/>
      <c r="G115" s="45"/>
      <c r="H115" s="45"/>
      <c r="I115" s="45"/>
      <c r="J115" s="46"/>
    </row>
    <row r="116" ht="195">
      <c r="A116" s="37" t="s">
        <v>86</v>
      </c>
      <c r="B116" s="44"/>
      <c r="C116" s="45"/>
      <c r="D116" s="45"/>
      <c r="E116" s="39" t="s">
        <v>182</v>
      </c>
      <c r="F116" s="45"/>
      <c r="G116" s="45"/>
      <c r="H116" s="45"/>
      <c r="I116" s="45"/>
      <c r="J116" s="46"/>
    </row>
    <row r="117">
      <c r="A117" s="37" t="s">
        <v>77</v>
      </c>
      <c r="B117" s="37">
        <v>27</v>
      </c>
      <c r="C117" s="38" t="s">
        <v>445</v>
      </c>
      <c r="D117" s="37" t="s">
        <v>105</v>
      </c>
      <c r="E117" s="39" t="s">
        <v>446</v>
      </c>
      <c r="F117" s="40" t="s">
        <v>163</v>
      </c>
      <c r="G117" s="41">
        <v>19.178999999999998</v>
      </c>
      <c r="H117" s="42">
        <v>0</v>
      </c>
      <c r="I117" s="42">
        <f>ROUND(G117*H117,P4)</f>
        <v>0</v>
      </c>
      <c r="J117" s="37"/>
      <c r="O117" s="43">
        <f>I117*0.21</f>
        <v>0</v>
      </c>
      <c r="P117">
        <v>3</v>
      </c>
    </row>
    <row r="118" ht="90">
      <c r="A118" s="37" t="s">
        <v>82</v>
      </c>
      <c r="B118" s="44"/>
      <c r="C118" s="45"/>
      <c r="D118" s="45"/>
      <c r="E118" s="39" t="s">
        <v>447</v>
      </c>
      <c r="F118" s="45"/>
      <c r="G118" s="45"/>
      <c r="H118" s="45"/>
      <c r="I118" s="45"/>
      <c r="J118" s="46"/>
    </row>
    <row r="119">
      <c r="A119" s="37" t="s">
        <v>84</v>
      </c>
      <c r="B119" s="44"/>
      <c r="C119" s="45"/>
      <c r="D119" s="45"/>
      <c r="E119" s="47" t="s">
        <v>1692</v>
      </c>
      <c r="F119" s="45"/>
      <c r="G119" s="45"/>
      <c r="H119" s="45"/>
      <c r="I119" s="45"/>
      <c r="J119" s="46"/>
    </row>
    <row r="120" ht="195">
      <c r="A120" s="37" t="s">
        <v>86</v>
      </c>
      <c r="B120" s="44"/>
      <c r="C120" s="45"/>
      <c r="D120" s="45"/>
      <c r="E120" s="39" t="s">
        <v>182</v>
      </c>
      <c r="F120" s="45"/>
      <c r="G120" s="45"/>
      <c r="H120" s="45"/>
      <c r="I120" s="45"/>
      <c r="J120" s="46"/>
    </row>
    <row r="121">
      <c r="A121" s="37" t="s">
        <v>77</v>
      </c>
      <c r="B121" s="37">
        <v>28</v>
      </c>
      <c r="C121" s="38" t="s">
        <v>457</v>
      </c>
      <c r="D121" s="37" t="s">
        <v>458</v>
      </c>
      <c r="E121" s="39" t="s">
        <v>459</v>
      </c>
      <c r="F121" s="40" t="s">
        <v>410</v>
      </c>
      <c r="G121" s="41">
        <v>1.518</v>
      </c>
      <c r="H121" s="42">
        <v>0</v>
      </c>
      <c r="I121" s="42">
        <f>ROUND(G121*H121,P4)</f>
        <v>0</v>
      </c>
      <c r="J121" s="37"/>
      <c r="O121" s="43">
        <f>I121*0.21</f>
        <v>0</v>
      </c>
      <c r="P121">
        <v>3</v>
      </c>
    </row>
    <row r="122" ht="135">
      <c r="A122" s="37" t="s">
        <v>82</v>
      </c>
      <c r="B122" s="44"/>
      <c r="C122" s="45"/>
      <c r="D122" s="45"/>
      <c r="E122" s="39" t="s">
        <v>411</v>
      </c>
      <c r="F122" s="45"/>
      <c r="G122" s="45"/>
      <c r="H122" s="45"/>
      <c r="I122" s="45"/>
      <c r="J122" s="46"/>
    </row>
    <row r="123">
      <c r="A123" s="37" t="s">
        <v>84</v>
      </c>
      <c r="B123" s="44"/>
      <c r="C123" s="45"/>
      <c r="D123" s="45"/>
      <c r="E123" s="47" t="s">
        <v>1717</v>
      </c>
      <c r="F123" s="45"/>
      <c r="G123" s="45"/>
      <c r="H123" s="45"/>
      <c r="I123" s="45"/>
      <c r="J123" s="46"/>
    </row>
    <row r="124" ht="120">
      <c r="A124" s="37" t="s">
        <v>86</v>
      </c>
      <c r="B124" s="44"/>
      <c r="C124" s="45"/>
      <c r="D124" s="45"/>
      <c r="E124" s="39" t="s">
        <v>405</v>
      </c>
      <c r="F124" s="45"/>
      <c r="G124" s="45"/>
      <c r="H124" s="45"/>
      <c r="I124" s="45"/>
      <c r="J124" s="46"/>
    </row>
    <row r="125">
      <c r="A125" s="37" t="s">
        <v>77</v>
      </c>
      <c r="B125" s="37">
        <v>29</v>
      </c>
      <c r="C125" s="38" t="s">
        <v>461</v>
      </c>
      <c r="D125" s="37" t="s">
        <v>105</v>
      </c>
      <c r="E125" s="39" t="s">
        <v>462</v>
      </c>
      <c r="F125" s="40" t="s">
        <v>194</v>
      </c>
      <c r="G125" s="41">
        <v>30</v>
      </c>
      <c r="H125" s="42">
        <v>0</v>
      </c>
      <c r="I125" s="42">
        <f>ROUND(G125*H125,P4)</f>
        <v>0</v>
      </c>
      <c r="J125" s="37"/>
      <c r="O125" s="43">
        <f>I125*0.21</f>
        <v>0</v>
      </c>
      <c r="P125">
        <v>3</v>
      </c>
    </row>
    <row r="126">
      <c r="A126" s="37" t="s">
        <v>82</v>
      </c>
      <c r="B126" s="44"/>
      <c r="C126" s="45"/>
      <c r="D126" s="45"/>
      <c r="E126" s="39" t="s">
        <v>463</v>
      </c>
      <c r="F126" s="45"/>
      <c r="G126" s="45"/>
      <c r="H126" s="45"/>
      <c r="I126" s="45"/>
      <c r="J126" s="46"/>
    </row>
    <row r="127">
      <c r="A127" s="37" t="s">
        <v>84</v>
      </c>
      <c r="B127" s="44"/>
      <c r="C127" s="45"/>
      <c r="D127" s="45"/>
      <c r="E127" s="47" t="s">
        <v>516</v>
      </c>
      <c r="F127" s="45"/>
      <c r="G127" s="45"/>
      <c r="H127" s="45"/>
      <c r="I127" s="45"/>
      <c r="J127" s="46"/>
    </row>
    <row r="128" ht="75">
      <c r="A128" s="37" t="s">
        <v>86</v>
      </c>
      <c r="B128" s="44"/>
      <c r="C128" s="45"/>
      <c r="D128" s="45"/>
      <c r="E128" s="39" t="s">
        <v>465</v>
      </c>
      <c r="F128" s="45"/>
      <c r="G128" s="45"/>
      <c r="H128" s="45"/>
      <c r="I128" s="45"/>
      <c r="J128" s="46"/>
    </row>
    <row r="129">
      <c r="A129" s="31" t="s">
        <v>74</v>
      </c>
      <c r="B129" s="32"/>
      <c r="C129" s="33" t="s">
        <v>151</v>
      </c>
      <c r="D129" s="34"/>
      <c r="E129" s="31" t="s">
        <v>152</v>
      </c>
      <c r="F129" s="34"/>
      <c r="G129" s="34"/>
      <c r="H129" s="34"/>
      <c r="I129" s="35">
        <f>SUMIFS(I130:I141,A130:A141,"P")</f>
        <v>0</v>
      </c>
      <c r="J129" s="36"/>
    </row>
    <row r="130">
      <c r="A130" s="37" t="s">
        <v>77</v>
      </c>
      <c r="B130" s="37">
        <v>30</v>
      </c>
      <c r="C130" s="38" t="s">
        <v>518</v>
      </c>
      <c r="D130" s="37" t="s">
        <v>105</v>
      </c>
      <c r="E130" s="39" t="s">
        <v>519</v>
      </c>
      <c r="F130" s="40" t="s">
        <v>110</v>
      </c>
      <c r="G130" s="41">
        <v>10</v>
      </c>
      <c r="H130" s="42">
        <v>0</v>
      </c>
      <c r="I130" s="42">
        <f>ROUND(G130*H130,P4)</f>
        <v>0</v>
      </c>
      <c r="J130" s="37"/>
      <c r="O130" s="43">
        <f>I130*0.21</f>
        <v>0</v>
      </c>
      <c r="P130">
        <v>3</v>
      </c>
    </row>
    <row r="131">
      <c r="A131" s="37" t="s">
        <v>82</v>
      </c>
      <c r="B131" s="44"/>
      <c r="C131" s="45"/>
      <c r="D131" s="45"/>
      <c r="E131" s="48" t="s">
        <v>105</v>
      </c>
      <c r="F131" s="45"/>
      <c r="G131" s="45"/>
      <c r="H131" s="45"/>
      <c r="I131" s="45"/>
      <c r="J131" s="46"/>
    </row>
    <row r="132">
      <c r="A132" s="37" t="s">
        <v>84</v>
      </c>
      <c r="B132" s="44"/>
      <c r="C132" s="45"/>
      <c r="D132" s="45"/>
      <c r="E132" s="47" t="s">
        <v>364</v>
      </c>
      <c r="F132" s="45"/>
      <c r="G132" s="45"/>
      <c r="H132" s="45"/>
      <c r="I132" s="45"/>
      <c r="J132" s="46"/>
    </row>
    <row r="133" ht="90">
      <c r="A133" s="37" t="s">
        <v>86</v>
      </c>
      <c r="B133" s="44"/>
      <c r="C133" s="45"/>
      <c r="D133" s="45"/>
      <c r="E133" s="39" t="s">
        <v>522</v>
      </c>
      <c r="F133" s="45"/>
      <c r="G133" s="45"/>
      <c r="H133" s="45"/>
      <c r="I133" s="45"/>
      <c r="J133" s="46"/>
    </row>
    <row r="134" ht="30">
      <c r="A134" s="37" t="s">
        <v>77</v>
      </c>
      <c r="B134" s="37">
        <v>31</v>
      </c>
      <c r="C134" s="38" t="s">
        <v>198</v>
      </c>
      <c r="D134" s="37" t="s">
        <v>105</v>
      </c>
      <c r="E134" s="39" t="s">
        <v>199</v>
      </c>
      <c r="F134" s="40" t="s">
        <v>155</v>
      </c>
      <c r="G134" s="41">
        <v>15</v>
      </c>
      <c r="H134" s="42">
        <v>0</v>
      </c>
      <c r="I134" s="42">
        <f>ROUND(G134*H134,P4)</f>
        <v>0</v>
      </c>
      <c r="J134" s="37"/>
      <c r="O134" s="43">
        <f>I134*0.21</f>
        <v>0</v>
      </c>
      <c r="P134">
        <v>3</v>
      </c>
    </row>
    <row r="135" ht="45">
      <c r="A135" s="37" t="s">
        <v>82</v>
      </c>
      <c r="B135" s="44"/>
      <c r="C135" s="45"/>
      <c r="D135" s="45"/>
      <c r="E135" s="39" t="s">
        <v>1718</v>
      </c>
      <c r="F135" s="45"/>
      <c r="G135" s="45"/>
      <c r="H135" s="45"/>
      <c r="I135" s="45"/>
      <c r="J135" s="46"/>
    </row>
    <row r="136">
      <c r="A136" s="37" t="s">
        <v>84</v>
      </c>
      <c r="B136" s="44"/>
      <c r="C136" s="45"/>
      <c r="D136" s="45"/>
      <c r="E136" s="47" t="s">
        <v>1719</v>
      </c>
      <c r="F136" s="45"/>
      <c r="G136" s="45"/>
      <c r="H136" s="45"/>
      <c r="I136" s="45"/>
      <c r="J136" s="46"/>
    </row>
    <row r="137" ht="105">
      <c r="A137" s="37" t="s">
        <v>86</v>
      </c>
      <c r="B137" s="44"/>
      <c r="C137" s="45"/>
      <c r="D137" s="45"/>
      <c r="E137" s="39" t="s">
        <v>202</v>
      </c>
      <c r="F137" s="45"/>
      <c r="G137" s="45"/>
      <c r="H137" s="45"/>
      <c r="I137" s="45"/>
      <c r="J137" s="46"/>
    </row>
    <row r="138">
      <c r="A138" s="37" t="s">
        <v>77</v>
      </c>
      <c r="B138" s="37">
        <v>32</v>
      </c>
      <c r="C138" s="38" t="s">
        <v>203</v>
      </c>
      <c r="D138" s="37" t="s">
        <v>105</v>
      </c>
      <c r="E138" s="39" t="s">
        <v>204</v>
      </c>
      <c r="F138" s="40" t="s">
        <v>155</v>
      </c>
      <c r="G138" s="41">
        <v>7.5</v>
      </c>
      <c r="H138" s="42">
        <v>0</v>
      </c>
      <c r="I138" s="42">
        <f>ROUND(G138*H138,P4)</f>
        <v>0</v>
      </c>
      <c r="J138" s="37"/>
      <c r="O138" s="43">
        <f>I138*0.21</f>
        <v>0</v>
      </c>
      <c r="P138">
        <v>3</v>
      </c>
    </row>
    <row r="139" ht="45">
      <c r="A139" s="37" t="s">
        <v>82</v>
      </c>
      <c r="B139" s="44"/>
      <c r="C139" s="45"/>
      <c r="D139" s="45"/>
      <c r="E139" s="39" t="s">
        <v>1720</v>
      </c>
      <c r="F139" s="45"/>
      <c r="G139" s="45"/>
      <c r="H139" s="45"/>
      <c r="I139" s="45"/>
      <c r="J139" s="46"/>
    </row>
    <row r="140">
      <c r="A140" s="37" t="s">
        <v>84</v>
      </c>
      <c r="B140" s="44"/>
      <c r="C140" s="45"/>
      <c r="D140" s="45"/>
      <c r="E140" s="47" t="s">
        <v>1666</v>
      </c>
      <c r="F140" s="45"/>
      <c r="G140" s="45"/>
      <c r="H140" s="45"/>
      <c r="I140" s="45"/>
      <c r="J140" s="46"/>
    </row>
    <row r="141" ht="105">
      <c r="A141" s="37" t="s">
        <v>86</v>
      </c>
      <c r="B141" s="49"/>
      <c r="C141" s="50"/>
      <c r="D141" s="50"/>
      <c r="E141" s="39" t="s">
        <v>202</v>
      </c>
      <c r="F141" s="50"/>
      <c r="G141" s="50"/>
      <c r="H141" s="50"/>
      <c r="I141" s="50"/>
      <c r="J14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58</v>
      </c>
      <c r="I3" s="25">
        <f>SUMIFS(I9:I82,A9:A82,"SD")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58</v>
      </c>
      <c r="D5" s="22"/>
      <c r="E5" s="23" t="s">
        <v>14</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SUMIFS(I10:I77,A10:A77,"P")</f>
        <v>0</v>
      </c>
      <c r="J9" s="36"/>
    </row>
    <row r="10">
      <c r="A10" s="37" t="s">
        <v>77</v>
      </c>
      <c r="B10" s="37">
        <v>1</v>
      </c>
      <c r="C10" s="38" t="s">
        <v>78</v>
      </c>
      <c r="D10" s="37" t="s">
        <v>79</v>
      </c>
      <c r="E10" s="39" t="s">
        <v>80</v>
      </c>
      <c r="F10" s="40" t="s">
        <v>81</v>
      </c>
      <c r="G10" s="41">
        <v>1</v>
      </c>
      <c r="H10" s="42">
        <v>0</v>
      </c>
      <c r="I10" s="42">
        <f>ROUND(G10*H10,P4)</f>
        <v>0</v>
      </c>
      <c r="J10" s="37"/>
      <c r="O10" s="43">
        <f>I10*0.21</f>
        <v>0</v>
      </c>
      <c r="P10">
        <v>3</v>
      </c>
    </row>
    <row r="11" ht="60">
      <c r="A11" s="37" t="s">
        <v>82</v>
      </c>
      <c r="B11" s="44"/>
      <c r="C11" s="45"/>
      <c r="D11" s="45"/>
      <c r="E11" s="39" t="s">
        <v>83</v>
      </c>
      <c r="F11" s="45"/>
      <c r="G11" s="45"/>
      <c r="H11" s="45"/>
      <c r="I11" s="45"/>
      <c r="J11" s="46"/>
    </row>
    <row r="12" ht="30">
      <c r="A12" s="37" t="s">
        <v>84</v>
      </c>
      <c r="B12" s="44"/>
      <c r="C12" s="45"/>
      <c r="D12" s="45"/>
      <c r="E12" s="47" t="s">
        <v>85</v>
      </c>
      <c r="F12" s="45"/>
      <c r="G12" s="45"/>
      <c r="H12" s="45"/>
      <c r="I12" s="45"/>
      <c r="J12" s="46"/>
    </row>
    <row r="13" ht="30">
      <c r="A13" s="37" t="s">
        <v>86</v>
      </c>
      <c r="B13" s="44"/>
      <c r="C13" s="45"/>
      <c r="D13" s="45"/>
      <c r="E13" s="39" t="s">
        <v>87</v>
      </c>
      <c r="F13" s="45"/>
      <c r="G13" s="45"/>
      <c r="H13" s="45"/>
      <c r="I13" s="45"/>
      <c r="J13" s="46"/>
    </row>
    <row r="14">
      <c r="A14" s="37" t="s">
        <v>77</v>
      </c>
      <c r="B14" s="37">
        <v>2</v>
      </c>
      <c r="C14" s="38" t="s">
        <v>88</v>
      </c>
      <c r="D14" s="37" t="s">
        <v>79</v>
      </c>
      <c r="E14" s="39" t="s">
        <v>89</v>
      </c>
      <c r="F14" s="40" t="s">
        <v>81</v>
      </c>
      <c r="G14" s="41">
        <v>1</v>
      </c>
      <c r="H14" s="42">
        <v>0</v>
      </c>
      <c r="I14" s="42">
        <f>ROUND(G14*H14,P4)</f>
        <v>0</v>
      </c>
      <c r="J14" s="37"/>
      <c r="O14" s="43">
        <f>I14*0.21</f>
        <v>0</v>
      </c>
      <c r="P14">
        <v>3</v>
      </c>
    </row>
    <row r="15">
      <c r="A15" s="37" t="s">
        <v>82</v>
      </c>
      <c r="B15" s="44"/>
      <c r="C15" s="45"/>
      <c r="D15" s="45"/>
      <c r="E15" s="39" t="s">
        <v>90</v>
      </c>
      <c r="F15" s="45"/>
      <c r="G15" s="45"/>
      <c r="H15" s="45"/>
      <c r="I15" s="45"/>
      <c r="J15" s="46"/>
    </row>
    <row r="16">
      <c r="A16" s="37" t="s">
        <v>84</v>
      </c>
      <c r="B16" s="44"/>
      <c r="C16" s="45"/>
      <c r="D16" s="45"/>
      <c r="E16" s="47" t="s">
        <v>91</v>
      </c>
      <c r="F16" s="45"/>
      <c r="G16" s="45"/>
      <c r="H16" s="45"/>
      <c r="I16" s="45"/>
      <c r="J16" s="46"/>
    </row>
    <row r="17" ht="60">
      <c r="A17" s="37" t="s">
        <v>86</v>
      </c>
      <c r="B17" s="44"/>
      <c r="C17" s="45"/>
      <c r="D17" s="45"/>
      <c r="E17" s="39" t="s">
        <v>92</v>
      </c>
      <c r="F17" s="45"/>
      <c r="G17" s="45"/>
      <c r="H17" s="45"/>
      <c r="I17" s="45"/>
      <c r="J17" s="46"/>
    </row>
    <row r="18">
      <c r="A18" s="37" t="s">
        <v>77</v>
      </c>
      <c r="B18" s="37">
        <v>3</v>
      </c>
      <c r="C18" s="38" t="s">
        <v>93</v>
      </c>
      <c r="D18" s="37" t="s">
        <v>79</v>
      </c>
      <c r="E18" s="39" t="s">
        <v>94</v>
      </c>
      <c r="F18" s="40" t="s">
        <v>81</v>
      </c>
      <c r="G18" s="41">
        <v>1</v>
      </c>
      <c r="H18" s="42">
        <v>0</v>
      </c>
      <c r="I18" s="42">
        <f>ROUND(G18*H18,P4)</f>
        <v>0</v>
      </c>
      <c r="J18" s="37"/>
      <c r="O18" s="43">
        <f>I18*0.21</f>
        <v>0</v>
      </c>
      <c r="P18">
        <v>3</v>
      </c>
    </row>
    <row r="19" ht="45">
      <c r="A19" s="37" t="s">
        <v>82</v>
      </c>
      <c r="B19" s="44"/>
      <c r="C19" s="45"/>
      <c r="D19" s="45"/>
      <c r="E19" s="39" t="s">
        <v>95</v>
      </c>
      <c r="F19" s="45"/>
      <c r="G19" s="45"/>
      <c r="H19" s="45"/>
      <c r="I19" s="45"/>
      <c r="J19" s="46"/>
    </row>
    <row r="20">
      <c r="A20" s="37" t="s">
        <v>84</v>
      </c>
      <c r="B20" s="44"/>
      <c r="C20" s="45"/>
      <c r="D20" s="45"/>
      <c r="E20" s="47" t="s">
        <v>91</v>
      </c>
      <c r="F20" s="45"/>
      <c r="G20" s="45"/>
      <c r="H20" s="45"/>
      <c r="I20" s="45"/>
      <c r="J20" s="46"/>
    </row>
    <row r="21" ht="60">
      <c r="A21" s="37" t="s">
        <v>86</v>
      </c>
      <c r="B21" s="44"/>
      <c r="C21" s="45"/>
      <c r="D21" s="45"/>
      <c r="E21" s="39" t="s">
        <v>96</v>
      </c>
      <c r="F21" s="45"/>
      <c r="G21" s="45"/>
      <c r="H21" s="45"/>
      <c r="I21" s="45"/>
      <c r="J21" s="46"/>
    </row>
    <row r="22">
      <c r="A22" s="37" t="s">
        <v>77</v>
      </c>
      <c r="B22" s="37">
        <v>4</v>
      </c>
      <c r="C22" s="38" t="s">
        <v>97</v>
      </c>
      <c r="D22" s="37" t="s">
        <v>79</v>
      </c>
      <c r="E22" s="39" t="s">
        <v>98</v>
      </c>
      <c r="F22" s="40" t="s">
        <v>81</v>
      </c>
      <c r="G22" s="41">
        <v>1</v>
      </c>
      <c r="H22" s="42">
        <v>0</v>
      </c>
      <c r="I22" s="42">
        <f>ROUND(G22*H22,P4)</f>
        <v>0</v>
      </c>
      <c r="J22" s="37"/>
      <c r="O22" s="43">
        <f>I22*0.21</f>
        <v>0</v>
      </c>
      <c r="P22">
        <v>3</v>
      </c>
    </row>
    <row r="23" ht="90">
      <c r="A23" s="37" t="s">
        <v>82</v>
      </c>
      <c r="B23" s="44"/>
      <c r="C23" s="45"/>
      <c r="D23" s="45"/>
      <c r="E23" s="39" t="s">
        <v>99</v>
      </c>
      <c r="F23" s="45"/>
      <c r="G23" s="45"/>
      <c r="H23" s="45"/>
      <c r="I23" s="45"/>
      <c r="J23" s="46"/>
    </row>
    <row r="24">
      <c r="A24" s="37" t="s">
        <v>84</v>
      </c>
      <c r="B24" s="44"/>
      <c r="C24" s="45"/>
      <c r="D24" s="45"/>
      <c r="E24" s="47" t="s">
        <v>100</v>
      </c>
      <c r="F24" s="45"/>
      <c r="G24" s="45"/>
      <c r="H24" s="45"/>
      <c r="I24" s="45"/>
      <c r="J24" s="46"/>
    </row>
    <row r="25" ht="30">
      <c r="A25" s="37" t="s">
        <v>86</v>
      </c>
      <c r="B25" s="44"/>
      <c r="C25" s="45"/>
      <c r="D25" s="45"/>
      <c r="E25" s="39" t="s">
        <v>101</v>
      </c>
      <c r="F25" s="45"/>
      <c r="G25" s="45"/>
      <c r="H25" s="45"/>
      <c r="I25" s="45"/>
      <c r="J25" s="46"/>
    </row>
    <row r="26">
      <c r="A26" s="37" t="s">
        <v>77</v>
      </c>
      <c r="B26" s="37">
        <v>5</v>
      </c>
      <c r="C26" s="38" t="s">
        <v>102</v>
      </c>
      <c r="D26" s="37" t="s">
        <v>79</v>
      </c>
      <c r="E26" s="39" t="s">
        <v>103</v>
      </c>
      <c r="F26" s="40" t="s">
        <v>104</v>
      </c>
      <c r="G26" s="41">
        <v>2</v>
      </c>
      <c r="H26" s="42">
        <v>0</v>
      </c>
      <c r="I26" s="42">
        <f>ROUND(G26*H26,P4)</f>
        <v>0</v>
      </c>
      <c r="J26" s="37"/>
      <c r="O26" s="43">
        <f>I26*0.21</f>
        <v>0</v>
      </c>
      <c r="P26">
        <v>3</v>
      </c>
    </row>
    <row r="27">
      <c r="A27" s="37" t="s">
        <v>82</v>
      </c>
      <c r="B27" s="44"/>
      <c r="C27" s="45"/>
      <c r="D27" s="45"/>
      <c r="E27" s="48" t="s">
        <v>105</v>
      </c>
      <c r="F27" s="45"/>
      <c r="G27" s="45"/>
      <c r="H27" s="45"/>
      <c r="I27" s="45"/>
      <c r="J27" s="46"/>
    </row>
    <row r="28" ht="30">
      <c r="A28" s="37" t="s">
        <v>84</v>
      </c>
      <c r="B28" s="44"/>
      <c r="C28" s="45"/>
      <c r="D28" s="45"/>
      <c r="E28" s="47" t="s">
        <v>106</v>
      </c>
      <c r="F28" s="45"/>
      <c r="G28" s="45"/>
      <c r="H28" s="45"/>
      <c r="I28" s="45"/>
      <c r="J28" s="46"/>
    </row>
    <row r="29" ht="30">
      <c r="A29" s="37" t="s">
        <v>86</v>
      </c>
      <c r="B29" s="44"/>
      <c r="C29" s="45"/>
      <c r="D29" s="45"/>
      <c r="E29" s="39" t="s">
        <v>107</v>
      </c>
      <c r="F29" s="45"/>
      <c r="G29" s="45"/>
      <c r="H29" s="45"/>
      <c r="I29" s="45"/>
      <c r="J29" s="46"/>
    </row>
    <row r="30">
      <c r="A30" s="37" t="s">
        <v>77</v>
      </c>
      <c r="B30" s="37">
        <v>6</v>
      </c>
      <c r="C30" s="38" t="s">
        <v>108</v>
      </c>
      <c r="D30" s="37" t="s">
        <v>79</v>
      </c>
      <c r="E30" s="39" t="s">
        <v>109</v>
      </c>
      <c r="F30" s="40" t="s">
        <v>110</v>
      </c>
      <c r="G30" s="41">
        <v>1</v>
      </c>
      <c r="H30" s="42">
        <v>0</v>
      </c>
      <c r="I30" s="42">
        <f>ROUND(G30*H30,P4)</f>
        <v>0</v>
      </c>
      <c r="J30" s="37"/>
      <c r="O30" s="43">
        <f>I30*0.21</f>
        <v>0</v>
      </c>
      <c r="P30">
        <v>3</v>
      </c>
    </row>
    <row r="31" ht="60">
      <c r="A31" s="37" t="s">
        <v>82</v>
      </c>
      <c r="B31" s="44"/>
      <c r="C31" s="45"/>
      <c r="D31" s="45"/>
      <c r="E31" s="39" t="s">
        <v>111</v>
      </c>
      <c r="F31" s="45"/>
      <c r="G31" s="45"/>
      <c r="H31" s="45"/>
      <c r="I31" s="45"/>
      <c r="J31" s="46"/>
    </row>
    <row r="32">
      <c r="A32" s="37" t="s">
        <v>84</v>
      </c>
      <c r="B32" s="44"/>
      <c r="C32" s="45"/>
      <c r="D32" s="45"/>
      <c r="E32" s="47" t="s">
        <v>91</v>
      </c>
      <c r="F32" s="45"/>
      <c r="G32" s="45"/>
      <c r="H32" s="45"/>
      <c r="I32" s="45"/>
      <c r="J32" s="46"/>
    </row>
    <row r="33" ht="30">
      <c r="A33" s="37" t="s">
        <v>86</v>
      </c>
      <c r="B33" s="44"/>
      <c r="C33" s="45"/>
      <c r="D33" s="45"/>
      <c r="E33" s="39" t="s">
        <v>107</v>
      </c>
      <c r="F33" s="45"/>
      <c r="G33" s="45"/>
      <c r="H33" s="45"/>
      <c r="I33" s="45"/>
      <c r="J33" s="46"/>
    </row>
    <row r="34">
      <c r="A34" s="37" t="s">
        <v>77</v>
      </c>
      <c r="B34" s="37">
        <v>7</v>
      </c>
      <c r="C34" s="38" t="s">
        <v>112</v>
      </c>
      <c r="D34" s="37" t="s">
        <v>79</v>
      </c>
      <c r="E34" s="39" t="s">
        <v>113</v>
      </c>
      <c r="F34" s="40" t="s">
        <v>81</v>
      </c>
      <c r="G34" s="41">
        <v>1</v>
      </c>
      <c r="H34" s="42">
        <v>0</v>
      </c>
      <c r="I34" s="42">
        <f>ROUND(G34*H34,P4)</f>
        <v>0</v>
      </c>
      <c r="J34" s="37"/>
      <c r="O34" s="43">
        <f>I34*0.21</f>
        <v>0</v>
      </c>
      <c r="P34">
        <v>3</v>
      </c>
    </row>
    <row r="35" ht="30">
      <c r="A35" s="37" t="s">
        <v>82</v>
      </c>
      <c r="B35" s="44"/>
      <c r="C35" s="45"/>
      <c r="D35" s="45"/>
      <c r="E35" s="39" t="s">
        <v>114</v>
      </c>
      <c r="F35" s="45"/>
      <c r="G35" s="45"/>
      <c r="H35" s="45"/>
      <c r="I35" s="45"/>
      <c r="J35" s="46"/>
    </row>
    <row r="36">
      <c r="A36" s="37" t="s">
        <v>84</v>
      </c>
      <c r="B36" s="44"/>
      <c r="C36" s="45"/>
      <c r="D36" s="45"/>
      <c r="E36" s="47" t="s">
        <v>91</v>
      </c>
      <c r="F36" s="45"/>
      <c r="G36" s="45"/>
      <c r="H36" s="45"/>
      <c r="I36" s="45"/>
      <c r="J36" s="46"/>
    </row>
    <row r="37" ht="30">
      <c r="A37" s="37" t="s">
        <v>86</v>
      </c>
      <c r="B37" s="44"/>
      <c r="C37" s="45"/>
      <c r="D37" s="45"/>
      <c r="E37" s="39" t="s">
        <v>107</v>
      </c>
      <c r="F37" s="45"/>
      <c r="G37" s="45"/>
      <c r="H37" s="45"/>
      <c r="I37" s="45"/>
      <c r="J37" s="46"/>
    </row>
    <row r="38">
      <c r="A38" s="37" t="s">
        <v>77</v>
      </c>
      <c r="B38" s="37">
        <v>8</v>
      </c>
      <c r="C38" s="38" t="s">
        <v>115</v>
      </c>
      <c r="D38" s="37" t="s">
        <v>116</v>
      </c>
      <c r="E38" s="39" t="s">
        <v>117</v>
      </c>
      <c r="F38" s="40" t="s">
        <v>81</v>
      </c>
      <c r="G38" s="41">
        <v>1</v>
      </c>
      <c r="H38" s="42">
        <v>0</v>
      </c>
      <c r="I38" s="42">
        <f>ROUND(G38*H38,P4)</f>
        <v>0</v>
      </c>
      <c r="J38" s="37"/>
      <c r="O38" s="43">
        <f>I38*0.21</f>
        <v>0</v>
      </c>
      <c r="P38">
        <v>3</v>
      </c>
    </row>
    <row r="39">
      <c r="A39" s="37" t="s">
        <v>82</v>
      </c>
      <c r="B39" s="44"/>
      <c r="C39" s="45"/>
      <c r="D39" s="45"/>
      <c r="E39" s="39" t="s">
        <v>118</v>
      </c>
      <c r="F39" s="45"/>
      <c r="G39" s="45"/>
      <c r="H39" s="45"/>
      <c r="I39" s="45"/>
      <c r="J39" s="46"/>
    </row>
    <row r="40">
      <c r="A40" s="37" t="s">
        <v>84</v>
      </c>
      <c r="B40" s="44"/>
      <c r="C40" s="45"/>
      <c r="D40" s="45"/>
      <c r="E40" s="47" t="s">
        <v>91</v>
      </c>
      <c r="F40" s="45"/>
      <c r="G40" s="45"/>
      <c r="H40" s="45"/>
      <c r="I40" s="45"/>
      <c r="J40" s="46"/>
    </row>
    <row r="41" ht="30">
      <c r="A41" s="37" t="s">
        <v>86</v>
      </c>
      <c r="B41" s="44"/>
      <c r="C41" s="45"/>
      <c r="D41" s="45"/>
      <c r="E41" s="39" t="s">
        <v>107</v>
      </c>
      <c r="F41" s="45"/>
      <c r="G41" s="45"/>
      <c r="H41" s="45"/>
      <c r="I41" s="45"/>
      <c r="J41" s="46"/>
    </row>
    <row r="42">
      <c r="A42" s="37" t="s">
        <v>77</v>
      </c>
      <c r="B42" s="37">
        <v>9</v>
      </c>
      <c r="C42" s="38" t="s">
        <v>115</v>
      </c>
      <c r="D42" s="37" t="s">
        <v>119</v>
      </c>
      <c r="E42" s="39" t="s">
        <v>117</v>
      </c>
      <c r="F42" s="40" t="s">
        <v>81</v>
      </c>
      <c r="G42" s="41">
        <v>1</v>
      </c>
      <c r="H42" s="42">
        <v>0</v>
      </c>
      <c r="I42" s="42">
        <f>ROUND(G42*H42,P4)</f>
        <v>0</v>
      </c>
      <c r="J42" s="37"/>
      <c r="O42" s="43">
        <f>I42*0.21</f>
        <v>0</v>
      </c>
      <c r="P42">
        <v>3</v>
      </c>
    </row>
    <row r="43" ht="45">
      <c r="A43" s="37" t="s">
        <v>82</v>
      </c>
      <c r="B43" s="44"/>
      <c r="C43" s="45"/>
      <c r="D43" s="45"/>
      <c r="E43" s="39" t="s">
        <v>120</v>
      </c>
      <c r="F43" s="45"/>
      <c r="G43" s="45"/>
      <c r="H43" s="45"/>
      <c r="I43" s="45"/>
      <c r="J43" s="46"/>
    </row>
    <row r="44">
      <c r="A44" s="37" t="s">
        <v>84</v>
      </c>
      <c r="B44" s="44"/>
      <c r="C44" s="45"/>
      <c r="D44" s="45"/>
      <c r="E44" s="47" t="s">
        <v>91</v>
      </c>
      <c r="F44" s="45"/>
      <c r="G44" s="45"/>
      <c r="H44" s="45"/>
      <c r="I44" s="45"/>
      <c r="J44" s="46"/>
    </row>
    <row r="45" ht="60">
      <c r="A45" s="37" t="s">
        <v>86</v>
      </c>
      <c r="B45" s="44"/>
      <c r="C45" s="45"/>
      <c r="D45" s="45"/>
      <c r="E45" s="39" t="s">
        <v>96</v>
      </c>
      <c r="F45" s="45"/>
      <c r="G45" s="45"/>
      <c r="H45" s="45"/>
      <c r="I45" s="45"/>
      <c r="J45" s="46"/>
    </row>
    <row r="46">
      <c r="A46" s="37" t="s">
        <v>77</v>
      </c>
      <c r="B46" s="37">
        <v>10</v>
      </c>
      <c r="C46" s="38" t="s">
        <v>121</v>
      </c>
      <c r="D46" s="37" t="s">
        <v>79</v>
      </c>
      <c r="E46" s="39" t="s">
        <v>122</v>
      </c>
      <c r="F46" s="40" t="s">
        <v>81</v>
      </c>
      <c r="G46" s="41">
        <v>1</v>
      </c>
      <c r="H46" s="42">
        <v>0</v>
      </c>
      <c r="I46" s="42">
        <f>ROUND(G46*H46,P4)</f>
        <v>0</v>
      </c>
      <c r="J46" s="37"/>
      <c r="O46" s="43">
        <f>I46*0.21</f>
        <v>0</v>
      </c>
      <c r="P46">
        <v>3</v>
      </c>
    </row>
    <row r="47">
      <c r="A47" s="37" t="s">
        <v>82</v>
      </c>
      <c r="B47" s="44"/>
      <c r="C47" s="45"/>
      <c r="D47" s="45"/>
      <c r="E47" s="39" t="s">
        <v>123</v>
      </c>
      <c r="F47" s="45"/>
      <c r="G47" s="45"/>
      <c r="H47" s="45"/>
      <c r="I47" s="45"/>
      <c r="J47" s="46"/>
    </row>
    <row r="48" ht="30">
      <c r="A48" s="37" t="s">
        <v>84</v>
      </c>
      <c r="B48" s="44"/>
      <c r="C48" s="45"/>
      <c r="D48" s="45"/>
      <c r="E48" s="47" t="s">
        <v>124</v>
      </c>
      <c r="F48" s="45"/>
      <c r="G48" s="45"/>
      <c r="H48" s="45"/>
      <c r="I48" s="45"/>
      <c r="J48" s="46"/>
    </row>
    <row r="49" ht="30">
      <c r="A49" s="37" t="s">
        <v>86</v>
      </c>
      <c r="B49" s="44"/>
      <c r="C49" s="45"/>
      <c r="D49" s="45"/>
      <c r="E49" s="39" t="s">
        <v>107</v>
      </c>
      <c r="F49" s="45"/>
      <c r="G49" s="45"/>
      <c r="H49" s="45"/>
      <c r="I49" s="45"/>
      <c r="J49" s="46"/>
    </row>
    <row r="50">
      <c r="A50" s="37" t="s">
        <v>77</v>
      </c>
      <c r="B50" s="37">
        <v>11</v>
      </c>
      <c r="C50" s="38" t="s">
        <v>125</v>
      </c>
      <c r="D50" s="37" t="s">
        <v>79</v>
      </c>
      <c r="E50" s="39" t="s">
        <v>126</v>
      </c>
      <c r="F50" s="40" t="s">
        <v>81</v>
      </c>
      <c r="G50" s="41">
        <v>1</v>
      </c>
      <c r="H50" s="42">
        <v>0</v>
      </c>
      <c r="I50" s="42">
        <f>ROUND(G50*H50,P4)</f>
        <v>0</v>
      </c>
      <c r="J50" s="37"/>
      <c r="O50" s="43">
        <f>I50*0.21</f>
        <v>0</v>
      </c>
      <c r="P50">
        <v>3</v>
      </c>
    </row>
    <row r="51">
      <c r="A51" s="37" t="s">
        <v>82</v>
      </c>
      <c r="B51" s="44"/>
      <c r="C51" s="45"/>
      <c r="D51" s="45"/>
      <c r="E51" s="39" t="s">
        <v>123</v>
      </c>
      <c r="F51" s="45"/>
      <c r="G51" s="45"/>
      <c r="H51" s="45"/>
      <c r="I51" s="45"/>
      <c r="J51" s="46"/>
    </row>
    <row r="52" ht="30">
      <c r="A52" s="37" t="s">
        <v>84</v>
      </c>
      <c r="B52" s="44"/>
      <c r="C52" s="45"/>
      <c r="D52" s="45"/>
      <c r="E52" s="47" t="s">
        <v>127</v>
      </c>
      <c r="F52" s="45"/>
      <c r="G52" s="45"/>
      <c r="H52" s="45"/>
      <c r="I52" s="45"/>
      <c r="J52" s="46"/>
    </row>
    <row r="53" ht="30">
      <c r="A53" s="37" t="s">
        <v>86</v>
      </c>
      <c r="B53" s="44"/>
      <c r="C53" s="45"/>
      <c r="D53" s="45"/>
      <c r="E53" s="39" t="s">
        <v>107</v>
      </c>
      <c r="F53" s="45"/>
      <c r="G53" s="45"/>
      <c r="H53" s="45"/>
      <c r="I53" s="45"/>
      <c r="J53" s="46"/>
    </row>
    <row r="54">
      <c r="A54" s="37" t="s">
        <v>77</v>
      </c>
      <c r="B54" s="37">
        <v>12</v>
      </c>
      <c r="C54" s="38" t="s">
        <v>128</v>
      </c>
      <c r="D54" s="37" t="s">
        <v>79</v>
      </c>
      <c r="E54" s="39" t="s">
        <v>129</v>
      </c>
      <c r="F54" s="40" t="s">
        <v>81</v>
      </c>
      <c r="G54" s="41">
        <v>1</v>
      </c>
      <c r="H54" s="42">
        <v>0</v>
      </c>
      <c r="I54" s="42">
        <f>ROUND(G54*H54,P4)</f>
        <v>0</v>
      </c>
      <c r="J54" s="37"/>
      <c r="O54" s="43">
        <f>I54*0.21</f>
        <v>0</v>
      </c>
      <c r="P54">
        <v>3</v>
      </c>
    </row>
    <row r="55" ht="135">
      <c r="A55" s="37" t="s">
        <v>82</v>
      </c>
      <c r="B55" s="44"/>
      <c r="C55" s="45"/>
      <c r="D55" s="45"/>
      <c r="E55" s="39" t="s">
        <v>130</v>
      </c>
      <c r="F55" s="45"/>
      <c r="G55" s="45"/>
      <c r="H55" s="45"/>
      <c r="I55" s="45"/>
      <c r="J55" s="46"/>
    </row>
    <row r="56">
      <c r="A56" s="37" t="s">
        <v>84</v>
      </c>
      <c r="B56" s="44"/>
      <c r="C56" s="45"/>
      <c r="D56" s="45"/>
      <c r="E56" s="47" t="s">
        <v>91</v>
      </c>
      <c r="F56" s="45"/>
      <c r="G56" s="45"/>
      <c r="H56" s="45"/>
      <c r="I56" s="45"/>
      <c r="J56" s="46"/>
    </row>
    <row r="57" ht="135">
      <c r="A57" s="37" t="s">
        <v>86</v>
      </c>
      <c r="B57" s="44"/>
      <c r="C57" s="45"/>
      <c r="D57" s="45"/>
      <c r="E57" s="39" t="s">
        <v>131</v>
      </c>
      <c r="F57" s="45"/>
      <c r="G57" s="45"/>
      <c r="H57" s="45"/>
      <c r="I57" s="45"/>
      <c r="J57" s="46"/>
    </row>
    <row r="58">
      <c r="A58" s="37" t="s">
        <v>77</v>
      </c>
      <c r="B58" s="37">
        <v>13</v>
      </c>
      <c r="C58" s="38" t="s">
        <v>132</v>
      </c>
      <c r="D58" s="37" t="s">
        <v>116</v>
      </c>
      <c r="E58" s="39" t="s">
        <v>133</v>
      </c>
      <c r="F58" s="40" t="s">
        <v>81</v>
      </c>
      <c r="G58" s="41">
        <v>1</v>
      </c>
      <c r="H58" s="42">
        <v>0</v>
      </c>
      <c r="I58" s="42">
        <f>ROUND(G58*H58,P4)</f>
        <v>0</v>
      </c>
      <c r="J58" s="37"/>
      <c r="O58" s="43">
        <f>I58*0.21</f>
        <v>0</v>
      </c>
      <c r="P58">
        <v>3</v>
      </c>
    </row>
    <row r="59" ht="300">
      <c r="A59" s="37" t="s">
        <v>82</v>
      </c>
      <c r="B59" s="44"/>
      <c r="C59" s="45"/>
      <c r="D59" s="45"/>
      <c r="E59" s="39" t="s">
        <v>134</v>
      </c>
      <c r="F59" s="45"/>
      <c r="G59" s="45"/>
      <c r="H59" s="45"/>
      <c r="I59" s="45"/>
      <c r="J59" s="46"/>
    </row>
    <row r="60">
      <c r="A60" s="37" t="s">
        <v>84</v>
      </c>
      <c r="B60" s="44"/>
      <c r="C60" s="45"/>
      <c r="D60" s="45"/>
      <c r="E60" s="47" t="s">
        <v>91</v>
      </c>
      <c r="F60" s="45"/>
      <c r="G60" s="45"/>
      <c r="H60" s="45"/>
      <c r="I60" s="45"/>
      <c r="J60" s="46"/>
    </row>
    <row r="61" ht="30">
      <c r="A61" s="37" t="s">
        <v>86</v>
      </c>
      <c r="B61" s="44"/>
      <c r="C61" s="45"/>
      <c r="D61" s="45"/>
      <c r="E61" s="39" t="s">
        <v>135</v>
      </c>
      <c r="F61" s="45"/>
      <c r="G61" s="45"/>
      <c r="H61" s="45"/>
      <c r="I61" s="45"/>
      <c r="J61" s="46"/>
    </row>
    <row r="62">
      <c r="A62" s="37" t="s">
        <v>77</v>
      </c>
      <c r="B62" s="37">
        <v>14</v>
      </c>
      <c r="C62" s="38" t="s">
        <v>132</v>
      </c>
      <c r="D62" s="37" t="s">
        <v>119</v>
      </c>
      <c r="E62" s="39" t="s">
        <v>136</v>
      </c>
      <c r="F62" s="40" t="s">
        <v>137</v>
      </c>
      <c r="G62" s="41">
        <v>24</v>
      </c>
      <c r="H62" s="42">
        <v>0</v>
      </c>
      <c r="I62" s="42">
        <f>ROUND(G62*H62,P4)</f>
        <v>0</v>
      </c>
      <c r="J62" s="37"/>
      <c r="O62" s="43">
        <f>I62*0.21</f>
        <v>0</v>
      </c>
      <c r="P62">
        <v>3</v>
      </c>
    </row>
    <row r="63" ht="285">
      <c r="A63" s="37" t="s">
        <v>82</v>
      </c>
      <c r="B63" s="44"/>
      <c r="C63" s="45"/>
      <c r="D63" s="45"/>
      <c r="E63" s="39" t="s">
        <v>138</v>
      </c>
      <c r="F63" s="45"/>
      <c r="G63" s="45"/>
      <c r="H63" s="45"/>
      <c r="I63" s="45"/>
      <c r="J63" s="46"/>
    </row>
    <row r="64">
      <c r="A64" s="37" t="s">
        <v>84</v>
      </c>
      <c r="B64" s="44"/>
      <c r="C64" s="45"/>
      <c r="D64" s="45"/>
      <c r="E64" s="47" t="s">
        <v>139</v>
      </c>
      <c r="F64" s="45"/>
      <c r="G64" s="45"/>
      <c r="H64" s="45"/>
      <c r="I64" s="45"/>
      <c r="J64" s="46"/>
    </row>
    <row r="65" ht="30">
      <c r="A65" s="37" t="s">
        <v>86</v>
      </c>
      <c r="B65" s="44"/>
      <c r="C65" s="45"/>
      <c r="D65" s="45"/>
      <c r="E65" s="39" t="s">
        <v>140</v>
      </c>
      <c r="F65" s="45"/>
      <c r="G65" s="45"/>
      <c r="H65" s="45"/>
      <c r="I65" s="45"/>
      <c r="J65" s="46"/>
    </row>
    <row r="66">
      <c r="A66" s="37" t="s">
        <v>77</v>
      </c>
      <c r="B66" s="37">
        <v>15</v>
      </c>
      <c r="C66" s="38" t="s">
        <v>132</v>
      </c>
      <c r="D66" s="37" t="s">
        <v>141</v>
      </c>
      <c r="E66" s="39" t="s">
        <v>142</v>
      </c>
      <c r="F66" s="40" t="s">
        <v>81</v>
      </c>
      <c r="G66" s="41">
        <v>1</v>
      </c>
      <c r="H66" s="42">
        <v>0</v>
      </c>
      <c r="I66" s="42">
        <f>ROUND(G66*H66,P4)</f>
        <v>0</v>
      </c>
      <c r="J66" s="37"/>
      <c r="O66" s="43">
        <f>I66*0.21</f>
        <v>0</v>
      </c>
      <c r="P66">
        <v>3</v>
      </c>
    </row>
    <row r="67" ht="285">
      <c r="A67" s="37" t="s">
        <v>82</v>
      </c>
      <c r="B67" s="44"/>
      <c r="C67" s="45"/>
      <c r="D67" s="45"/>
      <c r="E67" s="39" t="s">
        <v>143</v>
      </c>
      <c r="F67" s="45"/>
      <c r="G67" s="45"/>
      <c r="H67" s="45"/>
      <c r="I67" s="45"/>
      <c r="J67" s="46"/>
    </row>
    <row r="68">
      <c r="A68" s="37" t="s">
        <v>84</v>
      </c>
      <c r="B68" s="44"/>
      <c r="C68" s="45"/>
      <c r="D68" s="45"/>
      <c r="E68" s="47" t="s">
        <v>91</v>
      </c>
      <c r="F68" s="45"/>
      <c r="G68" s="45"/>
      <c r="H68" s="45"/>
      <c r="I68" s="45"/>
      <c r="J68" s="46"/>
    </row>
    <row r="69" ht="30">
      <c r="A69" s="37" t="s">
        <v>86</v>
      </c>
      <c r="B69" s="44"/>
      <c r="C69" s="45"/>
      <c r="D69" s="45"/>
      <c r="E69" s="39" t="s">
        <v>144</v>
      </c>
      <c r="F69" s="45"/>
      <c r="G69" s="45"/>
      <c r="H69" s="45"/>
      <c r="I69" s="45"/>
      <c r="J69" s="46"/>
    </row>
    <row r="70">
      <c r="A70" s="37" t="s">
        <v>77</v>
      </c>
      <c r="B70" s="37">
        <v>16</v>
      </c>
      <c r="C70" s="38" t="s">
        <v>145</v>
      </c>
      <c r="D70" s="37" t="s">
        <v>79</v>
      </c>
      <c r="E70" s="39" t="s">
        <v>146</v>
      </c>
      <c r="F70" s="40" t="s">
        <v>81</v>
      </c>
      <c r="G70" s="41">
        <v>1</v>
      </c>
      <c r="H70" s="42">
        <v>0</v>
      </c>
      <c r="I70" s="42">
        <f>ROUND(G70*H70,P4)</f>
        <v>0</v>
      </c>
      <c r="J70" s="37"/>
      <c r="O70" s="43">
        <f>I70*0.21</f>
        <v>0</v>
      </c>
      <c r="P70">
        <v>3</v>
      </c>
    </row>
    <row r="71">
      <c r="A71" s="37" t="s">
        <v>82</v>
      </c>
      <c r="B71" s="44"/>
      <c r="C71" s="45"/>
      <c r="D71" s="45"/>
      <c r="E71" s="48" t="s">
        <v>105</v>
      </c>
      <c r="F71" s="45"/>
      <c r="G71" s="45"/>
      <c r="H71" s="45"/>
      <c r="I71" s="45"/>
      <c r="J71" s="46"/>
    </row>
    <row r="72">
      <c r="A72" s="37" t="s">
        <v>84</v>
      </c>
      <c r="B72" s="44"/>
      <c r="C72" s="45"/>
      <c r="D72" s="45"/>
      <c r="E72" s="47" t="s">
        <v>91</v>
      </c>
      <c r="F72" s="45"/>
      <c r="G72" s="45"/>
      <c r="H72" s="45"/>
      <c r="I72" s="45"/>
      <c r="J72" s="46"/>
    </row>
    <row r="73" ht="60">
      <c r="A73" s="37" t="s">
        <v>86</v>
      </c>
      <c r="B73" s="44"/>
      <c r="C73" s="45"/>
      <c r="D73" s="45"/>
      <c r="E73" s="39" t="s">
        <v>147</v>
      </c>
      <c r="F73" s="45"/>
      <c r="G73" s="45"/>
      <c r="H73" s="45"/>
      <c r="I73" s="45"/>
      <c r="J73" s="46"/>
    </row>
    <row r="74">
      <c r="A74" s="37" t="s">
        <v>77</v>
      </c>
      <c r="B74" s="37">
        <v>17</v>
      </c>
      <c r="C74" s="38" t="s">
        <v>148</v>
      </c>
      <c r="D74" s="37" t="s">
        <v>79</v>
      </c>
      <c r="E74" s="39" t="s">
        <v>149</v>
      </c>
      <c r="F74" s="40" t="s">
        <v>81</v>
      </c>
      <c r="G74" s="41">
        <v>1</v>
      </c>
      <c r="H74" s="42">
        <v>0</v>
      </c>
      <c r="I74" s="42">
        <f>ROUND(G74*H74,P4)</f>
        <v>0</v>
      </c>
      <c r="J74" s="37"/>
      <c r="O74" s="43">
        <f>I74*0.21</f>
        <v>0</v>
      </c>
      <c r="P74">
        <v>3</v>
      </c>
    </row>
    <row r="75">
      <c r="A75" s="37" t="s">
        <v>82</v>
      </c>
      <c r="B75" s="44"/>
      <c r="C75" s="45"/>
      <c r="D75" s="45"/>
      <c r="E75" s="39" t="s">
        <v>150</v>
      </c>
      <c r="F75" s="45"/>
      <c r="G75" s="45"/>
      <c r="H75" s="45"/>
      <c r="I75" s="45"/>
      <c r="J75" s="46"/>
    </row>
    <row r="76">
      <c r="A76" s="37" t="s">
        <v>84</v>
      </c>
      <c r="B76" s="44"/>
      <c r="C76" s="45"/>
      <c r="D76" s="45"/>
      <c r="E76" s="47" t="s">
        <v>91</v>
      </c>
      <c r="F76" s="45"/>
      <c r="G76" s="45"/>
      <c r="H76" s="45"/>
      <c r="I76" s="45"/>
      <c r="J76" s="46"/>
    </row>
    <row r="77" ht="60">
      <c r="A77" s="37" t="s">
        <v>86</v>
      </c>
      <c r="B77" s="44"/>
      <c r="C77" s="45"/>
      <c r="D77" s="45"/>
      <c r="E77" s="39" t="s">
        <v>147</v>
      </c>
      <c r="F77" s="45"/>
      <c r="G77" s="45"/>
      <c r="H77" s="45"/>
      <c r="I77" s="45"/>
      <c r="J77" s="46"/>
    </row>
    <row r="78">
      <c r="A78" s="31" t="s">
        <v>74</v>
      </c>
      <c r="B78" s="32"/>
      <c r="C78" s="33" t="s">
        <v>151</v>
      </c>
      <c r="D78" s="34"/>
      <c r="E78" s="31" t="s">
        <v>152</v>
      </c>
      <c r="F78" s="34"/>
      <c r="G78" s="34"/>
      <c r="H78" s="34"/>
      <c r="I78" s="35">
        <f>SUMIFS(I79:I82,A79:A82,"P")</f>
        <v>0</v>
      </c>
      <c r="J78" s="36"/>
    </row>
    <row r="79">
      <c r="A79" s="37" t="s">
        <v>77</v>
      </c>
      <c r="B79" s="37">
        <v>18</v>
      </c>
      <c r="C79" s="38" t="s">
        <v>153</v>
      </c>
      <c r="D79" s="37" t="s">
        <v>105</v>
      </c>
      <c r="E79" s="39" t="s">
        <v>154</v>
      </c>
      <c r="F79" s="40" t="s">
        <v>155</v>
      </c>
      <c r="G79" s="41">
        <v>60000</v>
      </c>
      <c r="H79" s="42">
        <v>0</v>
      </c>
      <c r="I79" s="42">
        <f>ROUND(G79*H79,P4)</f>
        <v>0</v>
      </c>
      <c r="J79" s="37"/>
      <c r="O79" s="43">
        <f>I79*0.21</f>
        <v>0</v>
      </c>
      <c r="P79">
        <v>3</v>
      </c>
    </row>
    <row r="80" ht="90">
      <c r="A80" s="37" t="s">
        <v>82</v>
      </c>
      <c r="B80" s="44"/>
      <c r="C80" s="45"/>
      <c r="D80" s="45"/>
      <c r="E80" s="39" t="s">
        <v>156</v>
      </c>
      <c r="F80" s="45"/>
      <c r="G80" s="45"/>
      <c r="H80" s="45"/>
      <c r="I80" s="45"/>
      <c r="J80" s="46"/>
    </row>
    <row r="81">
      <c r="A81" s="37" t="s">
        <v>84</v>
      </c>
      <c r="B81" s="44"/>
      <c r="C81" s="45"/>
      <c r="D81" s="45"/>
      <c r="E81" s="47" t="s">
        <v>157</v>
      </c>
      <c r="F81" s="45"/>
      <c r="G81" s="45"/>
      <c r="H81" s="45"/>
      <c r="I81" s="45"/>
      <c r="J81" s="46"/>
    </row>
    <row r="82" ht="75">
      <c r="A82" s="37" t="s">
        <v>86</v>
      </c>
      <c r="B82" s="49"/>
      <c r="C82" s="50"/>
      <c r="D82" s="50"/>
      <c r="E82" s="39" t="s">
        <v>158</v>
      </c>
      <c r="F82" s="50"/>
      <c r="G82" s="50"/>
      <c r="H82" s="50"/>
      <c r="I82" s="50"/>
      <c r="J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0.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1721</v>
      </c>
      <c r="I3" s="25">
        <f>SUMIFS(I9:I131,A9:A131,"SD")</f>
        <v>0</v>
      </c>
      <c r="J3" s="19"/>
      <c r="O3">
        <v>0</v>
      </c>
      <c r="P3">
        <v>2</v>
      </c>
    </row>
    <row r="4">
      <c r="A4" s="3" t="s">
        <v>59</v>
      </c>
      <c r="B4" s="20" t="s">
        <v>60</v>
      </c>
      <c r="C4" s="21" t="s">
        <v>42</v>
      </c>
      <c r="D4" s="22"/>
      <c r="E4" s="23" t="s">
        <v>43</v>
      </c>
      <c r="F4" s="17"/>
      <c r="G4" s="17"/>
      <c r="H4" s="17"/>
      <c r="I4" s="17"/>
      <c r="J4" s="19"/>
      <c r="O4">
        <v>0.12</v>
      </c>
      <c r="P4">
        <v>2</v>
      </c>
    </row>
    <row r="5">
      <c r="A5" s="3" t="s">
        <v>61</v>
      </c>
      <c r="B5" s="20" t="s">
        <v>62</v>
      </c>
      <c r="C5" s="21" t="s">
        <v>1721</v>
      </c>
      <c r="D5" s="22"/>
      <c r="E5" s="23" t="s">
        <v>52</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79</v>
      </c>
      <c r="E10" s="39" t="s">
        <v>214</v>
      </c>
      <c r="F10" s="40" t="s">
        <v>215</v>
      </c>
      <c r="G10" s="41">
        <v>23.100000000000001</v>
      </c>
      <c r="H10" s="42">
        <v>0</v>
      </c>
      <c r="I10" s="42">
        <f>ROUND(G10*H10,P4)</f>
        <v>0</v>
      </c>
      <c r="J10" s="37"/>
      <c r="O10" s="43">
        <f>I10*0.21</f>
        <v>0</v>
      </c>
      <c r="P10">
        <v>3</v>
      </c>
    </row>
    <row r="11" ht="210">
      <c r="A11" s="37" t="s">
        <v>82</v>
      </c>
      <c r="B11" s="44"/>
      <c r="C11" s="45"/>
      <c r="D11" s="45"/>
      <c r="E11" s="39" t="s">
        <v>1722</v>
      </c>
      <c r="F11" s="45"/>
      <c r="G11" s="45"/>
      <c r="H11" s="45"/>
      <c r="I11" s="45"/>
      <c r="J11" s="46"/>
    </row>
    <row r="12">
      <c r="A12" s="37" t="s">
        <v>84</v>
      </c>
      <c r="B12" s="44"/>
      <c r="C12" s="45"/>
      <c r="D12" s="45"/>
      <c r="E12" s="47" t="s">
        <v>1723</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97.5</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1724</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SUMIFS(I19:I30,A19:A30,"P")</f>
        <v>0</v>
      </c>
      <c r="J18" s="36"/>
    </row>
    <row r="19">
      <c r="A19" s="37" t="s">
        <v>77</v>
      </c>
      <c r="B19" s="37">
        <v>3</v>
      </c>
      <c r="C19" s="38" t="s">
        <v>161</v>
      </c>
      <c r="D19" s="37" t="s">
        <v>79</v>
      </c>
      <c r="E19" s="39" t="s">
        <v>162</v>
      </c>
      <c r="F19" s="40" t="s">
        <v>163</v>
      </c>
      <c r="G19" s="41">
        <v>650</v>
      </c>
      <c r="H19" s="42">
        <v>0</v>
      </c>
      <c r="I19" s="42">
        <f>ROUND(G19*H19,P4)</f>
        <v>0</v>
      </c>
      <c r="J19" s="37"/>
      <c r="O19" s="43">
        <f>I19*0.21</f>
        <v>0</v>
      </c>
      <c r="P19">
        <v>3</v>
      </c>
    </row>
    <row r="20" ht="90">
      <c r="A20" s="37" t="s">
        <v>82</v>
      </c>
      <c r="B20" s="44"/>
      <c r="C20" s="45"/>
      <c r="D20" s="45"/>
      <c r="E20" s="39" t="s">
        <v>1725</v>
      </c>
      <c r="F20" s="45"/>
      <c r="G20" s="45"/>
      <c r="H20" s="45"/>
      <c r="I20" s="45"/>
      <c r="J20" s="46"/>
    </row>
    <row r="21">
      <c r="A21" s="37" t="s">
        <v>84</v>
      </c>
      <c r="B21" s="44"/>
      <c r="C21" s="45"/>
      <c r="D21" s="45"/>
      <c r="E21" s="47" t="s">
        <v>1726</v>
      </c>
      <c r="F21" s="45"/>
      <c r="G21" s="45"/>
      <c r="H21" s="45"/>
      <c r="I21" s="45"/>
      <c r="J21" s="46"/>
    </row>
    <row r="22" ht="75">
      <c r="A22" s="37" t="s">
        <v>86</v>
      </c>
      <c r="B22" s="44"/>
      <c r="C22" s="45"/>
      <c r="D22" s="45"/>
      <c r="E22" s="39" t="s">
        <v>645</v>
      </c>
      <c r="F22" s="45"/>
      <c r="G22" s="45"/>
      <c r="H22" s="45"/>
      <c r="I22" s="45"/>
      <c r="J22" s="46"/>
    </row>
    <row r="23">
      <c r="A23" s="37" t="s">
        <v>77</v>
      </c>
      <c r="B23" s="37">
        <v>4</v>
      </c>
      <c r="C23" s="38" t="s">
        <v>273</v>
      </c>
      <c r="D23" s="37" t="s">
        <v>105</v>
      </c>
      <c r="E23" s="39" t="s">
        <v>1727</v>
      </c>
      <c r="F23" s="40" t="s">
        <v>194</v>
      </c>
      <c r="G23" s="41">
        <v>1800</v>
      </c>
      <c r="H23" s="42">
        <v>0</v>
      </c>
      <c r="I23" s="42">
        <f>ROUND(G23*H23,P4)</f>
        <v>0</v>
      </c>
      <c r="J23" s="37"/>
      <c r="O23" s="43">
        <f>I23*0.21</f>
        <v>0</v>
      </c>
      <c r="P23">
        <v>3</v>
      </c>
    </row>
    <row r="24" ht="30">
      <c r="A24" s="37" t="s">
        <v>82</v>
      </c>
      <c r="B24" s="44"/>
      <c r="C24" s="45"/>
      <c r="D24" s="45"/>
      <c r="E24" s="39" t="s">
        <v>1728</v>
      </c>
      <c r="F24" s="45"/>
      <c r="G24" s="45"/>
      <c r="H24" s="45"/>
      <c r="I24" s="45"/>
      <c r="J24" s="46"/>
    </row>
    <row r="25">
      <c r="A25" s="37" t="s">
        <v>84</v>
      </c>
      <c r="B25" s="44"/>
      <c r="C25" s="45"/>
      <c r="D25" s="45"/>
      <c r="E25" s="47" t="s">
        <v>1729</v>
      </c>
      <c r="F25" s="45"/>
      <c r="G25" s="45"/>
      <c r="H25" s="45"/>
      <c r="I25" s="45"/>
      <c r="J25" s="46"/>
    </row>
    <row r="26" ht="120">
      <c r="A26" s="37" t="s">
        <v>86</v>
      </c>
      <c r="B26" s="44"/>
      <c r="C26" s="45"/>
      <c r="D26" s="45"/>
      <c r="E26" s="39" t="s">
        <v>282</v>
      </c>
      <c r="F26" s="45"/>
      <c r="G26" s="45"/>
      <c r="H26" s="45"/>
      <c r="I26" s="45"/>
      <c r="J26" s="46"/>
    </row>
    <row r="27">
      <c r="A27" s="37" t="s">
        <v>77</v>
      </c>
      <c r="B27" s="37">
        <v>5</v>
      </c>
      <c r="C27" s="38" t="s">
        <v>1730</v>
      </c>
      <c r="D27" s="37" t="s">
        <v>105</v>
      </c>
      <c r="E27" s="39" t="s">
        <v>1731</v>
      </c>
      <c r="F27" s="40" t="s">
        <v>110</v>
      </c>
      <c r="G27" s="41">
        <v>6</v>
      </c>
      <c r="H27" s="42">
        <v>0</v>
      </c>
      <c r="I27" s="42">
        <f>ROUND(G27*H27,P4)</f>
        <v>0</v>
      </c>
      <c r="J27" s="37"/>
      <c r="O27" s="43">
        <f>I27*0.21</f>
        <v>0</v>
      </c>
      <c r="P27">
        <v>3</v>
      </c>
    </row>
    <row r="28" ht="45">
      <c r="A28" s="37" t="s">
        <v>82</v>
      </c>
      <c r="B28" s="44"/>
      <c r="C28" s="45"/>
      <c r="D28" s="45"/>
      <c r="E28" s="39" t="s">
        <v>1732</v>
      </c>
      <c r="F28" s="45"/>
      <c r="G28" s="45"/>
      <c r="H28" s="45"/>
      <c r="I28" s="45"/>
      <c r="J28" s="46"/>
    </row>
    <row r="29">
      <c r="A29" s="37" t="s">
        <v>84</v>
      </c>
      <c r="B29" s="44"/>
      <c r="C29" s="45"/>
      <c r="D29" s="45"/>
      <c r="E29" s="47" t="s">
        <v>1733</v>
      </c>
      <c r="F29" s="45"/>
      <c r="G29" s="45"/>
      <c r="H29" s="45"/>
      <c r="I29" s="45"/>
      <c r="J29" s="46"/>
    </row>
    <row r="30" ht="120">
      <c r="A30" s="37" t="s">
        <v>86</v>
      </c>
      <c r="B30" s="44"/>
      <c r="C30" s="45"/>
      <c r="D30" s="45"/>
      <c r="E30" s="39" t="s">
        <v>282</v>
      </c>
      <c r="F30" s="45"/>
      <c r="G30" s="45"/>
      <c r="H30" s="45"/>
      <c r="I30" s="45"/>
      <c r="J30" s="46"/>
    </row>
    <row r="31">
      <c r="A31" s="31" t="s">
        <v>74</v>
      </c>
      <c r="B31" s="32"/>
      <c r="C31" s="33" t="s">
        <v>167</v>
      </c>
      <c r="D31" s="34"/>
      <c r="E31" s="31" t="s">
        <v>168</v>
      </c>
      <c r="F31" s="34"/>
      <c r="G31" s="34"/>
      <c r="H31" s="34"/>
      <c r="I31" s="35">
        <f>SUMIFS(I32:I79,A32:A79,"P")</f>
        <v>0</v>
      </c>
      <c r="J31" s="36"/>
    </row>
    <row r="32">
      <c r="A32" s="37" t="s">
        <v>77</v>
      </c>
      <c r="B32" s="37">
        <v>6</v>
      </c>
      <c r="C32" s="38" t="s">
        <v>396</v>
      </c>
      <c r="D32" s="37" t="s">
        <v>105</v>
      </c>
      <c r="E32" s="39" t="s">
        <v>397</v>
      </c>
      <c r="F32" s="40" t="s">
        <v>155</v>
      </c>
      <c r="G32" s="41">
        <v>100</v>
      </c>
      <c r="H32" s="42">
        <v>0</v>
      </c>
      <c r="I32" s="42">
        <f>ROUND(G32*H32,P4)</f>
        <v>0</v>
      </c>
      <c r="J32" s="37"/>
      <c r="O32" s="43">
        <f>I32*0.21</f>
        <v>0</v>
      </c>
      <c r="P32">
        <v>3</v>
      </c>
    </row>
    <row r="33" ht="30">
      <c r="A33" s="37" t="s">
        <v>82</v>
      </c>
      <c r="B33" s="44"/>
      <c r="C33" s="45"/>
      <c r="D33" s="45"/>
      <c r="E33" s="39" t="s">
        <v>1734</v>
      </c>
      <c r="F33" s="45"/>
      <c r="G33" s="45"/>
      <c r="H33" s="45"/>
      <c r="I33" s="45"/>
      <c r="J33" s="46"/>
    </row>
    <row r="34">
      <c r="A34" s="37" t="s">
        <v>84</v>
      </c>
      <c r="B34" s="44"/>
      <c r="C34" s="45"/>
      <c r="D34" s="45"/>
      <c r="E34" s="47" t="s">
        <v>318</v>
      </c>
      <c r="F34" s="45"/>
      <c r="G34" s="45"/>
      <c r="H34" s="45"/>
      <c r="I34" s="45"/>
      <c r="J34" s="46"/>
    </row>
    <row r="35" ht="150">
      <c r="A35" s="37" t="s">
        <v>86</v>
      </c>
      <c r="B35" s="44"/>
      <c r="C35" s="45"/>
      <c r="D35" s="45"/>
      <c r="E35" s="39" t="s">
        <v>400</v>
      </c>
      <c r="F35" s="45"/>
      <c r="G35" s="45"/>
      <c r="H35" s="45"/>
      <c r="I35" s="45"/>
      <c r="J35" s="46"/>
    </row>
    <row r="36">
      <c r="A36" s="37" t="s">
        <v>77</v>
      </c>
      <c r="B36" s="37">
        <v>7</v>
      </c>
      <c r="C36" s="38" t="s">
        <v>174</v>
      </c>
      <c r="D36" s="37" t="s">
        <v>11</v>
      </c>
      <c r="E36" s="39" t="s">
        <v>175</v>
      </c>
      <c r="F36" s="40" t="s">
        <v>155</v>
      </c>
      <c r="G36" s="41">
        <v>6500</v>
      </c>
      <c r="H36" s="42">
        <v>0</v>
      </c>
      <c r="I36" s="42">
        <f>ROUND(G36*H36,P4)</f>
        <v>0</v>
      </c>
      <c r="J36" s="37"/>
      <c r="O36" s="43">
        <f>I36*0.21</f>
        <v>0</v>
      </c>
      <c r="P36">
        <v>3</v>
      </c>
    </row>
    <row r="37" ht="45">
      <c r="A37" s="37" t="s">
        <v>82</v>
      </c>
      <c r="B37" s="44"/>
      <c r="C37" s="45"/>
      <c r="D37" s="45"/>
      <c r="E37" s="39" t="s">
        <v>1735</v>
      </c>
      <c r="F37" s="45"/>
      <c r="G37" s="45"/>
      <c r="H37" s="45"/>
      <c r="I37" s="45"/>
      <c r="J37" s="46"/>
    </row>
    <row r="38">
      <c r="A38" s="37" t="s">
        <v>84</v>
      </c>
      <c r="B38" s="44"/>
      <c r="C38" s="45"/>
      <c r="D38" s="45"/>
      <c r="E38" s="47" t="s">
        <v>358</v>
      </c>
      <c r="F38" s="45"/>
      <c r="G38" s="45"/>
      <c r="H38" s="45"/>
      <c r="I38" s="45"/>
      <c r="J38" s="46"/>
    </row>
    <row r="39" ht="120">
      <c r="A39" s="37" t="s">
        <v>86</v>
      </c>
      <c r="B39" s="44"/>
      <c r="C39" s="45"/>
      <c r="D39" s="45"/>
      <c r="E39" s="39" t="s">
        <v>178</v>
      </c>
      <c r="F39" s="45"/>
      <c r="G39" s="45"/>
      <c r="H39" s="45"/>
      <c r="I39" s="45"/>
      <c r="J39" s="46"/>
    </row>
    <row r="40">
      <c r="A40" s="37" t="s">
        <v>77</v>
      </c>
      <c r="B40" s="37">
        <v>8</v>
      </c>
      <c r="C40" s="38" t="s">
        <v>174</v>
      </c>
      <c r="D40" s="37" t="s">
        <v>42</v>
      </c>
      <c r="E40" s="39" t="s">
        <v>175</v>
      </c>
      <c r="F40" s="40" t="s">
        <v>155</v>
      </c>
      <c r="G40" s="41">
        <v>6500</v>
      </c>
      <c r="H40" s="42">
        <v>0</v>
      </c>
      <c r="I40" s="42">
        <f>ROUND(G40*H40,P4)</f>
        <v>0</v>
      </c>
      <c r="J40" s="37"/>
      <c r="O40" s="43">
        <f>I40*0.21</f>
        <v>0</v>
      </c>
      <c r="P40">
        <v>3</v>
      </c>
    </row>
    <row r="41" ht="45">
      <c r="A41" s="37" t="s">
        <v>82</v>
      </c>
      <c r="B41" s="44"/>
      <c r="C41" s="45"/>
      <c r="D41" s="45"/>
      <c r="E41" s="39" t="s">
        <v>1736</v>
      </c>
      <c r="F41" s="45"/>
      <c r="G41" s="45"/>
      <c r="H41" s="45"/>
      <c r="I41" s="45"/>
      <c r="J41" s="46"/>
    </row>
    <row r="42">
      <c r="A42" s="37" t="s">
        <v>84</v>
      </c>
      <c r="B42" s="44"/>
      <c r="C42" s="45"/>
      <c r="D42" s="45"/>
      <c r="E42" s="47" t="s">
        <v>358</v>
      </c>
      <c r="F42" s="45"/>
      <c r="G42" s="45"/>
      <c r="H42" s="45"/>
      <c r="I42" s="45"/>
      <c r="J42" s="46"/>
    </row>
    <row r="43" ht="120">
      <c r="A43" s="37" t="s">
        <v>86</v>
      </c>
      <c r="B43" s="44"/>
      <c r="C43" s="45"/>
      <c r="D43" s="45"/>
      <c r="E43" s="39" t="s">
        <v>178</v>
      </c>
      <c r="F43" s="45"/>
      <c r="G43" s="45"/>
      <c r="H43" s="45"/>
      <c r="I43" s="45"/>
      <c r="J43" s="46"/>
    </row>
    <row r="44">
      <c r="A44" s="37" t="s">
        <v>77</v>
      </c>
      <c r="B44" s="37">
        <v>9</v>
      </c>
      <c r="C44" s="38" t="s">
        <v>174</v>
      </c>
      <c r="D44" s="37" t="s">
        <v>359</v>
      </c>
      <c r="E44" s="39" t="s">
        <v>175</v>
      </c>
      <c r="F44" s="40" t="s">
        <v>155</v>
      </c>
      <c r="G44" s="41">
        <v>400</v>
      </c>
      <c r="H44" s="42">
        <v>0</v>
      </c>
      <c r="I44" s="42">
        <f>ROUND(G44*H44,P4)</f>
        <v>0</v>
      </c>
      <c r="J44" s="37"/>
      <c r="O44" s="43">
        <f>I44*0.21</f>
        <v>0</v>
      </c>
      <c r="P44">
        <v>3</v>
      </c>
    </row>
    <row r="45" ht="30">
      <c r="A45" s="37" t="s">
        <v>82</v>
      </c>
      <c r="B45" s="44"/>
      <c r="C45" s="45"/>
      <c r="D45" s="45"/>
      <c r="E45" s="39" t="s">
        <v>1737</v>
      </c>
      <c r="F45" s="45"/>
      <c r="G45" s="45"/>
      <c r="H45" s="45"/>
      <c r="I45" s="45"/>
      <c r="J45" s="46"/>
    </row>
    <row r="46">
      <c r="A46" s="37" t="s">
        <v>84</v>
      </c>
      <c r="B46" s="44"/>
      <c r="C46" s="45"/>
      <c r="D46" s="45"/>
      <c r="E46" s="47" t="s">
        <v>328</v>
      </c>
      <c r="F46" s="45"/>
      <c r="G46" s="45"/>
      <c r="H46" s="45"/>
      <c r="I46" s="45"/>
      <c r="J46" s="46"/>
    </row>
    <row r="47" ht="120">
      <c r="A47" s="37" t="s">
        <v>86</v>
      </c>
      <c r="B47" s="44"/>
      <c r="C47" s="45"/>
      <c r="D47" s="45"/>
      <c r="E47" s="39" t="s">
        <v>178</v>
      </c>
      <c r="F47" s="45"/>
      <c r="G47" s="45"/>
      <c r="H47" s="45"/>
      <c r="I47" s="45"/>
      <c r="J47" s="46"/>
    </row>
    <row r="48">
      <c r="A48" s="37" t="s">
        <v>77</v>
      </c>
      <c r="B48" s="37">
        <v>10</v>
      </c>
      <c r="C48" s="38" t="s">
        <v>431</v>
      </c>
      <c r="D48" s="37" t="s">
        <v>11</v>
      </c>
      <c r="E48" s="39" t="s">
        <v>432</v>
      </c>
      <c r="F48" s="40" t="s">
        <v>163</v>
      </c>
      <c r="G48" s="41">
        <v>262.60000000000002</v>
      </c>
      <c r="H48" s="42">
        <v>0</v>
      </c>
      <c r="I48" s="42">
        <f>ROUND(G48*H48,P4)</f>
        <v>0</v>
      </c>
      <c r="J48" s="37"/>
      <c r="O48" s="43">
        <f>I48*0.21</f>
        <v>0</v>
      </c>
      <c r="P48">
        <v>3</v>
      </c>
    </row>
    <row r="49" ht="90">
      <c r="A49" s="37" t="s">
        <v>82</v>
      </c>
      <c r="B49" s="44"/>
      <c r="C49" s="45"/>
      <c r="D49" s="45"/>
      <c r="E49" s="39" t="s">
        <v>1738</v>
      </c>
      <c r="F49" s="45"/>
      <c r="G49" s="45"/>
      <c r="H49" s="45"/>
      <c r="I49" s="45"/>
      <c r="J49" s="46"/>
    </row>
    <row r="50">
      <c r="A50" s="37" t="s">
        <v>84</v>
      </c>
      <c r="B50" s="44"/>
      <c r="C50" s="45"/>
      <c r="D50" s="45"/>
      <c r="E50" s="47" t="s">
        <v>1739</v>
      </c>
      <c r="F50" s="45"/>
      <c r="G50" s="45"/>
      <c r="H50" s="45"/>
      <c r="I50" s="45"/>
      <c r="J50" s="46"/>
    </row>
    <row r="51" ht="195">
      <c r="A51" s="37" t="s">
        <v>86</v>
      </c>
      <c r="B51" s="44"/>
      <c r="C51" s="45"/>
      <c r="D51" s="45"/>
      <c r="E51" s="39" t="s">
        <v>182</v>
      </c>
      <c r="F51" s="45"/>
      <c r="G51" s="45"/>
      <c r="H51" s="45"/>
      <c r="I51" s="45"/>
      <c r="J51" s="46"/>
    </row>
    <row r="52">
      <c r="A52" s="37" t="s">
        <v>77</v>
      </c>
      <c r="B52" s="37">
        <v>11</v>
      </c>
      <c r="C52" s="38" t="s">
        <v>431</v>
      </c>
      <c r="D52" s="37" t="s">
        <v>42</v>
      </c>
      <c r="E52" s="39" t="s">
        <v>432</v>
      </c>
      <c r="F52" s="40" t="s">
        <v>163</v>
      </c>
      <c r="G52" s="41">
        <v>8</v>
      </c>
      <c r="H52" s="42">
        <v>0</v>
      </c>
      <c r="I52" s="42">
        <f>ROUND(G52*H52,P4)</f>
        <v>0</v>
      </c>
      <c r="J52" s="37"/>
      <c r="O52" s="43">
        <f>I52*0.21</f>
        <v>0</v>
      </c>
      <c r="P52">
        <v>3</v>
      </c>
    </row>
    <row r="53" ht="90">
      <c r="A53" s="37" t="s">
        <v>82</v>
      </c>
      <c r="B53" s="44"/>
      <c r="C53" s="45"/>
      <c r="D53" s="45"/>
      <c r="E53" s="39" t="s">
        <v>1740</v>
      </c>
      <c r="F53" s="45"/>
      <c r="G53" s="45"/>
      <c r="H53" s="45"/>
      <c r="I53" s="45"/>
      <c r="J53" s="46"/>
    </row>
    <row r="54">
      <c r="A54" s="37" t="s">
        <v>84</v>
      </c>
      <c r="B54" s="44"/>
      <c r="C54" s="45"/>
      <c r="D54" s="45"/>
      <c r="E54" s="47" t="s">
        <v>1741</v>
      </c>
      <c r="F54" s="45"/>
      <c r="G54" s="45"/>
      <c r="H54" s="45"/>
      <c r="I54" s="45"/>
      <c r="J54" s="46"/>
    </row>
    <row r="55" ht="195">
      <c r="A55" s="37" t="s">
        <v>86</v>
      </c>
      <c r="B55" s="44"/>
      <c r="C55" s="45"/>
      <c r="D55" s="45"/>
      <c r="E55" s="39" t="s">
        <v>182</v>
      </c>
      <c r="F55" s="45"/>
      <c r="G55" s="45"/>
      <c r="H55" s="45"/>
      <c r="I55" s="45"/>
      <c r="J55" s="46"/>
    </row>
    <row r="56">
      <c r="A56" s="37" t="s">
        <v>77</v>
      </c>
      <c r="B56" s="37">
        <v>12</v>
      </c>
      <c r="C56" s="38" t="s">
        <v>445</v>
      </c>
      <c r="D56" s="37" t="s">
        <v>11</v>
      </c>
      <c r="E56" s="39" t="s">
        <v>446</v>
      </c>
      <c r="F56" s="40" t="s">
        <v>163</v>
      </c>
      <c r="G56" s="41">
        <v>401.69999999999999</v>
      </c>
      <c r="H56" s="42">
        <v>0</v>
      </c>
      <c r="I56" s="42">
        <f>ROUND(G56*H56,P4)</f>
        <v>0</v>
      </c>
      <c r="J56" s="37"/>
      <c r="O56" s="43">
        <f>I56*0.21</f>
        <v>0</v>
      </c>
      <c r="P56">
        <v>3</v>
      </c>
    </row>
    <row r="57" ht="90">
      <c r="A57" s="37" t="s">
        <v>82</v>
      </c>
      <c r="B57" s="44"/>
      <c r="C57" s="45"/>
      <c r="D57" s="45"/>
      <c r="E57" s="39" t="s">
        <v>1742</v>
      </c>
      <c r="F57" s="45"/>
      <c r="G57" s="45"/>
      <c r="H57" s="45"/>
      <c r="I57" s="45"/>
      <c r="J57" s="46"/>
    </row>
    <row r="58">
      <c r="A58" s="37" t="s">
        <v>84</v>
      </c>
      <c r="B58" s="44"/>
      <c r="C58" s="45"/>
      <c r="D58" s="45"/>
      <c r="E58" s="47" t="s">
        <v>1743</v>
      </c>
      <c r="F58" s="45"/>
      <c r="G58" s="45"/>
      <c r="H58" s="45"/>
      <c r="I58" s="45"/>
      <c r="J58" s="46"/>
    </row>
    <row r="59" ht="195">
      <c r="A59" s="37" t="s">
        <v>86</v>
      </c>
      <c r="B59" s="44"/>
      <c r="C59" s="45"/>
      <c r="D59" s="45"/>
      <c r="E59" s="39" t="s">
        <v>182</v>
      </c>
      <c r="F59" s="45"/>
      <c r="G59" s="45"/>
      <c r="H59" s="45"/>
      <c r="I59" s="45"/>
      <c r="J59" s="46"/>
    </row>
    <row r="60">
      <c r="A60" s="37" t="s">
        <v>77</v>
      </c>
      <c r="B60" s="37">
        <v>13</v>
      </c>
      <c r="C60" s="38" t="s">
        <v>445</v>
      </c>
      <c r="D60" s="37" t="s">
        <v>42</v>
      </c>
      <c r="E60" s="39" t="s">
        <v>446</v>
      </c>
      <c r="F60" s="40" t="s">
        <v>163</v>
      </c>
      <c r="G60" s="41">
        <v>15</v>
      </c>
      <c r="H60" s="42">
        <v>0</v>
      </c>
      <c r="I60" s="42">
        <f>ROUND(G60*H60,P4)</f>
        <v>0</v>
      </c>
      <c r="J60" s="37"/>
      <c r="O60" s="43">
        <f>I60*0.21</f>
        <v>0</v>
      </c>
      <c r="P60">
        <v>3</v>
      </c>
    </row>
    <row r="61" ht="90">
      <c r="A61" s="37" t="s">
        <v>82</v>
      </c>
      <c r="B61" s="44"/>
      <c r="C61" s="45"/>
      <c r="D61" s="45"/>
      <c r="E61" s="39" t="s">
        <v>1744</v>
      </c>
      <c r="F61" s="45"/>
      <c r="G61" s="45"/>
      <c r="H61" s="45"/>
      <c r="I61" s="45"/>
      <c r="J61" s="46"/>
    </row>
    <row r="62">
      <c r="A62" s="37" t="s">
        <v>84</v>
      </c>
      <c r="B62" s="44"/>
      <c r="C62" s="45"/>
      <c r="D62" s="45"/>
      <c r="E62" s="47" t="s">
        <v>652</v>
      </c>
      <c r="F62" s="45"/>
      <c r="G62" s="45"/>
      <c r="H62" s="45"/>
      <c r="I62" s="45"/>
      <c r="J62" s="46"/>
    </row>
    <row r="63" ht="195">
      <c r="A63" s="37" t="s">
        <v>86</v>
      </c>
      <c r="B63" s="44"/>
      <c r="C63" s="45"/>
      <c r="D63" s="45"/>
      <c r="E63" s="39" t="s">
        <v>182</v>
      </c>
      <c r="F63" s="45"/>
      <c r="G63" s="45"/>
      <c r="H63" s="45"/>
      <c r="I63" s="45"/>
      <c r="J63" s="46"/>
    </row>
    <row r="64">
      <c r="A64" s="37" t="s">
        <v>77</v>
      </c>
      <c r="B64" s="37">
        <v>14</v>
      </c>
      <c r="C64" s="38" t="s">
        <v>187</v>
      </c>
      <c r="D64" s="37" t="s">
        <v>105</v>
      </c>
      <c r="E64" s="39" t="s">
        <v>188</v>
      </c>
      <c r="F64" s="40" t="s">
        <v>155</v>
      </c>
      <c r="G64" s="41">
        <v>1950</v>
      </c>
      <c r="H64" s="42">
        <v>0</v>
      </c>
      <c r="I64" s="42">
        <f>ROUND(G64*H64,P4)</f>
        <v>0</v>
      </c>
      <c r="J64" s="37"/>
      <c r="O64" s="43">
        <f>I64*0.21</f>
        <v>0</v>
      </c>
      <c r="P64">
        <v>3</v>
      </c>
    </row>
    <row r="65" ht="90">
      <c r="A65" s="37" t="s">
        <v>82</v>
      </c>
      <c r="B65" s="44"/>
      <c r="C65" s="45"/>
      <c r="D65" s="45"/>
      <c r="E65" s="39" t="s">
        <v>1745</v>
      </c>
      <c r="F65" s="45"/>
      <c r="G65" s="45"/>
      <c r="H65" s="45"/>
      <c r="I65" s="45"/>
      <c r="J65" s="46"/>
    </row>
    <row r="66">
      <c r="A66" s="37" t="s">
        <v>84</v>
      </c>
      <c r="B66" s="44"/>
      <c r="C66" s="45"/>
      <c r="D66" s="45"/>
      <c r="E66" s="47" t="s">
        <v>1746</v>
      </c>
      <c r="F66" s="45"/>
      <c r="G66" s="45"/>
      <c r="H66" s="45"/>
      <c r="I66" s="45"/>
      <c r="J66" s="46"/>
    </row>
    <row r="67" ht="135">
      <c r="A67" s="37" t="s">
        <v>86</v>
      </c>
      <c r="B67" s="44"/>
      <c r="C67" s="45"/>
      <c r="D67" s="45"/>
      <c r="E67" s="39" t="s">
        <v>191</v>
      </c>
      <c r="F67" s="45"/>
      <c r="G67" s="45"/>
      <c r="H67" s="45"/>
      <c r="I67" s="45"/>
      <c r="J67" s="46"/>
    </row>
    <row r="68">
      <c r="A68" s="37" t="s">
        <v>77</v>
      </c>
      <c r="B68" s="37">
        <v>15</v>
      </c>
      <c r="C68" s="38" t="s">
        <v>192</v>
      </c>
      <c r="D68" s="37" t="s">
        <v>11</v>
      </c>
      <c r="E68" s="39" t="s">
        <v>193</v>
      </c>
      <c r="F68" s="40" t="s">
        <v>194</v>
      </c>
      <c r="G68" s="41">
        <v>1500</v>
      </c>
      <c r="H68" s="42">
        <v>0</v>
      </c>
      <c r="I68" s="42">
        <f>ROUND(G68*H68,P4)</f>
        <v>0</v>
      </c>
      <c r="J68" s="37"/>
      <c r="O68" s="43">
        <f>I68*0.21</f>
        <v>0</v>
      </c>
      <c r="P68">
        <v>3</v>
      </c>
    </row>
    <row r="69" ht="45">
      <c r="A69" s="37" t="s">
        <v>82</v>
      </c>
      <c r="B69" s="44"/>
      <c r="C69" s="45"/>
      <c r="D69" s="45"/>
      <c r="E69" s="39" t="s">
        <v>1747</v>
      </c>
      <c r="F69" s="45"/>
      <c r="G69" s="45"/>
      <c r="H69" s="45"/>
      <c r="I69" s="45"/>
      <c r="J69" s="46"/>
    </row>
    <row r="70">
      <c r="A70" s="37" t="s">
        <v>84</v>
      </c>
      <c r="B70" s="44"/>
      <c r="C70" s="45"/>
      <c r="D70" s="45"/>
      <c r="E70" s="47" t="s">
        <v>196</v>
      </c>
      <c r="F70" s="45"/>
      <c r="G70" s="45"/>
      <c r="H70" s="45"/>
      <c r="I70" s="45"/>
      <c r="J70" s="46"/>
    </row>
    <row r="71" ht="105">
      <c r="A71" s="37" t="s">
        <v>86</v>
      </c>
      <c r="B71" s="44"/>
      <c r="C71" s="45"/>
      <c r="D71" s="45"/>
      <c r="E71" s="39" t="s">
        <v>197</v>
      </c>
      <c r="F71" s="45"/>
      <c r="G71" s="45"/>
      <c r="H71" s="45"/>
      <c r="I71" s="45"/>
      <c r="J71" s="46"/>
    </row>
    <row r="72">
      <c r="A72" s="37" t="s">
        <v>77</v>
      </c>
      <c r="B72" s="37">
        <v>16</v>
      </c>
      <c r="C72" s="38" t="s">
        <v>192</v>
      </c>
      <c r="D72" s="37" t="s">
        <v>42</v>
      </c>
      <c r="E72" s="39" t="s">
        <v>193</v>
      </c>
      <c r="F72" s="40" t="s">
        <v>194</v>
      </c>
      <c r="G72" s="41">
        <v>250</v>
      </c>
      <c r="H72" s="42">
        <v>0</v>
      </c>
      <c r="I72" s="42">
        <f>ROUND(G72*H72,P4)</f>
        <v>0</v>
      </c>
      <c r="J72" s="37"/>
      <c r="O72" s="43">
        <f>I72*0.21</f>
        <v>0</v>
      </c>
      <c r="P72">
        <v>3</v>
      </c>
    </row>
    <row r="73" ht="45">
      <c r="A73" s="37" t="s">
        <v>82</v>
      </c>
      <c r="B73" s="44"/>
      <c r="C73" s="45"/>
      <c r="D73" s="45"/>
      <c r="E73" s="39" t="s">
        <v>1748</v>
      </c>
      <c r="F73" s="45"/>
      <c r="G73" s="45"/>
      <c r="H73" s="45"/>
      <c r="I73" s="45"/>
      <c r="J73" s="46"/>
    </row>
    <row r="74">
      <c r="A74" s="37" t="s">
        <v>84</v>
      </c>
      <c r="B74" s="44"/>
      <c r="C74" s="45"/>
      <c r="D74" s="45"/>
      <c r="E74" s="47" t="s">
        <v>464</v>
      </c>
      <c r="F74" s="45"/>
      <c r="G74" s="45"/>
      <c r="H74" s="45"/>
      <c r="I74" s="45"/>
      <c r="J74" s="46"/>
    </row>
    <row r="75" ht="105">
      <c r="A75" s="37" t="s">
        <v>86</v>
      </c>
      <c r="B75" s="44"/>
      <c r="C75" s="45"/>
      <c r="D75" s="45"/>
      <c r="E75" s="39" t="s">
        <v>197</v>
      </c>
      <c r="F75" s="45"/>
      <c r="G75" s="45"/>
      <c r="H75" s="45"/>
      <c r="I75" s="45"/>
      <c r="J75" s="46"/>
    </row>
    <row r="76">
      <c r="A76" s="37" t="s">
        <v>77</v>
      </c>
      <c r="B76" s="37">
        <v>17</v>
      </c>
      <c r="C76" s="38" t="s">
        <v>461</v>
      </c>
      <c r="D76" s="37" t="s">
        <v>105</v>
      </c>
      <c r="E76" s="39" t="s">
        <v>462</v>
      </c>
      <c r="F76" s="40" t="s">
        <v>194</v>
      </c>
      <c r="G76" s="41">
        <v>1500</v>
      </c>
      <c r="H76" s="42">
        <v>0</v>
      </c>
      <c r="I76" s="42">
        <f>ROUND(G76*H76,P4)</f>
        <v>0</v>
      </c>
      <c r="J76" s="37"/>
      <c r="O76" s="43">
        <f>I76*0.21</f>
        <v>0</v>
      </c>
      <c r="P76">
        <v>3</v>
      </c>
    </row>
    <row r="77">
      <c r="A77" s="37" t="s">
        <v>82</v>
      </c>
      <c r="B77" s="44"/>
      <c r="C77" s="45"/>
      <c r="D77" s="45"/>
      <c r="E77" s="39" t="s">
        <v>463</v>
      </c>
      <c r="F77" s="45"/>
      <c r="G77" s="45"/>
      <c r="H77" s="45"/>
      <c r="I77" s="45"/>
      <c r="J77" s="46"/>
    </row>
    <row r="78">
      <c r="A78" s="37" t="s">
        <v>84</v>
      </c>
      <c r="B78" s="44"/>
      <c r="C78" s="45"/>
      <c r="D78" s="45"/>
      <c r="E78" s="47" t="s">
        <v>196</v>
      </c>
      <c r="F78" s="45"/>
      <c r="G78" s="45"/>
      <c r="H78" s="45"/>
      <c r="I78" s="45"/>
      <c r="J78" s="46"/>
    </row>
    <row r="79" ht="75">
      <c r="A79" s="37" t="s">
        <v>86</v>
      </c>
      <c r="B79" s="44"/>
      <c r="C79" s="45"/>
      <c r="D79" s="45"/>
      <c r="E79" s="39" t="s">
        <v>465</v>
      </c>
      <c r="F79" s="45"/>
      <c r="G79" s="45"/>
      <c r="H79" s="45"/>
      <c r="I79" s="45"/>
      <c r="J79" s="46"/>
    </row>
    <row r="80">
      <c r="A80" s="31" t="s">
        <v>74</v>
      </c>
      <c r="B80" s="32"/>
      <c r="C80" s="33" t="s">
        <v>466</v>
      </c>
      <c r="D80" s="34"/>
      <c r="E80" s="31" t="s">
        <v>467</v>
      </c>
      <c r="F80" s="34"/>
      <c r="G80" s="34"/>
      <c r="H80" s="34"/>
      <c r="I80" s="35">
        <f>SUMIFS(I81:I84,A81:A84,"P")</f>
        <v>0</v>
      </c>
      <c r="J80" s="36"/>
    </row>
    <row r="81">
      <c r="A81" s="37" t="s">
        <v>77</v>
      </c>
      <c r="B81" s="37">
        <v>18</v>
      </c>
      <c r="C81" s="38" t="s">
        <v>1749</v>
      </c>
      <c r="D81" s="37" t="s">
        <v>105</v>
      </c>
      <c r="E81" s="39" t="s">
        <v>1750</v>
      </c>
      <c r="F81" s="40" t="s">
        <v>155</v>
      </c>
      <c r="G81" s="41">
        <v>150</v>
      </c>
      <c r="H81" s="42">
        <v>0</v>
      </c>
      <c r="I81" s="42">
        <f>ROUND(G81*H81,P4)</f>
        <v>0</v>
      </c>
      <c r="J81" s="37"/>
      <c r="O81" s="43">
        <f>I81*0.21</f>
        <v>0</v>
      </c>
      <c r="P81">
        <v>3</v>
      </c>
    </row>
    <row r="82" ht="30">
      <c r="A82" s="37" t="s">
        <v>82</v>
      </c>
      <c r="B82" s="44"/>
      <c r="C82" s="45"/>
      <c r="D82" s="45"/>
      <c r="E82" s="39" t="s">
        <v>1751</v>
      </c>
      <c r="F82" s="45"/>
      <c r="G82" s="45"/>
      <c r="H82" s="45"/>
      <c r="I82" s="45"/>
      <c r="J82" s="46"/>
    </row>
    <row r="83">
      <c r="A83" s="37" t="s">
        <v>84</v>
      </c>
      <c r="B83" s="44"/>
      <c r="C83" s="45"/>
      <c r="D83" s="45"/>
      <c r="E83" s="47" t="s">
        <v>245</v>
      </c>
      <c r="F83" s="45"/>
      <c r="G83" s="45"/>
      <c r="H83" s="45"/>
      <c r="I83" s="45"/>
      <c r="J83" s="46"/>
    </row>
    <row r="84" ht="120">
      <c r="A84" s="37" t="s">
        <v>86</v>
      </c>
      <c r="B84" s="44"/>
      <c r="C84" s="45"/>
      <c r="D84" s="45"/>
      <c r="E84" s="39" t="s">
        <v>471</v>
      </c>
      <c r="F84" s="45"/>
      <c r="G84" s="45"/>
      <c r="H84" s="45"/>
      <c r="I84" s="45"/>
      <c r="J84" s="46"/>
    </row>
    <row r="85">
      <c r="A85" s="31" t="s">
        <v>74</v>
      </c>
      <c r="B85" s="32"/>
      <c r="C85" s="33" t="s">
        <v>719</v>
      </c>
      <c r="D85" s="34"/>
      <c r="E85" s="31" t="s">
        <v>720</v>
      </c>
      <c r="F85" s="34"/>
      <c r="G85" s="34"/>
      <c r="H85" s="34"/>
      <c r="I85" s="35">
        <f>SUMIFS(I86:I89,A86:A89,"P")</f>
        <v>0</v>
      </c>
      <c r="J85" s="36"/>
    </row>
    <row r="86">
      <c r="A86" s="37" t="s">
        <v>77</v>
      </c>
      <c r="B86" s="37">
        <v>19</v>
      </c>
      <c r="C86" s="38" t="s">
        <v>1752</v>
      </c>
      <c r="D86" s="37" t="s">
        <v>105</v>
      </c>
      <c r="E86" s="39" t="s">
        <v>1753</v>
      </c>
      <c r="F86" s="40" t="s">
        <v>155</v>
      </c>
      <c r="G86" s="41">
        <v>50</v>
      </c>
      <c r="H86" s="42">
        <v>0</v>
      </c>
      <c r="I86" s="42">
        <f>ROUND(G86*H86,P4)</f>
        <v>0</v>
      </c>
      <c r="J86" s="37"/>
      <c r="O86" s="43">
        <f>I86*0.21</f>
        <v>0</v>
      </c>
      <c r="P86">
        <v>3</v>
      </c>
    </row>
    <row r="87">
      <c r="A87" s="37" t="s">
        <v>82</v>
      </c>
      <c r="B87" s="44"/>
      <c r="C87" s="45"/>
      <c r="D87" s="45"/>
      <c r="E87" s="39" t="s">
        <v>1754</v>
      </c>
      <c r="F87" s="45"/>
      <c r="G87" s="45"/>
      <c r="H87" s="45"/>
      <c r="I87" s="45"/>
      <c r="J87" s="46"/>
    </row>
    <row r="88">
      <c r="A88" s="37" t="s">
        <v>84</v>
      </c>
      <c r="B88" s="44"/>
      <c r="C88" s="45"/>
      <c r="D88" s="45"/>
      <c r="E88" s="47" t="s">
        <v>737</v>
      </c>
      <c r="F88" s="45"/>
      <c r="G88" s="45"/>
      <c r="H88" s="45"/>
      <c r="I88" s="45"/>
      <c r="J88" s="46"/>
    </row>
    <row r="89" ht="120">
      <c r="A89" s="37" t="s">
        <v>86</v>
      </c>
      <c r="B89" s="44"/>
      <c r="C89" s="45"/>
      <c r="D89" s="45"/>
      <c r="E89" s="39" t="s">
        <v>1755</v>
      </c>
      <c r="F89" s="45"/>
      <c r="G89" s="45"/>
      <c r="H89" s="45"/>
      <c r="I89" s="45"/>
      <c r="J89" s="46"/>
    </row>
    <row r="90">
      <c r="A90" s="31" t="s">
        <v>74</v>
      </c>
      <c r="B90" s="32"/>
      <c r="C90" s="33" t="s">
        <v>480</v>
      </c>
      <c r="D90" s="34"/>
      <c r="E90" s="31" t="s">
        <v>481</v>
      </c>
      <c r="F90" s="34"/>
      <c r="G90" s="34"/>
      <c r="H90" s="34"/>
      <c r="I90" s="35">
        <f>SUMIFS(I91:I94,A91:A94,"P")</f>
        <v>0</v>
      </c>
      <c r="J90" s="36"/>
    </row>
    <row r="91">
      <c r="A91" s="37" t="s">
        <v>77</v>
      </c>
      <c r="B91" s="37">
        <v>20</v>
      </c>
      <c r="C91" s="38" t="s">
        <v>487</v>
      </c>
      <c r="D91" s="37" t="s">
        <v>105</v>
      </c>
      <c r="E91" s="39" t="s">
        <v>488</v>
      </c>
      <c r="F91" s="40" t="s">
        <v>110</v>
      </c>
      <c r="G91" s="41">
        <v>25</v>
      </c>
      <c r="H91" s="42">
        <v>0</v>
      </c>
      <c r="I91" s="42">
        <f>ROUND(G91*H91,P4)</f>
        <v>0</v>
      </c>
      <c r="J91" s="37"/>
      <c r="O91" s="43">
        <f>I91*0.21</f>
        <v>0</v>
      </c>
      <c r="P91">
        <v>3</v>
      </c>
    </row>
    <row r="92" ht="30">
      <c r="A92" s="37" t="s">
        <v>82</v>
      </c>
      <c r="B92" s="44"/>
      <c r="C92" s="45"/>
      <c r="D92" s="45"/>
      <c r="E92" s="39" t="s">
        <v>901</v>
      </c>
      <c r="F92" s="45"/>
      <c r="G92" s="45"/>
      <c r="H92" s="45"/>
      <c r="I92" s="45"/>
      <c r="J92" s="46"/>
    </row>
    <row r="93">
      <c r="A93" s="37" t="s">
        <v>84</v>
      </c>
      <c r="B93" s="44"/>
      <c r="C93" s="45"/>
      <c r="D93" s="45"/>
      <c r="E93" s="47" t="s">
        <v>782</v>
      </c>
      <c r="F93" s="45"/>
      <c r="G93" s="45"/>
      <c r="H93" s="45"/>
      <c r="I93" s="45"/>
      <c r="J93" s="46"/>
    </row>
    <row r="94" ht="75">
      <c r="A94" s="37" t="s">
        <v>86</v>
      </c>
      <c r="B94" s="44"/>
      <c r="C94" s="45"/>
      <c r="D94" s="45"/>
      <c r="E94" s="39" t="s">
        <v>490</v>
      </c>
      <c r="F94" s="45"/>
      <c r="G94" s="45"/>
      <c r="H94" s="45"/>
      <c r="I94" s="45"/>
      <c r="J94" s="46"/>
    </row>
    <row r="95">
      <c r="A95" s="31" t="s">
        <v>74</v>
      </c>
      <c r="B95" s="32"/>
      <c r="C95" s="33" t="s">
        <v>151</v>
      </c>
      <c r="D95" s="34"/>
      <c r="E95" s="31" t="s">
        <v>152</v>
      </c>
      <c r="F95" s="34"/>
      <c r="G95" s="34"/>
      <c r="H95" s="34"/>
      <c r="I95" s="35">
        <f>SUMIFS(I96:I131,A96:A131,"P")</f>
        <v>0</v>
      </c>
      <c r="J95" s="36"/>
    </row>
    <row r="96">
      <c r="A96" s="37" t="s">
        <v>77</v>
      </c>
      <c r="B96" s="37">
        <v>21</v>
      </c>
      <c r="C96" s="38" t="s">
        <v>496</v>
      </c>
      <c r="D96" s="37" t="s">
        <v>105</v>
      </c>
      <c r="E96" s="39" t="s">
        <v>497</v>
      </c>
      <c r="F96" s="40" t="s">
        <v>194</v>
      </c>
      <c r="G96" s="41">
        <v>15</v>
      </c>
      <c r="H96" s="42">
        <v>0</v>
      </c>
      <c r="I96" s="42">
        <f>ROUND(G96*H96,P4)</f>
        <v>0</v>
      </c>
      <c r="J96" s="37"/>
      <c r="O96" s="43">
        <f>I96*0.21</f>
        <v>0</v>
      </c>
      <c r="P96">
        <v>3</v>
      </c>
    </row>
    <row r="97" ht="60">
      <c r="A97" s="37" t="s">
        <v>82</v>
      </c>
      <c r="B97" s="44"/>
      <c r="C97" s="45"/>
      <c r="D97" s="45"/>
      <c r="E97" s="39" t="s">
        <v>1756</v>
      </c>
      <c r="F97" s="45"/>
      <c r="G97" s="45"/>
      <c r="H97" s="45"/>
      <c r="I97" s="45"/>
      <c r="J97" s="46"/>
    </row>
    <row r="98">
      <c r="A98" s="37" t="s">
        <v>84</v>
      </c>
      <c r="B98" s="44"/>
      <c r="C98" s="45"/>
      <c r="D98" s="45"/>
      <c r="E98" s="47" t="s">
        <v>652</v>
      </c>
      <c r="F98" s="45"/>
      <c r="G98" s="45"/>
      <c r="H98" s="45"/>
      <c r="I98" s="45"/>
      <c r="J98" s="46"/>
    </row>
    <row r="99" ht="105">
      <c r="A99" s="37" t="s">
        <v>86</v>
      </c>
      <c r="B99" s="44"/>
      <c r="C99" s="45"/>
      <c r="D99" s="45"/>
      <c r="E99" s="39" t="s">
        <v>500</v>
      </c>
      <c r="F99" s="45"/>
      <c r="G99" s="45"/>
      <c r="H99" s="45"/>
      <c r="I99" s="45"/>
      <c r="J99" s="46"/>
    </row>
    <row r="100">
      <c r="A100" s="37" t="s">
        <v>77</v>
      </c>
      <c r="B100" s="37">
        <v>22</v>
      </c>
      <c r="C100" s="38" t="s">
        <v>501</v>
      </c>
      <c r="D100" s="37" t="s">
        <v>105</v>
      </c>
      <c r="E100" s="39" t="s">
        <v>502</v>
      </c>
      <c r="F100" s="40" t="s">
        <v>194</v>
      </c>
      <c r="G100" s="41">
        <v>15</v>
      </c>
      <c r="H100" s="42">
        <v>0</v>
      </c>
      <c r="I100" s="42">
        <f>ROUND(G100*H100,P4)</f>
        <v>0</v>
      </c>
      <c r="J100" s="37"/>
      <c r="O100" s="43">
        <f>I100*0.21</f>
        <v>0</v>
      </c>
      <c r="P100">
        <v>3</v>
      </c>
    </row>
    <row r="101" ht="45">
      <c r="A101" s="37" t="s">
        <v>82</v>
      </c>
      <c r="B101" s="44"/>
      <c r="C101" s="45"/>
      <c r="D101" s="45"/>
      <c r="E101" s="39" t="s">
        <v>1757</v>
      </c>
      <c r="F101" s="45"/>
      <c r="G101" s="45"/>
      <c r="H101" s="45"/>
      <c r="I101" s="45"/>
      <c r="J101" s="46"/>
    </row>
    <row r="102">
      <c r="A102" s="37" t="s">
        <v>84</v>
      </c>
      <c r="B102" s="44"/>
      <c r="C102" s="45"/>
      <c r="D102" s="45"/>
      <c r="E102" s="47" t="s">
        <v>652</v>
      </c>
      <c r="F102" s="45"/>
      <c r="G102" s="45"/>
      <c r="H102" s="45"/>
      <c r="I102" s="45"/>
      <c r="J102" s="46"/>
    </row>
    <row r="103" ht="75">
      <c r="A103" s="37" t="s">
        <v>86</v>
      </c>
      <c r="B103" s="44"/>
      <c r="C103" s="45"/>
      <c r="D103" s="45"/>
      <c r="E103" s="39" t="s">
        <v>504</v>
      </c>
      <c r="F103" s="45"/>
      <c r="G103" s="45"/>
      <c r="H103" s="45"/>
      <c r="I103" s="45"/>
      <c r="J103" s="46"/>
    </row>
    <row r="104" ht="30">
      <c r="A104" s="37" t="s">
        <v>77</v>
      </c>
      <c r="B104" s="37">
        <v>23</v>
      </c>
      <c r="C104" s="38" t="s">
        <v>509</v>
      </c>
      <c r="D104" s="37" t="s">
        <v>105</v>
      </c>
      <c r="E104" s="39" t="s">
        <v>510</v>
      </c>
      <c r="F104" s="40" t="s">
        <v>194</v>
      </c>
      <c r="G104" s="41">
        <v>15</v>
      </c>
      <c r="H104" s="42">
        <v>0</v>
      </c>
      <c r="I104" s="42">
        <f>ROUND(G104*H104,P4)</f>
        <v>0</v>
      </c>
      <c r="J104" s="37"/>
      <c r="O104" s="43">
        <f>I104*0.21</f>
        <v>0</v>
      </c>
      <c r="P104">
        <v>3</v>
      </c>
    </row>
    <row r="105">
      <c r="A105" s="37" t="s">
        <v>82</v>
      </c>
      <c r="B105" s="44"/>
      <c r="C105" s="45"/>
      <c r="D105" s="45"/>
      <c r="E105" s="39" t="s">
        <v>1758</v>
      </c>
      <c r="F105" s="45"/>
      <c r="G105" s="45"/>
      <c r="H105" s="45"/>
      <c r="I105" s="45"/>
      <c r="J105" s="46"/>
    </row>
    <row r="106">
      <c r="A106" s="37" t="s">
        <v>84</v>
      </c>
      <c r="B106" s="44"/>
      <c r="C106" s="45"/>
      <c r="D106" s="45"/>
      <c r="E106" s="47" t="s">
        <v>652</v>
      </c>
      <c r="F106" s="45"/>
      <c r="G106" s="45"/>
      <c r="H106" s="45"/>
      <c r="I106" s="45"/>
      <c r="J106" s="46"/>
    </row>
    <row r="107" ht="225">
      <c r="A107" s="37" t="s">
        <v>86</v>
      </c>
      <c r="B107" s="44"/>
      <c r="C107" s="45"/>
      <c r="D107" s="45"/>
      <c r="E107" s="39" t="s">
        <v>508</v>
      </c>
      <c r="F107" s="45"/>
      <c r="G107" s="45"/>
      <c r="H107" s="45"/>
      <c r="I107" s="45"/>
      <c r="J107" s="46"/>
    </row>
    <row r="108" ht="30">
      <c r="A108" s="37" t="s">
        <v>77</v>
      </c>
      <c r="B108" s="37">
        <v>24</v>
      </c>
      <c r="C108" s="38" t="s">
        <v>513</v>
      </c>
      <c r="D108" s="37" t="s">
        <v>105</v>
      </c>
      <c r="E108" s="39" t="s">
        <v>514</v>
      </c>
      <c r="F108" s="40" t="s">
        <v>194</v>
      </c>
      <c r="G108" s="41">
        <v>15</v>
      </c>
      <c r="H108" s="42">
        <v>0</v>
      </c>
      <c r="I108" s="42">
        <f>ROUND(G108*H108,P4)</f>
        <v>0</v>
      </c>
      <c r="J108" s="37"/>
      <c r="O108" s="43">
        <f>I108*0.21</f>
        <v>0</v>
      </c>
      <c r="P108">
        <v>3</v>
      </c>
    </row>
    <row r="109" ht="60">
      <c r="A109" s="37" t="s">
        <v>82</v>
      </c>
      <c r="B109" s="44"/>
      <c r="C109" s="45"/>
      <c r="D109" s="45"/>
      <c r="E109" s="39" t="s">
        <v>1759</v>
      </c>
      <c r="F109" s="45"/>
      <c r="G109" s="45"/>
      <c r="H109" s="45"/>
      <c r="I109" s="45"/>
      <c r="J109" s="46"/>
    </row>
    <row r="110">
      <c r="A110" s="37" t="s">
        <v>84</v>
      </c>
      <c r="B110" s="44"/>
      <c r="C110" s="45"/>
      <c r="D110" s="45"/>
      <c r="E110" s="47" t="s">
        <v>652</v>
      </c>
      <c r="F110" s="45"/>
      <c r="G110" s="45"/>
      <c r="H110" s="45"/>
      <c r="I110" s="45"/>
      <c r="J110" s="46"/>
    </row>
    <row r="111" ht="120">
      <c r="A111" s="37" t="s">
        <v>86</v>
      </c>
      <c r="B111" s="44"/>
      <c r="C111" s="45"/>
      <c r="D111" s="45"/>
      <c r="E111" s="39" t="s">
        <v>517</v>
      </c>
      <c r="F111" s="45"/>
      <c r="G111" s="45"/>
      <c r="H111" s="45"/>
      <c r="I111" s="45"/>
      <c r="J111" s="46"/>
    </row>
    <row r="112" ht="30">
      <c r="A112" s="37" t="s">
        <v>77</v>
      </c>
      <c r="B112" s="37">
        <v>25</v>
      </c>
      <c r="C112" s="38" t="s">
        <v>531</v>
      </c>
      <c r="D112" s="37" t="s">
        <v>105</v>
      </c>
      <c r="E112" s="39" t="s">
        <v>532</v>
      </c>
      <c r="F112" s="40" t="s">
        <v>110</v>
      </c>
      <c r="G112" s="41">
        <v>25</v>
      </c>
      <c r="H112" s="42">
        <v>0</v>
      </c>
      <c r="I112" s="42">
        <f>ROUND(G112*H112,P4)</f>
        <v>0</v>
      </c>
      <c r="J112" s="37"/>
      <c r="O112" s="43">
        <f>I112*0.21</f>
        <v>0</v>
      </c>
      <c r="P112">
        <v>3</v>
      </c>
    </row>
    <row r="113">
      <c r="A113" s="37" t="s">
        <v>82</v>
      </c>
      <c r="B113" s="44"/>
      <c r="C113" s="45"/>
      <c r="D113" s="45"/>
      <c r="E113" s="48" t="s">
        <v>105</v>
      </c>
      <c r="F113" s="45"/>
      <c r="G113" s="45"/>
      <c r="H113" s="45"/>
      <c r="I113" s="45"/>
      <c r="J113" s="46"/>
    </row>
    <row r="114">
      <c r="A114" s="37" t="s">
        <v>84</v>
      </c>
      <c r="B114" s="44"/>
      <c r="C114" s="45"/>
      <c r="D114" s="45"/>
      <c r="E114" s="47" t="s">
        <v>782</v>
      </c>
      <c r="F114" s="45"/>
      <c r="G114" s="45"/>
      <c r="H114" s="45"/>
      <c r="I114" s="45"/>
      <c r="J114" s="46"/>
    </row>
    <row r="115" ht="60">
      <c r="A115" s="37" t="s">
        <v>86</v>
      </c>
      <c r="B115" s="44"/>
      <c r="C115" s="45"/>
      <c r="D115" s="45"/>
      <c r="E115" s="39" t="s">
        <v>534</v>
      </c>
      <c r="F115" s="45"/>
      <c r="G115" s="45"/>
      <c r="H115" s="45"/>
      <c r="I115" s="45"/>
      <c r="J115" s="46"/>
    </row>
    <row r="116" ht="30">
      <c r="A116" s="37" t="s">
        <v>77</v>
      </c>
      <c r="B116" s="37">
        <v>26</v>
      </c>
      <c r="C116" s="38" t="s">
        <v>535</v>
      </c>
      <c r="D116" s="37" t="s">
        <v>105</v>
      </c>
      <c r="E116" s="39" t="s">
        <v>536</v>
      </c>
      <c r="F116" s="40" t="s">
        <v>110</v>
      </c>
      <c r="G116" s="41">
        <v>25</v>
      </c>
      <c r="H116" s="42">
        <v>0</v>
      </c>
      <c r="I116" s="42">
        <f>ROUND(G116*H116,P4)</f>
        <v>0</v>
      </c>
      <c r="J116" s="37"/>
      <c r="O116" s="43">
        <f>I116*0.21</f>
        <v>0</v>
      </c>
      <c r="P116">
        <v>3</v>
      </c>
    </row>
    <row r="117">
      <c r="A117" s="37" t="s">
        <v>82</v>
      </c>
      <c r="B117" s="44"/>
      <c r="C117" s="45"/>
      <c r="D117" s="45"/>
      <c r="E117" s="48" t="s">
        <v>105</v>
      </c>
      <c r="F117" s="45"/>
      <c r="G117" s="45"/>
      <c r="H117" s="45"/>
      <c r="I117" s="45"/>
      <c r="J117" s="46"/>
    </row>
    <row r="118">
      <c r="A118" s="37" t="s">
        <v>84</v>
      </c>
      <c r="B118" s="44"/>
      <c r="C118" s="45"/>
      <c r="D118" s="45"/>
      <c r="E118" s="47" t="s">
        <v>782</v>
      </c>
      <c r="F118" s="45"/>
      <c r="G118" s="45"/>
      <c r="H118" s="45"/>
      <c r="I118" s="45"/>
      <c r="J118" s="46"/>
    </row>
    <row r="119" ht="90">
      <c r="A119" s="37" t="s">
        <v>86</v>
      </c>
      <c r="B119" s="44"/>
      <c r="C119" s="45"/>
      <c r="D119" s="45"/>
      <c r="E119" s="39" t="s">
        <v>537</v>
      </c>
      <c r="F119" s="45"/>
      <c r="G119" s="45"/>
      <c r="H119" s="45"/>
      <c r="I119" s="45"/>
      <c r="J119" s="46"/>
    </row>
    <row r="120" ht="30">
      <c r="A120" s="37" t="s">
        <v>77</v>
      </c>
      <c r="B120" s="37">
        <v>27</v>
      </c>
      <c r="C120" s="38" t="s">
        <v>198</v>
      </c>
      <c r="D120" s="37" t="s">
        <v>105</v>
      </c>
      <c r="E120" s="39" t="s">
        <v>199</v>
      </c>
      <c r="F120" s="40" t="s">
        <v>155</v>
      </c>
      <c r="G120" s="41">
        <v>550</v>
      </c>
      <c r="H120" s="42">
        <v>0</v>
      </c>
      <c r="I120" s="42">
        <f>ROUND(G120*H120,P4)</f>
        <v>0</v>
      </c>
      <c r="J120" s="37"/>
      <c r="O120" s="43">
        <f>I120*0.21</f>
        <v>0</v>
      </c>
      <c r="P120">
        <v>3</v>
      </c>
    </row>
    <row r="121" ht="60">
      <c r="A121" s="37" t="s">
        <v>82</v>
      </c>
      <c r="B121" s="44"/>
      <c r="C121" s="45"/>
      <c r="D121" s="45"/>
      <c r="E121" s="39" t="s">
        <v>1760</v>
      </c>
      <c r="F121" s="45"/>
      <c r="G121" s="45"/>
      <c r="H121" s="45"/>
      <c r="I121" s="45"/>
      <c r="J121" s="46"/>
    </row>
    <row r="122">
      <c r="A122" s="37" t="s">
        <v>84</v>
      </c>
      <c r="B122" s="44"/>
      <c r="C122" s="45"/>
      <c r="D122" s="45"/>
      <c r="E122" s="47" t="s">
        <v>1761</v>
      </c>
      <c r="F122" s="45"/>
      <c r="G122" s="45"/>
      <c r="H122" s="45"/>
      <c r="I122" s="45"/>
      <c r="J122" s="46"/>
    </row>
    <row r="123" ht="105">
      <c r="A123" s="37" t="s">
        <v>86</v>
      </c>
      <c r="B123" s="44"/>
      <c r="C123" s="45"/>
      <c r="D123" s="45"/>
      <c r="E123" s="39" t="s">
        <v>202</v>
      </c>
      <c r="F123" s="45"/>
      <c r="G123" s="45"/>
      <c r="H123" s="45"/>
      <c r="I123" s="45"/>
      <c r="J123" s="46"/>
    </row>
    <row r="124">
      <c r="A124" s="37" t="s">
        <v>77</v>
      </c>
      <c r="B124" s="37">
        <v>28</v>
      </c>
      <c r="C124" s="38" t="s">
        <v>203</v>
      </c>
      <c r="D124" s="37" t="s">
        <v>105</v>
      </c>
      <c r="E124" s="39" t="s">
        <v>204</v>
      </c>
      <c r="F124" s="40" t="s">
        <v>155</v>
      </c>
      <c r="G124" s="41">
        <v>275</v>
      </c>
      <c r="H124" s="42">
        <v>0</v>
      </c>
      <c r="I124" s="42">
        <f>ROUND(G124*H124,P4)</f>
        <v>0</v>
      </c>
      <c r="J124" s="37"/>
      <c r="O124" s="43">
        <f>I124*0.21</f>
        <v>0</v>
      </c>
      <c r="P124">
        <v>3</v>
      </c>
    </row>
    <row r="125" ht="45">
      <c r="A125" s="37" t="s">
        <v>82</v>
      </c>
      <c r="B125" s="44"/>
      <c r="C125" s="45"/>
      <c r="D125" s="45"/>
      <c r="E125" s="39" t="s">
        <v>1762</v>
      </c>
      <c r="F125" s="45"/>
      <c r="G125" s="45"/>
      <c r="H125" s="45"/>
      <c r="I125" s="45"/>
      <c r="J125" s="46"/>
    </row>
    <row r="126">
      <c r="A126" s="37" t="s">
        <v>84</v>
      </c>
      <c r="B126" s="44"/>
      <c r="C126" s="45"/>
      <c r="D126" s="45"/>
      <c r="E126" s="47" t="s">
        <v>1763</v>
      </c>
      <c r="F126" s="45"/>
      <c r="G126" s="45"/>
      <c r="H126" s="45"/>
      <c r="I126" s="45"/>
      <c r="J126" s="46"/>
    </row>
    <row r="127" ht="105">
      <c r="A127" s="37" t="s">
        <v>86</v>
      </c>
      <c r="B127" s="44"/>
      <c r="C127" s="45"/>
      <c r="D127" s="45"/>
      <c r="E127" s="39" t="s">
        <v>202</v>
      </c>
      <c r="F127" s="45"/>
      <c r="G127" s="45"/>
      <c r="H127" s="45"/>
      <c r="I127" s="45"/>
      <c r="J127" s="46"/>
    </row>
    <row r="128" ht="30">
      <c r="A128" s="37" t="s">
        <v>77</v>
      </c>
      <c r="B128" s="37">
        <v>29</v>
      </c>
      <c r="C128" s="38" t="s">
        <v>821</v>
      </c>
      <c r="D128" s="37" t="s">
        <v>79</v>
      </c>
      <c r="E128" s="39" t="s">
        <v>822</v>
      </c>
      <c r="F128" s="40" t="s">
        <v>194</v>
      </c>
      <c r="G128" s="41">
        <v>50</v>
      </c>
      <c r="H128" s="42">
        <v>0</v>
      </c>
      <c r="I128" s="42">
        <f>ROUND(G128*H128,P4)</f>
        <v>0</v>
      </c>
      <c r="J128" s="37"/>
      <c r="O128" s="43">
        <f>I128*0.21</f>
        <v>0</v>
      </c>
      <c r="P128">
        <v>3</v>
      </c>
    </row>
    <row r="129" ht="135">
      <c r="A129" s="37" t="s">
        <v>82</v>
      </c>
      <c r="B129" s="44"/>
      <c r="C129" s="45"/>
      <c r="D129" s="45"/>
      <c r="E129" s="39" t="s">
        <v>1764</v>
      </c>
      <c r="F129" s="45"/>
      <c r="G129" s="45"/>
      <c r="H129" s="45"/>
      <c r="I129" s="45"/>
      <c r="J129" s="46"/>
    </row>
    <row r="130">
      <c r="A130" s="37" t="s">
        <v>84</v>
      </c>
      <c r="B130" s="44"/>
      <c r="C130" s="45"/>
      <c r="D130" s="45"/>
      <c r="E130" s="47" t="s">
        <v>737</v>
      </c>
      <c r="F130" s="45"/>
      <c r="G130" s="45"/>
      <c r="H130" s="45"/>
      <c r="I130" s="45"/>
      <c r="J130" s="46"/>
    </row>
    <row r="131" ht="90">
      <c r="A131" s="37" t="s">
        <v>86</v>
      </c>
      <c r="B131" s="49"/>
      <c r="C131" s="50"/>
      <c r="D131" s="50"/>
      <c r="E131" s="39" t="s">
        <v>824</v>
      </c>
      <c r="F131" s="50"/>
      <c r="G131" s="50"/>
      <c r="H131" s="50"/>
      <c r="I131" s="50"/>
      <c r="J131"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21.xml><?xml version="1.0" encoding="utf-8"?>
<worksheet xmlns:r="http://schemas.openxmlformats.org/officeDocument/2006/relationships" xmlns="http://schemas.openxmlformats.org/spreadsheetml/2006/main">
  <sheetViews>
    <sheetView showGridLines="0" workbookViewId="0"/>
  </sheetViews>
  <sheetFormatPr defaultRowHeight="15"/>
  <cols>
    <col min="1" max="1" width="9.140625" style="52" hidden="1"/>
    <col min="2" max="2" width="9.710938" style="52" customWidth="1"/>
    <col min="3" max="3" width="97.14063" style="52" customWidth="1"/>
    <col min="4" max="4" width="22.71094" style="52" customWidth="1"/>
    <col min="5" max="16384" width="9.140625" style="52"/>
  </cols>
  <sheetData>
    <row r="1">
      <c r="A1" s="53" t="s">
        <v>0</v>
      </c>
      <c r="B1" s="54"/>
      <c r="C1" s="54" t="s">
        <v>1</v>
      </c>
      <c r="D1" s="54"/>
    </row>
    <row r="2">
      <c r="A2" s="53"/>
      <c r="B2" s="54"/>
      <c r="C2" s="4" t="s">
        <v>1765</v>
      </c>
      <c r="D2" s="54"/>
    </row>
    <row r="3">
      <c r="A3" s="54"/>
      <c r="B3" s="54"/>
      <c r="C3" s="54"/>
      <c r="D3" s="54"/>
    </row>
    <row r="4" ht="20.25">
      <c r="A4" s="54"/>
      <c r="B4" s="54"/>
      <c r="C4" s="4" t="s">
        <v>3</v>
      </c>
      <c r="D4" s="54"/>
    </row>
    <row r="5">
      <c r="A5" s="54"/>
      <c r="B5" s="54"/>
      <c r="C5" s="54"/>
      <c r="D5" s="54"/>
    </row>
    <row r="6">
      <c r="B6" s="55" t="s">
        <v>1766</v>
      </c>
      <c r="C6" s="55" t="s">
        <v>7</v>
      </c>
      <c r="D6" s="55" t="s">
        <v>1767</v>
      </c>
    </row>
    <row r="7" ht="25.51181" customHeight="1">
      <c r="A7" s="52" t="s">
        <v>1768</v>
      </c>
      <c r="B7" s="56" t="s">
        <v>1769</v>
      </c>
      <c r="C7" s="57" t="s">
        <v>29</v>
      </c>
      <c r="D7" s="58"/>
    </row>
    <row r="8">
      <c r="A8" s="52" t="s">
        <v>1770</v>
      </c>
      <c r="B8" s="59" t="s">
        <v>979</v>
      </c>
      <c r="C8" s="60" t="s">
        <v>1771</v>
      </c>
      <c r="D8" s="61">
        <v>123.2</v>
      </c>
    </row>
    <row r="9">
      <c r="A9" s="62" t="s">
        <v>84</v>
      </c>
      <c r="B9" s="63"/>
      <c r="C9" s="64" t="s">
        <v>1772</v>
      </c>
      <c r="D9" s="65">
        <v>123.2</v>
      </c>
    </row>
    <row r="10">
      <c r="A10" s="52" t="s">
        <v>1770</v>
      </c>
      <c r="B10" s="59" t="s">
        <v>983</v>
      </c>
      <c r="C10" s="60" t="s">
        <v>1773</v>
      </c>
      <c r="D10" s="61">
        <v>23.100000000000001</v>
      </c>
    </row>
    <row r="11">
      <c r="A11" s="62" t="s">
        <v>84</v>
      </c>
      <c r="B11" s="63"/>
      <c r="C11" s="64" t="s">
        <v>1774</v>
      </c>
      <c r="D11" s="65">
        <v>23.100000000000001</v>
      </c>
    </row>
    <row r="12">
      <c r="A12" s="52" t="s">
        <v>1770</v>
      </c>
      <c r="B12" s="59" t="s">
        <v>987</v>
      </c>
      <c r="C12" s="60" t="s">
        <v>1775</v>
      </c>
      <c r="D12" s="61">
        <v>7.7000000000000002</v>
      </c>
    </row>
    <row r="13">
      <c r="A13" s="62" t="s">
        <v>84</v>
      </c>
      <c r="B13" s="63"/>
      <c r="C13" s="64" t="s">
        <v>1776</v>
      </c>
      <c r="D13" s="65">
        <v>7.7000000000000002</v>
      </c>
    </row>
    <row r="14">
      <c r="A14" s="52" t="s">
        <v>1770</v>
      </c>
      <c r="B14" s="59" t="s">
        <v>1130</v>
      </c>
      <c r="C14" s="60" t="s">
        <v>1777</v>
      </c>
      <c r="D14" s="61">
        <v>195</v>
      </c>
    </row>
    <row r="15">
      <c r="A15" s="62" t="s">
        <v>84</v>
      </c>
      <c r="B15" s="63"/>
      <c r="C15" s="64" t="s">
        <v>1778</v>
      </c>
      <c r="D15" s="65">
        <v>195</v>
      </c>
    </row>
    <row r="16">
      <c r="A16" s="52" t="s">
        <v>1770</v>
      </c>
      <c r="B16" s="59" t="s">
        <v>1138</v>
      </c>
      <c r="C16" s="60" t="s">
        <v>1779</v>
      </c>
      <c r="D16" s="61">
        <v>121.327</v>
      </c>
    </row>
    <row r="17">
      <c r="A17" s="62" t="s">
        <v>84</v>
      </c>
      <c r="B17" s="63"/>
      <c r="C17" s="64" t="s">
        <v>1780</v>
      </c>
      <c r="D17" s="65">
        <v>121.327</v>
      </c>
    </row>
    <row r="18">
      <c r="A18" s="52" t="s">
        <v>1770</v>
      </c>
      <c r="B18" s="59" t="s">
        <v>968</v>
      </c>
      <c r="C18" s="60" t="s">
        <v>1781</v>
      </c>
      <c r="D18" s="61">
        <v>16.800000000000001</v>
      </c>
    </row>
    <row r="19">
      <c r="A19" s="62" t="s">
        <v>84</v>
      </c>
      <c r="B19" s="63"/>
      <c r="C19" s="64" t="s">
        <v>1782</v>
      </c>
      <c r="D19" s="65">
        <v>16.800000000000001</v>
      </c>
    </row>
    <row r="20">
      <c r="A20" s="52" t="s">
        <v>1770</v>
      </c>
      <c r="B20" s="59" t="s">
        <v>1134</v>
      </c>
      <c r="C20" s="60" t="s">
        <v>1783</v>
      </c>
      <c r="D20" s="61">
        <v>0.80000000000000004</v>
      </c>
    </row>
    <row r="21">
      <c r="A21" s="62" t="s">
        <v>84</v>
      </c>
      <c r="B21" s="63"/>
      <c r="C21" s="66" t="s">
        <v>1784</v>
      </c>
      <c r="D21" s="67">
        <v>0.80000000000000004</v>
      </c>
    </row>
    <row r="22" ht="25.51181" customHeight="1">
      <c r="A22" s="52" t="s">
        <v>1768</v>
      </c>
      <c r="B22" s="56" t="s">
        <v>1785</v>
      </c>
      <c r="C22" s="68" t="s">
        <v>31</v>
      </c>
      <c r="D22" s="69"/>
    </row>
    <row r="23">
      <c r="A23" s="52" t="s">
        <v>1770</v>
      </c>
      <c r="B23" s="59" t="s">
        <v>979</v>
      </c>
      <c r="C23" s="60" t="s">
        <v>1771</v>
      </c>
      <c r="D23" s="61">
        <v>47.975000000000001</v>
      </c>
    </row>
    <row r="24">
      <c r="A24" s="62" t="s">
        <v>84</v>
      </c>
      <c r="B24" s="63"/>
      <c r="C24" s="64" t="s">
        <v>1786</v>
      </c>
      <c r="D24" s="65">
        <v>47.975000000000001</v>
      </c>
    </row>
    <row r="25">
      <c r="A25" s="52" t="s">
        <v>1770</v>
      </c>
      <c r="B25" s="59" t="s">
        <v>983</v>
      </c>
      <c r="C25" s="60" t="s">
        <v>1773</v>
      </c>
      <c r="D25" s="61">
        <v>2.5249999999999999</v>
      </c>
    </row>
    <row r="26">
      <c r="A26" s="62" t="s">
        <v>84</v>
      </c>
      <c r="B26" s="63"/>
      <c r="C26" s="64" t="s">
        <v>1787</v>
      </c>
      <c r="D26" s="65">
        <v>2.5249999999999999</v>
      </c>
    </row>
    <row r="27">
      <c r="A27" s="52" t="s">
        <v>1770</v>
      </c>
      <c r="B27" s="59" t="s">
        <v>1138</v>
      </c>
      <c r="C27" s="60" t="s">
        <v>1788</v>
      </c>
      <c r="D27" s="61">
        <v>182.22800000000001</v>
      </c>
    </row>
    <row r="28">
      <c r="A28" s="62" t="s">
        <v>84</v>
      </c>
      <c r="B28" s="63"/>
      <c r="C28" s="64" t="s">
        <v>1789</v>
      </c>
      <c r="D28" s="65">
        <v>182.22800000000001</v>
      </c>
    </row>
    <row r="29">
      <c r="A29" s="52" t="s">
        <v>1770</v>
      </c>
      <c r="B29" s="59" t="s">
        <v>1354</v>
      </c>
      <c r="C29" s="60" t="s">
        <v>1790</v>
      </c>
      <c r="D29" s="61">
        <v>30.800000000000001</v>
      </c>
    </row>
    <row r="30">
      <c r="A30" s="62" t="s">
        <v>84</v>
      </c>
      <c r="B30" s="63"/>
      <c r="C30" s="66" t="s">
        <v>1791</v>
      </c>
      <c r="D30" s="67">
        <v>5.2999999999999998</v>
      </c>
    </row>
    <row r="31">
      <c r="A31" s="62" t="s">
        <v>84</v>
      </c>
      <c r="B31" s="63"/>
      <c r="C31" s="66" t="s">
        <v>1792</v>
      </c>
      <c r="D31" s="67">
        <v>4.7999999999999998</v>
      </c>
    </row>
    <row r="32">
      <c r="A32" s="62" t="s">
        <v>84</v>
      </c>
      <c r="B32" s="63"/>
      <c r="C32" s="66" t="s">
        <v>1793</v>
      </c>
      <c r="D32" s="67">
        <v>15.1</v>
      </c>
    </row>
    <row r="33">
      <c r="A33" s="62" t="s">
        <v>84</v>
      </c>
      <c r="B33" s="63"/>
      <c r="C33" s="66" t="s">
        <v>1794</v>
      </c>
      <c r="D33" s="67">
        <v>5.5999999999999996</v>
      </c>
    </row>
    <row r="34">
      <c r="A34" s="62" t="s">
        <v>84</v>
      </c>
      <c r="B34" s="63"/>
      <c r="C34" s="64" t="s">
        <v>1795</v>
      </c>
      <c r="D34" s="65">
        <v>30.800000000000001</v>
      </c>
    </row>
    <row r="35">
      <c r="A35" s="52" t="s">
        <v>1770</v>
      </c>
      <c r="B35" s="59" t="s">
        <v>1148</v>
      </c>
      <c r="C35" s="60" t="s">
        <v>1796</v>
      </c>
      <c r="D35" s="61">
        <v>21.600000000000001</v>
      </c>
    </row>
    <row r="36">
      <c r="A36" s="62" t="s">
        <v>84</v>
      </c>
      <c r="B36" s="63"/>
      <c r="C36" s="64" t="s">
        <v>1797</v>
      </c>
      <c r="D36" s="65">
        <v>21.600000000000001</v>
      </c>
    </row>
    <row r="37">
      <c r="A37" s="52" t="s">
        <v>1798</v>
      </c>
      <c r="B37" s="70" t="s">
        <v>1130</v>
      </c>
      <c r="C37" s="60" t="s">
        <v>1777</v>
      </c>
      <c r="D37" s="61">
        <v>195</v>
      </c>
    </row>
    <row r="38">
      <c r="A38" s="62" t="s">
        <v>84</v>
      </c>
      <c r="B38" s="63"/>
      <c r="C38" s="64" t="s">
        <v>1778</v>
      </c>
      <c r="D38" s="65">
        <v>195</v>
      </c>
    </row>
    <row r="39">
      <c r="A39" s="52" t="s">
        <v>1798</v>
      </c>
      <c r="B39" s="70" t="s">
        <v>987</v>
      </c>
      <c r="C39" s="60" t="s">
        <v>1775</v>
      </c>
      <c r="D39" s="61">
        <v>7.7000000000000002</v>
      </c>
    </row>
    <row r="40">
      <c r="A40" s="62" t="s">
        <v>84</v>
      </c>
      <c r="B40" s="63"/>
      <c r="C40" s="64" t="s">
        <v>1776</v>
      </c>
      <c r="D40" s="65">
        <v>7.7000000000000002</v>
      </c>
    </row>
    <row r="41">
      <c r="A41" s="52" t="s">
        <v>1770</v>
      </c>
      <c r="B41" s="59" t="s">
        <v>1134</v>
      </c>
      <c r="C41" s="60" t="s">
        <v>1799</v>
      </c>
      <c r="D41" s="61">
        <v>0.59999999999999998</v>
      </c>
    </row>
    <row r="42">
      <c r="A42" s="62" t="s">
        <v>84</v>
      </c>
      <c r="B42" s="63"/>
      <c r="C42" s="66" t="s">
        <v>1800</v>
      </c>
      <c r="D42" s="67">
        <v>0.59999999999999998</v>
      </c>
    </row>
    <row r="43" ht="25.51181" customHeight="1">
      <c r="A43" s="52" t="s">
        <v>1768</v>
      </c>
      <c r="B43" s="56" t="s">
        <v>1801</v>
      </c>
      <c r="C43" s="68" t="s">
        <v>33</v>
      </c>
      <c r="D43" s="69"/>
    </row>
    <row r="44">
      <c r="A44" s="52" t="s">
        <v>1770</v>
      </c>
      <c r="B44" s="59" t="s">
        <v>979</v>
      </c>
      <c r="C44" s="60" t="s">
        <v>1771</v>
      </c>
      <c r="D44" s="61">
        <v>684.25</v>
      </c>
    </row>
    <row r="45">
      <c r="A45" s="62" t="s">
        <v>84</v>
      </c>
      <c r="B45" s="63"/>
      <c r="C45" s="64" t="s">
        <v>1802</v>
      </c>
      <c r="D45" s="65">
        <v>684.25</v>
      </c>
    </row>
    <row r="46">
      <c r="A46" s="52" t="s">
        <v>1770</v>
      </c>
      <c r="B46" s="59" t="s">
        <v>983</v>
      </c>
      <c r="C46" s="60" t="s">
        <v>1773</v>
      </c>
      <c r="D46" s="61">
        <v>120.75</v>
      </c>
    </row>
    <row r="47">
      <c r="A47" s="62" t="s">
        <v>84</v>
      </c>
      <c r="B47" s="63"/>
      <c r="C47" s="64" t="s">
        <v>1803</v>
      </c>
      <c r="D47" s="65">
        <v>120.75</v>
      </c>
    </row>
    <row r="48">
      <c r="A48" s="52" t="s">
        <v>1798</v>
      </c>
      <c r="B48" s="70" t="s">
        <v>1354</v>
      </c>
      <c r="C48" s="60" t="s">
        <v>1790</v>
      </c>
      <c r="D48" s="61">
        <v>30.800000000000001</v>
      </c>
    </row>
    <row r="49">
      <c r="A49" s="62" t="s">
        <v>84</v>
      </c>
      <c r="B49" s="63"/>
      <c r="C49" s="66" t="s">
        <v>1791</v>
      </c>
      <c r="D49" s="67">
        <v>5.2999999999999998</v>
      </c>
    </row>
    <row r="50">
      <c r="A50" s="62" t="s">
        <v>84</v>
      </c>
      <c r="B50" s="63"/>
      <c r="C50" s="66" t="s">
        <v>1792</v>
      </c>
      <c r="D50" s="67">
        <v>4.7999999999999998</v>
      </c>
    </row>
    <row r="51">
      <c r="A51" s="62" t="s">
        <v>84</v>
      </c>
      <c r="B51" s="63"/>
      <c r="C51" s="66" t="s">
        <v>1793</v>
      </c>
      <c r="D51" s="67">
        <v>15.1</v>
      </c>
    </row>
    <row r="52">
      <c r="A52" s="62" t="s">
        <v>84</v>
      </c>
      <c r="B52" s="63"/>
      <c r="C52" s="66" t="s">
        <v>1794</v>
      </c>
      <c r="D52" s="67">
        <v>5.5999999999999996</v>
      </c>
    </row>
    <row r="53">
      <c r="A53" s="62" t="s">
        <v>84</v>
      </c>
      <c r="B53" s="63"/>
      <c r="C53" s="64" t="s">
        <v>1795</v>
      </c>
      <c r="D53" s="65">
        <v>30.800000000000001</v>
      </c>
    </row>
    <row r="54">
      <c r="A54" s="52" t="s">
        <v>1770</v>
      </c>
      <c r="B54" s="59" t="s">
        <v>1134</v>
      </c>
      <c r="C54" s="60" t="s">
        <v>1799</v>
      </c>
      <c r="D54" s="61">
        <v>0.432</v>
      </c>
    </row>
    <row r="55">
      <c r="A55" s="62" t="s">
        <v>84</v>
      </c>
      <c r="B55" s="63"/>
      <c r="C55" s="66" t="s">
        <v>1804</v>
      </c>
      <c r="D55" s="67">
        <v>0.432</v>
      </c>
    </row>
    <row r="56" ht="25.51181" customHeight="1">
      <c r="A56" s="52" t="s">
        <v>1768</v>
      </c>
      <c r="B56" s="56" t="s">
        <v>1805</v>
      </c>
      <c r="C56" s="68" t="s">
        <v>35</v>
      </c>
      <c r="D56" s="69"/>
    </row>
    <row r="57">
      <c r="A57" s="52" t="s">
        <v>1770</v>
      </c>
      <c r="B57" s="59" t="s">
        <v>979</v>
      </c>
      <c r="C57" s="60" t="s">
        <v>1771</v>
      </c>
      <c r="D57" s="61">
        <v>265.625</v>
      </c>
    </row>
    <row r="58">
      <c r="A58" s="62" t="s">
        <v>84</v>
      </c>
      <c r="B58" s="63"/>
      <c r="C58" s="64" t="s">
        <v>1806</v>
      </c>
      <c r="D58" s="65">
        <v>265.625</v>
      </c>
    </row>
    <row r="59">
      <c r="A59" s="52" t="s">
        <v>1770</v>
      </c>
      <c r="B59" s="59" t="s">
        <v>983</v>
      </c>
      <c r="C59" s="60" t="s">
        <v>1773</v>
      </c>
      <c r="D59" s="61">
        <v>46.875</v>
      </c>
    </row>
    <row r="60">
      <c r="A60" s="62" t="s">
        <v>84</v>
      </c>
      <c r="B60" s="71"/>
      <c r="C60" s="72" t="s">
        <v>1807</v>
      </c>
      <c r="D60" s="73">
        <v>46.875</v>
      </c>
    </row>
  </sheetData>
  <mergeCells count="2">
    <mergeCell ref="C2:C3"/>
    <mergeCell ref="C4:D4"/>
  </mergeCells>
  <hyperlinks>
    <hyperlink ref="B7" location="'1SO 201'!C5" display="1SO 201"/>
    <hyperlink ref="B8" location="'1SO 201'!E16" display="13173"/>
    <hyperlink ref="B10" location="'1SO 201'!E16" display="13183"/>
    <hyperlink ref="B12" location="'1SO 201'!E16" display="13193"/>
    <hyperlink ref="B14" location="'1SO 201'!E12" display="96613"/>
    <hyperlink ref="B16" location="'1SO 201'!E20" display="97817"/>
    <hyperlink ref="B18" location="'1SO 201'!C43" display="12110"/>
    <hyperlink ref="B20" location="'1SO 201'!E12" display="96615"/>
    <hyperlink ref="B22" location="'1SO 202'!C5" display="1SO 202"/>
    <hyperlink ref="B23" location="'1SO 202'!E16" display="13173"/>
    <hyperlink ref="B25" location="'1SO 202'!E16" display="13183"/>
    <hyperlink ref="B27" location="'1SO 202'!E20" display="97817"/>
    <hyperlink ref="B29" location="'1SO 202'!E12" display="96616"/>
    <hyperlink ref="B35" location="'1SO 202'!C31" display="11313"/>
    <hyperlink ref="B41" location="'1SO 202'!E12" display="96615"/>
    <hyperlink ref="B43" location="'1SO 252'!C5" display="1SO 252"/>
    <hyperlink ref="B44" location="'1SO 252'!E16" display="13173"/>
    <hyperlink ref="B46" location="'1SO 252'!E16" display="13183"/>
    <hyperlink ref="B54" location="'1SO 252'!E12" display="96615"/>
    <hyperlink ref="B56" location="'1SO 253'!C5" display="1SO 253"/>
    <hyperlink ref="B57" location="'1SO 253'!E12" display="13173"/>
    <hyperlink ref="B59" location="'1SO 253'!E12" display="13183"/>
  </hyperlinks>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159</v>
      </c>
      <c r="I3" s="25">
        <f>SUMIFS(I9:I47,A9:A47,"SD")</f>
        <v>0</v>
      </c>
      <c r="J3" s="19"/>
      <c r="O3">
        <v>0</v>
      </c>
      <c r="P3">
        <v>2</v>
      </c>
    </row>
    <row r="4">
      <c r="A4" s="3" t="s">
        <v>59</v>
      </c>
      <c r="B4" s="20" t="s">
        <v>60</v>
      </c>
      <c r="C4" s="21" t="s">
        <v>11</v>
      </c>
      <c r="D4" s="22"/>
      <c r="E4" s="23" t="s">
        <v>12</v>
      </c>
      <c r="F4" s="17"/>
      <c r="G4" s="17"/>
      <c r="H4" s="17"/>
      <c r="I4" s="17"/>
      <c r="J4" s="19"/>
      <c r="O4">
        <v>0.12</v>
      </c>
      <c r="P4">
        <v>2</v>
      </c>
    </row>
    <row r="5" ht="30">
      <c r="A5" s="3" t="s">
        <v>61</v>
      </c>
      <c r="B5" s="20" t="s">
        <v>62</v>
      </c>
      <c r="C5" s="21" t="s">
        <v>159</v>
      </c>
      <c r="D5" s="22"/>
      <c r="E5" s="23" t="s">
        <v>16</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11</v>
      </c>
      <c r="D9" s="34"/>
      <c r="E9" s="31" t="s">
        <v>160</v>
      </c>
      <c r="F9" s="34"/>
      <c r="G9" s="34"/>
      <c r="H9" s="34"/>
      <c r="I9" s="35">
        <f>SUMIFS(I10:I13,A10:A13,"P")</f>
        <v>0</v>
      </c>
      <c r="J9" s="36"/>
    </row>
    <row r="10">
      <c r="A10" s="37" t="s">
        <v>77</v>
      </c>
      <c r="B10" s="37">
        <v>1</v>
      </c>
      <c r="C10" s="38" t="s">
        <v>161</v>
      </c>
      <c r="D10" s="37" t="s">
        <v>79</v>
      </c>
      <c r="E10" s="39" t="s">
        <v>162</v>
      </c>
      <c r="F10" s="40" t="s">
        <v>163</v>
      </c>
      <c r="G10" s="41">
        <v>810</v>
      </c>
      <c r="H10" s="42">
        <v>0</v>
      </c>
      <c r="I10" s="42">
        <f>ROUND(G10*H10,P4)</f>
        <v>0</v>
      </c>
      <c r="J10" s="37"/>
      <c r="O10" s="43">
        <f>I10*0.21</f>
        <v>0</v>
      </c>
      <c r="P10">
        <v>3</v>
      </c>
    </row>
    <row r="11" ht="210">
      <c r="A11" s="37" t="s">
        <v>82</v>
      </c>
      <c r="B11" s="44"/>
      <c r="C11" s="45"/>
      <c r="D11" s="45"/>
      <c r="E11" s="39" t="s">
        <v>164</v>
      </c>
      <c r="F11" s="45"/>
      <c r="G11" s="45"/>
      <c r="H11" s="45"/>
      <c r="I11" s="45"/>
      <c r="J11" s="46"/>
    </row>
    <row r="12">
      <c r="A12" s="37" t="s">
        <v>84</v>
      </c>
      <c r="B12" s="44"/>
      <c r="C12" s="45"/>
      <c r="D12" s="45"/>
      <c r="E12" s="47" t="s">
        <v>165</v>
      </c>
      <c r="F12" s="45"/>
      <c r="G12" s="45"/>
      <c r="H12" s="45"/>
      <c r="I12" s="45"/>
      <c r="J12" s="46"/>
    </row>
    <row r="13" ht="75">
      <c r="A13" s="37" t="s">
        <v>86</v>
      </c>
      <c r="B13" s="44"/>
      <c r="C13" s="45"/>
      <c r="D13" s="45"/>
      <c r="E13" s="39" t="s">
        <v>166</v>
      </c>
      <c r="F13" s="45"/>
      <c r="G13" s="45"/>
      <c r="H13" s="45"/>
      <c r="I13" s="45"/>
      <c r="J13" s="46"/>
    </row>
    <row r="14">
      <c r="A14" s="31" t="s">
        <v>74</v>
      </c>
      <c r="B14" s="32"/>
      <c r="C14" s="33" t="s">
        <v>167</v>
      </c>
      <c r="D14" s="34"/>
      <c r="E14" s="31" t="s">
        <v>168</v>
      </c>
      <c r="F14" s="34"/>
      <c r="G14" s="34"/>
      <c r="H14" s="34"/>
      <c r="I14" s="35">
        <f>SUMIFS(I15:I38,A15:A38,"P")</f>
        <v>0</v>
      </c>
      <c r="J14" s="36"/>
    </row>
    <row r="15">
      <c r="A15" s="37" t="s">
        <v>77</v>
      </c>
      <c r="B15" s="37">
        <v>2</v>
      </c>
      <c r="C15" s="38" t="s">
        <v>169</v>
      </c>
      <c r="D15" s="37" t="s">
        <v>79</v>
      </c>
      <c r="E15" s="39" t="s">
        <v>170</v>
      </c>
      <c r="F15" s="40" t="s">
        <v>155</v>
      </c>
      <c r="G15" s="41">
        <v>2250</v>
      </c>
      <c r="H15" s="42">
        <v>0</v>
      </c>
      <c r="I15" s="42">
        <f>ROUND(G15*H15,P4)</f>
        <v>0</v>
      </c>
      <c r="J15" s="37"/>
      <c r="O15" s="43">
        <f>I15*0.21</f>
        <v>0</v>
      </c>
      <c r="P15">
        <v>3</v>
      </c>
    </row>
    <row r="16" ht="165">
      <c r="A16" s="37" t="s">
        <v>82</v>
      </c>
      <c r="B16" s="44"/>
      <c r="C16" s="45"/>
      <c r="D16" s="45"/>
      <c r="E16" s="39" t="s">
        <v>171</v>
      </c>
      <c r="F16" s="45"/>
      <c r="G16" s="45"/>
      <c r="H16" s="45"/>
      <c r="I16" s="45"/>
      <c r="J16" s="46"/>
    </row>
    <row r="17">
      <c r="A17" s="37" t="s">
        <v>84</v>
      </c>
      <c r="B17" s="44"/>
      <c r="C17" s="45"/>
      <c r="D17" s="45"/>
      <c r="E17" s="47" t="s">
        <v>172</v>
      </c>
      <c r="F17" s="45"/>
      <c r="G17" s="45"/>
      <c r="H17" s="45"/>
      <c r="I17" s="45"/>
      <c r="J17" s="46"/>
    </row>
    <row r="18" ht="150">
      <c r="A18" s="37" t="s">
        <v>86</v>
      </c>
      <c r="B18" s="44"/>
      <c r="C18" s="45"/>
      <c r="D18" s="45"/>
      <c r="E18" s="39" t="s">
        <v>173</v>
      </c>
      <c r="F18" s="45"/>
      <c r="G18" s="45"/>
      <c r="H18" s="45"/>
      <c r="I18" s="45"/>
      <c r="J18" s="46"/>
    </row>
    <row r="19">
      <c r="A19" s="37" t="s">
        <v>77</v>
      </c>
      <c r="B19" s="37">
        <v>3</v>
      </c>
      <c r="C19" s="38" t="s">
        <v>174</v>
      </c>
      <c r="D19" s="37" t="s">
        <v>105</v>
      </c>
      <c r="E19" s="39" t="s">
        <v>175</v>
      </c>
      <c r="F19" s="40" t="s">
        <v>155</v>
      </c>
      <c r="G19" s="41">
        <v>8100</v>
      </c>
      <c r="H19" s="42">
        <v>0</v>
      </c>
      <c r="I19" s="42">
        <f>ROUND(G19*H19,P4)</f>
        <v>0</v>
      </c>
      <c r="J19" s="37"/>
      <c r="O19" s="43">
        <f>I19*0.21</f>
        <v>0</v>
      </c>
      <c r="P19">
        <v>3</v>
      </c>
    </row>
    <row r="20" ht="150">
      <c r="A20" s="37" t="s">
        <v>82</v>
      </c>
      <c r="B20" s="44"/>
      <c r="C20" s="45"/>
      <c r="D20" s="45"/>
      <c r="E20" s="39" t="s">
        <v>176</v>
      </c>
      <c r="F20" s="45"/>
      <c r="G20" s="45"/>
      <c r="H20" s="45"/>
      <c r="I20" s="45"/>
      <c r="J20" s="46"/>
    </row>
    <row r="21">
      <c r="A21" s="37" t="s">
        <v>84</v>
      </c>
      <c r="B21" s="44"/>
      <c r="C21" s="45"/>
      <c r="D21" s="45"/>
      <c r="E21" s="47" t="s">
        <v>177</v>
      </c>
      <c r="F21" s="45"/>
      <c r="G21" s="45"/>
      <c r="H21" s="45"/>
      <c r="I21" s="45"/>
      <c r="J21" s="46"/>
    </row>
    <row r="22" ht="120">
      <c r="A22" s="37" t="s">
        <v>86</v>
      </c>
      <c r="B22" s="44"/>
      <c r="C22" s="45"/>
      <c r="D22" s="45"/>
      <c r="E22" s="39" t="s">
        <v>178</v>
      </c>
      <c r="F22" s="45"/>
      <c r="G22" s="45"/>
      <c r="H22" s="45"/>
      <c r="I22" s="45"/>
      <c r="J22" s="46"/>
    </row>
    <row r="23">
      <c r="A23" s="37" t="s">
        <v>77</v>
      </c>
      <c r="B23" s="37">
        <v>4</v>
      </c>
      <c r="C23" s="38" t="s">
        <v>179</v>
      </c>
      <c r="D23" s="37" t="s">
        <v>105</v>
      </c>
      <c r="E23" s="39" t="s">
        <v>180</v>
      </c>
      <c r="F23" s="40" t="s">
        <v>155</v>
      </c>
      <c r="G23" s="41">
        <v>8100</v>
      </c>
      <c r="H23" s="42">
        <v>0</v>
      </c>
      <c r="I23" s="42">
        <f>ROUND(G23*H23,P4)</f>
        <v>0</v>
      </c>
      <c r="J23" s="37"/>
      <c r="O23" s="43">
        <f>I23*0.21</f>
        <v>0</v>
      </c>
      <c r="P23">
        <v>3</v>
      </c>
    </row>
    <row r="24" ht="150">
      <c r="A24" s="37" t="s">
        <v>82</v>
      </c>
      <c r="B24" s="44"/>
      <c r="C24" s="45"/>
      <c r="D24" s="45"/>
      <c r="E24" s="39" t="s">
        <v>181</v>
      </c>
      <c r="F24" s="45"/>
      <c r="G24" s="45"/>
      <c r="H24" s="45"/>
      <c r="I24" s="45"/>
      <c r="J24" s="46"/>
    </row>
    <row r="25">
      <c r="A25" s="37" t="s">
        <v>84</v>
      </c>
      <c r="B25" s="44"/>
      <c r="C25" s="45"/>
      <c r="D25" s="45"/>
      <c r="E25" s="47" t="s">
        <v>177</v>
      </c>
      <c r="F25" s="45"/>
      <c r="G25" s="45"/>
      <c r="H25" s="45"/>
      <c r="I25" s="45"/>
      <c r="J25" s="46"/>
    </row>
    <row r="26" ht="195">
      <c r="A26" s="37" t="s">
        <v>86</v>
      </c>
      <c r="B26" s="44"/>
      <c r="C26" s="45"/>
      <c r="D26" s="45"/>
      <c r="E26" s="39" t="s">
        <v>182</v>
      </c>
      <c r="F26" s="45"/>
      <c r="G26" s="45"/>
      <c r="H26" s="45"/>
      <c r="I26" s="45"/>
      <c r="J26" s="46"/>
    </row>
    <row r="27">
      <c r="A27" s="37" t="s">
        <v>77</v>
      </c>
      <c r="B27" s="37">
        <v>5</v>
      </c>
      <c r="C27" s="38" t="s">
        <v>183</v>
      </c>
      <c r="D27" s="37" t="s">
        <v>105</v>
      </c>
      <c r="E27" s="39" t="s">
        <v>184</v>
      </c>
      <c r="F27" s="40" t="s">
        <v>155</v>
      </c>
      <c r="G27" s="41">
        <v>8910</v>
      </c>
      <c r="H27" s="42">
        <v>0</v>
      </c>
      <c r="I27" s="42">
        <f>ROUND(G27*H27,P4)</f>
        <v>0</v>
      </c>
      <c r="J27" s="37"/>
      <c r="O27" s="43">
        <f>I27*0.21</f>
        <v>0</v>
      </c>
      <c r="P27">
        <v>3</v>
      </c>
    </row>
    <row r="28" ht="150">
      <c r="A28" s="37" t="s">
        <v>82</v>
      </c>
      <c r="B28" s="44"/>
      <c r="C28" s="45"/>
      <c r="D28" s="45"/>
      <c r="E28" s="39" t="s">
        <v>185</v>
      </c>
      <c r="F28" s="45"/>
      <c r="G28" s="45"/>
      <c r="H28" s="45"/>
      <c r="I28" s="45"/>
      <c r="J28" s="46"/>
    </row>
    <row r="29">
      <c r="A29" s="37" t="s">
        <v>84</v>
      </c>
      <c r="B29" s="44"/>
      <c r="C29" s="45"/>
      <c r="D29" s="45"/>
      <c r="E29" s="47" t="s">
        <v>186</v>
      </c>
      <c r="F29" s="45"/>
      <c r="G29" s="45"/>
      <c r="H29" s="45"/>
      <c r="I29" s="45"/>
      <c r="J29" s="46"/>
    </row>
    <row r="30" ht="195">
      <c r="A30" s="37" t="s">
        <v>86</v>
      </c>
      <c r="B30" s="44"/>
      <c r="C30" s="45"/>
      <c r="D30" s="45"/>
      <c r="E30" s="39" t="s">
        <v>182</v>
      </c>
      <c r="F30" s="45"/>
      <c r="G30" s="45"/>
      <c r="H30" s="45"/>
      <c r="I30" s="45"/>
      <c r="J30" s="46"/>
    </row>
    <row r="31">
      <c r="A31" s="37" t="s">
        <v>77</v>
      </c>
      <c r="B31" s="37">
        <v>6</v>
      </c>
      <c r="C31" s="38" t="s">
        <v>187</v>
      </c>
      <c r="D31" s="37" t="s">
        <v>105</v>
      </c>
      <c r="E31" s="39" t="s">
        <v>188</v>
      </c>
      <c r="F31" s="40" t="s">
        <v>155</v>
      </c>
      <c r="G31" s="41">
        <v>2700</v>
      </c>
      <c r="H31" s="42">
        <v>0</v>
      </c>
      <c r="I31" s="42">
        <f>ROUND(G31*H31,P4)</f>
        <v>0</v>
      </c>
      <c r="J31" s="37"/>
      <c r="O31" s="43">
        <f>I31*0.21</f>
        <v>0</v>
      </c>
      <c r="P31">
        <v>3</v>
      </c>
    </row>
    <row r="32" ht="150">
      <c r="A32" s="37" t="s">
        <v>82</v>
      </c>
      <c r="B32" s="44"/>
      <c r="C32" s="45"/>
      <c r="D32" s="45"/>
      <c r="E32" s="39" t="s">
        <v>189</v>
      </c>
      <c r="F32" s="45"/>
      <c r="G32" s="45"/>
      <c r="H32" s="45"/>
      <c r="I32" s="45"/>
      <c r="J32" s="46"/>
    </row>
    <row r="33">
      <c r="A33" s="37" t="s">
        <v>84</v>
      </c>
      <c r="B33" s="44"/>
      <c r="C33" s="45"/>
      <c r="D33" s="45"/>
      <c r="E33" s="47" t="s">
        <v>190</v>
      </c>
      <c r="F33" s="45"/>
      <c r="G33" s="45"/>
      <c r="H33" s="45"/>
      <c r="I33" s="45"/>
      <c r="J33" s="46"/>
    </row>
    <row r="34" ht="135">
      <c r="A34" s="37" t="s">
        <v>86</v>
      </c>
      <c r="B34" s="44"/>
      <c r="C34" s="45"/>
      <c r="D34" s="45"/>
      <c r="E34" s="39" t="s">
        <v>191</v>
      </c>
      <c r="F34" s="45"/>
      <c r="G34" s="45"/>
      <c r="H34" s="45"/>
      <c r="I34" s="45"/>
      <c r="J34" s="46"/>
    </row>
    <row r="35">
      <c r="A35" s="37" t="s">
        <v>77</v>
      </c>
      <c r="B35" s="37">
        <v>7</v>
      </c>
      <c r="C35" s="38" t="s">
        <v>192</v>
      </c>
      <c r="D35" s="37" t="s">
        <v>105</v>
      </c>
      <c r="E35" s="39" t="s">
        <v>193</v>
      </c>
      <c r="F35" s="40" t="s">
        <v>194</v>
      </c>
      <c r="G35" s="41">
        <v>1500</v>
      </c>
      <c r="H35" s="42">
        <v>0</v>
      </c>
      <c r="I35" s="42">
        <f>ROUND(G35*H35,P4)</f>
        <v>0</v>
      </c>
      <c r="J35" s="37"/>
      <c r="O35" s="43">
        <f>I35*0.21</f>
        <v>0</v>
      </c>
      <c r="P35">
        <v>3</v>
      </c>
    </row>
    <row r="36" ht="105">
      <c r="A36" s="37" t="s">
        <v>82</v>
      </c>
      <c r="B36" s="44"/>
      <c r="C36" s="45"/>
      <c r="D36" s="45"/>
      <c r="E36" s="39" t="s">
        <v>195</v>
      </c>
      <c r="F36" s="45"/>
      <c r="G36" s="45"/>
      <c r="H36" s="45"/>
      <c r="I36" s="45"/>
      <c r="J36" s="46"/>
    </row>
    <row r="37">
      <c r="A37" s="37" t="s">
        <v>84</v>
      </c>
      <c r="B37" s="44"/>
      <c r="C37" s="45"/>
      <c r="D37" s="45"/>
      <c r="E37" s="47" t="s">
        <v>196</v>
      </c>
      <c r="F37" s="45"/>
      <c r="G37" s="45"/>
      <c r="H37" s="45"/>
      <c r="I37" s="45"/>
      <c r="J37" s="46"/>
    </row>
    <row r="38" ht="105">
      <c r="A38" s="37" t="s">
        <v>86</v>
      </c>
      <c r="B38" s="44"/>
      <c r="C38" s="45"/>
      <c r="D38" s="45"/>
      <c r="E38" s="39" t="s">
        <v>197</v>
      </c>
      <c r="F38" s="45"/>
      <c r="G38" s="45"/>
      <c r="H38" s="45"/>
      <c r="I38" s="45"/>
      <c r="J38" s="46"/>
    </row>
    <row r="39">
      <c r="A39" s="31" t="s">
        <v>74</v>
      </c>
      <c r="B39" s="32"/>
      <c r="C39" s="33" t="s">
        <v>151</v>
      </c>
      <c r="D39" s="34"/>
      <c r="E39" s="31" t="s">
        <v>152</v>
      </c>
      <c r="F39" s="34"/>
      <c r="G39" s="34"/>
      <c r="H39" s="34"/>
      <c r="I39" s="35">
        <f>SUMIFS(I40:I47,A40:A47,"P")</f>
        <v>0</v>
      </c>
      <c r="J39" s="36"/>
    </row>
    <row r="40" ht="30">
      <c r="A40" s="37" t="s">
        <v>77</v>
      </c>
      <c r="B40" s="37">
        <v>8</v>
      </c>
      <c r="C40" s="38" t="s">
        <v>198</v>
      </c>
      <c r="D40" s="37" t="s">
        <v>105</v>
      </c>
      <c r="E40" s="39" t="s">
        <v>199</v>
      </c>
      <c r="F40" s="40" t="s">
        <v>155</v>
      </c>
      <c r="G40" s="41">
        <v>2500</v>
      </c>
      <c r="H40" s="42">
        <v>0</v>
      </c>
      <c r="I40" s="42">
        <f>ROUND(G40*H40,P4)</f>
        <v>0</v>
      </c>
      <c r="J40" s="37"/>
      <c r="O40" s="43">
        <f>I40*0.21</f>
        <v>0</v>
      </c>
      <c r="P40">
        <v>3</v>
      </c>
    </row>
    <row r="41" ht="105">
      <c r="A41" s="37" t="s">
        <v>82</v>
      </c>
      <c r="B41" s="44"/>
      <c r="C41" s="45"/>
      <c r="D41" s="45"/>
      <c r="E41" s="39" t="s">
        <v>200</v>
      </c>
      <c r="F41" s="45"/>
      <c r="G41" s="45"/>
      <c r="H41" s="45"/>
      <c r="I41" s="45"/>
      <c r="J41" s="46"/>
    </row>
    <row r="42">
      <c r="A42" s="37" t="s">
        <v>84</v>
      </c>
      <c r="B42" s="44"/>
      <c r="C42" s="45"/>
      <c r="D42" s="45"/>
      <c r="E42" s="47" t="s">
        <v>201</v>
      </c>
      <c r="F42" s="45"/>
      <c r="G42" s="45"/>
      <c r="H42" s="45"/>
      <c r="I42" s="45"/>
      <c r="J42" s="46"/>
    </row>
    <row r="43" ht="105">
      <c r="A43" s="37" t="s">
        <v>86</v>
      </c>
      <c r="B43" s="44"/>
      <c r="C43" s="45"/>
      <c r="D43" s="45"/>
      <c r="E43" s="39" t="s">
        <v>202</v>
      </c>
      <c r="F43" s="45"/>
      <c r="G43" s="45"/>
      <c r="H43" s="45"/>
      <c r="I43" s="45"/>
      <c r="J43" s="46"/>
    </row>
    <row r="44">
      <c r="A44" s="37" t="s">
        <v>77</v>
      </c>
      <c r="B44" s="37">
        <v>9</v>
      </c>
      <c r="C44" s="38" t="s">
        <v>203</v>
      </c>
      <c r="D44" s="37" t="s">
        <v>105</v>
      </c>
      <c r="E44" s="39" t="s">
        <v>204</v>
      </c>
      <c r="F44" s="40" t="s">
        <v>155</v>
      </c>
      <c r="G44" s="41">
        <v>2500</v>
      </c>
      <c r="H44" s="42">
        <v>0</v>
      </c>
      <c r="I44" s="42">
        <f>ROUND(G44*H44,P4)</f>
        <v>0</v>
      </c>
      <c r="J44" s="37"/>
      <c r="O44" s="43">
        <f>I44*0.21</f>
        <v>0</v>
      </c>
      <c r="P44">
        <v>3</v>
      </c>
    </row>
    <row r="45" ht="105">
      <c r="A45" s="37" t="s">
        <v>82</v>
      </c>
      <c r="B45" s="44"/>
      <c r="C45" s="45"/>
      <c r="D45" s="45"/>
      <c r="E45" s="39" t="s">
        <v>200</v>
      </c>
      <c r="F45" s="45"/>
      <c r="G45" s="45"/>
      <c r="H45" s="45"/>
      <c r="I45" s="45"/>
      <c r="J45" s="46"/>
    </row>
    <row r="46">
      <c r="A46" s="37" t="s">
        <v>84</v>
      </c>
      <c r="B46" s="44"/>
      <c r="C46" s="45"/>
      <c r="D46" s="45"/>
      <c r="E46" s="47" t="s">
        <v>201</v>
      </c>
      <c r="F46" s="45"/>
      <c r="G46" s="45"/>
      <c r="H46" s="45"/>
      <c r="I46" s="45"/>
      <c r="J46" s="46"/>
    </row>
    <row r="47" ht="105">
      <c r="A47" s="37" t="s">
        <v>86</v>
      </c>
      <c r="B47" s="49"/>
      <c r="C47" s="50"/>
      <c r="D47" s="50"/>
      <c r="E47" s="39" t="s">
        <v>202</v>
      </c>
      <c r="F47" s="50"/>
      <c r="G47" s="50"/>
      <c r="H47" s="50"/>
      <c r="I47" s="50"/>
      <c r="J4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205</v>
      </c>
      <c r="I3" s="25">
        <f>SUMIFS(I9:I18,A9:A18,"SD")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205</v>
      </c>
      <c r="D5" s="22"/>
      <c r="E5" s="23" t="s">
        <v>18</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c r="A10" s="37" t="s">
        <v>77</v>
      </c>
      <c r="B10" s="37">
        <v>1</v>
      </c>
      <c r="C10" s="38" t="s">
        <v>115</v>
      </c>
      <c r="D10" s="37" t="s">
        <v>79</v>
      </c>
      <c r="E10" s="39" t="s">
        <v>117</v>
      </c>
      <c r="F10" s="40" t="s">
        <v>81</v>
      </c>
      <c r="G10" s="41">
        <v>1</v>
      </c>
      <c r="H10" s="42">
        <v>0</v>
      </c>
      <c r="I10" s="42">
        <f>ROUND(G10*H10,P4)</f>
        <v>0</v>
      </c>
      <c r="J10" s="37"/>
      <c r="O10" s="43">
        <f>I10*0.21</f>
        <v>0</v>
      </c>
      <c r="P10">
        <v>3</v>
      </c>
    </row>
    <row r="11">
      <c r="A11" s="37" t="s">
        <v>82</v>
      </c>
      <c r="B11" s="44"/>
      <c r="C11" s="45"/>
      <c r="D11" s="45"/>
      <c r="E11" s="39" t="s">
        <v>206</v>
      </c>
      <c r="F11" s="45"/>
      <c r="G11" s="45"/>
      <c r="H11" s="45"/>
      <c r="I11" s="45"/>
      <c r="J11" s="46"/>
    </row>
    <row r="12">
      <c r="A12" s="37" t="s">
        <v>84</v>
      </c>
      <c r="B12" s="44"/>
      <c r="C12" s="45"/>
      <c r="D12" s="45"/>
      <c r="E12" s="47" t="s">
        <v>91</v>
      </c>
      <c r="F12" s="45"/>
      <c r="G12" s="45"/>
      <c r="H12" s="45"/>
      <c r="I12" s="45"/>
      <c r="J12" s="46"/>
    </row>
    <row r="13" ht="60">
      <c r="A13" s="37" t="s">
        <v>86</v>
      </c>
      <c r="B13" s="44"/>
      <c r="C13" s="45"/>
      <c r="D13" s="45"/>
      <c r="E13" s="39" t="s">
        <v>96</v>
      </c>
      <c r="F13" s="45"/>
      <c r="G13" s="45"/>
      <c r="H13" s="45"/>
      <c r="I13" s="45"/>
      <c r="J13" s="46"/>
    </row>
    <row r="14">
      <c r="A14" s="31" t="s">
        <v>74</v>
      </c>
      <c r="B14" s="32"/>
      <c r="C14" s="33" t="s">
        <v>11</v>
      </c>
      <c r="D14" s="34"/>
      <c r="E14" s="31" t="s">
        <v>160</v>
      </c>
      <c r="F14" s="34"/>
      <c r="G14" s="34"/>
      <c r="H14" s="34"/>
      <c r="I14" s="35">
        <f>SUMIFS(I15:I18,A15:A18,"P")</f>
        <v>0</v>
      </c>
      <c r="J14" s="36"/>
    </row>
    <row r="15">
      <c r="A15" s="37" t="s">
        <v>77</v>
      </c>
      <c r="B15" s="37">
        <v>2</v>
      </c>
      <c r="C15" s="38" t="s">
        <v>207</v>
      </c>
      <c r="D15" s="37" t="s">
        <v>79</v>
      </c>
      <c r="E15" s="39" t="s">
        <v>208</v>
      </c>
      <c r="F15" s="40" t="s">
        <v>110</v>
      </c>
      <c r="G15" s="41">
        <v>40</v>
      </c>
      <c r="H15" s="42">
        <v>0</v>
      </c>
      <c r="I15" s="42">
        <f>ROUND(G15*H15,P4)</f>
        <v>0</v>
      </c>
      <c r="J15" s="37"/>
      <c r="O15" s="43">
        <f>I15*0.21</f>
        <v>0</v>
      </c>
      <c r="P15">
        <v>3</v>
      </c>
    </row>
    <row r="16" ht="150">
      <c r="A16" s="37" t="s">
        <v>82</v>
      </c>
      <c r="B16" s="44"/>
      <c r="C16" s="45"/>
      <c r="D16" s="45"/>
      <c r="E16" s="39" t="s">
        <v>209</v>
      </c>
      <c r="F16" s="45"/>
      <c r="G16" s="45"/>
      <c r="H16" s="45"/>
      <c r="I16" s="45"/>
      <c r="J16" s="46"/>
    </row>
    <row r="17">
      <c r="A17" s="37" t="s">
        <v>84</v>
      </c>
      <c r="B17" s="44"/>
      <c r="C17" s="45"/>
      <c r="D17" s="45"/>
      <c r="E17" s="47" t="s">
        <v>210</v>
      </c>
      <c r="F17" s="45"/>
      <c r="G17" s="45"/>
      <c r="H17" s="45"/>
      <c r="I17" s="45"/>
      <c r="J17" s="46"/>
    </row>
    <row r="18" ht="225">
      <c r="A18" s="37" t="s">
        <v>86</v>
      </c>
      <c r="B18" s="49"/>
      <c r="C18" s="50"/>
      <c r="D18" s="50"/>
      <c r="E18" s="39" t="s">
        <v>211</v>
      </c>
      <c r="F18" s="50"/>
      <c r="G18" s="50"/>
      <c r="H18" s="50"/>
      <c r="I18" s="50"/>
      <c r="J18"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212</v>
      </c>
      <c r="I3" s="25">
        <f>SUMIFS(I9:I437,A9:A437,"SD")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212</v>
      </c>
      <c r="D5" s="22"/>
      <c r="E5" s="23" t="s">
        <v>20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116</v>
      </c>
      <c r="E10" s="39" t="s">
        <v>214</v>
      </c>
      <c r="F10" s="40" t="s">
        <v>215</v>
      </c>
      <c r="G10" s="41">
        <v>704</v>
      </c>
      <c r="H10" s="42">
        <v>0</v>
      </c>
      <c r="I10" s="42">
        <f>ROUND(G10*H10,P4)</f>
        <v>0</v>
      </c>
      <c r="J10" s="37"/>
      <c r="O10" s="43">
        <f>I10*0.21</f>
        <v>0</v>
      </c>
      <c r="P10">
        <v>3</v>
      </c>
    </row>
    <row r="11" ht="255">
      <c r="A11" s="37" t="s">
        <v>82</v>
      </c>
      <c r="B11" s="44"/>
      <c r="C11" s="45"/>
      <c r="D11" s="45"/>
      <c r="E11" s="39" t="s">
        <v>216</v>
      </c>
      <c r="F11" s="45"/>
      <c r="G11" s="45"/>
      <c r="H11" s="45"/>
      <c r="I11" s="45"/>
      <c r="J11" s="46"/>
    </row>
    <row r="12">
      <c r="A12" s="37" t="s">
        <v>84</v>
      </c>
      <c r="B12" s="44"/>
      <c r="C12" s="45"/>
      <c r="D12" s="45"/>
      <c r="E12" s="47" t="s">
        <v>217</v>
      </c>
      <c r="F12" s="45"/>
      <c r="G12" s="45"/>
      <c r="H12" s="45"/>
      <c r="I12" s="45"/>
      <c r="J12" s="46"/>
    </row>
    <row r="13" ht="75">
      <c r="A13" s="37" t="s">
        <v>86</v>
      </c>
      <c r="B13" s="44"/>
      <c r="C13" s="45"/>
      <c r="D13" s="45"/>
      <c r="E13" s="39" t="s">
        <v>218</v>
      </c>
      <c r="F13" s="45"/>
      <c r="G13" s="45"/>
      <c r="H13" s="45"/>
      <c r="I13" s="45"/>
      <c r="J13" s="46"/>
    </row>
    <row r="14" ht="30">
      <c r="A14" s="37" t="s">
        <v>77</v>
      </c>
      <c r="B14" s="37">
        <v>2</v>
      </c>
      <c r="C14" s="38" t="s">
        <v>213</v>
      </c>
      <c r="D14" s="37" t="s">
        <v>119</v>
      </c>
      <c r="E14" s="39" t="s">
        <v>214</v>
      </c>
      <c r="F14" s="40" t="s">
        <v>215</v>
      </c>
      <c r="G14" s="41">
        <v>17009.003000000001</v>
      </c>
      <c r="H14" s="42">
        <v>0</v>
      </c>
      <c r="I14" s="42">
        <f>ROUND(G14*H14,P4)</f>
        <v>0</v>
      </c>
      <c r="J14" s="37"/>
      <c r="O14" s="43">
        <f>I14*0.21</f>
        <v>0</v>
      </c>
      <c r="P14">
        <v>3</v>
      </c>
    </row>
    <row r="15" ht="225">
      <c r="A15" s="37" t="s">
        <v>82</v>
      </c>
      <c r="B15" s="44"/>
      <c r="C15" s="45"/>
      <c r="D15" s="45"/>
      <c r="E15" s="39" t="s">
        <v>219</v>
      </c>
      <c r="F15" s="45"/>
      <c r="G15" s="45"/>
      <c r="H15" s="45"/>
      <c r="I15" s="45"/>
      <c r="J15" s="46"/>
    </row>
    <row r="16">
      <c r="A16" s="37" t="s">
        <v>84</v>
      </c>
      <c r="B16" s="44"/>
      <c r="C16" s="45"/>
      <c r="D16" s="45"/>
      <c r="E16" s="47" t="s">
        <v>220</v>
      </c>
      <c r="F16" s="45"/>
      <c r="G16" s="45"/>
      <c r="H16" s="45"/>
      <c r="I16" s="45"/>
      <c r="J16" s="46"/>
    </row>
    <row r="17" ht="75">
      <c r="A17" s="37" t="s">
        <v>86</v>
      </c>
      <c r="B17" s="44"/>
      <c r="C17" s="45"/>
      <c r="D17" s="45"/>
      <c r="E17" s="39" t="s">
        <v>221</v>
      </c>
      <c r="F17" s="45"/>
      <c r="G17" s="45"/>
      <c r="H17" s="45"/>
      <c r="I17" s="45"/>
      <c r="J17" s="46"/>
    </row>
    <row r="18">
      <c r="A18" s="37" t="s">
        <v>77</v>
      </c>
      <c r="B18" s="37">
        <v>3</v>
      </c>
      <c r="C18" s="38" t="s">
        <v>222</v>
      </c>
      <c r="D18" s="37" t="s">
        <v>79</v>
      </c>
      <c r="E18" s="39" t="s">
        <v>223</v>
      </c>
      <c r="F18" s="40" t="s">
        <v>215</v>
      </c>
      <c r="G18" s="41">
        <v>184.125</v>
      </c>
      <c r="H18" s="42">
        <v>0</v>
      </c>
      <c r="I18" s="42">
        <f>ROUND(G18*H18,P4)</f>
        <v>0</v>
      </c>
      <c r="J18" s="37"/>
      <c r="O18" s="43">
        <f>I18*0.21</f>
        <v>0</v>
      </c>
      <c r="P18">
        <v>3</v>
      </c>
    </row>
    <row r="19" ht="180">
      <c r="A19" s="37" t="s">
        <v>82</v>
      </c>
      <c r="B19" s="44"/>
      <c r="C19" s="45"/>
      <c r="D19" s="45"/>
      <c r="E19" s="39" t="s">
        <v>224</v>
      </c>
      <c r="F19" s="45"/>
      <c r="G19" s="45"/>
      <c r="H19" s="45"/>
      <c r="I19" s="45"/>
      <c r="J19" s="46"/>
    </row>
    <row r="20">
      <c r="A20" s="37" t="s">
        <v>84</v>
      </c>
      <c r="B20" s="44"/>
      <c r="C20" s="45"/>
      <c r="D20" s="45"/>
      <c r="E20" s="47" t="s">
        <v>225</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SUMIFS(I23:I126,A23:A126,"P")</f>
        <v>0</v>
      </c>
      <c r="J22" s="36"/>
    </row>
    <row r="23">
      <c r="A23" s="37" t="s">
        <v>77</v>
      </c>
      <c r="B23" s="37">
        <v>4</v>
      </c>
      <c r="C23" s="38" t="s">
        <v>226</v>
      </c>
      <c r="D23" s="37" t="s">
        <v>116</v>
      </c>
      <c r="E23" s="39" t="s">
        <v>227</v>
      </c>
      <c r="F23" s="40" t="s">
        <v>163</v>
      </c>
      <c r="G23" s="41">
        <v>6330</v>
      </c>
      <c r="H23" s="42">
        <v>0</v>
      </c>
      <c r="I23" s="42">
        <f>ROUND(G23*H23,P4)</f>
        <v>0</v>
      </c>
      <c r="J23" s="37"/>
      <c r="O23" s="43">
        <f>I23*0.21</f>
        <v>0</v>
      </c>
      <c r="P23">
        <v>3</v>
      </c>
    </row>
    <row r="24" ht="120">
      <c r="A24" s="37" t="s">
        <v>82</v>
      </c>
      <c r="B24" s="44"/>
      <c r="C24" s="45"/>
      <c r="D24" s="45"/>
      <c r="E24" s="39" t="s">
        <v>228</v>
      </c>
      <c r="F24" s="45"/>
      <c r="G24" s="45"/>
      <c r="H24" s="45"/>
      <c r="I24" s="45"/>
      <c r="J24" s="46"/>
    </row>
    <row r="25">
      <c r="A25" s="37" t="s">
        <v>84</v>
      </c>
      <c r="B25" s="44"/>
      <c r="C25" s="45"/>
      <c r="D25" s="45"/>
      <c r="E25" s="47" t="s">
        <v>229</v>
      </c>
      <c r="F25" s="45"/>
      <c r="G25" s="45"/>
      <c r="H25" s="45"/>
      <c r="I25" s="45"/>
      <c r="J25" s="46"/>
    </row>
    <row r="26" ht="75">
      <c r="A26" s="37" t="s">
        <v>86</v>
      </c>
      <c r="B26" s="44"/>
      <c r="C26" s="45"/>
      <c r="D26" s="45"/>
      <c r="E26" s="39" t="s">
        <v>230</v>
      </c>
      <c r="F26" s="45"/>
      <c r="G26" s="45"/>
      <c r="H26" s="45"/>
      <c r="I26" s="45"/>
      <c r="J26" s="46"/>
    </row>
    <row r="27">
      <c r="A27" s="37" t="s">
        <v>77</v>
      </c>
      <c r="B27" s="37">
        <v>5</v>
      </c>
      <c r="C27" s="38" t="s">
        <v>226</v>
      </c>
      <c r="D27" s="37" t="s">
        <v>119</v>
      </c>
      <c r="E27" s="39" t="s">
        <v>227</v>
      </c>
      <c r="F27" s="40" t="s">
        <v>163</v>
      </c>
      <c r="G27" s="41">
        <v>1380</v>
      </c>
      <c r="H27" s="42">
        <v>0</v>
      </c>
      <c r="I27" s="42">
        <f>ROUND(G27*H27,P4)</f>
        <v>0</v>
      </c>
      <c r="J27" s="37"/>
      <c r="O27" s="43">
        <f>I27*0.21</f>
        <v>0</v>
      </c>
      <c r="P27">
        <v>3</v>
      </c>
    </row>
    <row r="28" ht="30">
      <c r="A28" s="37" t="s">
        <v>82</v>
      </c>
      <c r="B28" s="44"/>
      <c r="C28" s="45"/>
      <c r="D28" s="45"/>
      <c r="E28" s="39" t="s">
        <v>231</v>
      </c>
      <c r="F28" s="45"/>
      <c r="G28" s="45"/>
      <c r="H28" s="45"/>
      <c r="I28" s="45"/>
      <c r="J28" s="46"/>
    </row>
    <row r="29">
      <c r="A29" s="37" t="s">
        <v>84</v>
      </c>
      <c r="B29" s="44"/>
      <c r="C29" s="45"/>
      <c r="D29" s="45"/>
      <c r="E29" s="47" t="s">
        <v>232</v>
      </c>
      <c r="F29" s="45"/>
      <c r="G29" s="45"/>
      <c r="H29" s="45"/>
      <c r="I29" s="45"/>
      <c r="J29" s="46"/>
    </row>
    <row r="30" ht="120">
      <c r="A30" s="37" t="s">
        <v>86</v>
      </c>
      <c r="B30" s="44"/>
      <c r="C30" s="45"/>
      <c r="D30" s="45"/>
      <c r="E30" s="39" t="s">
        <v>233</v>
      </c>
      <c r="F30" s="45"/>
      <c r="G30" s="45"/>
      <c r="H30" s="45"/>
      <c r="I30" s="45"/>
      <c r="J30" s="46"/>
    </row>
    <row r="31" ht="30">
      <c r="A31" s="37" t="s">
        <v>77</v>
      </c>
      <c r="B31" s="37">
        <v>6</v>
      </c>
      <c r="C31" s="38" t="s">
        <v>234</v>
      </c>
      <c r="D31" s="37" t="s">
        <v>235</v>
      </c>
      <c r="E31" s="39" t="s">
        <v>236</v>
      </c>
      <c r="F31" s="40" t="s">
        <v>155</v>
      </c>
      <c r="G31" s="41">
        <v>21100</v>
      </c>
      <c r="H31" s="42">
        <v>0</v>
      </c>
      <c r="I31" s="42">
        <f>ROUND(G31*H31,P4)</f>
        <v>0</v>
      </c>
      <c r="J31" s="37"/>
      <c r="O31" s="43">
        <f>I31*0.21</f>
        <v>0</v>
      </c>
      <c r="P31">
        <v>3</v>
      </c>
    </row>
    <row r="32" ht="135">
      <c r="A32" s="37" t="s">
        <v>82</v>
      </c>
      <c r="B32" s="44"/>
      <c r="C32" s="45"/>
      <c r="D32" s="45"/>
      <c r="E32" s="39" t="s">
        <v>237</v>
      </c>
      <c r="F32" s="45"/>
      <c r="G32" s="45"/>
      <c r="H32" s="45"/>
      <c r="I32" s="45"/>
      <c r="J32" s="46"/>
    </row>
    <row r="33">
      <c r="A33" s="37" t="s">
        <v>84</v>
      </c>
      <c r="B33" s="44"/>
      <c r="C33" s="45"/>
      <c r="D33" s="45"/>
      <c r="E33" s="47" t="s">
        <v>238</v>
      </c>
      <c r="F33" s="45"/>
      <c r="G33" s="45"/>
      <c r="H33" s="45"/>
      <c r="I33" s="45"/>
      <c r="J33" s="46"/>
    </row>
    <row r="34" ht="45">
      <c r="A34" s="37" t="s">
        <v>86</v>
      </c>
      <c r="B34" s="44"/>
      <c r="C34" s="45"/>
      <c r="D34" s="45"/>
      <c r="E34" s="39" t="s">
        <v>239</v>
      </c>
      <c r="F34" s="45"/>
      <c r="G34" s="45"/>
      <c r="H34" s="45"/>
      <c r="I34" s="45"/>
      <c r="J34" s="46"/>
    </row>
    <row r="35">
      <c r="A35" s="37" t="s">
        <v>77</v>
      </c>
      <c r="B35" s="37">
        <v>7</v>
      </c>
      <c r="C35" s="38" t="s">
        <v>161</v>
      </c>
      <c r="D35" s="37" t="s">
        <v>79</v>
      </c>
      <c r="E35" s="39" t="s">
        <v>162</v>
      </c>
      <c r="F35" s="40" t="s">
        <v>163</v>
      </c>
      <c r="G35" s="41">
        <v>1227.5</v>
      </c>
      <c r="H35" s="42">
        <v>0</v>
      </c>
      <c r="I35" s="42">
        <f>ROUND(G35*H35,P4)</f>
        <v>0</v>
      </c>
      <c r="J35" s="37"/>
      <c r="O35" s="43">
        <f>I35*0.21</f>
        <v>0</v>
      </c>
      <c r="P35">
        <v>3</v>
      </c>
    </row>
    <row r="36" ht="90">
      <c r="A36" s="37" t="s">
        <v>82</v>
      </c>
      <c r="B36" s="44"/>
      <c r="C36" s="45"/>
      <c r="D36" s="45"/>
      <c r="E36" s="39" t="s">
        <v>240</v>
      </c>
      <c r="F36" s="45"/>
      <c r="G36" s="45"/>
      <c r="H36" s="45"/>
      <c r="I36" s="45"/>
      <c r="J36" s="46"/>
    </row>
    <row r="37">
      <c r="A37" s="37" t="s">
        <v>84</v>
      </c>
      <c r="B37" s="44"/>
      <c r="C37" s="45"/>
      <c r="D37" s="45"/>
      <c r="E37" s="47" t="s">
        <v>241</v>
      </c>
      <c r="F37" s="45"/>
      <c r="G37" s="45"/>
      <c r="H37" s="45"/>
      <c r="I37" s="45"/>
      <c r="J37" s="46"/>
    </row>
    <row r="38" ht="75">
      <c r="A38" s="37" t="s">
        <v>86</v>
      </c>
      <c r="B38" s="44"/>
      <c r="C38" s="45"/>
      <c r="D38" s="45"/>
      <c r="E38" s="39" t="s">
        <v>230</v>
      </c>
      <c r="F38" s="45"/>
      <c r="G38" s="45"/>
      <c r="H38" s="45"/>
      <c r="I38" s="45"/>
      <c r="J38" s="46"/>
    </row>
    <row r="39">
      <c r="A39" s="37" t="s">
        <v>77</v>
      </c>
      <c r="B39" s="37">
        <v>8</v>
      </c>
      <c r="C39" s="38" t="s">
        <v>242</v>
      </c>
      <c r="D39" s="37" t="s">
        <v>79</v>
      </c>
      <c r="E39" s="39" t="s">
        <v>243</v>
      </c>
      <c r="F39" s="40" t="s">
        <v>163</v>
      </c>
      <c r="G39" s="41">
        <v>150</v>
      </c>
      <c r="H39" s="42">
        <v>0</v>
      </c>
      <c r="I39" s="42">
        <f>ROUND(G39*H39,P4)</f>
        <v>0</v>
      </c>
      <c r="J39" s="37"/>
      <c r="O39" s="43">
        <f>I39*0.21</f>
        <v>0</v>
      </c>
      <c r="P39">
        <v>3</v>
      </c>
    </row>
    <row r="40" ht="45">
      <c r="A40" s="37" t="s">
        <v>82</v>
      </c>
      <c r="B40" s="44"/>
      <c r="C40" s="45"/>
      <c r="D40" s="45"/>
      <c r="E40" s="39" t="s">
        <v>244</v>
      </c>
      <c r="F40" s="45"/>
      <c r="G40" s="45"/>
      <c r="H40" s="45"/>
      <c r="I40" s="45"/>
      <c r="J40" s="46"/>
    </row>
    <row r="41">
      <c r="A41" s="37" t="s">
        <v>84</v>
      </c>
      <c r="B41" s="44"/>
      <c r="C41" s="45"/>
      <c r="D41" s="45"/>
      <c r="E41" s="47" t="s">
        <v>245</v>
      </c>
      <c r="F41" s="45"/>
      <c r="G41" s="45"/>
      <c r="H41" s="45"/>
      <c r="I41" s="45"/>
      <c r="J41" s="46"/>
    </row>
    <row r="42" ht="75">
      <c r="A42" s="37" t="s">
        <v>86</v>
      </c>
      <c r="B42" s="44"/>
      <c r="C42" s="45"/>
      <c r="D42" s="45"/>
      <c r="E42" s="39" t="s">
        <v>246</v>
      </c>
      <c r="F42" s="45"/>
      <c r="G42" s="45"/>
      <c r="H42" s="45"/>
      <c r="I42" s="45"/>
      <c r="J42" s="46"/>
    </row>
    <row r="43">
      <c r="A43" s="37" t="s">
        <v>77</v>
      </c>
      <c r="B43" s="37">
        <v>9</v>
      </c>
      <c r="C43" s="38" t="s">
        <v>247</v>
      </c>
      <c r="D43" s="37" t="s">
        <v>105</v>
      </c>
      <c r="E43" s="39" t="s">
        <v>248</v>
      </c>
      <c r="F43" s="40" t="s">
        <v>163</v>
      </c>
      <c r="G43" s="41">
        <v>150</v>
      </c>
      <c r="H43" s="42">
        <v>0</v>
      </c>
      <c r="I43" s="42">
        <f>ROUND(G43*H43,P4)</f>
        <v>0</v>
      </c>
      <c r="J43" s="37"/>
      <c r="O43" s="43">
        <f>I43*0.21</f>
        <v>0</v>
      </c>
      <c r="P43">
        <v>3</v>
      </c>
    </row>
    <row r="44">
      <c r="A44" s="37" t="s">
        <v>82</v>
      </c>
      <c r="B44" s="44"/>
      <c r="C44" s="45"/>
      <c r="D44" s="45"/>
      <c r="E44" s="39" t="s">
        <v>249</v>
      </c>
      <c r="F44" s="45"/>
      <c r="G44" s="45"/>
      <c r="H44" s="45"/>
      <c r="I44" s="45"/>
      <c r="J44" s="46"/>
    </row>
    <row r="45">
      <c r="A45" s="37" t="s">
        <v>84</v>
      </c>
      <c r="B45" s="44"/>
      <c r="C45" s="45"/>
      <c r="D45" s="45"/>
      <c r="E45" s="47" t="s">
        <v>245</v>
      </c>
      <c r="F45" s="45"/>
      <c r="G45" s="45"/>
      <c r="H45" s="45"/>
      <c r="I45" s="45"/>
      <c r="J45" s="46"/>
    </row>
    <row r="46" ht="60">
      <c r="A46" s="37" t="s">
        <v>86</v>
      </c>
      <c r="B46" s="44"/>
      <c r="C46" s="45"/>
      <c r="D46" s="45"/>
      <c r="E46" s="39" t="s">
        <v>250</v>
      </c>
      <c r="F46" s="45"/>
      <c r="G46" s="45"/>
      <c r="H46" s="45"/>
      <c r="I46" s="45"/>
      <c r="J46" s="46"/>
    </row>
    <row r="47">
      <c r="A47" s="37" t="s">
        <v>77</v>
      </c>
      <c r="B47" s="37">
        <v>10</v>
      </c>
      <c r="C47" s="38" t="s">
        <v>251</v>
      </c>
      <c r="D47" s="37" t="s">
        <v>116</v>
      </c>
      <c r="E47" s="39" t="s">
        <v>252</v>
      </c>
      <c r="F47" s="40" t="s">
        <v>163</v>
      </c>
      <c r="G47" s="41">
        <v>2900</v>
      </c>
      <c r="H47" s="42">
        <v>0</v>
      </c>
      <c r="I47" s="42">
        <f>ROUND(G47*H47,P4)</f>
        <v>0</v>
      </c>
      <c r="J47" s="37"/>
      <c r="O47" s="43">
        <f>I47*0.21</f>
        <v>0</v>
      </c>
      <c r="P47">
        <v>3</v>
      </c>
    </row>
    <row r="48" ht="360">
      <c r="A48" s="37" t="s">
        <v>82</v>
      </c>
      <c r="B48" s="44"/>
      <c r="C48" s="45"/>
      <c r="D48" s="45"/>
      <c r="E48" s="39" t="s">
        <v>253</v>
      </c>
      <c r="F48" s="45"/>
      <c r="G48" s="45"/>
      <c r="H48" s="45"/>
      <c r="I48" s="45"/>
      <c r="J48" s="46"/>
    </row>
    <row r="49">
      <c r="A49" s="37" t="s">
        <v>84</v>
      </c>
      <c r="B49" s="44"/>
      <c r="C49" s="45"/>
      <c r="D49" s="45"/>
      <c r="E49" s="47" t="s">
        <v>254</v>
      </c>
      <c r="F49" s="45"/>
      <c r="G49" s="45"/>
      <c r="H49" s="45"/>
      <c r="I49" s="45"/>
      <c r="J49" s="46"/>
    </row>
    <row r="50" ht="409.5">
      <c r="A50" s="37" t="s">
        <v>86</v>
      </c>
      <c r="B50" s="44"/>
      <c r="C50" s="45"/>
      <c r="D50" s="45"/>
      <c r="E50" s="39" t="s">
        <v>255</v>
      </c>
      <c r="F50" s="45"/>
      <c r="G50" s="45"/>
      <c r="H50" s="45"/>
      <c r="I50" s="45"/>
      <c r="J50" s="46"/>
    </row>
    <row r="51">
      <c r="A51" s="37" t="s">
        <v>77</v>
      </c>
      <c r="B51" s="37">
        <v>11</v>
      </c>
      <c r="C51" s="38" t="s">
        <v>251</v>
      </c>
      <c r="D51" s="37" t="s">
        <v>119</v>
      </c>
      <c r="E51" s="39" t="s">
        <v>256</v>
      </c>
      <c r="F51" s="40" t="s">
        <v>163</v>
      </c>
      <c r="G51" s="41">
        <v>3000</v>
      </c>
      <c r="H51" s="42">
        <v>0</v>
      </c>
      <c r="I51" s="42">
        <f>ROUND(G51*H51,P4)</f>
        <v>0</v>
      </c>
      <c r="J51" s="37"/>
      <c r="O51" s="43">
        <f>I51*0.21</f>
        <v>0</v>
      </c>
      <c r="P51">
        <v>3</v>
      </c>
    </row>
    <row r="52">
      <c r="A52" s="37" t="s">
        <v>82</v>
      </c>
      <c r="B52" s="44"/>
      <c r="C52" s="45"/>
      <c r="D52" s="45"/>
      <c r="E52" s="39" t="s">
        <v>257</v>
      </c>
      <c r="F52" s="45"/>
      <c r="G52" s="45"/>
      <c r="H52" s="45"/>
      <c r="I52" s="45"/>
      <c r="J52" s="46"/>
    </row>
    <row r="53">
      <c r="A53" s="37" t="s">
        <v>84</v>
      </c>
      <c r="B53" s="44"/>
      <c r="C53" s="45"/>
      <c r="D53" s="45"/>
      <c r="E53" s="47" t="s">
        <v>258</v>
      </c>
      <c r="F53" s="45"/>
      <c r="G53" s="45"/>
      <c r="H53" s="45"/>
      <c r="I53" s="45"/>
      <c r="J53" s="46"/>
    </row>
    <row r="54" ht="409.5">
      <c r="A54" s="37" t="s">
        <v>86</v>
      </c>
      <c r="B54" s="44"/>
      <c r="C54" s="45"/>
      <c r="D54" s="45"/>
      <c r="E54" s="39" t="s">
        <v>259</v>
      </c>
      <c r="F54" s="45"/>
      <c r="G54" s="45"/>
      <c r="H54" s="45"/>
      <c r="I54" s="45"/>
      <c r="J54" s="46"/>
    </row>
    <row r="55">
      <c r="A55" s="37" t="s">
        <v>77</v>
      </c>
      <c r="B55" s="37">
        <v>12</v>
      </c>
      <c r="C55" s="38" t="s">
        <v>260</v>
      </c>
      <c r="D55" s="37" t="s">
        <v>79</v>
      </c>
      <c r="E55" s="39" t="s">
        <v>261</v>
      </c>
      <c r="F55" s="40" t="s">
        <v>163</v>
      </c>
      <c r="G55" s="41">
        <v>1160</v>
      </c>
      <c r="H55" s="42">
        <v>0</v>
      </c>
      <c r="I55" s="42">
        <f>ROUND(G55*H55,P4)</f>
        <v>0</v>
      </c>
      <c r="J55" s="37"/>
      <c r="O55" s="43">
        <f>I55*0.21</f>
        <v>0</v>
      </c>
      <c r="P55">
        <v>3</v>
      </c>
    </row>
    <row r="56">
      <c r="A56" s="37" t="s">
        <v>82</v>
      </c>
      <c r="B56" s="44"/>
      <c r="C56" s="45"/>
      <c r="D56" s="45"/>
      <c r="E56" s="39" t="s">
        <v>262</v>
      </c>
      <c r="F56" s="45"/>
      <c r="G56" s="45"/>
      <c r="H56" s="45"/>
      <c r="I56" s="45"/>
      <c r="J56" s="46"/>
    </row>
    <row r="57">
      <c r="A57" s="37" t="s">
        <v>84</v>
      </c>
      <c r="B57" s="44"/>
      <c r="C57" s="45"/>
      <c r="D57" s="45"/>
      <c r="E57" s="47" t="s">
        <v>263</v>
      </c>
      <c r="F57" s="45"/>
      <c r="G57" s="45"/>
      <c r="H57" s="45"/>
      <c r="I57" s="45"/>
      <c r="J57" s="46"/>
    </row>
    <row r="58" ht="409.5">
      <c r="A58" s="37" t="s">
        <v>86</v>
      </c>
      <c r="B58" s="44"/>
      <c r="C58" s="45"/>
      <c r="D58" s="45"/>
      <c r="E58" s="39" t="s">
        <v>255</v>
      </c>
      <c r="F58" s="45"/>
      <c r="G58" s="45"/>
      <c r="H58" s="45"/>
      <c r="I58" s="45"/>
      <c r="J58" s="46"/>
    </row>
    <row r="59">
      <c r="A59" s="37" t="s">
        <v>77</v>
      </c>
      <c r="B59" s="37">
        <v>13</v>
      </c>
      <c r="C59" s="38" t="s">
        <v>264</v>
      </c>
      <c r="D59" s="37" t="s">
        <v>79</v>
      </c>
      <c r="E59" s="39" t="s">
        <v>265</v>
      </c>
      <c r="F59" s="40" t="s">
        <v>163</v>
      </c>
      <c r="G59" s="41">
        <v>1050</v>
      </c>
      <c r="H59" s="42">
        <v>0</v>
      </c>
      <c r="I59" s="42">
        <f>ROUND(G59*H59,P4)</f>
        <v>0</v>
      </c>
      <c r="J59" s="37"/>
      <c r="O59" s="43">
        <f>I59*0.21</f>
        <v>0</v>
      </c>
      <c r="P59">
        <v>3</v>
      </c>
    </row>
    <row r="60" ht="60">
      <c r="A60" s="37" t="s">
        <v>82</v>
      </c>
      <c r="B60" s="44"/>
      <c r="C60" s="45"/>
      <c r="D60" s="45"/>
      <c r="E60" s="39" t="s">
        <v>266</v>
      </c>
      <c r="F60" s="45"/>
      <c r="G60" s="45"/>
      <c r="H60" s="45"/>
      <c r="I60" s="45"/>
      <c r="J60" s="46"/>
    </row>
    <row r="61">
      <c r="A61" s="37" t="s">
        <v>84</v>
      </c>
      <c r="B61" s="44"/>
      <c r="C61" s="45"/>
      <c r="D61" s="45"/>
      <c r="E61" s="47" t="s">
        <v>267</v>
      </c>
      <c r="F61" s="45"/>
      <c r="G61" s="45"/>
      <c r="H61" s="45"/>
      <c r="I61" s="45"/>
      <c r="J61" s="46"/>
    </row>
    <row r="62" ht="409.5">
      <c r="A62" s="37" t="s">
        <v>86</v>
      </c>
      <c r="B62" s="44"/>
      <c r="C62" s="45"/>
      <c r="D62" s="45"/>
      <c r="E62" s="39" t="s">
        <v>255</v>
      </c>
      <c r="F62" s="45"/>
      <c r="G62" s="45"/>
      <c r="H62" s="45"/>
      <c r="I62" s="45"/>
      <c r="J62" s="46"/>
    </row>
    <row r="63">
      <c r="A63" s="37" t="s">
        <v>77</v>
      </c>
      <c r="B63" s="37">
        <v>14</v>
      </c>
      <c r="C63" s="38" t="s">
        <v>268</v>
      </c>
      <c r="D63" s="37" t="s">
        <v>79</v>
      </c>
      <c r="E63" s="39" t="s">
        <v>269</v>
      </c>
      <c r="F63" s="40" t="s">
        <v>163</v>
      </c>
      <c r="G63" s="41">
        <v>8550</v>
      </c>
      <c r="H63" s="42">
        <v>0</v>
      </c>
      <c r="I63" s="42">
        <f>ROUND(G63*H63,P4)</f>
        <v>0</v>
      </c>
      <c r="J63" s="37"/>
      <c r="O63" s="43">
        <f>I63*0.21</f>
        <v>0</v>
      </c>
      <c r="P63">
        <v>3</v>
      </c>
    </row>
    <row r="64">
      <c r="A64" s="37" t="s">
        <v>82</v>
      </c>
      <c r="B64" s="44"/>
      <c r="C64" s="45"/>
      <c r="D64" s="45"/>
      <c r="E64" s="39" t="s">
        <v>270</v>
      </c>
      <c r="F64" s="45"/>
      <c r="G64" s="45"/>
      <c r="H64" s="45"/>
      <c r="I64" s="45"/>
      <c r="J64" s="46"/>
    </row>
    <row r="65">
      <c r="A65" s="37" t="s">
        <v>84</v>
      </c>
      <c r="B65" s="44"/>
      <c r="C65" s="45"/>
      <c r="D65" s="45"/>
      <c r="E65" s="47" t="s">
        <v>271</v>
      </c>
      <c r="F65" s="45"/>
      <c r="G65" s="45"/>
      <c r="H65" s="45"/>
      <c r="I65" s="45"/>
      <c r="J65" s="46"/>
    </row>
    <row r="66" ht="409.5">
      <c r="A66" s="37" t="s">
        <v>86</v>
      </c>
      <c r="B66" s="44"/>
      <c r="C66" s="45"/>
      <c r="D66" s="45"/>
      <c r="E66" s="39" t="s">
        <v>272</v>
      </c>
      <c r="F66" s="45"/>
      <c r="G66" s="45"/>
      <c r="H66" s="45"/>
      <c r="I66" s="45"/>
      <c r="J66" s="46"/>
    </row>
    <row r="67">
      <c r="A67" s="37" t="s">
        <v>77</v>
      </c>
      <c r="B67" s="37">
        <v>15</v>
      </c>
      <c r="C67" s="38" t="s">
        <v>273</v>
      </c>
      <c r="D67" s="37" t="s">
        <v>79</v>
      </c>
      <c r="E67" s="39" t="s">
        <v>274</v>
      </c>
      <c r="F67" s="40" t="s">
        <v>194</v>
      </c>
      <c r="G67" s="41">
        <v>4500</v>
      </c>
      <c r="H67" s="42">
        <v>0</v>
      </c>
      <c r="I67" s="42">
        <f>ROUND(G67*H67,P4)</f>
        <v>0</v>
      </c>
      <c r="J67" s="37"/>
      <c r="O67" s="43">
        <f>I67*0.21</f>
        <v>0</v>
      </c>
      <c r="P67">
        <v>3</v>
      </c>
    </row>
    <row r="68" ht="165">
      <c r="A68" s="37" t="s">
        <v>82</v>
      </c>
      <c r="B68" s="44"/>
      <c r="C68" s="45"/>
      <c r="D68" s="45"/>
      <c r="E68" s="39" t="s">
        <v>275</v>
      </c>
      <c r="F68" s="45"/>
      <c r="G68" s="45"/>
      <c r="H68" s="45"/>
      <c r="I68" s="45"/>
      <c r="J68" s="46"/>
    </row>
    <row r="69">
      <c r="A69" s="37" t="s">
        <v>84</v>
      </c>
      <c r="B69" s="44"/>
      <c r="C69" s="45"/>
      <c r="D69" s="45"/>
      <c r="E69" s="47" t="s">
        <v>276</v>
      </c>
      <c r="F69" s="45"/>
      <c r="G69" s="45"/>
      <c r="H69" s="45"/>
      <c r="I69" s="45"/>
      <c r="J69" s="46"/>
    </row>
    <row r="70" ht="120">
      <c r="A70" s="37" t="s">
        <v>86</v>
      </c>
      <c r="B70" s="44"/>
      <c r="C70" s="45"/>
      <c r="D70" s="45"/>
      <c r="E70" s="39" t="s">
        <v>277</v>
      </c>
      <c r="F70" s="45"/>
      <c r="G70" s="45"/>
      <c r="H70" s="45"/>
      <c r="I70" s="45"/>
      <c r="J70" s="46"/>
    </row>
    <row r="71">
      <c r="A71" s="37" t="s">
        <v>77</v>
      </c>
      <c r="B71" s="37">
        <v>16</v>
      </c>
      <c r="C71" s="38" t="s">
        <v>278</v>
      </c>
      <c r="D71" s="37" t="s">
        <v>105</v>
      </c>
      <c r="E71" s="39" t="s">
        <v>279</v>
      </c>
      <c r="F71" s="40" t="s">
        <v>194</v>
      </c>
      <c r="G71" s="41">
        <v>25.899999999999999</v>
      </c>
      <c r="H71" s="42">
        <v>0</v>
      </c>
      <c r="I71" s="42">
        <f>ROUND(G71*H71,P4)</f>
        <v>0</v>
      </c>
      <c r="J71" s="37"/>
      <c r="O71" s="43">
        <f>I71*0.21</f>
        <v>0</v>
      </c>
      <c r="P71">
        <v>3</v>
      </c>
    </row>
    <row r="72" ht="60">
      <c r="A72" s="37" t="s">
        <v>82</v>
      </c>
      <c r="B72" s="44"/>
      <c r="C72" s="45"/>
      <c r="D72" s="45"/>
      <c r="E72" s="39" t="s">
        <v>280</v>
      </c>
      <c r="F72" s="45"/>
      <c r="G72" s="45"/>
      <c r="H72" s="45"/>
      <c r="I72" s="45"/>
      <c r="J72" s="46"/>
    </row>
    <row r="73">
      <c r="A73" s="37" t="s">
        <v>84</v>
      </c>
      <c r="B73" s="44"/>
      <c r="C73" s="45"/>
      <c r="D73" s="45"/>
      <c r="E73" s="47" t="s">
        <v>281</v>
      </c>
      <c r="F73" s="45"/>
      <c r="G73" s="45"/>
      <c r="H73" s="45"/>
      <c r="I73" s="45"/>
      <c r="J73" s="46"/>
    </row>
    <row r="74" ht="120">
      <c r="A74" s="37" t="s">
        <v>86</v>
      </c>
      <c r="B74" s="44"/>
      <c r="C74" s="45"/>
      <c r="D74" s="45"/>
      <c r="E74" s="39" t="s">
        <v>282</v>
      </c>
      <c r="F74" s="45"/>
      <c r="G74" s="45"/>
      <c r="H74" s="45"/>
      <c r="I74" s="45"/>
      <c r="J74" s="46"/>
    </row>
    <row r="75">
      <c r="A75" s="37" t="s">
        <v>77</v>
      </c>
      <c r="B75" s="37">
        <v>17</v>
      </c>
      <c r="C75" s="38" t="s">
        <v>283</v>
      </c>
      <c r="D75" s="37" t="s">
        <v>79</v>
      </c>
      <c r="E75" s="39" t="s">
        <v>284</v>
      </c>
      <c r="F75" s="40" t="s">
        <v>163</v>
      </c>
      <c r="G75" s="41">
        <v>159</v>
      </c>
      <c r="H75" s="42">
        <v>0</v>
      </c>
      <c r="I75" s="42">
        <f>ROUND(G75*H75,P4)</f>
        <v>0</v>
      </c>
      <c r="J75" s="37"/>
      <c r="O75" s="43">
        <f>I75*0.21</f>
        <v>0</v>
      </c>
      <c r="P75">
        <v>3</v>
      </c>
    </row>
    <row r="76" ht="60">
      <c r="A76" s="37" t="s">
        <v>82</v>
      </c>
      <c r="B76" s="44"/>
      <c r="C76" s="45"/>
      <c r="D76" s="45"/>
      <c r="E76" s="39" t="s">
        <v>285</v>
      </c>
      <c r="F76" s="45"/>
      <c r="G76" s="45"/>
      <c r="H76" s="45"/>
      <c r="I76" s="45"/>
      <c r="J76" s="46"/>
    </row>
    <row r="77">
      <c r="A77" s="37" t="s">
        <v>84</v>
      </c>
      <c r="B77" s="44"/>
      <c r="C77" s="45"/>
      <c r="D77" s="45"/>
      <c r="E77" s="47" t="s">
        <v>286</v>
      </c>
      <c r="F77" s="45"/>
      <c r="G77" s="45"/>
      <c r="H77" s="45"/>
      <c r="I77" s="45"/>
      <c r="J77" s="46"/>
    </row>
    <row r="78" ht="409.5">
      <c r="A78" s="37" t="s">
        <v>86</v>
      </c>
      <c r="B78" s="44"/>
      <c r="C78" s="45"/>
      <c r="D78" s="45"/>
      <c r="E78" s="39" t="s">
        <v>287</v>
      </c>
      <c r="F78" s="45"/>
      <c r="G78" s="45"/>
      <c r="H78" s="45"/>
      <c r="I78" s="45"/>
      <c r="J78" s="46"/>
    </row>
    <row r="79">
      <c r="A79" s="37" t="s">
        <v>77</v>
      </c>
      <c r="B79" s="37">
        <v>18</v>
      </c>
      <c r="C79" s="38" t="s">
        <v>288</v>
      </c>
      <c r="D79" s="37"/>
      <c r="E79" s="39" t="s">
        <v>289</v>
      </c>
      <c r="F79" s="40" t="s">
        <v>163</v>
      </c>
      <c r="G79" s="41">
        <v>6869.5249999999996</v>
      </c>
      <c r="H79" s="42">
        <v>0</v>
      </c>
      <c r="I79" s="42">
        <f>ROUND(G79*H79,P4)</f>
        <v>0</v>
      </c>
      <c r="J79" s="37"/>
      <c r="O79" s="43">
        <f>I79*0.21</f>
        <v>0</v>
      </c>
      <c r="P79">
        <v>3</v>
      </c>
    </row>
    <row r="80" ht="30">
      <c r="A80" s="37" t="s">
        <v>82</v>
      </c>
      <c r="B80" s="44"/>
      <c r="C80" s="45"/>
      <c r="D80" s="45"/>
      <c r="E80" s="39" t="s">
        <v>290</v>
      </c>
      <c r="F80" s="45"/>
      <c r="G80" s="45"/>
      <c r="H80" s="45"/>
      <c r="I80" s="45"/>
      <c r="J80" s="46"/>
    </row>
    <row r="81">
      <c r="A81" s="37" t="s">
        <v>84</v>
      </c>
      <c r="B81" s="44"/>
      <c r="C81" s="45"/>
      <c r="D81" s="45"/>
      <c r="E81" s="47" t="s">
        <v>291</v>
      </c>
      <c r="F81" s="45"/>
      <c r="G81" s="45"/>
      <c r="H81" s="45"/>
      <c r="I81" s="45"/>
      <c r="J81" s="46"/>
    </row>
    <row r="82" ht="270">
      <c r="A82" s="37" t="s">
        <v>86</v>
      </c>
      <c r="B82" s="44"/>
      <c r="C82" s="45"/>
      <c r="D82" s="45"/>
      <c r="E82" s="39" t="s">
        <v>292</v>
      </c>
      <c r="F82" s="45"/>
      <c r="G82" s="45"/>
      <c r="H82" s="45"/>
      <c r="I82" s="45"/>
      <c r="J82" s="46"/>
    </row>
    <row r="83">
      <c r="A83" s="37" t="s">
        <v>77</v>
      </c>
      <c r="B83" s="37">
        <v>19</v>
      </c>
      <c r="C83" s="38" t="s">
        <v>293</v>
      </c>
      <c r="D83" s="37" t="s">
        <v>105</v>
      </c>
      <c r="E83" s="39" t="s">
        <v>294</v>
      </c>
      <c r="F83" s="40" t="s">
        <v>163</v>
      </c>
      <c r="G83" s="41">
        <v>3100</v>
      </c>
      <c r="H83" s="42">
        <v>0</v>
      </c>
      <c r="I83" s="42">
        <f>ROUND(G83*H83,P4)</f>
        <v>0</v>
      </c>
      <c r="J83" s="37"/>
      <c r="O83" s="43">
        <f>I83*0.21</f>
        <v>0</v>
      </c>
      <c r="P83">
        <v>3</v>
      </c>
    </row>
    <row r="84">
      <c r="A84" s="37" t="s">
        <v>82</v>
      </c>
      <c r="B84" s="44"/>
      <c r="C84" s="45"/>
      <c r="D84" s="45"/>
      <c r="E84" s="39" t="s">
        <v>262</v>
      </c>
      <c r="F84" s="45"/>
      <c r="G84" s="45"/>
      <c r="H84" s="45"/>
      <c r="I84" s="45"/>
      <c r="J84" s="46"/>
    </row>
    <row r="85">
      <c r="A85" s="37" t="s">
        <v>84</v>
      </c>
      <c r="B85" s="44"/>
      <c r="C85" s="45"/>
      <c r="D85" s="45"/>
      <c r="E85" s="47" t="s">
        <v>295</v>
      </c>
      <c r="F85" s="45"/>
      <c r="G85" s="45"/>
      <c r="H85" s="45"/>
      <c r="I85" s="45"/>
      <c r="J85" s="46"/>
    </row>
    <row r="86" ht="405">
      <c r="A86" s="37" t="s">
        <v>86</v>
      </c>
      <c r="B86" s="44"/>
      <c r="C86" s="45"/>
      <c r="D86" s="45"/>
      <c r="E86" s="39" t="s">
        <v>296</v>
      </c>
      <c r="F86" s="45"/>
      <c r="G86" s="45"/>
      <c r="H86" s="45"/>
      <c r="I86" s="45"/>
      <c r="J86" s="46"/>
    </row>
    <row r="87" ht="30">
      <c r="A87" s="37" t="s">
        <v>77</v>
      </c>
      <c r="B87" s="37">
        <v>20</v>
      </c>
      <c r="C87" s="38" t="s">
        <v>293</v>
      </c>
      <c r="D87" s="37" t="s">
        <v>79</v>
      </c>
      <c r="E87" s="39" t="s">
        <v>297</v>
      </c>
      <c r="F87" s="40" t="s">
        <v>163</v>
      </c>
      <c r="G87" s="41">
        <v>2700</v>
      </c>
      <c r="H87" s="42">
        <v>0</v>
      </c>
      <c r="I87" s="42">
        <f>ROUND(G87*H87,P4)</f>
        <v>0</v>
      </c>
      <c r="J87" s="37"/>
      <c r="O87" s="43">
        <f>I87*0.21</f>
        <v>0</v>
      </c>
      <c r="P87">
        <v>3</v>
      </c>
    </row>
    <row r="88" ht="135">
      <c r="A88" s="37" t="s">
        <v>82</v>
      </c>
      <c r="B88" s="44"/>
      <c r="C88" s="45"/>
      <c r="D88" s="45"/>
      <c r="E88" s="39" t="s">
        <v>298</v>
      </c>
      <c r="F88" s="45"/>
      <c r="G88" s="45"/>
      <c r="H88" s="45"/>
      <c r="I88" s="45"/>
      <c r="J88" s="46"/>
    </row>
    <row r="89">
      <c r="A89" s="37" t="s">
        <v>84</v>
      </c>
      <c r="B89" s="44"/>
      <c r="C89" s="45"/>
      <c r="D89" s="45"/>
      <c r="E89" s="47" t="s">
        <v>190</v>
      </c>
      <c r="F89" s="45"/>
      <c r="G89" s="45"/>
      <c r="H89" s="45"/>
      <c r="I89" s="45"/>
      <c r="J89" s="46"/>
    </row>
    <row r="90" ht="330">
      <c r="A90" s="37" t="s">
        <v>86</v>
      </c>
      <c r="B90" s="44"/>
      <c r="C90" s="45"/>
      <c r="D90" s="45"/>
      <c r="E90" s="39" t="s">
        <v>299</v>
      </c>
      <c r="F90" s="45"/>
      <c r="G90" s="45"/>
      <c r="H90" s="45"/>
      <c r="I90" s="45"/>
      <c r="J90" s="46"/>
    </row>
    <row r="91">
      <c r="A91" s="37" t="s">
        <v>77</v>
      </c>
      <c r="B91" s="37">
        <v>21</v>
      </c>
      <c r="C91" s="38" t="s">
        <v>300</v>
      </c>
      <c r="D91" s="37" t="s">
        <v>105</v>
      </c>
      <c r="E91" s="39" t="s">
        <v>301</v>
      </c>
      <c r="F91" s="40" t="s">
        <v>163</v>
      </c>
      <c r="G91" s="41">
        <v>450</v>
      </c>
      <c r="H91" s="42">
        <v>0</v>
      </c>
      <c r="I91" s="42">
        <f>ROUND(G91*H91,P4)</f>
        <v>0</v>
      </c>
      <c r="J91" s="37"/>
      <c r="O91" s="43">
        <f>I91*0.21</f>
        <v>0</v>
      </c>
      <c r="P91">
        <v>3</v>
      </c>
    </row>
    <row r="92" ht="30">
      <c r="A92" s="37" t="s">
        <v>82</v>
      </c>
      <c r="B92" s="44"/>
      <c r="C92" s="45"/>
      <c r="D92" s="45"/>
      <c r="E92" s="39" t="s">
        <v>302</v>
      </c>
      <c r="F92" s="45"/>
      <c r="G92" s="45"/>
      <c r="H92" s="45"/>
      <c r="I92" s="45"/>
      <c r="J92" s="46"/>
    </row>
    <row r="93">
      <c r="A93" s="37" t="s">
        <v>84</v>
      </c>
      <c r="B93" s="44"/>
      <c r="C93" s="45"/>
      <c r="D93" s="45"/>
      <c r="E93" s="47" t="s">
        <v>303</v>
      </c>
      <c r="F93" s="45"/>
      <c r="G93" s="45"/>
      <c r="H93" s="45"/>
      <c r="I93" s="45"/>
      <c r="J93" s="46"/>
    </row>
    <row r="94" ht="345">
      <c r="A94" s="37" t="s">
        <v>86</v>
      </c>
      <c r="B94" s="44"/>
      <c r="C94" s="45"/>
      <c r="D94" s="45"/>
      <c r="E94" s="39" t="s">
        <v>304</v>
      </c>
      <c r="F94" s="45"/>
      <c r="G94" s="45"/>
      <c r="H94" s="45"/>
      <c r="I94" s="45"/>
      <c r="J94" s="46"/>
    </row>
    <row r="95">
      <c r="A95" s="37" t="s">
        <v>77</v>
      </c>
      <c r="B95" s="37">
        <v>22</v>
      </c>
      <c r="C95" s="38" t="s">
        <v>305</v>
      </c>
      <c r="D95" s="37" t="s">
        <v>105</v>
      </c>
      <c r="E95" s="39" t="s">
        <v>306</v>
      </c>
      <c r="F95" s="40" t="s">
        <v>163</v>
      </c>
      <c r="G95" s="41">
        <v>570</v>
      </c>
      <c r="H95" s="42">
        <v>0</v>
      </c>
      <c r="I95" s="42">
        <f>ROUND(G95*H95,P4)</f>
        <v>0</v>
      </c>
      <c r="J95" s="37"/>
      <c r="O95" s="43">
        <f>I95*0.21</f>
        <v>0</v>
      </c>
      <c r="P95">
        <v>3</v>
      </c>
    </row>
    <row r="96" ht="30">
      <c r="A96" s="37" t="s">
        <v>82</v>
      </c>
      <c r="B96" s="44"/>
      <c r="C96" s="45"/>
      <c r="D96" s="45"/>
      <c r="E96" s="39" t="s">
        <v>307</v>
      </c>
      <c r="F96" s="45"/>
      <c r="G96" s="45"/>
      <c r="H96" s="45"/>
      <c r="I96" s="45"/>
      <c r="J96" s="46"/>
    </row>
    <row r="97">
      <c r="A97" s="37" t="s">
        <v>84</v>
      </c>
      <c r="B97" s="44"/>
      <c r="C97" s="45"/>
      <c r="D97" s="45"/>
      <c r="E97" s="47" t="s">
        <v>308</v>
      </c>
      <c r="F97" s="45"/>
      <c r="G97" s="45"/>
      <c r="H97" s="45"/>
      <c r="I97" s="45"/>
      <c r="J97" s="46"/>
    </row>
    <row r="98" ht="330">
      <c r="A98" s="37" t="s">
        <v>86</v>
      </c>
      <c r="B98" s="44"/>
      <c r="C98" s="45"/>
      <c r="D98" s="45"/>
      <c r="E98" s="39" t="s">
        <v>309</v>
      </c>
      <c r="F98" s="45"/>
      <c r="G98" s="45"/>
      <c r="H98" s="45"/>
      <c r="I98" s="45"/>
      <c r="J98" s="46"/>
    </row>
    <row r="99">
      <c r="A99" s="37" t="s">
        <v>77</v>
      </c>
      <c r="B99" s="37">
        <v>23</v>
      </c>
      <c r="C99" s="38" t="s">
        <v>310</v>
      </c>
      <c r="D99" s="37" t="s">
        <v>105</v>
      </c>
      <c r="E99" s="39" t="s">
        <v>311</v>
      </c>
      <c r="F99" s="40" t="s">
        <v>163</v>
      </c>
      <c r="G99" s="41">
        <v>3086</v>
      </c>
      <c r="H99" s="42">
        <v>0</v>
      </c>
      <c r="I99" s="42">
        <f>ROUND(G99*H99,P4)</f>
        <v>0</v>
      </c>
      <c r="J99" s="37"/>
      <c r="O99" s="43">
        <f>I99*0.21</f>
        <v>0</v>
      </c>
      <c r="P99">
        <v>3</v>
      </c>
    </row>
    <row r="100" ht="75">
      <c r="A100" s="37" t="s">
        <v>82</v>
      </c>
      <c r="B100" s="44"/>
      <c r="C100" s="45"/>
      <c r="D100" s="45"/>
      <c r="E100" s="39" t="s">
        <v>312</v>
      </c>
      <c r="F100" s="45"/>
      <c r="G100" s="45"/>
      <c r="H100" s="45"/>
      <c r="I100" s="45"/>
      <c r="J100" s="46"/>
    </row>
    <row r="101">
      <c r="A101" s="37" t="s">
        <v>84</v>
      </c>
      <c r="B101" s="44"/>
      <c r="C101" s="45"/>
      <c r="D101" s="45"/>
      <c r="E101" s="47" t="s">
        <v>313</v>
      </c>
      <c r="F101" s="45"/>
      <c r="G101" s="45"/>
      <c r="H101" s="45"/>
      <c r="I101" s="45"/>
      <c r="J101" s="46"/>
    </row>
    <row r="102" ht="409.5">
      <c r="A102" s="37" t="s">
        <v>86</v>
      </c>
      <c r="B102" s="44"/>
      <c r="C102" s="45"/>
      <c r="D102" s="45"/>
      <c r="E102" s="39" t="s">
        <v>314</v>
      </c>
      <c r="F102" s="45"/>
      <c r="G102" s="45"/>
      <c r="H102" s="45"/>
      <c r="I102" s="45"/>
      <c r="J102" s="46"/>
    </row>
    <row r="103">
      <c r="A103" s="37" t="s">
        <v>77</v>
      </c>
      <c r="B103" s="37">
        <v>24</v>
      </c>
      <c r="C103" s="38" t="s">
        <v>315</v>
      </c>
      <c r="D103" s="37" t="s">
        <v>11</v>
      </c>
      <c r="E103" s="39" t="s">
        <v>316</v>
      </c>
      <c r="F103" s="40" t="s">
        <v>163</v>
      </c>
      <c r="G103" s="41">
        <v>100</v>
      </c>
      <c r="H103" s="42">
        <v>0</v>
      </c>
      <c r="I103" s="42">
        <f>ROUND(G103*H103,P4)</f>
        <v>0</v>
      </c>
      <c r="J103" s="37"/>
      <c r="O103" s="43">
        <f>I103*0.21</f>
        <v>0</v>
      </c>
      <c r="P103">
        <v>3</v>
      </c>
    </row>
    <row r="104">
      <c r="A104" s="37" t="s">
        <v>82</v>
      </c>
      <c r="B104" s="44"/>
      <c r="C104" s="45"/>
      <c r="D104" s="45"/>
      <c r="E104" s="39" t="s">
        <v>317</v>
      </c>
      <c r="F104" s="45"/>
      <c r="G104" s="45"/>
      <c r="H104" s="45"/>
      <c r="I104" s="45"/>
      <c r="J104" s="46"/>
    </row>
    <row r="105">
      <c r="A105" s="37" t="s">
        <v>84</v>
      </c>
      <c r="B105" s="44"/>
      <c r="C105" s="45"/>
      <c r="D105" s="45"/>
      <c r="E105" s="47" t="s">
        <v>318</v>
      </c>
      <c r="F105" s="45"/>
      <c r="G105" s="45"/>
      <c r="H105" s="45"/>
      <c r="I105" s="45"/>
      <c r="J105" s="46"/>
    </row>
    <row r="106" ht="360">
      <c r="A106" s="37" t="s">
        <v>86</v>
      </c>
      <c r="B106" s="44"/>
      <c r="C106" s="45"/>
      <c r="D106" s="45"/>
      <c r="E106" s="39" t="s">
        <v>319</v>
      </c>
      <c r="F106" s="45"/>
      <c r="G106" s="45"/>
      <c r="H106" s="45"/>
      <c r="I106" s="45"/>
      <c r="J106" s="46"/>
    </row>
    <row r="107">
      <c r="A107" s="37" t="s">
        <v>77</v>
      </c>
      <c r="B107" s="37">
        <v>25</v>
      </c>
      <c r="C107" s="38" t="s">
        <v>315</v>
      </c>
      <c r="D107" s="37" t="s">
        <v>42</v>
      </c>
      <c r="E107" s="39" t="s">
        <v>316</v>
      </c>
      <c r="F107" s="40" t="s">
        <v>163</v>
      </c>
      <c r="G107" s="41">
        <v>5050</v>
      </c>
      <c r="H107" s="42">
        <v>0</v>
      </c>
      <c r="I107" s="42">
        <f>ROUND(G107*H107,P4)</f>
        <v>0</v>
      </c>
      <c r="J107" s="37"/>
      <c r="O107" s="43">
        <f>I107*0.21</f>
        <v>0</v>
      </c>
      <c r="P107">
        <v>3</v>
      </c>
    </row>
    <row r="108" ht="180">
      <c r="A108" s="37" t="s">
        <v>82</v>
      </c>
      <c r="B108" s="44"/>
      <c r="C108" s="45"/>
      <c r="D108" s="45"/>
      <c r="E108" s="39" t="s">
        <v>320</v>
      </c>
      <c r="F108" s="45"/>
      <c r="G108" s="45"/>
      <c r="H108" s="45"/>
      <c r="I108" s="45"/>
      <c r="J108" s="46"/>
    </row>
    <row r="109">
      <c r="A109" s="37" t="s">
        <v>84</v>
      </c>
      <c r="B109" s="44"/>
      <c r="C109" s="45"/>
      <c r="D109" s="45"/>
      <c r="E109" s="47" t="s">
        <v>321</v>
      </c>
      <c r="F109" s="45"/>
      <c r="G109" s="45"/>
      <c r="H109" s="45"/>
      <c r="I109" s="45"/>
      <c r="J109" s="46"/>
    </row>
    <row r="110" ht="360">
      <c r="A110" s="37" t="s">
        <v>86</v>
      </c>
      <c r="B110" s="44"/>
      <c r="C110" s="45"/>
      <c r="D110" s="45"/>
      <c r="E110" s="39" t="s">
        <v>319</v>
      </c>
      <c r="F110" s="45"/>
      <c r="G110" s="45"/>
      <c r="H110" s="45"/>
      <c r="I110" s="45"/>
      <c r="J110" s="46"/>
    </row>
    <row r="111">
      <c r="A111" s="37" t="s">
        <v>77</v>
      </c>
      <c r="B111" s="37">
        <v>26</v>
      </c>
      <c r="C111" s="38" t="s">
        <v>322</v>
      </c>
      <c r="D111" s="37" t="s">
        <v>11</v>
      </c>
      <c r="E111" s="39" t="s">
        <v>323</v>
      </c>
      <c r="F111" s="40" t="s">
        <v>155</v>
      </c>
      <c r="G111" s="41">
        <v>37900</v>
      </c>
      <c r="H111" s="42">
        <v>0</v>
      </c>
      <c r="I111" s="42">
        <f>ROUND(G111*H111,P4)</f>
        <v>0</v>
      </c>
      <c r="J111" s="37"/>
      <c r="O111" s="43">
        <f>I111*0.21</f>
        <v>0</v>
      </c>
      <c r="P111">
        <v>3</v>
      </c>
    </row>
    <row r="112" ht="30">
      <c r="A112" s="37" t="s">
        <v>82</v>
      </c>
      <c r="B112" s="44"/>
      <c r="C112" s="45"/>
      <c r="D112" s="45"/>
      <c r="E112" s="39" t="s">
        <v>324</v>
      </c>
      <c r="F112" s="45"/>
      <c r="G112" s="45"/>
      <c r="H112" s="45"/>
      <c r="I112" s="45"/>
      <c r="J112" s="46"/>
    </row>
    <row r="113">
      <c r="A113" s="37" t="s">
        <v>84</v>
      </c>
      <c r="B113" s="44"/>
      <c r="C113" s="45"/>
      <c r="D113" s="45"/>
      <c r="E113" s="47" t="s">
        <v>325</v>
      </c>
      <c r="F113" s="45"/>
      <c r="G113" s="45"/>
      <c r="H113" s="45"/>
      <c r="I113" s="45"/>
      <c r="J113" s="46"/>
    </row>
    <row r="114" ht="75">
      <c r="A114" s="37" t="s">
        <v>86</v>
      </c>
      <c r="B114" s="44"/>
      <c r="C114" s="45"/>
      <c r="D114" s="45"/>
      <c r="E114" s="39" t="s">
        <v>326</v>
      </c>
      <c r="F114" s="45"/>
      <c r="G114" s="45"/>
      <c r="H114" s="45"/>
      <c r="I114" s="45"/>
      <c r="J114" s="46"/>
    </row>
    <row r="115">
      <c r="A115" s="37" t="s">
        <v>77</v>
      </c>
      <c r="B115" s="37">
        <v>27</v>
      </c>
      <c r="C115" s="38" t="s">
        <v>322</v>
      </c>
      <c r="D115" s="37" t="s">
        <v>42</v>
      </c>
      <c r="E115" s="39" t="s">
        <v>323</v>
      </c>
      <c r="F115" s="40" t="s">
        <v>155</v>
      </c>
      <c r="G115" s="41">
        <v>400</v>
      </c>
      <c r="H115" s="42">
        <v>0</v>
      </c>
      <c r="I115" s="42">
        <f>ROUND(G115*H115,P4)</f>
        <v>0</v>
      </c>
      <c r="J115" s="37"/>
      <c r="O115" s="43">
        <f>I115*0.21</f>
        <v>0</v>
      </c>
      <c r="P115">
        <v>3</v>
      </c>
    </row>
    <row r="116">
      <c r="A116" s="37" t="s">
        <v>82</v>
      </c>
      <c r="B116" s="44"/>
      <c r="C116" s="45"/>
      <c r="D116" s="45"/>
      <c r="E116" s="39" t="s">
        <v>327</v>
      </c>
      <c r="F116" s="45"/>
      <c r="G116" s="45"/>
      <c r="H116" s="45"/>
      <c r="I116" s="45"/>
      <c r="J116" s="46"/>
    </row>
    <row r="117">
      <c r="A117" s="37" t="s">
        <v>84</v>
      </c>
      <c r="B117" s="44"/>
      <c r="C117" s="45"/>
      <c r="D117" s="45"/>
      <c r="E117" s="47" t="s">
        <v>328</v>
      </c>
      <c r="F117" s="45"/>
      <c r="G117" s="45"/>
      <c r="H117" s="45"/>
      <c r="I117" s="45"/>
      <c r="J117" s="46"/>
    </row>
    <row r="118" ht="75">
      <c r="A118" s="37" t="s">
        <v>86</v>
      </c>
      <c r="B118" s="44"/>
      <c r="C118" s="45"/>
      <c r="D118" s="45"/>
      <c r="E118" s="39" t="s">
        <v>326</v>
      </c>
      <c r="F118" s="45"/>
      <c r="G118" s="45"/>
      <c r="H118" s="45"/>
      <c r="I118" s="45"/>
      <c r="J118" s="46"/>
    </row>
    <row r="119">
      <c r="A119" s="37" t="s">
        <v>77</v>
      </c>
      <c r="B119" s="37">
        <v>28</v>
      </c>
      <c r="C119" s="38" t="s">
        <v>329</v>
      </c>
      <c r="D119" s="37" t="s">
        <v>105</v>
      </c>
      <c r="E119" s="39" t="s">
        <v>330</v>
      </c>
      <c r="F119" s="40" t="s">
        <v>155</v>
      </c>
      <c r="G119" s="41">
        <v>730</v>
      </c>
      <c r="H119" s="42">
        <v>0</v>
      </c>
      <c r="I119" s="42">
        <f>ROUND(G119*H119,P4)</f>
        <v>0</v>
      </c>
      <c r="J119" s="37"/>
      <c r="O119" s="43">
        <f>I119*0.21</f>
        <v>0</v>
      </c>
      <c r="P119">
        <v>3</v>
      </c>
    </row>
    <row r="120">
      <c r="A120" s="37" t="s">
        <v>82</v>
      </c>
      <c r="B120" s="44"/>
      <c r="C120" s="45"/>
      <c r="D120" s="45"/>
      <c r="E120" s="48" t="s">
        <v>105</v>
      </c>
      <c r="F120" s="45"/>
      <c r="G120" s="45"/>
      <c r="H120" s="45"/>
      <c r="I120" s="45"/>
      <c r="J120" s="46"/>
    </row>
    <row r="121">
      <c r="A121" s="37" t="s">
        <v>84</v>
      </c>
      <c r="B121" s="44"/>
      <c r="C121" s="45"/>
      <c r="D121" s="45"/>
      <c r="E121" s="47" t="s">
        <v>331</v>
      </c>
      <c r="F121" s="45"/>
      <c r="G121" s="45"/>
      <c r="H121" s="45"/>
      <c r="I121" s="45"/>
      <c r="J121" s="46"/>
    </row>
    <row r="122" ht="75">
      <c r="A122" s="37" t="s">
        <v>86</v>
      </c>
      <c r="B122" s="44"/>
      <c r="C122" s="45"/>
      <c r="D122" s="45"/>
      <c r="E122" s="39" t="s">
        <v>326</v>
      </c>
      <c r="F122" s="45"/>
      <c r="G122" s="45"/>
      <c r="H122" s="45"/>
      <c r="I122" s="45"/>
      <c r="J122" s="46"/>
    </row>
    <row r="123">
      <c r="A123" s="37" t="s">
        <v>77</v>
      </c>
      <c r="B123" s="37">
        <v>29</v>
      </c>
      <c r="C123" s="38" t="s">
        <v>332</v>
      </c>
      <c r="D123" s="37" t="s">
        <v>105</v>
      </c>
      <c r="E123" s="39" t="s">
        <v>333</v>
      </c>
      <c r="F123" s="40" t="s">
        <v>155</v>
      </c>
      <c r="G123" s="41">
        <v>1000</v>
      </c>
      <c r="H123" s="42">
        <v>0</v>
      </c>
      <c r="I123" s="42">
        <f>ROUND(G123*H123,P4)</f>
        <v>0</v>
      </c>
      <c r="J123" s="37"/>
      <c r="O123" s="43">
        <f>I123*0.21</f>
        <v>0</v>
      </c>
      <c r="P123">
        <v>3</v>
      </c>
    </row>
    <row r="124">
      <c r="A124" s="37" t="s">
        <v>82</v>
      </c>
      <c r="B124" s="44"/>
      <c r="C124" s="45"/>
      <c r="D124" s="45"/>
      <c r="E124" s="39" t="s">
        <v>334</v>
      </c>
      <c r="F124" s="45"/>
      <c r="G124" s="45"/>
      <c r="H124" s="45"/>
      <c r="I124" s="45"/>
      <c r="J124" s="46"/>
    </row>
    <row r="125">
      <c r="A125" s="37" t="s">
        <v>84</v>
      </c>
      <c r="B125" s="44"/>
      <c r="C125" s="45"/>
      <c r="D125" s="45"/>
      <c r="E125" s="47" t="s">
        <v>335</v>
      </c>
      <c r="F125" s="45"/>
      <c r="G125" s="45"/>
      <c r="H125" s="45"/>
      <c r="I125" s="45"/>
      <c r="J125" s="46"/>
    </row>
    <row r="126" ht="75">
      <c r="A126" s="37" t="s">
        <v>86</v>
      </c>
      <c r="B126" s="44"/>
      <c r="C126" s="45"/>
      <c r="D126" s="45"/>
      <c r="E126" s="39" t="s">
        <v>336</v>
      </c>
      <c r="F126" s="45"/>
      <c r="G126" s="45"/>
      <c r="H126" s="45"/>
      <c r="I126" s="45"/>
      <c r="J126" s="46"/>
    </row>
    <row r="127">
      <c r="A127" s="31" t="s">
        <v>74</v>
      </c>
      <c r="B127" s="32"/>
      <c r="C127" s="33" t="s">
        <v>42</v>
      </c>
      <c r="D127" s="34"/>
      <c r="E127" s="31" t="s">
        <v>337</v>
      </c>
      <c r="F127" s="34"/>
      <c r="G127" s="34"/>
      <c r="H127" s="34"/>
      <c r="I127" s="35">
        <f>SUMIFS(I128:I147,A128:A147,"P")</f>
        <v>0</v>
      </c>
      <c r="J127" s="36"/>
    </row>
    <row r="128">
      <c r="A128" s="37" t="s">
        <v>77</v>
      </c>
      <c r="B128" s="37">
        <v>30</v>
      </c>
      <c r="C128" s="38" t="s">
        <v>338</v>
      </c>
      <c r="D128" s="37" t="s">
        <v>105</v>
      </c>
      <c r="E128" s="39" t="s">
        <v>339</v>
      </c>
      <c r="F128" s="40" t="s">
        <v>194</v>
      </c>
      <c r="G128" s="41">
        <v>680</v>
      </c>
      <c r="H128" s="42">
        <v>0</v>
      </c>
      <c r="I128" s="42">
        <f>ROUND(G128*H128,P4)</f>
        <v>0</v>
      </c>
      <c r="J128" s="37"/>
      <c r="O128" s="43">
        <f>I128*0.21</f>
        <v>0</v>
      </c>
      <c r="P128">
        <v>3</v>
      </c>
    </row>
    <row r="129" ht="45">
      <c r="A129" s="37" t="s">
        <v>82</v>
      </c>
      <c r="B129" s="44"/>
      <c r="C129" s="45"/>
      <c r="D129" s="45"/>
      <c r="E129" s="39" t="s">
        <v>340</v>
      </c>
      <c r="F129" s="45"/>
      <c r="G129" s="45"/>
      <c r="H129" s="45"/>
      <c r="I129" s="45"/>
      <c r="J129" s="46"/>
    </row>
    <row r="130">
      <c r="A130" s="37" t="s">
        <v>84</v>
      </c>
      <c r="B130" s="44"/>
      <c r="C130" s="45"/>
      <c r="D130" s="45"/>
      <c r="E130" s="47" t="s">
        <v>341</v>
      </c>
      <c r="F130" s="45"/>
      <c r="G130" s="45"/>
      <c r="H130" s="45"/>
      <c r="I130" s="45"/>
      <c r="J130" s="46"/>
    </row>
    <row r="131" ht="225">
      <c r="A131" s="37" t="s">
        <v>86</v>
      </c>
      <c r="B131" s="44"/>
      <c r="C131" s="45"/>
      <c r="D131" s="45"/>
      <c r="E131" s="39" t="s">
        <v>342</v>
      </c>
      <c r="F131" s="45"/>
      <c r="G131" s="45"/>
      <c r="H131" s="45"/>
      <c r="I131" s="45"/>
      <c r="J131" s="46"/>
    </row>
    <row r="132">
      <c r="A132" s="37" t="s">
        <v>77</v>
      </c>
      <c r="B132" s="37">
        <v>31</v>
      </c>
      <c r="C132" s="38" t="s">
        <v>343</v>
      </c>
      <c r="D132" s="37" t="s">
        <v>105</v>
      </c>
      <c r="E132" s="39" t="s">
        <v>344</v>
      </c>
      <c r="F132" s="40" t="s">
        <v>194</v>
      </c>
      <c r="G132" s="41">
        <v>3180</v>
      </c>
      <c r="H132" s="42">
        <v>0</v>
      </c>
      <c r="I132" s="42">
        <f>ROUND(G132*H132,P4)</f>
        <v>0</v>
      </c>
      <c r="J132" s="37"/>
      <c r="O132" s="43">
        <f>I132*0.21</f>
        <v>0</v>
      </c>
      <c r="P132">
        <v>3</v>
      </c>
    </row>
    <row r="133" ht="90">
      <c r="A133" s="37" t="s">
        <v>82</v>
      </c>
      <c r="B133" s="44"/>
      <c r="C133" s="45"/>
      <c r="D133" s="45"/>
      <c r="E133" s="39" t="s">
        <v>345</v>
      </c>
      <c r="F133" s="45"/>
      <c r="G133" s="45"/>
      <c r="H133" s="45"/>
      <c r="I133" s="45"/>
      <c r="J133" s="46"/>
    </row>
    <row r="134">
      <c r="A134" s="37" t="s">
        <v>84</v>
      </c>
      <c r="B134" s="44"/>
      <c r="C134" s="45"/>
      <c r="D134" s="45"/>
      <c r="E134" s="47" t="s">
        <v>346</v>
      </c>
      <c r="F134" s="45"/>
      <c r="G134" s="45"/>
      <c r="H134" s="45"/>
      <c r="I134" s="45"/>
      <c r="J134" s="46"/>
    </row>
    <row r="135" ht="225">
      <c r="A135" s="37" t="s">
        <v>86</v>
      </c>
      <c r="B135" s="44"/>
      <c r="C135" s="45"/>
      <c r="D135" s="45"/>
      <c r="E135" s="39" t="s">
        <v>342</v>
      </c>
      <c r="F135" s="45"/>
      <c r="G135" s="45"/>
      <c r="H135" s="45"/>
      <c r="I135" s="45"/>
      <c r="J135" s="46"/>
    </row>
    <row r="136">
      <c r="A136" s="37" t="s">
        <v>77</v>
      </c>
      <c r="B136" s="37">
        <v>32</v>
      </c>
      <c r="C136" s="38" t="s">
        <v>347</v>
      </c>
      <c r="D136" s="37" t="s">
        <v>105</v>
      </c>
      <c r="E136" s="39" t="s">
        <v>348</v>
      </c>
      <c r="F136" s="40" t="s">
        <v>155</v>
      </c>
      <c r="G136" s="41">
        <v>6000</v>
      </c>
      <c r="H136" s="42">
        <v>0</v>
      </c>
      <c r="I136" s="42">
        <f>ROUND(G136*H136,P4)</f>
        <v>0</v>
      </c>
      <c r="J136" s="37"/>
      <c r="O136" s="43">
        <f>I136*0.21</f>
        <v>0</v>
      </c>
      <c r="P136">
        <v>3</v>
      </c>
    </row>
    <row r="137" ht="30">
      <c r="A137" s="37" t="s">
        <v>82</v>
      </c>
      <c r="B137" s="44"/>
      <c r="C137" s="45"/>
      <c r="D137" s="45"/>
      <c r="E137" s="39" t="s">
        <v>349</v>
      </c>
      <c r="F137" s="45"/>
      <c r="G137" s="45"/>
      <c r="H137" s="45"/>
      <c r="I137" s="45"/>
      <c r="J137" s="46"/>
    </row>
    <row r="138">
      <c r="A138" s="37" t="s">
        <v>84</v>
      </c>
      <c r="B138" s="44"/>
      <c r="C138" s="45"/>
      <c r="D138" s="45"/>
      <c r="E138" s="47" t="s">
        <v>350</v>
      </c>
      <c r="F138" s="45"/>
      <c r="G138" s="45"/>
      <c r="H138" s="45"/>
      <c r="I138" s="45"/>
      <c r="J138" s="46"/>
    </row>
    <row r="139" ht="150">
      <c r="A139" s="37" t="s">
        <v>86</v>
      </c>
      <c r="B139" s="44"/>
      <c r="C139" s="45"/>
      <c r="D139" s="45"/>
      <c r="E139" s="39" t="s">
        <v>351</v>
      </c>
      <c r="F139" s="45"/>
      <c r="G139" s="45"/>
      <c r="H139" s="45"/>
      <c r="I139" s="45"/>
      <c r="J139" s="46"/>
    </row>
    <row r="140">
      <c r="A140" s="37" t="s">
        <v>77</v>
      </c>
      <c r="B140" s="37">
        <v>33</v>
      </c>
      <c r="C140" s="38" t="s">
        <v>352</v>
      </c>
      <c r="D140" s="37" t="s">
        <v>11</v>
      </c>
      <c r="E140" s="39" t="s">
        <v>353</v>
      </c>
      <c r="F140" s="40" t="s">
        <v>155</v>
      </c>
      <c r="G140" s="41">
        <v>1370</v>
      </c>
      <c r="H140" s="42">
        <v>0</v>
      </c>
      <c r="I140" s="42">
        <f>ROUND(G140*H140,P4)</f>
        <v>0</v>
      </c>
      <c r="J140" s="37"/>
      <c r="O140" s="43">
        <f>I140*0.21</f>
        <v>0</v>
      </c>
      <c r="P140">
        <v>3</v>
      </c>
    </row>
    <row r="141" ht="30">
      <c r="A141" s="37" t="s">
        <v>82</v>
      </c>
      <c r="B141" s="44"/>
      <c r="C141" s="45"/>
      <c r="D141" s="45"/>
      <c r="E141" s="39" t="s">
        <v>354</v>
      </c>
      <c r="F141" s="45"/>
      <c r="G141" s="45"/>
      <c r="H141" s="45"/>
      <c r="I141" s="45"/>
      <c r="J141" s="46"/>
    </row>
    <row r="142">
      <c r="A142" s="37" t="s">
        <v>84</v>
      </c>
      <c r="B142" s="44"/>
      <c r="C142" s="45"/>
      <c r="D142" s="45"/>
      <c r="E142" s="47" t="s">
        <v>355</v>
      </c>
      <c r="F142" s="45"/>
      <c r="G142" s="45"/>
      <c r="H142" s="45"/>
      <c r="I142" s="45"/>
      <c r="J142" s="46"/>
    </row>
    <row r="143" ht="180">
      <c r="A143" s="37" t="s">
        <v>86</v>
      </c>
      <c r="B143" s="44"/>
      <c r="C143" s="45"/>
      <c r="D143" s="45"/>
      <c r="E143" s="39" t="s">
        <v>356</v>
      </c>
      <c r="F143" s="45"/>
      <c r="G143" s="45"/>
      <c r="H143" s="45"/>
      <c r="I143" s="45"/>
      <c r="J143" s="46"/>
    </row>
    <row r="144">
      <c r="A144" s="37" t="s">
        <v>77</v>
      </c>
      <c r="B144" s="37">
        <v>34</v>
      </c>
      <c r="C144" s="38" t="s">
        <v>352</v>
      </c>
      <c r="D144" s="37" t="s">
        <v>42</v>
      </c>
      <c r="E144" s="39" t="s">
        <v>353</v>
      </c>
      <c r="F144" s="40" t="s">
        <v>155</v>
      </c>
      <c r="G144" s="41">
        <v>6500</v>
      </c>
      <c r="H144" s="42">
        <v>0</v>
      </c>
      <c r="I144" s="42">
        <f>ROUND(G144*H144,P4)</f>
        <v>0</v>
      </c>
      <c r="J144" s="37"/>
      <c r="O144" s="43">
        <f>I144*0.21</f>
        <v>0</v>
      </c>
      <c r="P144">
        <v>3</v>
      </c>
    </row>
    <row r="145" ht="30">
      <c r="A145" s="37" t="s">
        <v>82</v>
      </c>
      <c r="B145" s="44"/>
      <c r="C145" s="45"/>
      <c r="D145" s="45"/>
      <c r="E145" s="39" t="s">
        <v>357</v>
      </c>
      <c r="F145" s="45"/>
      <c r="G145" s="45"/>
      <c r="H145" s="45"/>
      <c r="I145" s="45"/>
      <c r="J145" s="46"/>
    </row>
    <row r="146">
      <c r="A146" s="37" t="s">
        <v>84</v>
      </c>
      <c r="B146" s="44"/>
      <c r="C146" s="45"/>
      <c r="D146" s="45"/>
      <c r="E146" s="47" t="s">
        <v>358</v>
      </c>
      <c r="F146" s="45"/>
      <c r="G146" s="45"/>
      <c r="H146" s="45"/>
      <c r="I146" s="45"/>
      <c r="J146" s="46"/>
    </row>
    <row r="147" ht="180">
      <c r="A147" s="37" t="s">
        <v>86</v>
      </c>
      <c r="B147" s="44"/>
      <c r="C147" s="45"/>
      <c r="D147" s="45"/>
      <c r="E147" s="39" t="s">
        <v>356</v>
      </c>
      <c r="F147" s="45"/>
      <c r="G147" s="45"/>
      <c r="H147" s="45"/>
      <c r="I147" s="45"/>
      <c r="J147" s="46"/>
    </row>
    <row r="148">
      <c r="A148" s="31" t="s">
        <v>74</v>
      </c>
      <c r="B148" s="32"/>
      <c r="C148" s="33" t="s">
        <v>359</v>
      </c>
      <c r="D148" s="34"/>
      <c r="E148" s="31" t="s">
        <v>360</v>
      </c>
      <c r="F148" s="34"/>
      <c r="G148" s="34"/>
      <c r="H148" s="34"/>
      <c r="I148" s="35">
        <f>SUMIFS(I149:I160,A149:A160,"P")</f>
        <v>0</v>
      </c>
      <c r="J148" s="36"/>
    </row>
    <row r="149">
      <c r="A149" s="37" t="s">
        <v>77</v>
      </c>
      <c r="B149" s="37">
        <v>35</v>
      </c>
      <c r="C149" s="38" t="s">
        <v>361</v>
      </c>
      <c r="D149" s="37" t="s">
        <v>105</v>
      </c>
      <c r="E149" s="39" t="s">
        <v>362</v>
      </c>
      <c r="F149" s="40" t="s">
        <v>163</v>
      </c>
      <c r="G149" s="41">
        <v>10</v>
      </c>
      <c r="H149" s="42">
        <v>0</v>
      </c>
      <c r="I149" s="42">
        <f>ROUND(G149*H149,P4)</f>
        <v>0</v>
      </c>
      <c r="J149" s="37"/>
      <c r="O149" s="43">
        <f>I149*0.21</f>
        <v>0</v>
      </c>
      <c r="P149">
        <v>3</v>
      </c>
    </row>
    <row r="150" ht="45">
      <c r="A150" s="37" t="s">
        <v>82</v>
      </c>
      <c r="B150" s="44"/>
      <c r="C150" s="45"/>
      <c r="D150" s="45"/>
      <c r="E150" s="39" t="s">
        <v>363</v>
      </c>
      <c r="F150" s="45"/>
      <c r="G150" s="45"/>
      <c r="H150" s="45"/>
      <c r="I150" s="45"/>
      <c r="J150" s="46"/>
    </row>
    <row r="151">
      <c r="A151" s="37" t="s">
        <v>84</v>
      </c>
      <c r="B151" s="44"/>
      <c r="C151" s="45"/>
      <c r="D151" s="45"/>
      <c r="E151" s="47" t="s">
        <v>364</v>
      </c>
      <c r="F151" s="45"/>
      <c r="G151" s="45"/>
      <c r="H151" s="45"/>
      <c r="I151" s="45"/>
      <c r="J151" s="46"/>
    </row>
    <row r="152" ht="409.5">
      <c r="A152" s="37" t="s">
        <v>86</v>
      </c>
      <c r="B152" s="44"/>
      <c r="C152" s="45"/>
      <c r="D152" s="45"/>
      <c r="E152" s="39" t="s">
        <v>365</v>
      </c>
      <c r="F152" s="45"/>
      <c r="G152" s="45"/>
      <c r="H152" s="45"/>
      <c r="I152" s="45"/>
      <c r="J152" s="46"/>
    </row>
    <row r="153">
      <c r="A153" s="37" t="s">
        <v>77</v>
      </c>
      <c r="B153" s="37">
        <v>36</v>
      </c>
      <c r="C153" s="38" t="s">
        <v>366</v>
      </c>
      <c r="D153" s="37" t="s">
        <v>105</v>
      </c>
      <c r="E153" s="39" t="s">
        <v>367</v>
      </c>
      <c r="F153" s="40" t="s">
        <v>215</v>
      </c>
      <c r="G153" s="41">
        <v>1</v>
      </c>
      <c r="H153" s="42">
        <v>0</v>
      </c>
      <c r="I153" s="42">
        <f>ROUND(G153*H153,P4)</f>
        <v>0</v>
      </c>
      <c r="J153" s="37"/>
      <c r="O153" s="43">
        <f>I153*0.21</f>
        <v>0</v>
      </c>
      <c r="P153">
        <v>3</v>
      </c>
    </row>
    <row r="154">
      <c r="A154" s="37" t="s">
        <v>82</v>
      </c>
      <c r="B154" s="44"/>
      <c r="C154" s="45"/>
      <c r="D154" s="45"/>
      <c r="E154" s="39" t="s">
        <v>368</v>
      </c>
      <c r="F154" s="45"/>
      <c r="G154" s="45"/>
      <c r="H154" s="45"/>
      <c r="I154" s="45"/>
      <c r="J154" s="46"/>
    </row>
    <row r="155">
      <c r="A155" s="37" t="s">
        <v>84</v>
      </c>
      <c r="B155" s="44"/>
      <c r="C155" s="45"/>
      <c r="D155" s="45"/>
      <c r="E155" s="47" t="s">
        <v>91</v>
      </c>
      <c r="F155" s="45"/>
      <c r="G155" s="45"/>
      <c r="H155" s="45"/>
      <c r="I155" s="45"/>
      <c r="J155" s="46"/>
    </row>
    <row r="156" ht="375">
      <c r="A156" s="37" t="s">
        <v>86</v>
      </c>
      <c r="B156" s="44"/>
      <c r="C156" s="45"/>
      <c r="D156" s="45"/>
      <c r="E156" s="39" t="s">
        <v>369</v>
      </c>
      <c r="F156" s="45"/>
      <c r="G156" s="45"/>
      <c r="H156" s="45"/>
      <c r="I156" s="45"/>
      <c r="J156" s="46"/>
    </row>
    <row r="157" ht="30">
      <c r="A157" s="37" t="s">
        <v>77</v>
      </c>
      <c r="B157" s="37">
        <v>37</v>
      </c>
      <c r="C157" s="38" t="s">
        <v>370</v>
      </c>
      <c r="D157" s="37" t="s">
        <v>79</v>
      </c>
      <c r="E157" s="39" t="s">
        <v>371</v>
      </c>
      <c r="F157" s="40" t="s">
        <v>155</v>
      </c>
      <c r="G157" s="41">
        <v>1351</v>
      </c>
      <c r="H157" s="42">
        <v>0</v>
      </c>
      <c r="I157" s="42">
        <f>ROUND(G157*H157,P4)</f>
        <v>0</v>
      </c>
      <c r="J157" s="37"/>
      <c r="O157" s="43">
        <f>I157*0.21</f>
        <v>0</v>
      </c>
      <c r="P157">
        <v>3</v>
      </c>
    </row>
    <row r="158" ht="225">
      <c r="A158" s="37" t="s">
        <v>82</v>
      </c>
      <c r="B158" s="44"/>
      <c r="C158" s="45"/>
      <c r="D158" s="45"/>
      <c r="E158" s="39" t="s">
        <v>372</v>
      </c>
      <c r="F158" s="45"/>
      <c r="G158" s="45"/>
      <c r="H158" s="45"/>
      <c r="I158" s="45"/>
      <c r="J158" s="46"/>
    </row>
    <row r="159">
      <c r="A159" s="37" t="s">
        <v>84</v>
      </c>
      <c r="B159" s="44"/>
      <c r="C159" s="45"/>
      <c r="D159" s="45"/>
      <c r="E159" s="47" t="s">
        <v>373</v>
      </c>
      <c r="F159" s="45"/>
      <c r="G159" s="45"/>
      <c r="H159" s="45"/>
      <c r="I159" s="45"/>
      <c r="J159" s="46"/>
    </row>
    <row r="160" ht="180">
      <c r="A160" s="37" t="s">
        <v>86</v>
      </c>
      <c r="B160" s="44"/>
      <c r="C160" s="45"/>
      <c r="D160" s="45"/>
      <c r="E160" s="39" t="s">
        <v>374</v>
      </c>
      <c r="F160" s="45"/>
      <c r="G160" s="45"/>
      <c r="H160" s="45"/>
      <c r="I160" s="45"/>
      <c r="J160" s="46"/>
    </row>
    <row r="161">
      <c r="A161" s="31" t="s">
        <v>74</v>
      </c>
      <c r="B161" s="32"/>
      <c r="C161" s="33" t="s">
        <v>375</v>
      </c>
      <c r="D161" s="34"/>
      <c r="E161" s="31" t="s">
        <v>376</v>
      </c>
      <c r="F161" s="34"/>
      <c r="G161" s="34"/>
      <c r="H161" s="34"/>
      <c r="I161" s="35">
        <f>SUMIFS(I162:I169,A162:A169,"P")</f>
        <v>0</v>
      </c>
      <c r="J161" s="36"/>
    </row>
    <row r="162">
      <c r="A162" s="37" t="s">
        <v>77</v>
      </c>
      <c r="B162" s="37">
        <v>38</v>
      </c>
      <c r="C162" s="38" t="s">
        <v>377</v>
      </c>
      <c r="D162" s="37" t="s">
        <v>79</v>
      </c>
      <c r="E162" s="39" t="s">
        <v>378</v>
      </c>
      <c r="F162" s="40" t="s">
        <v>163</v>
      </c>
      <c r="G162" s="41">
        <v>104</v>
      </c>
      <c r="H162" s="42">
        <v>0</v>
      </c>
      <c r="I162" s="42">
        <f>ROUND(G162*H162,P4)</f>
        <v>0</v>
      </c>
      <c r="J162" s="37"/>
      <c r="O162" s="43">
        <f>I162*0.21</f>
        <v>0</v>
      </c>
      <c r="P162">
        <v>3</v>
      </c>
    </row>
    <row r="163" ht="195">
      <c r="A163" s="37" t="s">
        <v>82</v>
      </c>
      <c r="B163" s="44"/>
      <c r="C163" s="45"/>
      <c r="D163" s="45"/>
      <c r="E163" s="39" t="s">
        <v>379</v>
      </c>
      <c r="F163" s="45"/>
      <c r="G163" s="45"/>
      <c r="H163" s="45"/>
      <c r="I163" s="45"/>
      <c r="J163" s="46"/>
    </row>
    <row r="164">
      <c r="A164" s="37" t="s">
        <v>84</v>
      </c>
      <c r="B164" s="44"/>
      <c r="C164" s="45"/>
      <c r="D164" s="45"/>
      <c r="E164" s="47" t="s">
        <v>380</v>
      </c>
      <c r="F164" s="45"/>
      <c r="G164" s="45"/>
      <c r="H164" s="45"/>
      <c r="I164" s="45"/>
      <c r="J164" s="46"/>
    </row>
    <row r="165" ht="409.5">
      <c r="A165" s="37" t="s">
        <v>86</v>
      </c>
      <c r="B165" s="44"/>
      <c r="C165" s="45"/>
      <c r="D165" s="45"/>
      <c r="E165" s="39" t="s">
        <v>381</v>
      </c>
      <c r="F165" s="45"/>
      <c r="G165" s="45"/>
      <c r="H165" s="45"/>
      <c r="I165" s="45"/>
      <c r="J165" s="46"/>
    </row>
    <row r="166">
      <c r="A166" s="37" t="s">
        <v>77</v>
      </c>
      <c r="B166" s="37">
        <v>39</v>
      </c>
      <c r="C166" s="38" t="s">
        <v>382</v>
      </c>
      <c r="D166" s="37" t="s">
        <v>105</v>
      </c>
      <c r="E166" s="39" t="s">
        <v>383</v>
      </c>
      <c r="F166" s="40" t="s">
        <v>163</v>
      </c>
      <c r="G166" s="41">
        <v>40</v>
      </c>
      <c r="H166" s="42">
        <v>0</v>
      </c>
      <c r="I166" s="42">
        <f>ROUND(G166*H166,P4)</f>
        <v>0</v>
      </c>
      <c r="J166" s="37"/>
      <c r="O166" s="43">
        <f>I166*0.21</f>
        <v>0</v>
      </c>
      <c r="P166">
        <v>3</v>
      </c>
    </row>
    <row r="167">
      <c r="A167" s="37" t="s">
        <v>82</v>
      </c>
      <c r="B167" s="44"/>
      <c r="C167" s="45"/>
      <c r="D167" s="45"/>
      <c r="E167" s="39" t="s">
        <v>384</v>
      </c>
      <c r="F167" s="45"/>
      <c r="G167" s="45"/>
      <c r="H167" s="45"/>
      <c r="I167" s="45"/>
      <c r="J167" s="46"/>
    </row>
    <row r="168">
      <c r="A168" s="37" t="s">
        <v>84</v>
      </c>
      <c r="B168" s="44"/>
      <c r="C168" s="45"/>
      <c r="D168" s="45"/>
      <c r="E168" s="47" t="s">
        <v>385</v>
      </c>
      <c r="F168" s="45"/>
      <c r="G168" s="45"/>
      <c r="H168" s="45"/>
      <c r="I168" s="45"/>
      <c r="J168" s="46"/>
    </row>
    <row r="169" ht="409.5">
      <c r="A169" s="37" t="s">
        <v>86</v>
      </c>
      <c r="B169" s="44"/>
      <c r="C169" s="45"/>
      <c r="D169" s="45"/>
      <c r="E169" s="39" t="s">
        <v>386</v>
      </c>
      <c r="F169" s="45"/>
      <c r="G169" s="45"/>
      <c r="H169" s="45"/>
      <c r="I169" s="45"/>
      <c r="J169" s="46"/>
    </row>
    <row r="170">
      <c r="A170" s="31" t="s">
        <v>74</v>
      </c>
      <c r="B170" s="32"/>
      <c r="C170" s="33" t="s">
        <v>167</v>
      </c>
      <c r="D170" s="34"/>
      <c r="E170" s="31" t="s">
        <v>168</v>
      </c>
      <c r="F170" s="34"/>
      <c r="G170" s="34"/>
      <c r="H170" s="34"/>
      <c r="I170" s="35">
        <f>SUMIFS(I171:I262,A171:A262,"P")</f>
        <v>0</v>
      </c>
      <c r="J170" s="36"/>
    </row>
    <row r="171" ht="30">
      <c r="A171" s="37" t="s">
        <v>77</v>
      </c>
      <c r="B171" s="37">
        <v>40</v>
      </c>
      <c r="C171" s="38" t="s">
        <v>387</v>
      </c>
      <c r="D171" s="37" t="s">
        <v>105</v>
      </c>
      <c r="E171" s="39" t="s">
        <v>388</v>
      </c>
      <c r="F171" s="40" t="s">
        <v>155</v>
      </c>
      <c r="G171" s="41">
        <v>3795</v>
      </c>
      <c r="H171" s="42">
        <v>0</v>
      </c>
      <c r="I171" s="42">
        <f>ROUND(G171*H171,P4)</f>
        <v>0</v>
      </c>
      <c r="J171" s="37"/>
      <c r="O171" s="43">
        <f>I171*0.21</f>
        <v>0</v>
      </c>
      <c r="P171">
        <v>3</v>
      </c>
    </row>
    <row r="172" ht="45">
      <c r="A172" s="37" t="s">
        <v>82</v>
      </c>
      <c r="B172" s="44"/>
      <c r="C172" s="45"/>
      <c r="D172" s="45"/>
      <c r="E172" s="39" t="s">
        <v>389</v>
      </c>
      <c r="F172" s="45"/>
      <c r="G172" s="45"/>
      <c r="H172" s="45"/>
      <c r="I172" s="45"/>
      <c r="J172" s="46"/>
    </row>
    <row r="173">
      <c r="A173" s="37" t="s">
        <v>84</v>
      </c>
      <c r="B173" s="44"/>
      <c r="C173" s="45"/>
      <c r="D173" s="45"/>
      <c r="E173" s="47" t="s">
        <v>390</v>
      </c>
      <c r="F173" s="45"/>
      <c r="G173" s="45"/>
      <c r="H173" s="45"/>
      <c r="I173" s="45"/>
      <c r="J173" s="46"/>
    </row>
    <row r="174" ht="90">
      <c r="A174" s="37" t="s">
        <v>86</v>
      </c>
      <c r="B174" s="44"/>
      <c r="C174" s="45"/>
      <c r="D174" s="45"/>
      <c r="E174" s="39" t="s">
        <v>391</v>
      </c>
      <c r="F174" s="45"/>
      <c r="G174" s="45"/>
      <c r="H174" s="45"/>
      <c r="I174" s="45"/>
      <c r="J174" s="46"/>
    </row>
    <row r="175">
      <c r="A175" s="37" t="s">
        <v>77</v>
      </c>
      <c r="B175" s="37">
        <v>41</v>
      </c>
      <c r="C175" s="38" t="s">
        <v>392</v>
      </c>
      <c r="D175" s="37" t="s">
        <v>105</v>
      </c>
      <c r="E175" s="39" t="s">
        <v>393</v>
      </c>
      <c r="F175" s="40" t="s">
        <v>155</v>
      </c>
      <c r="G175" s="41">
        <v>4036.5</v>
      </c>
      <c r="H175" s="42">
        <v>0</v>
      </c>
      <c r="I175" s="42">
        <f>ROUND(G175*H175,P4)</f>
        <v>0</v>
      </c>
      <c r="J175" s="37"/>
      <c r="O175" s="43">
        <f>I175*0.21</f>
        <v>0</v>
      </c>
      <c r="P175">
        <v>3</v>
      </c>
    </row>
    <row r="176" ht="45">
      <c r="A176" s="37" t="s">
        <v>82</v>
      </c>
      <c r="B176" s="44"/>
      <c r="C176" s="45"/>
      <c r="D176" s="45"/>
      <c r="E176" s="39" t="s">
        <v>394</v>
      </c>
      <c r="F176" s="45"/>
      <c r="G176" s="45"/>
      <c r="H176" s="45"/>
      <c r="I176" s="45"/>
      <c r="J176" s="46"/>
    </row>
    <row r="177">
      <c r="A177" s="37" t="s">
        <v>84</v>
      </c>
      <c r="B177" s="44"/>
      <c r="C177" s="45"/>
      <c r="D177" s="45"/>
      <c r="E177" s="47" t="s">
        <v>395</v>
      </c>
      <c r="F177" s="45"/>
      <c r="G177" s="45"/>
      <c r="H177" s="45"/>
      <c r="I177" s="45"/>
      <c r="J177" s="46"/>
    </row>
    <row r="178" ht="90">
      <c r="A178" s="37" t="s">
        <v>86</v>
      </c>
      <c r="B178" s="44"/>
      <c r="C178" s="45"/>
      <c r="D178" s="45"/>
      <c r="E178" s="39" t="s">
        <v>391</v>
      </c>
      <c r="F178" s="45"/>
      <c r="G178" s="45"/>
      <c r="H178" s="45"/>
      <c r="I178" s="45"/>
      <c r="J178" s="46"/>
    </row>
    <row r="179">
      <c r="A179" s="37" t="s">
        <v>77</v>
      </c>
      <c r="B179" s="37">
        <v>42</v>
      </c>
      <c r="C179" s="38" t="s">
        <v>396</v>
      </c>
      <c r="D179" s="37" t="s">
        <v>105</v>
      </c>
      <c r="E179" s="39" t="s">
        <v>397</v>
      </c>
      <c r="F179" s="40" t="s">
        <v>155</v>
      </c>
      <c r="G179" s="41">
        <v>350</v>
      </c>
      <c r="H179" s="42">
        <v>0</v>
      </c>
      <c r="I179" s="42">
        <f>ROUND(G179*H179,P4)</f>
        <v>0</v>
      </c>
      <c r="J179" s="37"/>
      <c r="O179" s="43">
        <f>I179*0.21</f>
        <v>0</v>
      </c>
      <c r="P179">
        <v>3</v>
      </c>
    </row>
    <row r="180">
      <c r="A180" s="37" t="s">
        <v>82</v>
      </c>
      <c r="B180" s="44"/>
      <c r="C180" s="45"/>
      <c r="D180" s="45"/>
      <c r="E180" s="39" t="s">
        <v>398</v>
      </c>
      <c r="F180" s="45"/>
      <c r="G180" s="45"/>
      <c r="H180" s="45"/>
      <c r="I180" s="45"/>
      <c r="J180" s="46"/>
    </row>
    <row r="181">
      <c r="A181" s="37" t="s">
        <v>84</v>
      </c>
      <c r="B181" s="44"/>
      <c r="C181" s="45"/>
      <c r="D181" s="45"/>
      <c r="E181" s="47" t="s">
        <v>399</v>
      </c>
      <c r="F181" s="45"/>
      <c r="G181" s="45"/>
      <c r="H181" s="45"/>
      <c r="I181" s="45"/>
      <c r="J181" s="46"/>
    </row>
    <row r="182" ht="150">
      <c r="A182" s="37" t="s">
        <v>86</v>
      </c>
      <c r="B182" s="44"/>
      <c r="C182" s="45"/>
      <c r="D182" s="45"/>
      <c r="E182" s="39" t="s">
        <v>400</v>
      </c>
      <c r="F182" s="45"/>
      <c r="G182" s="45"/>
      <c r="H182" s="45"/>
      <c r="I182" s="45"/>
      <c r="J182" s="46"/>
    </row>
    <row r="183">
      <c r="A183" s="37" t="s">
        <v>77</v>
      </c>
      <c r="B183" s="37">
        <v>43</v>
      </c>
      <c r="C183" s="38" t="s">
        <v>401</v>
      </c>
      <c r="D183" s="37" t="s">
        <v>11</v>
      </c>
      <c r="E183" s="39" t="s">
        <v>402</v>
      </c>
      <c r="F183" s="40" t="s">
        <v>163</v>
      </c>
      <c r="G183" s="41">
        <v>5802.5</v>
      </c>
      <c r="H183" s="42">
        <v>0</v>
      </c>
      <c r="I183" s="42">
        <f>ROUND(G183*H183,P4)</f>
        <v>0</v>
      </c>
      <c r="J183" s="37"/>
      <c r="O183" s="43">
        <f>I183*0.21</f>
        <v>0</v>
      </c>
      <c r="P183">
        <v>3</v>
      </c>
    </row>
    <row r="184" ht="150">
      <c r="A184" s="37" t="s">
        <v>82</v>
      </c>
      <c r="B184" s="44"/>
      <c r="C184" s="45"/>
      <c r="D184" s="45"/>
      <c r="E184" s="39" t="s">
        <v>403</v>
      </c>
      <c r="F184" s="45"/>
      <c r="G184" s="45"/>
      <c r="H184" s="45"/>
      <c r="I184" s="45"/>
      <c r="J184" s="46"/>
    </row>
    <row r="185">
      <c r="A185" s="37" t="s">
        <v>84</v>
      </c>
      <c r="B185" s="44"/>
      <c r="C185" s="45"/>
      <c r="D185" s="45"/>
      <c r="E185" s="47" t="s">
        <v>404</v>
      </c>
      <c r="F185" s="45"/>
      <c r="G185" s="45"/>
      <c r="H185" s="45"/>
      <c r="I185" s="45"/>
      <c r="J185" s="46"/>
    </row>
    <row r="186" ht="120">
      <c r="A186" s="37" t="s">
        <v>86</v>
      </c>
      <c r="B186" s="44"/>
      <c r="C186" s="45"/>
      <c r="D186" s="45"/>
      <c r="E186" s="39" t="s">
        <v>405</v>
      </c>
      <c r="F186" s="45"/>
      <c r="G186" s="45"/>
      <c r="H186" s="45"/>
      <c r="I186" s="45"/>
      <c r="J186" s="46"/>
    </row>
    <row r="187">
      <c r="A187" s="37" t="s">
        <v>77</v>
      </c>
      <c r="B187" s="37">
        <v>44</v>
      </c>
      <c r="C187" s="38" t="s">
        <v>401</v>
      </c>
      <c r="D187" s="37" t="s">
        <v>42</v>
      </c>
      <c r="E187" s="39" t="s">
        <v>402</v>
      </c>
      <c r="F187" s="40" t="s">
        <v>163</v>
      </c>
      <c r="G187" s="41">
        <v>1160.5</v>
      </c>
      <c r="H187" s="42">
        <v>0</v>
      </c>
      <c r="I187" s="42">
        <f>ROUND(G187*H187,P4)</f>
        <v>0</v>
      </c>
      <c r="J187" s="37"/>
      <c r="O187" s="43">
        <f>I187*0.21</f>
        <v>0</v>
      </c>
      <c r="P187">
        <v>3</v>
      </c>
    </row>
    <row r="188" ht="180">
      <c r="A188" s="37" t="s">
        <v>82</v>
      </c>
      <c r="B188" s="44"/>
      <c r="C188" s="45"/>
      <c r="D188" s="45"/>
      <c r="E188" s="39" t="s">
        <v>406</v>
      </c>
      <c r="F188" s="45"/>
      <c r="G188" s="45"/>
      <c r="H188" s="45"/>
      <c r="I188" s="45"/>
      <c r="J188" s="46"/>
    </row>
    <row r="189">
      <c r="A189" s="37" t="s">
        <v>84</v>
      </c>
      <c r="B189" s="44"/>
      <c r="C189" s="45"/>
      <c r="D189" s="45"/>
      <c r="E189" s="47" t="s">
        <v>407</v>
      </c>
      <c r="F189" s="45"/>
      <c r="G189" s="45"/>
      <c r="H189" s="45"/>
      <c r="I189" s="45"/>
      <c r="J189" s="46"/>
    </row>
    <row r="190" ht="120">
      <c r="A190" s="37" t="s">
        <v>86</v>
      </c>
      <c r="B190" s="44"/>
      <c r="C190" s="45"/>
      <c r="D190" s="45"/>
      <c r="E190" s="39" t="s">
        <v>405</v>
      </c>
      <c r="F190" s="45"/>
      <c r="G190" s="45"/>
      <c r="H190" s="45"/>
      <c r="I190" s="45"/>
      <c r="J190" s="46"/>
    </row>
    <row r="191">
      <c r="A191" s="37" t="s">
        <v>77</v>
      </c>
      <c r="B191" s="37">
        <v>45</v>
      </c>
      <c r="C191" s="38" t="s">
        <v>401</v>
      </c>
      <c r="D191" s="37" t="s">
        <v>408</v>
      </c>
      <c r="E191" s="39" t="s">
        <v>409</v>
      </c>
      <c r="F191" s="40" t="s">
        <v>410</v>
      </c>
      <c r="G191" s="41">
        <v>106.76600000000001</v>
      </c>
      <c r="H191" s="42">
        <v>0</v>
      </c>
      <c r="I191" s="42">
        <f>ROUND(G191*H191,P4)</f>
        <v>0</v>
      </c>
      <c r="J191" s="37"/>
      <c r="O191" s="43">
        <f>I191*0.21</f>
        <v>0</v>
      </c>
      <c r="P191">
        <v>3</v>
      </c>
    </row>
    <row r="192" ht="135">
      <c r="A192" s="37" t="s">
        <v>82</v>
      </c>
      <c r="B192" s="44"/>
      <c r="C192" s="45"/>
      <c r="D192" s="45"/>
      <c r="E192" s="39" t="s">
        <v>411</v>
      </c>
      <c r="F192" s="45"/>
      <c r="G192" s="45"/>
      <c r="H192" s="45"/>
      <c r="I192" s="45"/>
      <c r="J192" s="46"/>
    </row>
    <row r="193">
      <c r="A193" s="37" t="s">
        <v>84</v>
      </c>
      <c r="B193" s="44"/>
      <c r="C193" s="45"/>
      <c r="D193" s="45"/>
      <c r="E193" s="47" t="s">
        <v>412</v>
      </c>
      <c r="F193" s="45"/>
      <c r="G193" s="45"/>
      <c r="H193" s="45"/>
      <c r="I193" s="45"/>
      <c r="J193" s="46"/>
    </row>
    <row r="194" ht="120">
      <c r="A194" s="37" t="s">
        <v>86</v>
      </c>
      <c r="B194" s="44"/>
      <c r="C194" s="45"/>
      <c r="D194" s="45"/>
      <c r="E194" s="39" t="s">
        <v>405</v>
      </c>
      <c r="F194" s="45"/>
      <c r="G194" s="45"/>
      <c r="H194" s="45"/>
      <c r="I194" s="45"/>
      <c r="J194" s="46"/>
    </row>
    <row r="195">
      <c r="A195" s="37" t="s">
        <v>77</v>
      </c>
      <c r="B195" s="37">
        <v>46</v>
      </c>
      <c r="C195" s="38" t="s">
        <v>169</v>
      </c>
      <c r="D195" s="37" t="s">
        <v>79</v>
      </c>
      <c r="E195" s="39" t="s">
        <v>170</v>
      </c>
      <c r="F195" s="40" t="s">
        <v>155</v>
      </c>
      <c r="G195" s="41">
        <v>6300</v>
      </c>
      <c r="H195" s="42">
        <v>0</v>
      </c>
      <c r="I195" s="42">
        <f>ROUND(G195*H195,P4)</f>
        <v>0</v>
      </c>
      <c r="J195" s="37"/>
      <c r="O195" s="43">
        <f>I195*0.21</f>
        <v>0</v>
      </c>
      <c r="P195">
        <v>3</v>
      </c>
    </row>
    <row r="196" ht="45">
      <c r="A196" s="37" t="s">
        <v>82</v>
      </c>
      <c r="B196" s="44"/>
      <c r="C196" s="45"/>
      <c r="D196" s="45"/>
      <c r="E196" s="39" t="s">
        <v>413</v>
      </c>
      <c r="F196" s="45"/>
      <c r="G196" s="45"/>
      <c r="H196" s="45"/>
      <c r="I196" s="45"/>
      <c r="J196" s="46"/>
    </row>
    <row r="197">
      <c r="A197" s="37" t="s">
        <v>84</v>
      </c>
      <c r="B197" s="44"/>
      <c r="C197" s="45"/>
      <c r="D197" s="45"/>
      <c r="E197" s="47" t="s">
        <v>414</v>
      </c>
      <c r="F197" s="45"/>
      <c r="G197" s="45"/>
      <c r="H197" s="45"/>
      <c r="I197" s="45"/>
      <c r="J197" s="46"/>
    </row>
    <row r="198" ht="150">
      <c r="A198" s="37" t="s">
        <v>86</v>
      </c>
      <c r="B198" s="44"/>
      <c r="C198" s="45"/>
      <c r="D198" s="45"/>
      <c r="E198" s="39" t="s">
        <v>415</v>
      </c>
      <c r="F198" s="45"/>
      <c r="G198" s="45"/>
      <c r="H198" s="45"/>
      <c r="I198" s="45"/>
      <c r="J198" s="46"/>
    </row>
    <row r="199">
      <c r="A199" s="37" t="s">
        <v>77</v>
      </c>
      <c r="B199" s="37">
        <v>47</v>
      </c>
      <c r="C199" s="38" t="s">
        <v>416</v>
      </c>
      <c r="D199" s="37"/>
      <c r="E199" s="39" t="s">
        <v>417</v>
      </c>
      <c r="F199" s="40" t="s">
        <v>155</v>
      </c>
      <c r="G199" s="41">
        <v>3795</v>
      </c>
      <c r="H199" s="42">
        <v>0</v>
      </c>
      <c r="I199" s="42">
        <f>ROUND(G199*H199,P4)</f>
        <v>0</v>
      </c>
      <c r="J199" s="37"/>
      <c r="O199" s="43">
        <f>I199*0.21</f>
        <v>0</v>
      </c>
      <c r="P199">
        <v>3</v>
      </c>
    </row>
    <row r="200" ht="30">
      <c r="A200" s="37" t="s">
        <v>82</v>
      </c>
      <c r="B200" s="44"/>
      <c r="C200" s="45"/>
      <c r="D200" s="45"/>
      <c r="E200" s="39" t="s">
        <v>418</v>
      </c>
      <c r="F200" s="45"/>
      <c r="G200" s="45"/>
      <c r="H200" s="45"/>
      <c r="I200" s="45"/>
      <c r="J200" s="46"/>
    </row>
    <row r="201">
      <c r="A201" s="37" t="s">
        <v>84</v>
      </c>
      <c r="B201" s="44"/>
      <c r="C201" s="45"/>
      <c r="D201" s="45"/>
      <c r="E201" s="47" t="s">
        <v>419</v>
      </c>
      <c r="F201" s="45"/>
      <c r="G201" s="45"/>
      <c r="H201" s="45"/>
      <c r="I201" s="45"/>
      <c r="J201" s="46"/>
    </row>
    <row r="202" ht="120">
      <c r="A202" s="37" t="s">
        <v>86</v>
      </c>
      <c r="B202" s="44"/>
      <c r="C202" s="45"/>
      <c r="D202" s="45"/>
      <c r="E202" s="39" t="s">
        <v>178</v>
      </c>
      <c r="F202" s="45"/>
      <c r="G202" s="45"/>
      <c r="H202" s="45"/>
      <c r="I202" s="45"/>
      <c r="J202" s="46"/>
    </row>
    <row r="203">
      <c r="A203" s="37" t="s">
        <v>77</v>
      </c>
      <c r="B203" s="37">
        <v>48</v>
      </c>
      <c r="C203" s="38" t="s">
        <v>174</v>
      </c>
      <c r="D203" s="37" t="s">
        <v>11</v>
      </c>
      <c r="E203" s="39" t="s">
        <v>175</v>
      </c>
      <c r="F203" s="40" t="s">
        <v>155</v>
      </c>
      <c r="G203" s="41">
        <v>26800</v>
      </c>
      <c r="H203" s="42">
        <v>0</v>
      </c>
      <c r="I203" s="42">
        <f>ROUND(G203*H203,P4)</f>
        <v>0</v>
      </c>
      <c r="J203" s="37"/>
      <c r="O203" s="43">
        <f>I203*0.21</f>
        <v>0</v>
      </c>
      <c r="P203">
        <v>3</v>
      </c>
    </row>
    <row r="204" ht="45">
      <c r="A204" s="37" t="s">
        <v>82</v>
      </c>
      <c r="B204" s="44"/>
      <c r="C204" s="45"/>
      <c r="D204" s="45"/>
      <c r="E204" s="39" t="s">
        <v>420</v>
      </c>
      <c r="F204" s="45"/>
      <c r="G204" s="45"/>
      <c r="H204" s="45"/>
      <c r="I204" s="45"/>
      <c r="J204" s="46"/>
    </row>
    <row r="205">
      <c r="A205" s="37" t="s">
        <v>84</v>
      </c>
      <c r="B205" s="44"/>
      <c r="C205" s="45"/>
      <c r="D205" s="45"/>
      <c r="E205" s="47" t="s">
        <v>421</v>
      </c>
      <c r="F205" s="45"/>
      <c r="G205" s="45"/>
      <c r="H205" s="45"/>
      <c r="I205" s="45"/>
      <c r="J205" s="46"/>
    </row>
    <row r="206" ht="120">
      <c r="A206" s="37" t="s">
        <v>86</v>
      </c>
      <c r="B206" s="44"/>
      <c r="C206" s="45"/>
      <c r="D206" s="45"/>
      <c r="E206" s="39" t="s">
        <v>178</v>
      </c>
      <c r="F206" s="45"/>
      <c r="G206" s="45"/>
      <c r="H206" s="45"/>
      <c r="I206" s="45"/>
      <c r="J206" s="46"/>
    </row>
    <row r="207">
      <c r="A207" s="37" t="s">
        <v>77</v>
      </c>
      <c r="B207" s="37">
        <v>49</v>
      </c>
      <c r="C207" s="38" t="s">
        <v>174</v>
      </c>
      <c r="D207" s="37" t="s">
        <v>42</v>
      </c>
      <c r="E207" s="39" t="s">
        <v>175</v>
      </c>
      <c r="F207" s="40" t="s">
        <v>155</v>
      </c>
      <c r="G207" s="41">
        <v>26725</v>
      </c>
      <c r="H207" s="42">
        <v>0</v>
      </c>
      <c r="I207" s="42">
        <f>ROUND(G207*H207,P4)</f>
        <v>0</v>
      </c>
      <c r="J207" s="37"/>
      <c r="O207" s="43">
        <f>I207*0.21</f>
        <v>0</v>
      </c>
      <c r="P207">
        <v>3</v>
      </c>
    </row>
    <row r="208" ht="45">
      <c r="A208" s="37" t="s">
        <v>82</v>
      </c>
      <c r="B208" s="44"/>
      <c r="C208" s="45"/>
      <c r="D208" s="45"/>
      <c r="E208" s="39" t="s">
        <v>422</v>
      </c>
      <c r="F208" s="45"/>
      <c r="G208" s="45"/>
      <c r="H208" s="45"/>
      <c r="I208" s="45"/>
      <c r="J208" s="46"/>
    </row>
    <row r="209">
      <c r="A209" s="37" t="s">
        <v>84</v>
      </c>
      <c r="B209" s="44"/>
      <c r="C209" s="45"/>
      <c r="D209" s="45"/>
      <c r="E209" s="47" t="s">
        <v>423</v>
      </c>
      <c r="F209" s="45"/>
      <c r="G209" s="45"/>
      <c r="H209" s="45"/>
      <c r="I209" s="45"/>
      <c r="J209" s="46"/>
    </row>
    <row r="210" ht="120">
      <c r="A210" s="37" t="s">
        <v>86</v>
      </c>
      <c r="B210" s="44"/>
      <c r="C210" s="45"/>
      <c r="D210" s="45"/>
      <c r="E210" s="39" t="s">
        <v>178</v>
      </c>
      <c r="F210" s="45"/>
      <c r="G210" s="45"/>
      <c r="H210" s="45"/>
      <c r="I210" s="45"/>
      <c r="J210" s="46"/>
    </row>
    <row r="211">
      <c r="A211" s="37" t="s">
        <v>77</v>
      </c>
      <c r="B211" s="37">
        <v>50</v>
      </c>
      <c r="C211" s="38" t="s">
        <v>174</v>
      </c>
      <c r="D211" s="37" t="s">
        <v>359</v>
      </c>
      <c r="E211" s="39" t="s">
        <v>175</v>
      </c>
      <c r="F211" s="40" t="s">
        <v>155</v>
      </c>
      <c r="G211" s="41">
        <v>500</v>
      </c>
      <c r="H211" s="42">
        <v>0</v>
      </c>
      <c r="I211" s="42">
        <f>ROUND(G211*H211,P4)</f>
        <v>0</v>
      </c>
      <c r="J211" s="37"/>
      <c r="O211" s="43">
        <f>I211*0.21</f>
        <v>0</v>
      </c>
      <c r="P211">
        <v>3</v>
      </c>
    </row>
    <row r="212" ht="30">
      <c r="A212" s="37" t="s">
        <v>82</v>
      </c>
      <c r="B212" s="44"/>
      <c r="C212" s="45"/>
      <c r="D212" s="45"/>
      <c r="E212" s="39" t="s">
        <v>424</v>
      </c>
      <c r="F212" s="45"/>
      <c r="G212" s="45"/>
      <c r="H212" s="45"/>
      <c r="I212" s="45"/>
      <c r="J212" s="46"/>
    </row>
    <row r="213">
      <c r="A213" s="37" t="s">
        <v>84</v>
      </c>
      <c r="B213" s="44"/>
      <c r="C213" s="45"/>
      <c r="D213" s="45"/>
      <c r="E213" s="47" t="s">
        <v>425</v>
      </c>
      <c r="F213" s="45"/>
      <c r="G213" s="45"/>
      <c r="H213" s="45"/>
      <c r="I213" s="45"/>
      <c r="J213" s="46"/>
    </row>
    <row r="214" ht="120">
      <c r="A214" s="37" t="s">
        <v>86</v>
      </c>
      <c r="B214" s="44"/>
      <c r="C214" s="45"/>
      <c r="D214" s="45"/>
      <c r="E214" s="39" t="s">
        <v>178</v>
      </c>
      <c r="F214" s="45"/>
      <c r="G214" s="45"/>
      <c r="H214" s="45"/>
      <c r="I214" s="45"/>
      <c r="J214" s="46"/>
    </row>
    <row r="215">
      <c r="A215" s="37" t="s">
        <v>77</v>
      </c>
      <c r="B215" s="37">
        <v>51</v>
      </c>
      <c r="C215" s="38" t="s">
        <v>426</v>
      </c>
      <c r="D215" s="37" t="s">
        <v>105</v>
      </c>
      <c r="E215" s="39" t="s">
        <v>427</v>
      </c>
      <c r="F215" s="40" t="s">
        <v>155</v>
      </c>
      <c r="G215" s="41">
        <v>24550</v>
      </c>
      <c r="H215" s="42">
        <v>0</v>
      </c>
      <c r="I215" s="42">
        <f>ROUND(G215*H215,P4)</f>
        <v>0</v>
      </c>
      <c r="J215" s="37"/>
      <c r="O215" s="43">
        <f>I215*0.21</f>
        <v>0</v>
      </c>
      <c r="P215">
        <v>3</v>
      </c>
    </row>
    <row r="216" ht="165">
      <c r="A216" s="37" t="s">
        <v>82</v>
      </c>
      <c r="B216" s="44"/>
      <c r="C216" s="45"/>
      <c r="D216" s="45"/>
      <c r="E216" s="39" t="s">
        <v>428</v>
      </c>
      <c r="F216" s="45"/>
      <c r="G216" s="45"/>
      <c r="H216" s="45"/>
      <c r="I216" s="45"/>
      <c r="J216" s="46"/>
    </row>
    <row r="217">
      <c r="A217" s="37" t="s">
        <v>84</v>
      </c>
      <c r="B217" s="44"/>
      <c r="C217" s="45"/>
      <c r="D217" s="45"/>
      <c r="E217" s="47" t="s">
        <v>429</v>
      </c>
      <c r="F217" s="45"/>
      <c r="G217" s="45"/>
      <c r="H217" s="45"/>
      <c r="I217" s="45"/>
      <c r="J217" s="46"/>
    </row>
    <row r="218" ht="105">
      <c r="A218" s="37" t="s">
        <v>86</v>
      </c>
      <c r="B218" s="44"/>
      <c r="C218" s="45"/>
      <c r="D218" s="45"/>
      <c r="E218" s="39" t="s">
        <v>430</v>
      </c>
      <c r="F218" s="45"/>
      <c r="G218" s="45"/>
      <c r="H218" s="45"/>
      <c r="I218" s="45"/>
      <c r="J218" s="46"/>
    </row>
    <row r="219">
      <c r="A219" s="37" t="s">
        <v>77</v>
      </c>
      <c r="B219" s="37">
        <v>52</v>
      </c>
      <c r="C219" s="38" t="s">
        <v>431</v>
      </c>
      <c r="D219" s="37" t="s">
        <v>11</v>
      </c>
      <c r="E219" s="39" t="s">
        <v>432</v>
      </c>
      <c r="F219" s="40" t="s">
        <v>163</v>
      </c>
      <c r="G219" s="41">
        <v>852.44000000000005</v>
      </c>
      <c r="H219" s="42">
        <v>0</v>
      </c>
      <c r="I219" s="42">
        <f>ROUND(G219*H219,P4)</f>
        <v>0</v>
      </c>
      <c r="J219" s="37"/>
      <c r="O219" s="43">
        <f>I219*0.21</f>
        <v>0</v>
      </c>
      <c r="P219">
        <v>3</v>
      </c>
    </row>
    <row r="220" ht="150">
      <c r="A220" s="37" t="s">
        <v>82</v>
      </c>
      <c r="B220" s="44"/>
      <c r="C220" s="45"/>
      <c r="D220" s="45"/>
      <c r="E220" s="39" t="s">
        <v>433</v>
      </c>
      <c r="F220" s="45"/>
      <c r="G220" s="45"/>
      <c r="H220" s="45"/>
      <c r="I220" s="45"/>
      <c r="J220" s="46"/>
    </row>
    <row r="221">
      <c r="A221" s="37" t="s">
        <v>84</v>
      </c>
      <c r="B221" s="44"/>
      <c r="C221" s="45"/>
      <c r="D221" s="45"/>
      <c r="E221" s="47" t="s">
        <v>434</v>
      </c>
      <c r="F221" s="45"/>
      <c r="G221" s="45"/>
      <c r="H221" s="45"/>
      <c r="I221" s="45"/>
      <c r="J221" s="46"/>
    </row>
    <row r="222" ht="195">
      <c r="A222" s="37" t="s">
        <v>86</v>
      </c>
      <c r="B222" s="44"/>
      <c r="C222" s="45"/>
      <c r="D222" s="45"/>
      <c r="E222" s="39" t="s">
        <v>182</v>
      </c>
      <c r="F222" s="45"/>
      <c r="G222" s="45"/>
      <c r="H222" s="45"/>
      <c r="I222" s="45"/>
      <c r="J222" s="46"/>
    </row>
    <row r="223">
      <c r="A223" s="37" t="s">
        <v>77</v>
      </c>
      <c r="B223" s="37">
        <v>53</v>
      </c>
      <c r="C223" s="38" t="s">
        <v>431</v>
      </c>
      <c r="D223" s="37" t="s">
        <v>42</v>
      </c>
      <c r="E223" s="39" t="s">
        <v>432</v>
      </c>
      <c r="F223" s="40" t="s">
        <v>163</v>
      </c>
      <c r="G223" s="41">
        <v>75</v>
      </c>
      <c r="H223" s="42">
        <v>0</v>
      </c>
      <c r="I223" s="42">
        <f>ROUND(G223*H223,P4)</f>
        <v>0</v>
      </c>
      <c r="J223" s="37"/>
      <c r="O223" s="43">
        <f>I223*0.21</f>
        <v>0</v>
      </c>
      <c r="P223">
        <v>3</v>
      </c>
    </row>
    <row r="224" ht="90">
      <c r="A224" s="37" t="s">
        <v>82</v>
      </c>
      <c r="B224" s="44"/>
      <c r="C224" s="45"/>
      <c r="D224" s="45"/>
      <c r="E224" s="39" t="s">
        <v>435</v>
      </c>
      <c r="F224" s="45"/>
      <c r="G224" s="45"/>
      <c r="H224" s="45"/>
      <c r="I224" s="45"/>
      <c r="J224" s="46"/>
    </row>
    <row r="225">
      <c r="A225" s="37" t="s">
        <v>84</v>
      </c>
      <c r="B225" s="44"/>
      <c r="C225" s="45"/>
      <c r="D225" s="45"/>
      <c r="E225" s="47" t="s">
        <v>436</v>
      </c>
      <c r="F225" s="45"/>
      <c r="G225" s="45"/>
      <c r="H225" s="45"/>
      <c r="I225" s="45"/>
      <c r="J225" s="46"/>
    </row>
    <row r="226" ht="195">
      <c r="A226" s="37" t="s">
        <v>86</v>
      </c>
      <c r="B226" s="44"/>
      <c r="C226" s="45"/>
      <c r="D226" s="45"/>
      <c r="E226" s="39" t="s">
        <v>182</v>
      </c>
      <c r="F226" s="45"/>
      <c r="G226" s="45"/>
      <c r="H226" s="45"/>
      <c r="I226" s="45"/>
      <c r="J226" s="46"/>
    </row>
    <row r="227">
      <c r="A227" s="37" t="s">
        <v>77</v>
      </c>
      <c r="B227" s="37">
        <v>54</v>
      </c>
      <c r="C227" s="38" t="s">
        <v>431</v>
      </c>
      <c r="D227" s="37" t="s">
        <v>359</v>
      </c>
      <c r="E227" s="39" t="s">
        <v>432</v>
      </c>
      <c r="F227" s="40" t="s">
        <v>163</v>
      </c>
      <c r="G227" s="41">
        <v>139.38</v>
      </c>
      <c r="H227" s="42">
        <v>0</v>
      </c>
      <c r="I227" s="42">
        <f>ROUND(G227*H227,P4)</f>
        <v>0</v>
      </c>
      <c r="J227" s="37"/>
      <c r="O227" s="43">
        <f>I227*0.21</f>
        <v>0</v>
      </c>
      <c r="P227">
        <v>3</v>
      </c>
    </row>
    <row r="228" ht="150">
      <c r="A228" s="37" t="s">
        <v>82</v>
      </c>
      <c r="B228" s="44"/>
      <c r="C228" s="45"/>
      <c r="D228" s="45"/>
      <c r="E228" s="39" t="s">
        <v>437</v>
      </c>
      <c r="F228" s="45"/>
      <c r="G228" s="45"/>
      <c r="H228" s="45"/>
      <c r="I228" s="45"/>
      <c r="J228" s="46"/>
    </row>
    <row r="229">
      <c r="A229" s="37" t="s">
        <v>84</v>
      </c>
      <c r="B229" s="44"/>
      <c r="C229" s="45"/>
      <c r="D229" s="45"/>
      <c r="E229" s="47" t="s">
        <v>438</v>
      </c>
      <c r="F229" s="45"/>
      <c r="G229" s="45"/>
      <c r="H229" s="45"/>
      <c r="I229" s="45"/>
      <c r="J229" s="46"/>
    </row>
    <row r="230" ht="195">
      <c r="A230" s="37" t="s">
        <v>86</v>
      </c>
      <c r="B230" s="44"/>
      <c r="C230" s="45"/>
      <c r="D230" s="45"/>
      <c r="E230" s="39" t="s">
        <v>182</v>
      </c>
      <c r="F230" s="45"/>
      <c r="G230" s="45"/>
      <c r="H230" s="45"/>
      <c r="I230" s="45"/>
      <c r="J230" s="46"/>
    </row>
    <row r="231">
      <c r="A231" s="37" t="s">
        <v>77</v>
      </c>
      <c r="B231" s="37">
        <v>55</v>
      </c>
      <c r="C231" s="38" t="s">
        <v>439</v>
      </c>
      <c r="D231" s="37" t="s">
        <v>11</v>
      </c>
      <c r="E231" s="39" t="s">
        <v>440</v>
      </c>
      <c r="F231" s="40" t="s">
        <v>163</v>
      </c>
      <c r="G231" s="41">
        <v>894.63999999999999</v>
      </c>
      <c r="H231" s="42">
        <v>0</v>
      </c>
      <c r="I231" s="42">
        <f>ROUND(G231*H231,P4)</f>
        <v>0</v>
      </c>
      <c r="J231" s="37"/>
      <c r="O231" s="43">
        <f>I231*0.21</f>
        <v>0</v>
      </c>
      <c r="P231">
        <v>3</v>
      </c>
    </row>
    <row r="232" ht="75">
      <c r="A232" s="37" t="s">
        <v>82</v>
      </c>
      <c r="B232" s="44"/>
      <c r="C232" s="45"/>
      <c r="D232" s="45"/>
      <c r="E232" s="39" t="s">
        <v>441</v>
      </c>
      <c r="F232" s="45"/>
      <c r="G232" s="45"/>
      <c r="H232" s="45"/>
      <c r="I232" s="45"/>
      <c r="J232" s="46"/>
    </row>
    <row r="233">
      <c r="A233" s="37" t="s">
        <v>84</v>
      </c>
      <c r="B233" s="44"/>
      <c r="C233" s="45"/>
      <c r="D233" s="45"/>
      <c r="E233" s="47" t="s">
        <v>442</v>
      </c>
      <c r="F233" s="45"/>
      <c r="G233" s="45"/>
      <c r="H233" s="45"/>
      <c r="I233" s="45"/>
      <c r="J233" s="46"/>
    </row>
    <row r="234" ht="195">
      <c r="A234" s="37" t="s">
        <v>86</v>
      </c>
      <c r="B234" s="44"/>
      <c r="C234" s="45"/>
      <c r="D234" s="45"/>
      <c r="E234" s="39" t="s">
        <v>182</v>
      </c>
      <c r="F234" s="45"/>
      <c r="G234" s="45"/>
      <c r="H234" s="45"/>
      <c r="I234" s="45"/>
      <c r="J234" s="46"/>
    </row>
    <row r="235">
      <c r="A235" s="37" t="s">
        <v>77</v>
      </c>
      <c r="B235" s="37">
        <v>56</v>
      </c>
      <c r="C235" s="38" t="s">
        <v>439</v>
      </c>
      <c r="D235" s="37" t="s">
        <v>42</v>
      </c>
      <c r="E235" s="39" t="s">
        <v>440</v>
      </c>
      <c r="F235" s="40" t="s">
        <v>163</v>
      </c>
      <c r="G235" s="41">
        <v>146.28</v>
      </c>
      <c r="H235" s="42">
        <v>0</v>
      </c>
      <c r="I235" s="42">
        <f>ROUND(G235*H235,P4)</f>
        <v>0</v>
      </c>
      <c r="J235" s="37"/>
      <c r="O235" s="43">
        <f>I235*0.21</f>
        <v>0</v>
      </c>
      <c r="P235">
        <v>3</v>
      </c>
    </row>
    <row r="236" ht="75">
      <c r="A236" s="37" t="s">
        <v>82</v>
      </c>
      <c r="B236" s="44"/>
      <c r="C236" s="45"/>
      <c r="D236" s="45"/>
      <c r="E236" s="39" t="s">
        <v>443</v>
      </c>
      <c r="F236" s="45"/>
      <c r="G236" s="45"/>
      <c r="H236" s="45"/>
      <c r="I236" s="45"/>
      <c r="J236" s="46"/>
    </row>
    <row r="237">
      <c r="A237" s="37" t="s">
        <v>84</v>
      </c>
      <c r="B237" s="44"/>
      <c r="C237" s="45"/>
      <c r="D237" s="45"/>
      <c r="E237" s="47" t="s">
        <v>444</v>
      </c>
      <c r="F237" s="45"/>
      <c r="G237" s="45"/>
      <c r="H237" s="45"/>
      <c r="I237" s="45"/>
      <c r="J237" s="46"/>
    </row>
    <row r="238" ht="195">
      <c r="A238" s="37" t="s">
        <v>86</v>
      </c>
      <c r="B238" s="44"/>
      <c r="C238" s="45"/>
      <c r="D238" s="45"/>
      <c r="E238" s="39" t="s">
        <v>182</v>
      </c>
      <c r="F238" s="45"/>
      <c r="G238" s="45"/>
      <c r="H238" s="45"/>
      <c r="I238" s="45"/>
      <c r="J238" s="46"/>
    </row>
    <row r="239">
      <c r="A239" s="37" t="s">
        <v>77</v>
      </c>
      <c r="B239" s="37">
        <v>57</v>
      </c>
      <c r="C239" s="38" t="s">
        <v>445</v>
      </c>
      <c r="D239" s="37" t="s">
        <v>11</v>
      </c>
      <c r="E239" s="39" t="s">
        <v>446</v>
      </c>
      <c r="F239" s="40" t="s">
        <v>163</v>
      </c>
      <c r="G239" s="41">
        <v>1521.3099999999999</v>
      </c>
      <c r="H239" s="42">
        <v>0</v>
      </c>
      <c r="I239" s="42">
        <f>ROUND(G239*H239,P4)</f>
        <v>0</v>
      </c>
      <c r="J239" s="37"/>
      <c r="O239" s="43">
        <f>I239*0.21</f>
        <v>0</v>
      </c>
      <c r="P239">
        <v>3</v>
      </c>
    </row>
    <row r="240" ht="90">
      <c r="A240" s="37" t="s">
        <v>82</v>
      </c>
      <c r="B240" s="44"/>
      <c r="C240" s="45"/>
      <c r="D240" s="45"/>
      <c r="E240" s="39" t="s">
        <v>447</v>
      </c>
      <c r="F240" s="45"/>
      <c r="G240" s="45"/>
      <c r="H240" s="45"/>
      <c r="I240" s="45"/>
      <c r="J240" s="46"/>
    </row>
    <row r="241">
      <c r="A241" s="37" t="s">
        <v>84</v>
      </c>
      <c r="B241" s="44"/>
      <c r="C241" s="45"/>
      <c r="D241" s="45"/>
      <c r="E241" s="47" t="s">
        <v>448</v>
      </c>
      <c r="F241" s="45"/>
      <c r="G241" s="45"/>
      <c r="H241" s="45"/>
      <c r="I241" s="45"/>
      <c r="J241" s="46"/>
    </row>
    <row r="242" ht="195">
      <c r="A242" s="37" t="s">
        <v>86</v>
      </c>
      <c r="B242" s="44"/>
      <c r="C242" s="45"/>
      <c r="D242" s="45"/>
      <c r="E242" s="39" t="s">
        <v>182</v>
      </c>
      <c r="F242" s="45"/>
      <c r="G242" s="45"/>
      <c r="H242" s="45"/>
      <c r="I242" s="45"/>
      <c r="J242" s="46"/>
    </row>
    <row r="243">
      <c r="A243" s="37" t="s">
        <v>77</v>
      </c>
      <c r="B243" s="37">
        <v>58</v>
      </c>
      <c r="C243" s="38" t="s">
        <v>445</v>
      </c>
      <c r="D243" s="37" t="s">
        <v>42</v>
      </c>
      <c r="E243" s="39" t="s">
        <v>446</v>
      </c>
      <c r="F243" s="40" t="s">
        <v>163</v>
      </c>
      <c r="G243" s="41">
        <v>248.745</v>
      </c>
      <c r="H243" s="42">
        <v>0</v>
      </c>
      <c r="I243" s="42">
        <f>ROUND(G243*H243,P4)</f>
        <v>0</v>
      </c>
      <c r="J243" s="37"/>
      <c r="O243" s="43">
        <f>I243*0.21</f>
        <v>0</v>
      </c>
      <c r="P243">
        <v>3</v>
      </c>
    </row>
    <row r="244" ht="90">
      <c r="A244" s="37" t="s">
        <v>82</v>
      </c>
      <c r="B244" s="44"/>
      <c r="C244" s="45"/>
      <c r="D244" s="45"/>
      <c r="E244" s="39" t="s">
        <v>449</v>
      </c>
      <c r="F244" s="45"/>
      <c r="G244" s="45"/>
      <c r="H244" s="45"/>
      <c r="I244" s="45"/>
      <c r="J244" s="46"/>
    </row>
    <row r="245">
      <c r="A245" s="37" t="s">
        <v>84</v>
      </c>
      <c r="B245" s="44"/>
      <c r="C245" s="45"/>
      <c r="D245" s="45"/>
      <c r="E245" s="47" t="s">
        <v>450</v>
      </c>
      <c r="F245" s="45"/>
      <c r="G245" s="45"/>
      <c r="H245" s="45"/>
      <c r="I245" s="45"/>
      <c r="J245" s="46"/>
    </row>
    <row r="246" ht="195">
      <c r="A246" s="37" t="s">
        <v>86</v>
      </c>
      <c r="B246" s="44"/>
      <c r="C246" s="45"/>
      <c r="D246" s="45"/>
      <c r="E246" s="39" t="s">
        <v>182</v>
      </c>
      <c r="F246" s="45"/>
      <c r="G246" s="45"/>
      <c r="H246" s="45"/>
      <c r="I246" s="45"/>
      <c r="J246" s="46"/>
    </row>
    <row r="247">
      <c r="A247" s="37" t="s">
        <v>77</v>
      </c>
      <c r="B247" s="37">
        <v>59</v>
      </c>
      <c r="C247" s="38" t="s">
        <v>445</v>
      </c>
      <c r="D247" s="37" t="s">
        <v>359</v>
      </c>
      <c r="E247" s="39" t="s">
        <v>446</v>
      </c>
      <c r="F247" s="40" t="s">
        <v>163</v>
      </c>
      <c r="G247" s="41">
        <v>75</v>
      </c>
      <c r="H247" s="42">
        <v>0</v>
      </c>
      <c r="I247" s="42">
        <f>ROUND(G247*H247,P4)</f>
        <v>0</v>
      </c>
      <c r="J247" s="37"/>
      <c r="O247" s="43">
        <f>I247*0.21</f>
        <v>0</v>
      </c>
      <c r="P247">
        <v>3</v>
      </c>
    </row>
    <row r="248" ht="90">
      <c r="A248" s="37" t="s">
        <v>82</v>
      </c>
      <c r="B248" s="44"/>
      <c r="C248" s="45"/>
      <c r="D248" s="45"/>
      <c r="E248" s="39" t="s">
        <v>451</v>
      </c>
      <c r="F248" s="45"/>
      <c r="G248" s="45"/>
      <c r="H248" s="45"/>
      <c r="I248" s="45"/>
      <c r="J248" s="46"/>
    </row>
    <row r="249">
      <c r="A249" s="37" t="s">
        <v>84</v>
      </c>
      <c r="B249" s="44"/>
      <c r="C249" s="45"/>
      <c r="D249" s="45"/>
      <c r="E249" s="47" t="s">
        <v>436</v>
      </c>
      <c r="F249" s="45"/>
      <c r="G249" s="45"/>
      <c r="H249" s="45"/>
      <c r="I249" s="45"/>
      <c r="J249" s="46"/>
    </row>
    <row r="250" ht="195">
      <c r="A250" s="37" t="s">
        <v>86</v>
      </c>
      <c r="B250" s="44"/>
      <c r="C250" s="45"/>
      <c r="D250" s="45"/>
      <c r="E250" s="39" t="s">
        <v>182</v>
      </c>
      <c r="F250" s="45"/>
      <c r="G250" s="45"/>
      <c r="H250" s="45"/>
      <c r="I250" s="45"/>
      <c r="J250" s="46"/>
    </row>
    <row r="251">
      <c r="A251" s="37" t="s">
        <v>77</v>
      </c>
      <c r="B251" s="37">
        <v>60</v>
      </c>
      <c r="C251" s="38" t="s">
        <v>452</v>
      </c>
      <c r="D251" s="37" t="s">
        <v>105</v>
      </c>
      <c r="E251" s="39" t="s">
        <v>453</v>
      </c>
      <c r="F251" s="40" t="s">
        <v>155</v>
      </c>
      <c r="G251" s="41">
        <v>3450</v>
      </c>
      <c r="H251" s="42">
        <v>0</v>
      </c>
      <c r="I251" s="42">
        <f>ROUND(G251*H251,P4)</f>
        <v>0</v>
      </c>
      <c r="J251" s="37"/>
      <c r="O251" s="43">
        <f>I251*0.21</f>
        <v>0</v>
      </c>
      <c r="P251">
        <v>3</v>
      </c>
    </row>
    <row r="252" ht="30">
      <c r="A252" s="37" t="s">
        <v>82</v>
      </c>
      <c r="B252" s="44"/>
      <c r="C252" s="45"/>
      <c r="D252" s="45"/>
      <c r="E252" s="39" t="s">
        <v>454</v>
      </c>
      <c r="F252" s="45"/>
      <c r="G252" s="45"/>
      <c r="H252" s="45"/>
      <c r="I252" s="45"/>
      <c r="J252" s="46"/>
    </row>
    <row r="253">
      <c r="A253" s="37" t="s">
        <v>84</v>
      </c>
      <c r="B253" s="44"/>
      <c r="C253" s="45"/>
      <c r="D253" s="45"/>
      <c r="E253" s="47" t="s">
        <v>455</v>
      </c>
      <c r="F253" s="45"/>
      <c r="G253" s="45"/>
      <c r="H253" s="45"/>
      <c r="I253" s="45"/>
      <c r="J253" s="46"/>
    </row>
    <row r="254" ht="75">
      <c r="A254" s="37" t="s">
        <v>86</v>
      </c>
      <c r="B254" s="44"/>
      <c r="C254" s="45"/>
      <c r="D254" s="45"/>
      <c r="E254" s="39" t="s">
        <v>456</v>
      </c>
      <c r="F254" s="45"/>
      <c r="G254" s="45"/>
      <c r="H254" s="45"/>
      <c r="I254" s="45"/>
      <c r="J254" s="46"/>
    </row>
    <row r="255">
      <c r="A255" s="37" t="s">
        <v>77</v>
      </c>
      <c r="B255" s="37">
        <v>61</v>
      </c>
      <c r="C255" s="38" t="s">
        <v>457</v>
      </c>
      <c r="D255" s="37" t="s">
        <v>458</v>
      </c>
      <c r="E255" s="39" t="s">
        <v>459</v>
      </c>
      <c r="F255" s="40" t="s">
        <v>410</v>
      </c>
      <c r="G255" s="41">
        <v>106.76600000000001</v>
      </c>
      <c r="H255" s="42">
        <v>0</v>
      </c>
      <c r="I255" s="42">
        <f>ROUND(G255*H255,P4)</f>
        <v>0</v>
      </c>
      <c r="J255" s="37"/>
      <c r="O255" s="43">
        <f>I255*0.21</f>
        <v>0</v>
      </c>
      <c r="P255">
        <v>3</v>
      </c>
    </row>
    <row r="256" ht="135">
      <c r="A256" s="37" t="s">
        <v>82</v>
      </c>
      <c r="B256" s="44"/>
      <c r="C256" s="45"/>
      <c r="D256" s="45"/>
      <c r="E256" s="39" t="s">
        <v>460</v>
      </c>
      <c r="F256" s="45"/>
      <c r="G256" s="45"/>
      <c r="H256" s="45"/>
      <c r="I256" s="45"/>
      <c r="J256" s="46"/>
    </row>
    <row r="257">
      <c r="A257" s="37" t="s">
        <v>84</v>
      </c>
      <c r="B257" s="44"/>
      <c r="C257" s="45"/>
      <c r="D257" s="45"/>
      <c r="E257" s="47" t="s">
        <v>412</v>
      </c>
      <c r="F257" s="45"/>
      <c r="G257" s="45"/>
      <c r="H257" s="45"/>
      <c r="I257" s="45"/>
      <c r="J257" s="46"/>
    </row>
    <row r="258" ht="120">
      <c r="A258" s="37" t="s">
        <v>86</v>
      </c>
      <c r="B258" s="44"/>
      <c r="C258" s="45"/>
      <c r="D258" s="45"/>
      <c r="E258" s="39" t="s">
        <v>405</v>
      </c>
      <c r="F258" s="45"/>
      <c r="G258" s="45"/>
      <c r="H258" s="45"/>
      <c r="I258" s="45"/>
      <c r="J258" s="46"/>
    </row>
    <row r="259">
      <c r="A259" s="37" t="s">
        <v>77</v>
      </c>
      <c r="B259" s="37">
        <v>62</v>
      </c>
      <c r="C259" s="38" t="s">
        <v>461</v>
      </c>
      <c r="D259" s="37" t="s">
        <v>105</v>
      </c>
      <c r="E259" s="39" t="s">
        <v>462</v>
      </c>
      <c r="F259" s="40" t="s">
        <v>194</v>
      </c>
      <c r="G259" s="41">
        <v>250</v>
      </c>
      <c r="H259" s="42">
        <v>0</v>
      </c>
      <c r="I259" s="42">
        <f>ROUND(G259*H259,P4)</f>
        <v>0</v>
      </c>
      <c r="J259" s="37"/>
      <c r="O259" s="43">
        <f>I259*0.21</f>
        <v>0</v>
      </c>
      <c r="P259">
        <v>3</v>
      </c>
    </row>
    <row r="260">
      <c r="A260" s="37" t="s">
        <v>82</v>
      </c>
      <c r="B260" s="44"/>
      <c r="C260" s="45"/>
      <c r="D260" s="45"/>
      <c r="E260" s="39" t="s">
        <v>463</v>
      </c>
      <c r="F260" s="45"/>
      <c r="G260" s="45"/>
      <c r="H260" s="45"/>
      <c r="I260" s="45"/>
      <c r="J260" s="46"/>
    </row>
    <row r="261">
      <c r="A261" s="37" t="s">
        <v>84</v>
      </c>
      <c r="B261" s="44"/>
      <c r="C261" s="45"/>
      <c r="D261" s="45"/>
      <c r="E261" s="47" t="s">
        <v>464</v>
      </c>
      <c r="F261" s="45"/>
      <c r="G261" s="45"/>
      <c r="H261" s="45"/>
      <c r="I261" s="45"/>
      <c r="J261" s="46"/>
    </row>
    <row r="262" ht="75">
      <c r="A262" s="37" t="s">
        <v>86</v>
      </c>
      <c r="B262" s="44"/>
      <c r="C262" s="45"/>
      <c r="D262" s="45"/>
      <c r="E262" s="39" t="s">
        <v>465</v>
      </c>
      <c r="F262" s="45"/>
      <c r="G262" s="45"/>
      <c r="H262" s="45"/>
      <c r="I262" s="45"/>
      <c r="J262" s="46"/>
    </row>
    <row r="263">
      <c r="A263" s="31" t="s">
        <v>74</v>
      </c>
      <c r="B263" s="32"/>
      <c r="C263" s="33" t="s">
        <v>466</v>
      </c>
      <c r="D263" s="34"/>
      <c r="E263" s="31" t="s">
        <v>467</v>
      </c>
      <c r="F263" s="34"/>
      <c r="G263" s="34"/>
      <c r="H263" s="34"/>
      <c r="I263" s="35">
        <f>SUMIFS(I264:I279,A264:A279,"P")</f>
        <v>0</v>
      </c>
      <c r="J263" s="36"/>
    </row>
    <row r="264" ht="30">
      <c r="A264" s="37" t="s">
        <v>77</v>
      </c>
      <c r="B264" s="37">
        <v>63</v>
      </c>
      <c r="C264" s="38" t="s">
        <v>468</v>
      </c>
      <c r="D264" s="37" t="s">
        <v>11</v>
      </c>
      <c r="E264" s="39" t="s">
        <v>469</v>
      </c>
      <c r="F264" s="40" t="s">
        <v>155</v>
      </c>
      <c r="G264" s="41">
        <v>150</v>
      </c>
      <c r="H264" s="42">
        <v>0</v>
      </c>
      <c r="I264" s="42">
        <f>ROUND(G264*H264,P4)</f>
        <v>0</v>
      </c>
      <c r="J264" s="37"/>
      <c r="O264" s="43">
        <f>I264*0.21</f>
        <v>0</v>
      </c>
      <c r="P264">
        <v>3</v>
      </c>
    </row>
    <row r="265" ht="105">
      <c r="A265" s="37" t="s">
        <v>82</v>
      </c>
      <c r="B265" s="44"/>
      <c r="C265" s="45"/>
      <c r="D265" s="45"/>
      <c r="E265" s="39" t="s">
        <v>470</v>
      </c>
      <c r="F265" s="45"/>
      <c r="G265" s="45"/>
      <c r="H265" s="45"/>
      <c r="I265" s="45"/>
      <c r="J265" s="46"/>
    </row>
    <row r="266">
      <c r="A266" s="37" t="s">
        <v>84</v>
      </c>
      <c r="B266" s="44"/>
      <c r="C266" s="45"/>
      <c r="D266" s="45"/>
      <c r="E266" s="47" t="s">
        <v>245</v>
      </c>
      <c r="F266" s="45"/>
      <c r="G266" s="45"/>
      <c r="H266" s="45"/>
      <c r="I266" s="45"/>
      <c r="J266" s="46"/>
    </row>
    <row r="267" ht="120">
      <c r="A267" s="37" t="s">
        <v>86</v>
      </c>
      <c r="B267" s="44"/>
      <c r="C267" s="45"/>
      <c r="D267" s="45"/>
      <c r="E267" s="39" t="s">
        <v>471</v>
      </c>
      <c r="F267" s="45"/>
      <c r="G267" s="45"/>
      <c r="H267" s="45"/>
      <c r="I267" s="45"/>
      <c r="J267" s="46"/>
    </row>
    <row r="268" ht="30">
      <c r="A268" s="37" t="s">
        <v>77</v>
      </c>
      <c r="B268" s="37">
        <v>64</v>
      </c>
      <c r="C268" s="38" t="s">
        <v>468</v>
      </c>
      <c r="D268" s="37" t="s">
        <v>42</v>
      </c>
      <c r="E268" s="39" t="s">
        <v>469</v>
      </c>
      <c r="F268" s="40" t="s">
        <v>155</v>
      </c>
      <c r="G268" s="41">
        <v>95</v>
      </c>
      <c r="H268" s="42">
        <v>0</v>
      </c>
      <c r="I268" s="42">
        <f>ROUND(G268*H268,P4)</f>
        <v>0</v>
      </c>
      <c r="J268" s="37"/>
      <c r="O268" s="43">
        <f>I268*0.21</f>
        <v>0</v>
      </c>
      <c r="P268">
        <v>3</v>
      </c>
    </row>
    <row r="269" ht="90">
      <c r="A269" s="37" t="s">
        <v>82</v>
      </c>
      <c r="B269" s="44"/>
      <c r="C269" s="45"/>
      <c r="D269" s="45"/>
      <c r="E269" s="39" t="s">
        <v>472</v>
      </c>
      <c r="F269" s="45"/>
      <c r="G269" s="45"/>
      <c r="H269" s="45"/>
      <c r="I269" s="45"/>
      <c r="J269" s="46"/>
    </row>
    <row r="270">
      <c r="A270" s="37" t="s">
        <v>84</v>
      </c>
      <c r="B270" s="44"/>
      <c r="C270" s="45"/>
      <c r="D270" s="45"/>
      <c r="E270" s="47" t="s">
        <v>473</v>
      </c>
      <c r="F270" s="45"/>
      <c r="G270" s="45"/>
      <c r="H270" s="45"/>
      <c r="I270" s="45"/>
      <c r="J270" s="46"/>
    </row>
    <row r="271" ht="120">
      <c r="A271" s="37" t="s">
        <v>86</v>
      </c>
      <c r="B271" s="44"/>
      <c r="C271" s="45"/>
      <c r="D271" s="45"/>
      <c r="E271" s="39" t="s">
        <v>471</v>
      </c>
      <c r="F271" s="45"/>
      <c r="G271" s="45"/>
      <c r="H271" s="45"/>
      <c r="I271" s="45"/>
      <c r="J271" s="46"/>
    </row>
    <row r="272" ht="30">
      <c r="A272" s="37" t="s">
        <v>77</v>
      </c>
      <c r="B272" s="37">
        <v>65</v>
      </c>
      <c r="C272" s="38" t="s">
        <v>468</v>
      </c>
      <c r="D272" s="37" t="s">
        <v>359</v>
      </c>
      <c r="E272" s="39" t="s">
        <v>469</v>
      </c>
      <c r="F272" s="40" t="s">
        <v>155</v>
      </c>
      <c r="G272" s="41">
        <v>120</v>
      </c>
      <c r="H272" s="42">
        <v>0</v>
      </c>
      <c r="I272" s="42">
        <f>ROUND(G272*H272,P4)</f>
        <v>0</v>
      </c>
      <c r="J272" s="37"/>
      <c r="O272" s="43">
        <f>I272*0.21</f>
        <v>0</v>
      </c>
      <c r="P272">
        <v>3</v>
      </c>
    </row>
    <row r="273" ht="90">
      <c r="A273" s="37" t="s">
        <v>82</v>
      </c>
      <c r="B273" s="44"/>
      <c r="C273" s="45"/>
      <c r="D273" s="45"/>
      <c r="E273" s="39" t="s">
        <v>474</v>
      </c>
      <c r="F273" s="45"/>
      <c r="G273" s="45"/>
      <c r="H273" s="45"/>
      <c r="I273" s="45"/>
      <c r="J273" s="46"/>
    </row>
    <row r="274">
      <c r="A274" s="37" t="s">
        <v>84</v>
      </c>
      <c r="B274" s="44"/>
      <c r="C274" s="45"/>
      <c r="D274" s="45"/>
      <c r="E274" s="47" t="s">
        <v>475</v>
      </c>
      <c r="F274" s="45"/>
      <c r="G274" s="45"/>
      <c r="H274" s="45"/>
      <c r="I274" s="45"/>
      <c r="J274" s="46"/>
    </row>
    <row r="275" ht="120">
      <c r="A275" s="37" t="s">
        <v>86</v>
      </c>
      <c r="B275" s="44"/>
      <c r="C275" s="45"/>
      <c r="D275" s="45"/>
      <c r="E275" s="39" t="s">
        <v>471</v>
      </c>
      <c r="F275" s="45"/>
      <c r="G275" s="45"/>
      <c r="H275" s="45"/>
      <c r="I275" s="45"/>
      <c r="J275" s="46"/>
    </row>
    <row r="276">
      <c r="A276" s="37" t="s">
        <v>77</v>
      </c>
      <c r="B276" s="37">
        <v>66</v>
      </c>
      <c r="C276" s="38" t="s">
        <v>476</v>
      </c>
      <c r="D276" s="37" t="s">
        <v>105</v>
      </c>
      <c r="E276" s="39" t="s">
        <v>477</v>
      </c>
      <c r="F276" s="40" t="s">
        <v>155</v>
      </c>
      <c r="G276" s="41">
        <v>100</v>
      </c>
      <c r="H276" s="42">
        <v>0</v>
      </c>
      <c r="I276" s="42">
        <f>ROUND(G276*H276,P4)</f>
        <v>0</v>
      </c>
      <c r="J276" s="37"/>
      <c r="O276" s="43">
        <f>I276*0.21</f>
        <v>0</v>
      </c>
      <c r="P276">
        <v>3</v>
      </c>
    </row>
    <row r="277">
      <c r="A277" s="37" t="s">
        <v>82</v>
      </c>
      <c r="B277" s="44"/>
      <c r="C277" s="45"/>
      <c r="D277" s="45"/>
      <c r="E277" s="39" t="s">
        <v>478</v>
      </c>
      <c r="F277" s="45"/>
      <c r="G277" s="45"/>
      <c r="H277" s="45"/>
      <c r="I277" s="45"/>
      <c r="J277" s="46"/>
    </row>
    <row r="278">
      <c r="A278" s="37" t="s">
        <v>84</v>
      </c>
      <c r="B278" s="44"/>
      <c r="C278" s="45"/>
      <c r="D278" s="45"/>
      <c r="E278" s="47" t="s">
        <v>318</v>
      </c>
      <c r="F278" s="45"/>
      <c r="G278" s="45"/>
      <c r="H278" s="45"/>
      <c r="I278" s="45"/>
      <c r="J278" s="46"/>
    </row>
    <row r="279" ht="135">
      <c r="A279" s="37" t="s">
        <v>86</v>
      </c>
      <c r="B279" s="44"/>
      <c r="C279" s="45"/>
      <c r="D279" s="45"/>
      <c r="E279" s="39" t="s">
        <v>479</v>
      </c>
      <c r="F279" s="45"/>
      <c r="G279" s="45"/>
      <c r="H279" s="45"/>
      <c r="I279" s="45"/>
      <c r="J279" s="46"/>
    </row>
    <row r="280">
      <c r="A280" s="31" t="s">
        <v>74</v>
      </c>
      <c r="B280" s="32"/>
      <c r="C280" s="33" t="s">
        <v>480</v>
      </c>
      <c r="D280" s="34"/>
      <c r="E280" s="31" t="s">
        <v>481</v>
      </c>
      <c r="F280" s="34"/>
      <c r="G280" s="34"/>
      <c r="H280" s="34"/>
      <c r="I280" s="35">
        <f>SUMIFS(I281:I292,A281:A292,"P")</f>
        <v>0</v>
      </c>
      <c r="J280" s="36"/>
    </row>
    <row r="281">
      <c r="A281" s="37" t="s">
        <v>77</v>
      </c>
      <c r="B281" s="37">
        <v>67</v>
      </c>
      <c r="C281" s="38" t="s">
        <v>482</v>
      </c>
      <c r="D281" s="37" t="s">
        <v>105</v>
      </c>
      <c r="E281" s="39" t="s">
        <v>483</v>
      </c>
      <c r="F281" s="40" t="s">
        <v>110</v>
      </c>
      <c r="G281" s="41">
        <v>2</v>
      </c>
      <c r="H281" s="42">
        <v>0</v>
      </c>
      <c r="I281" s="42">
        <f>ROUND(G281*H281,P4)</f>
        <v>0</v>
      </c>
      <c r="J281" s="37"/>
      <c r="O281" s="43">
        <f>I281*0.21</f>
        <v>0</v>
      </c>
      <c r="P281">
        <v>3</v>
      </c>
    </row>
    <row r="282">
      <c r="A282" s="37" t="s">
        <v>82</v>
      </c>
      <c r="B282" s="44"/>
      <c r="C282" s="45"/>
      <c r="D282" s="45"/>
      <c r="E282" s="39" t="s">
        <v>484</v>
      </c>
      <c r="F282" s="45"/>
      <c r="G282" s="45"/>
      <c r="H282" s="45"/>
      <c r="I282" s="45"/>
      <c r="J282" s="46"/>
    </row>
    <row r="283">
      <c r="A283" s="37" t="s">
        <v>84</v>
      </c>
      <c r="B283" s="44"/>
      <c r="C283" s="45"/>
      <c r="D283" s="45"/>
      <c r="E283" s="47" t="s">
        <v>485</v>
      </c>
      <c r="F283" s="45"/>
      <c r="G283" s="45"/>
      <c r="H283" s="45"/>
      <c r="I283" s="45"/>
      <c r="J283" s="46"/>
    </row>
    <row r="284" ht="60">
      <c r="A284" s="37" t="s">
        <v>86</v>
      </c>
      <c r="B284" s="44"/>
      <c r="C284" s="45"/>
      <c r="D284" s="45"/>
      <c r="E284" s="39" t="s">
        <v>486</v>
      </c>
      <c r="F284" s="45"/>
      <c r="G284" s="45"/>
      <c r="H284" s="45"/>
      <c r="I284" s="45"/>
      <c r="J284" s="46"/>
    </row>
    <row r="285">
      <c r="A285" s="37" t="s">
        <v>77</v>
      </c>
      <c r="B285" s="37">
        <v>68</v>
      </c>
      <c r="C285" s="38" t="s">
        <v>487</v>
      </c>
      <c r="D285" s="37" t="s">
        <v>105</v>
      </c>
      <c r="E285" s="39" t="s">
        <v>488</v>
      </c>
      <c r="F285" s="40" t="s">
        <v>110</v>
      </c>
      <c r="G285" s="41">
        <v>10</v>
      </c>
      <c r="H285" s="42">
        <v>0</v>
      </c>
      <c r="I285" s="42">
        <f>ROUND(G285*H285,P4)</f>
        <v>0</v>
      </c>
      <c r="J285" s="37"/>
      <c r="O285" s="43">
        <f>I285*0.21</f>
        <v>0</v>
      </c>
      <c r="P285">
        <v>3</v>
      </c>
    </row>
    <row r="286">
      <c r="A286" s="37" t="s">
        <v>82</v>
      </c>
      <c r="B286" s="44"/>
      <c r="C286" s="45"/>
      <c r="D286" s="45"/>
      <c r="E286" s="39" t="s">
        <v>489</v>
      </c>
      <c r="F286" s="45"/>
      <c r="G286" s="45"/>
      <c r="H286" s="45"/>
      <c r="I286" s="45"/>
      <c r="J286" s="46"/>
    </row>
    <row r="287">
      <c r="A287" s="37" t="s">
        <v>84</v>
      </c>
      <c r="B287" s="44"/>
      <c r="C287" s="45"/>
      <c r="D287" s="45"/>
      <c r="E287" s="47" t="s">
        <v>364</v>
      </c>
      <c r="F287" s="45"/>
      <c r="G287" s="45"/>
      <c r="H287" s="45"/>
      <c r="I287" s="45"/>
      <c r="J287" s="46"/>
    </row>
    <row r="288" ht="75">
      <c r="A288" s="37" t="s">
        <v>86</v>
      </c>
      <c r="B288" s="44"/>
      <c r="C288" s="45"/>
      <c r="D288" s="45"/>
      <c r="E288" s="39" t="s">
        <v>490</v>
      </c>
      <c r="F288" s="45"/>
      <c r="G288" s="45"/>
      <c r="H288" s="45"/>
      <c r="I288" s="45"/>
      <c r="J288" s="46"/>
    </row>
    <row r="289">
      <c r="A289" s="37" t="s">
        <v>77</v>
      </c>
      <c r="B289" s="37">
        <v>69</v>
      </c>
      <c r="C289" s="38" t="s">
        <v>491</v>
      </c>
      <c r="D289" s="37"/>
      <c r="E289" s="39" t="s">
        <v>492</v>
      </c>
      <c r="F289" s="40" t="s">
        <v>163</v>
      </c>
      <c r="G289" s="41">
        <v>246.44999999999999</v>
      </c>
      <c r="H289" s="42">
        <v>0</v>
      </c>
      <c r="I289" s="42">
        <f>ROUND(G289*H289,P4)</f>
        <v>0</v>
      </c>
      <c r="J289" s="37"/>
      <c r="O289" s="43">
        <f>I289*0.21</f>
        <v>0</v>
      </c>
      <c r="P289">
        <v>3</v>
      </c>
    </row>
    <row r="290" ht="150">
      <c r="A290" s="37" t="s">
        <v>82</v>
      </c>
      <c r="B290" s="44"/>
      <c r="C290" s="45"/>
      <c r="D290" s="45"/>
      <c r="E290" s="39" t="s">
        <v>493</v>
      </c>
      <c r="F290" s="45"/>
      <c r="G290" s="45"/>
      <c r="H290" s="45"/>
      <c r="I290" s="45"/>
      <c r="J290" s="46"/>
    </row>
    <row r="291">
      <c r="A291" s="37" t="s">
        <v>84</v>
      </c>
      <c r="B291" s="44"/>
      <c r="C291" s="45"/>
      <c r="D291" s="45"/>
      <c r="E291" s="47" t="s">
        <v>494</v>
      </c>
      <c r="F291" s="45"/>
      <c r="G291" s="45"/>
      <c r="H291" s="45"/>
      <c r="I291" s="45"/>
      <c r="J291" s="46"/>
    </row>
    <row r="292" ht="409.5">
      <c r="A292" s="37" t="s">
        <v>86</v>
      </c>
      <c r="B292" s="44"/>
      <c r="C292" s="45"/>
      <c r="D292" s="45"/>
      <c r="E292" s="39" t="s">
        <v>495</v>
      </c>
      <c r="F292" s="45"/>
      <c r="G292" s="45"/>
      <c r="H292" s="45"/>
      <c r="I292" s="45"/>
      <c r="J292" s="46"/>
    </row>
    <row r="293">
      <c r="A293" s="31" t="s">
        <v>74</v>
      </c>
      <c r="B293" s="32"/>
      <c r="C293" s="33" t="s">
        <v>151</v>
      </c>
      <c r="D293" s="34"/>
      <c r="E293" s="31" t="s">
        <v>152</v>
      </c>
      <c r="F293" s="34"/>
      <c r="G293" s="34"/>
      <c r="H293" s="34"/>
      <c r="I293" s="35">
        <f>SUMIFS(I294:I437,A294:A437,"P")</f>
        <v>0</v>
      </c>
      <c r="J293" s="36"/>
    </row>
    <row r="294">
      <c r="A294" s="37" t="s">
        <v>77</v>
      </c>
      <c r="B294" s="37">
        <v>70</v>
      </c>
      <c r="C294" s="38" t="s">
        <v>496</v>
      </c>
      <c r="D294" s="37" t="s">
        <v>105</v>
      </c>
      <c r="E294" s="39" t="s">
        <v>497</v>
      </c>
      <c r="F294" s="40" t="s">
        <v>194</v>
      </c>
      <c r="G294" s="41">
        <v>60</v>
      </c>
      <c r="H294" s="42">
        <v>0</v>
      </c>
      <c r="I294" s="42">
        <f>ROUND(G294*H294,P4)</f>
        <v>0</v>
      </c>
      <c r="J294" s="37"/>
      <c r="O294" s="43">
        <f>I294*0.21</f>
        <v>0</v>
      </c>
      <c r="P294">
        <v>3</v>
      </c>
    </row>
    <row r="295" ht="60">
      <c r="A295" s="37" t="s">
        <v>82</v>
      </c>
      <c r="B295" s="44"/>
      <c r="C295" s="45"/>
      <c r="D295" s="45"/>
      <c r="E295" s="39" t="s">
        <v>498</v>
      </c>
      <c r="F295" s="45"/>
      <c r="G295" s="45"/>
      <c r="H295" s="45"/>
      <c r="I295" s="45"/>
      <c r="J295" s="46"/>
    </row>
    <row r="296">
      <c r="A296" s="37" t="s">
        <v>84</v>
      </c>
      <c r="B296" s="44"/>
      <c r="C296" s="45"/>
      <c r="D296" s="45"/>
      <c r="E296" s="47" t="s">
        <v>499</v>
      </c>
      <c r="F296" s="45"/>
      <c r="G296" s="45"/>
      <c r="H296" s="45"/>
      <c r="I296" s="45"/>
      <c r="J296" s="46"/>
    </row>
    <row r="297" ht="105">
      <c r="A297" s="37" t="s">
        <v>86</v>
      </c>
      <c r="B297" s="44"/>
      <c r="C297" s="45"/>
      <c r="D297" s="45"/>
      <c r="E297" s="39" t="s">
        <v>500</v>
      </c>
      <c r="F297" s="45"/>
      <c r="G297" s="45"/>
      <c r="H297" s="45"/>
      <c r="I297" s="45"/>
      <c r="J297" s="46"/>
    </row>
    <row r="298">
      <c r="A298" s="37" t="s">
        <v>77</v>
      </c>
      <c r="B298" s="37">
        <v>71</v>
      </c>
      <c r="C298" s="38" t="s">
        <v>501</v>
      </c>
      <c r="D298" s="37" t="s">
        <v>105</v>
      </c>
      <c r="E298" s="39" t="s">
        <v>502</v>
      </c>
      <c r="F298" s="40" t="s">
        <v>194</v>
      </c>
      <c r="G298" s="41">
        <v>150</v>
      </c>
      <c r="H298" s="42">
        <v>0</v>
      </c>
      <c r="I298" s="42">
        <f>ROUND(G298*H298,P4)</f>
        <v>0</v>
      </c>
      <c r="J298" s="37"/>
      <c r="O298" s="43">
        <f>I298*0.21</f>
        <v>0</v>
      </c>
      <c r="P298">
        <v>3</v>
      </c>
    </row>
    <row r="299" ht="45">
      <c r="A299" s="37" t="s">
        <v>82</v>
      </c>
      <c r="B299" s="44"/>
      <c r="C299" s="45"/>
      <c r="D299" s="45"/>
      <c r="E299" s="39" t="s">
        <v>503</v>
      </c>
      <c r="F299" s="45"/>
      <c r="G299" s="45"/>
      <c r="H299" s="45"/>
      <c r="I299" s="45"/>
      <c r="J299" s="46"/>
    </row>
    <row r="300">
      <c r="A300" s="37" t="s">
        <v>84</v>
      </c>
      <c r="B300" s="44"/>
      <c r="C300" s="45"/>
      <c r="D300" s="45"/>
      <c r="E300" s="47" t="s">
        <v>245</v>
      </c>
      <c r="F300" s="45"/>
      <c r="G300" s="45"/>
      <c r="H300" s="45"/>
      <c r="I300" s="45"/>
      <c r="J300" s="46"/>
    </row>
    <row r="301" ht="75">
      <c r="A301" s="37" t="s">
        <v>86</v>
      </c>
      <c r="B301" s="44"/>
      <c r="C301" s="45"/>
      <c r="D301" s="45"/>
      <c r="E301" s="39" t="s">
        <v>504</v>
      </c>
      <c r="F301" s="45"/>
      <c r="G301" s="45"/>
      <c r="H301" s="45"/>
      <c r="I301" s="45"/>
      <c r="J301" s="46"/>
    </row>
    <row r="302" ht="30">
      <c r="A302" s="37" t="s">
        <v>77</v>
      </c>
      <c r="B302" s="37">
        <v>72</v>
      </c>
      <c r="C302" s="38" t="s">
        <v>505</v>
      </c>
      <c r="D302" s="37" t="s">
        <v>105</v>
      </c>
      <c r="E302" s="39" t="s">
        <v>506</v>
      </c>
      <c r="F302" s="40" t="s">
        <v>194</v>
      </c>
      <c r="G302" s="41">
        <v>375</v>
      </c>
      <c r="H302" s="42">
        <v>0</v>
      </c>
      <c r="I302" s="42">
        <f>ROUND(G302*H302,P4)</f>
        <v>0</v>
      </c>
      <c r="J302" s="37"/>
      <c r="O302" s="43">
        <f>I302*0.21</f>
        <v>0</v>
      </c>
      <c r="P302">
        <v>3</v>
      </c>
    </row>
    <row r="303">
      <c r="A303" s="37" t="s">
        <v>82</v>
      </c>
      <c r="B303" s="44"/>
      <c r="C303" s="45"/>
      <c r="D303" s="45"/>
      <c r="E303" s="48" t="s">
        <v>105</v>
      </c>
      <c r="F303" s="45"/>
      <c r="G303" s="45"/>
      <c r="H303" s="45"/>
      <c r="I303" s="45"/>
      <c r="J303" s="46"/>
    </row>
    <row r="304">
      <c r="A304" s="37" t="s">
        <v>84</v>
      </c>
      <c r="B304" s="44"/>
      <c r="C304" s="45"/>
      <c r="D304" s="45"/>
      <c r="E304" s="47" t="s">
        <v>507</v>
      </c>
      <c r="F304" s="45"/>
      <c r="G304" s="45"/>
      <c r="H304" s="45"/>
      <c r="I304" s="45"/>
      <c r="J304" s="46"/>
    </row>
    <row r="305" ht="225">
      <c r="A305" s="37" t="s">
        <v>86</v>
      </c>
      <c r="B305" s="44"/>
      <c r="C305" s="45"/>
      <c r="D305" s="45"/>
      <c r="E305" s="39" t="s">
        <v>508</v>
      </c>
      <c r="F305" s="45"/>
      <c r="G305" s="45"/>
      <c r="H305" s="45"/>
      <c r="I305" s="45"/>
      <c r="J305" s="46"/>
    </row>
    <row r="306" ht="30">
      <c r="A306" s="37" t="s">
        <v>77</v>
      </c>
      <c r="B306" s="37">
        <v>73</v>
      </c>
      <c r="C306" s="38" t="s">
        <v>509</v>
      </c>
      <c r="D306" s="37" t="s">
        <v>105</v>
      </c>
      <c r="E306" s="39" t="s">
        <v>510</v>
      </c>
      <c r="F306" s="40" t="s">
        <v>194</v>
      </c>
      <c r="G306" s="41">
        <v>2679</v>
      </c>
      <c r="H306" s="42">
        <v>0</v>
      </c>
      <c r="I306" s="42">
        <f>ROUND(G306*H306,P4)</f>
        <v>0</v>
      </c>
      <c r="J306" s="37"/>
      <c r="O306" s="43">
        <f>I306*0.21</f>
        <v>0</v>
      </c>
      <c r="P306">
        <v>3</v>
      </c>
    </row>
    <row r="307" ht="45">
      <c r="A307" s="37" t="s">
        <v>82</v>
      </c>
      <c r="B307" s="44"/>
      <c r="C307" s="45"/>
      <c r="D307" s="45"/>
      <c r="E307" s="39" t="s">
        <v>511</v>
      </c>
      <c r="F307" s="45"/>
      <c r="G307" s="45"/>
      <c r="H307" s="45"/>
      <c r="I307" s="45"/>
      <c r="J307" s="46"/>
    </row>
    <row r="308">
      <c r="A308" s="37" t="s">
        <v>84</v>
      </c>
      <c r="B308" s="44"/>
      <c r="C308" s="45"/>
      <c r="D308" s="45"/>
      <c r="E308" s="47" t="s">
        <v>512</v>
      </c>
      <c r="F308" s="45"/>
      <c r="G308" s="45"/>
      <c r="H308" s="45"/>
      <c r="I308" s="45"/>
      <c r="J308" s="46"/>
    </row>
    <row r="309" ht="225">
      <c r="A309" s="37" t="s">
        <v>86</v>
      </c>
      <c r="B309" s="44"/>
      <c r="C309" s="45"/>
      <c r="D309" s="45"/>
      <c r="E309" s="39" t="s">
        <v>508</v>
      </c>
      <c r="F309" s="45"/>
      <c r="G309" s="45"/>
      <c r="H309" s="45"/>
      <c r="I309" s="45"/>
      <c r="J309" s="46"/>
    </row>
    <row r="310" ht="30">
      <c r="A310" s="37" t="s">
        <v>77</v>
      </c>
      <c r="B310" s="37">
        <v>74</v>
      </c>
      <c r="C310" s="38" t="s">
        <v>513</v>
      </c>
      <c r="D310" s="37" t="s">
        <v>105</v>
      </c>
      <c r="E310" s="39" t="s">
        <v>514</v>
      </c>
      <c r="F310" s="40" t="s">
        <v>194</v>
      </c>
      <c r="G310" s="41">
        <v>30</v>
      </c>
      <c r="H310" s="42">
        <v>0</v>
      </c>
      <c r="I310" s="42">
        <f>ROUND(G310*H310,P4)</f>
        <v>0</v>
      </c>
      <c r="J310" s="37"/>
      <c r="O310" s="43">
        <f>I310*0.21</f>
        <v>0</v>
      </c>
      <c r="P310">
        <v>3</v>
      </c>
    </row>
    <row r="311">
      <c r="A311" s="37" t="s">
        <v>82</v>
      </c>
      <c r="B311" s="44"/>
      <c r="C311" s="45"/>
      <c r="D311" s="45"/>
      <c r="E311" s="39" t="s">
        <v>515</v>
      </c>
      <c r="F311" s="45"/>
      <c r="G311" s="45"/>
      <c r="H311" s="45"/>
      <c r="I311" s="45"/>
      <c r="J311" s="46"/>
    </row>
    <row r="312">
      <c r="A312" s="37" t="s">
        <v>84</v>
      </c>
      <c r="B312" s="44"/>
      <c r="C312" s="45"/>
      <c r="D312" s="45"/>
      <c r="E312" s="47" t="s">
        <v>516</v>
      </c>
      <c r="F312" s="45"/>
      <c r="G312" s="45"/>
      <c r="H312" s="45"/>
      <c r="I312" s="45"/>
      <c r="J312" s="46"/>
    </row>
    <row r="313" ht="120">
      <c r="A313" s="37" t="s">
        <v>86</v>
      </c>
      <c r="B313" s="44"/>
      <c r="C313" s="45"/>
      <c r="D313" s="45"/>
      <c r="E313" s="39" t="s">
        <v>517</v>
      </c>
      <c r="F313" s="45"/>
      <c r="G313" s="45"/>
      <c r="H313" s="45"/>
      <c r="I313" s="45"/>
      <c r="J313" s="46"/>
    </row>
    <row r="314">
      <c r="A314" s="37" t="s">
        <v>77</v>
      </c>
      <c r="B314" s="37">
        <v>75</v>
      </c>
      <c r="C314" s="38" t="s">
        <v>518</v>
      </c>
      <c r="D314" s="37" t="s">
        <v>105</v>
      </c>
      <c r="E314" s="39" t="s">
        <v>519</v>
      </c>
      <c r="F314" s="40" t="s">
        <v>110</v>
      </c>
      <c r="G314" s="41">
        <v>200</v>
      </c>
      <c r="H314" s="42">
        <v>0</v>
      </c>
      <c r="I314" s="42">
        <f>ROUND(G314*H314,P4)</f>
        <v>0</v>
      </c>
      <c r="J314" s="37"/>
      <c r="O314" s="43">
        <f>I314*0.21</f>
        <v>0</v>
      </c>
      <c r="P314">
        <v>3</v>
      </c>
    </row>
    <row r="315" ht="30">
      <c r="A315" s="37" t="s">
        <v>82</v>
      </c>
      <c r="B315" s="44"/>
      <c r="C315" s="45"/>
      <c r="D315" s="45"/>
      <c r="E315" s="39" t="s">
        <v>520</v>
      </c>
      <c r="F315" s="45"/>
      <c r="G315" s="45"/>
      <c r="H315" s="45"/>
      <c r="I315" s="45"/>
      <c r="J315" s="46"/>
    </row>
    <row r="316">
      <c r="A316" s="37" t="s">
        <v>84</v>
      </c>
      <c r="B316" s="44"/>
      <c r="C316" s="45"/>
      <c r="D316" s="45"/>
      <c r="E316" s="47" t="s">
        <v>521</v>
      </c>
      <c r="F316" s="45"/>
      <c r="G316" s="45"/>
      <c r="H316" s="45"/>
      <c r="I316" s="45"/>
      <c r="J316" s="46"/>
    </row>
    <row r="317" ht="90">
      <c r="A317" s="37" t="s">
        <v>86</v>
      </c>
      <c r="B317" s="44"/>
      <c r="C317" s="45"/>
      <c r="D317" s="45"/>
      <c r="E317" s="39" t="s">
        <v>522</v>
      </c>
      <c r="F317" s="45"/>
      <c r="G317" s="45"/>
      <c r="H317" s="45"/>
      <c r="I317" s="45"/>
      <c r="J317" s="46"/>
    </row>
    <row r="318">
      <c r="A318" s="37" t="s">
        <v>77</v>
      </c>
      <c r="B318" s="37">
        <v>76</v>
      </c>
      <c r="C318" s="38" t="s">
        <v>523</v>
      </c>
      <c r="D318" s="37" t="s">
        <v>105</v>
      </c>
      <c r="E318" s="39" t="s">
        <v>524</v>
      </c>
      <c r="F318" s="40" t="s">
        <v>110</v>
      </c>
      <c r="G318" s="41">
        <v>420</v>
      </c>
      <c r="H318" s="42">
        <v>0</v>
      </c>
      <c r="I318" s="42">
        <f>ROUND(G318*H318,P4)</f>
        <v>0</v>
      </c>
      <c r="J318" s="37"/>
      <c r="O318" s="43">
        <f>I318*0.21</f>
        <v>0</v>
      </c>
      <c r="P318">
        <v>3</v>
      </c>
    </row>
    <row r="319">
      <c r="A319" s="37" t="s">
        <v>82</v>
      </c>
      <c r="B319" s="44"/>
      <c r="C319" s="45"/>
      <c r="D319" s="45"/>
      <c r="E319" s="48" t="s">
        <v>105</v>
      </c>
      <c r="F319" s="45"/>
      <c r="G319" s="45"/>
      <c r="H319" s="45"/>
      <c r="I319" s="45"/>
      <c r="J319" s="46"/>
    </row>
    <row r="320">
      <c r="A320" s="37" t="s">
        <v>84</v>
      </c>
      <c r="B320" s="44"/>
      <c r="C320" s="45"/>
      <c r="D320" s="45"/>
      <c r="E320" s="47" t="s">
        <v>525</v>
      </c>
      <c r="F320" s="45"/>
      <c r="G320" s="45"/>
      <c r="H320" s="45"/>
      <c r="I320" s="45"/>
      <c r="J320" s="46"/>
    </row>
    <row r="321" ht="75">
      <c r="A321" s="37" t="s">
        <v>86</v>
      </c>
      <c r="B321" s="44"/>
      <c r="C321" s="45"/>
      <c r="D321" s="45"/>
      <c r="E321" s="39" t="s">
        <v>526</v>
      </c>
      <c r="F321" s="45"/>
      <c r="G321" s="45"/>
      <c r="H321" s="45"/>
      <c r="I321" s="45"/>
      <c r="J321" s="46"/>
    </row>
    <row r="322">
      <c r="A322" s="37" t="s">
        <v>77</v>
      </c>
      <c r="B322" s="37">
        <v>77</v>
      </c>
      <c r="C322" s="38" t="s">
        <v>527</v>
      </c>
      <c r="D322" s="37" t="s">
        <v>105</v>
      </c>
      <c r="E322" s="39" t="s">
        <v>528</v>
      </c>
      <c r="F322" s="40" t="s">
        <v>110</v>
      </c>
      <c r="G322" s="41">
        <v>4</v>
      </c>
      <c r="H322" s="42">
        <v>0</v>
      </c>
      <c r="I322" s="42">
        <f>ROUND(G322*H322,P4)</f>
        <v>0</v>
      </c>
      <c r="J322" s="37"/>
      <c r="O322" s="43">
        <f>I322*0.21</f>
        <v>0</v>
      </c>
      <c r="P322">
        <v>3</v>
      </c>
    </row>
    <row r="323">
      <c r="A323" s="37" t="s">
        <v>82</v>
      </c>
      <c r="B323" s="44"/>
      <c r="C323" s="45"/>
      <c r="D323" s="45"/>
      <c r="E323" s="48" t="s">
        <v>105</v>
      </c>
      <c r="F323" s="45"/>
      <c r="G323" s="45"/>
      <c r="H323" s="45"/>
      <c r="I323" s="45"/>
      <c r="J323" s="46"/>
    </row>
    <row r="324">
      <c r="A324" s="37" t="s">
        <v>84</v>
      </c>
      <c r="B324" s="44"/>
      <c r="C324" s="45"/>
      <c r="D324" s="45"/>
      <c r="E324" s="47" t="s">
        <v>529</v>
      </c>
      <c r="F324" s="45"/>
      <c r="G324" s="45"/>
      <c r="H324" s="45"/>
      <c r="I324" s="45"/>
      <c r="J324" s="46"/>
    </row>
    <row r="325" ht="105">
      <c r="A325" s="37" t="s">
        <v>86</v>
      </c>
      <c r="B325" s="44"/>
      <c r="C325" s="45"/>
      <c r="D325" s="45"/>
      <c r="E325" s="39" t="s">
        <v>530</v>
      </c>
      <c r="F325" s="45"/>
      <c r="G325" s="45"/>
      <c r="H325" s="45"/>
      <c r="I325" s="45"/>
      <c r="J325" s="46"/>
    </row>
    <row r="326" ht="30">
      <c r="A326" s="37" t="s">
        <v>77</v>
      </c>
      <c r="B326" s="37">
        <v>78</v>
      </c>
      <c r="C326" s="38" t="s">
        <v>531</v>
      </c>
      <c r="D326" s="37" t="s">
        <v>105</v>
      </c>
      <c r="E326" s="39" t="s">
        <v>532</v>
      </c>
      <c r="F326" s="40" t="s">
        <v>110</v>
      </c>
      <c r="G326" s="41">
        <v>160</v>
      </c>
      <c r="H326" s="42">
        <v>0</v>
      </c>
      <c r="I326" s="42">
        <f>ROUND(G326*H326,P4)</f>
        <v>0</v>
      </c>
      <c r="J326" s="37"/>
      <c r="O326" s="43">
        <f>I326*0.21</f>
        <v>0</v>
      </c>
      <c r="P326">
        <v>3</v>
      </c>
    </row>
    <row r="327">
      <c r="A327" s="37" t="s">
        <v>82</v>
      </c>
      <c r="B327" s="44"/>
      <c r="C327" s="45"/>
      <c r="D327" s="45"/>
      <c r="E327" s="48" t="s">
        <v>105</v>
      </c>
      <c r="F327" s="45"/>
      <c r="G327" s="45"/>
      <c r="H327" s="45"/>
      <c r="I327" s="45"/>
      <c r="J327" s="46"/>
    </row>
    <row r="328">
      <c r="A328" s="37" t="s">
        <v>84</v>
      </c>
      <c r="B328" s="44"/>
      <c r="C328" s="45"/>
      <c r="D328" s="45"/>
      <c r="E328" s="47" t="s">
        <v>533</v>
      </c>
      <c r="F328" s="45"/>
      <c r="G328" s="45"/>
      <c r="H328" s="45"/>
      <c r="I328" s="45"/>
      <c r="J328" s="46"/>
    </row>
    <row r="329" ht="60">
      <c r="A329" s="37" t="s">
        <v>86</v>
      </c>
      <c r="B329" s="44"/>
      <c r="C329" s="45"/>
      <c r="D329" s="45"/>
      <c r="E329" s="39" t="s">
        <v>534</v>
      </c>
      <c r="F329" s="45"/>
      <c r="G329" s="45"/>
      <c r="H329" s="45"/>
      <c r="I329" s="45"/>
      <c r="J329" s="46"/>
    </row>
    <row r="330" ht="30">
      <c r="A330" s="37" t="s">
        <v>77</v>
      </c>
      <c r="B330" s="37">
        <v>79</v>
      </c>
      <c r="C330" s="38" t="s">
        <v>535</v>
      </c>
      <c r="D330" s="37" t="s">
        <v>105</v>
      </c>
      <c r="E330" s="39" t="s">
        <v>536</v>
      </c>
      <c r="F330" s="40" t="s">
        <v>110</v>
      </c>
      <c r="G330" s="41">
        <v>160</v>
      </c>
      <c r="H330" s="42">
        <v>0</v>
      </c>
      <c r="I330" s="42">
        <f>ROUND(G330*H330,P4)</f>
        <v>0</v>
      </c>
      <c r="J330" s="37"/>
      <c r="O330" s="43">
        <f>I330*0.21</f>
        <v>0</v>
      </c>
      <c r="P330">
        <v>3</v>
      </c>
    </row>
    <row r="331">
      <c r="A331" s="37" t="s">
        <v>82</v>
      </c>
      <c r="B331" s="44"/>
      <c r="C331" s="45"/>
      <c r="D331" s="45"/>
      <c r="E331" s="48" t="s">
        <v>105</v>
      </c>
      <c r="F331" s="45"/>
      <c r="G331" s="45"/>
      <c r="H331" s="45"/>
      <c r="I331" s="45"/>
      <c r="J331" s="46"/>
    </row>
    <row r="332">
      <c r="A332" s="37" t="s">
        <v>84</v>
      </c>
      <c r="B332" s="44"/>
      <c r="C332" s="45"/>
      <c r="D332" s="45"/>
      <c r="E332" s="47" t="s">
        <v>533</v>
      </c>
      <c r="F332" s="45"/>
      <c r="G332" s="45"/>
      <c r="H332" s="45"/>
      <c r="I332" s="45"/>
      <c r="J332" s="46"/>
    </row>
    <row r="333" ht="90">
      <c r="A333" s="37" t="s">
        <v>86</v>
      </c>
      <c r="B333" s="44"/>
      <c r="C333" s="45"/>
      <c r="D333" s="45"/>
      <c r="E333" s="39" t="s">
        <v>537</v>
      </c>
      <c r="F333" s="45"/>
      <c r="G333" s="45"/>
      <c r="H333" s="45"/>
      <c r="I333" s="45"/>
      <c r="J333" s="46"/>
    </row>
    <row r="334" ht="30">
      <c r="A334" s="37" t="s">
        <v>77</v>
      </c>
      <c r="B334" s="37">
        <v>80</v>
      </c>
      <c r="C334" s="38" t="s">
        <v>198</v>
      </c>
      <c r="D334" s="37" t="s">
        <v>105</v>
      </c>
      <c r="E334" s="39" t="s">
        <v>199</v>
      </c>
      <c r="F334" s="40" t="s">
        <v>155</v>
      </c>
      <c r="G334" s="41">
        <v>2250</v>
      </c>
      <c r="H334" s="42">
        <v>0</v>
      </c>
      <c r="I334" s="42">
        <f>ROUND(G334*H334,P4)</f>
        <v>0</v>
      </c>
      <c r="J334" s="37"/>
      <c r="O334" s="43">
        <f>I334*0.21</f>
        <v>0</v>
      </c>
      <c r="P334">
        <v>3</v>
      </c>
    </row>
    <row r="335" ht="60">
      <c r="A335" s="37" t="s">
        <v>82</v>
      </c>
      <c r="B335" s="44"/>
      <c r="C335" s="45"/>
      <c r="D335" s="45"/>
      <c r="E335" s="39" t="s">
        <v>538</v>
      </c>
      <c r="F335" s="45"/>
      <c r="G335" s="45"/>
      <c r="H335" s="45"/>
      <c r="I335" s="45"/>
      <c r="J335" s="46"/>
    </row>
    <row r="336">
      <c r="A336" s="37" t="s">
        <v>84</v>
      </c>
      <c r="B336" s="44"/>
      <c r="C336" s="45"/>
      <c r="D336" s="45"/>
      <c r="E336" s="47" t="s">
        <v>539</v>
      </c>
      <c r="F336" s="45"/>
      <c r="G336" s="45"/>
      <c r="H336" s="45"/>
      <c r="I336" s="45"/>
      <c r="J336" s="46"/>
    </row>
    <row r="337" ht="105">
      <c r="A337" s="37" t="s">
        <v>86</v>
      </c>
      <c r="B337" s="44"/>
      <c r="C337" s="45"/>
      <c r="D337" s="45"/>
      <c r="E337" s="39" t="s">
        <v>202</v>
      </c>
      <c r="F337" s="45"/>
      <c r="G337" s="45"/>
      <c r="H337" s="45"/>
      <c r="I337" s="45"/>
      <c r="J337" s="46"/>
    </row>
    <row r="338">
      <c r="A338" s="37" t="s">
        <v>77</v>
      </c>
      <c r="B338" s="37">
        <v>81</v>
      </c>
      <c r="C338" s="38" t="s">
        <v>203</v>
      </c>
      <c r="D338" s="37" t="s">
        <v>105</v>
      </c>
      <c r="E338" s="39" t="s">
        <v>204</v>
      </c>
      <c r="F338" s="40" t="s">
        <v>155</v>
      </c>
      <c r="G338" s="41">
        <v>1125</v>
      </c>
      <c r="H338" s="42">
        <v>0</v>
      </c>
      <c r="I338" s="42">
        <f>ROUND(G338*H338,P4)</f>
        <v>0</v>
      </c>
      <c r="J338" s="37"/>
      <c r="O338" s="43">
        <f>I338*0.21</f>
        <v>0</v>
      </c>
      <c r="P338">
        <v>3</v>
      </c>
    </row>
    <row r="339" ht="45">
      <c r="A339" s="37" t="s">
        <v>82</v>
      </c>
      <c r="B339" s="44"/>
      <c r="C339" s="45"/>
      <c r="D339" s="45"/>
      <c r="E339" s="39" t="s">
        <v>540</v>
      </c>
      <c r="F339" s="45"/>
      <c r="G339" s="45"/>
      <c r="H339" s="45"/>
      <c r="I339" s="45"/>
      <c r="J339" s="46"/>
    </row>
    <row r="340">
      <c r="A340" s="37" t="s">
        <v>84</v>
      </c>
      <c r="B340" s="44"/>
      <c r="C340" s="45"/>
      <c r="D340" s="45"/>
      <c r="E340" s="47" t="s">
        <v>541</v>
      </c>
      <c r="F340" s="45"/>
      <c r="G340" s="45"/>
      <c r="H340" s="45"/>
      <c r="I340" s="45"/>
      <c r="J340" s="46"/>
    </row>
    <row r="341" ht="105">
      <c r="A341" s="37" t="s">
        <v>86</v>
      </c>
      <c r="B341" s="44"/>
      <c r="C341" s="45"/>
      <c r="D341" s="45"/>
      <c r="E341" s="39" t="s">
        <v>202</v>
      </c>
      <c r="F341" s="45"/>
      <c r="G341" s="45"/>
      <c r="H341" s="45"/>
      <c r="I341" s="45"/>
      <c r="J341" s="46"/>
    </row>
    <row r="342">
      <c r="A342" s="37" t="s">
        <v>77</v>
      </c>
      <c r="B342" s="37">
        <v>82</v>
      </c>
      <c r="C342" s="38" t="s">
        <v>542</v>
      </c>
      <c r="D342" s="37" t="s">
        <v>105</v>
      </c>
      <c r="E342" s="39" t="s">
        <v>543</v>
      </c>
      <c r="F342" s="40" t="s">
        <v>110</v>
      </c>
      <c r="G342" s="41">
        <v>6</v>
      </c>
      <c r="H342" s="42">
        <v>0</v>
      </c>
      <c r="I342" s="42">
        <f>ROUND(G342*H342,P4)</f>
        <v>0</v>
      </c>
      <c r="J342" s="37"/>
      <c r="O342" s="43">
        <f>I342*0.21</f>
        <v>0</v>
      </c>
      <c r="P342">
        <v>3</v>
      </c>
    </row>
    <row r="343">
      <c r="A343" s="37" t="s">
        <v>82</v>
      </c>
      <c r="B343" s="44"/>
      <c r="C343" s="45"/>
      <c r="D343" s="45"/>
      <c r="E343" s="39" t="s">
        <v>544</v>
      </c>
      <c r="F343" s="45"/>
      <c r="G343" s="45"/>
      <c r="H343" s="45"/>
      <c r="I343" s="45"/>
      <c r="J343" s="46"/>
    </row>
    <row r="344">
      <c r="A344" s="37" t="s">
        <v>84</v>
      </c>
      <c r="B344" s="44"/>
      <c r="C344" s="45"/>
      <c r="D344" s="45"/>
      <c r="E344" s="47" t="s">
        <v>545</v>
      </c>
      <c r="F344" s="45"/>
      <c r="G344" s="45"/>
      <c r="H344" s="45"/>
      <c r="I344" s="45"/>
      <c r="J344" s="46"/>
    </row>
    <row r="345" ht="75">
      <c r="A345" s="37" t="s">
        <v>86</v>
      </c>
      <c r="B345" s="44"/>
      <c r="C345" s="45"/>
      <c r="D345" s="45"/>
      <c r="E345" s="39" t="s">
        <v>546</v>
      </c>
      <c r="F345" s="45"/>
      <c r="G345" s="45"/>
      <c r="H345" s="45"/>
      <c r="I345" s="45"/>
      <c r="J345" s="46"/>
    </row>
    <row r="346">
      <c r="A346" s="37" t="s">
        <v>77</v>
      </c>
      <c r="B346" s="37">
        <v>83</v>
      </c>
      <c r="C346" s="38" t="s">
        <v>547</v>
      </c>
      <c r="D346" s="37" t="s">
        <v>105</v>
      </c>
      <c r="E346" s="39" t="s">
        <v>548</v>
      </c>
      <c r="F346" s="40" t="s">
        <v>110</v>
      </c>
      <c r="G346" s="41">
        <v>6</v>
      </c>
      <c r="H346" s="42">
        <v>0</v>
      </c>
      <c r="I346" s="42">
        <f>ROUND(G346*H346,P4)</f>
        <v>0</v>
      </c>
      <c r="J346" s="37"/>
      <c r="O346" s="43">
        <f>I346*0.21</f>
        <v>0</v>
      </c>
      <c r="P346">
        <v>3</v>
      </c>
    </row>
    <row r="347" ht="45">
      <c r="A347" s="37" t="s">
        <v>82</v>
      </c>
      <c r="B347" s="44"/>
      <c r="C347" s="45"/>
      <c r="D347" s="45"/>
      <c r="E347" s="39" t="s">
        <v>549</v>
      </c>
      <c r="F347" s="45"/>
      <c r="G347" s="45"/>
      <c r="H347" s="45"/>
      <c r="I347" s="45"/>
      <c r="J347" s="46"/>
    </row>
    <row r="348">
      <c r="A348" s="37" t="s">
        <v>84</v>
      </c>
      <c r="B348" s="44"/>
      <c r="C348" s="45"/>
      <c r="D348" s="45"/>
      <c r="E348" s="47" t="s">
        <v>550</v>
      </c>
      <c r="F348" s="45"/>
      <c r="G348" s="45"/>
      <c r="H348" s="45"/>
      <c r="I348" s="45"/>
      <c r="J348" s="46"/>
    </row>
    <row r="349" ht="409.5">
      <c r="A349" s="37" t="s">
        <v>86</v>
      </c>
      <c r="B349" s="44"/>
      <c r="C349" s="45"/>
      <c r="D349" s="45"/>
      <c r="E349" s="39" t="s">
        <v>551</v>
      </c>
      <c r="F349" s="45"/>
      <c r="G349" s="45"/>
      <c r="H349" s="45"/>
      <c r="I349" s="45"/>
      <c r="J349" s="46"/>
    </row>
    <row r="350">
      <c r="A350" s="37" t="s">
        <v>77</v>
      </c>
      <c r="B350" s="37">
        <v>84</v>
      </c>
      <c r="C350" s="38" t="s">
        <v>552</v>
      </c>
      <c r="D350" s="37"/>
      <c r="E350" s="39" t="s">
        <v>553</v>
      </c>
      <c r="F350" s="40" t="s">
        <v>110</v>
      </c>
      <c r="G350" s="41">
        <v>21</v>
      </c>
      <c r="H350" s="42">
        <v>0</v>
      </c>
      <c r="I350" s="42">
        <f>ROUND(G350*H350,P4)</f>
        <v>0</v>
      </c>
      <c r="J350" s="37"/>
      <c r="O350" s="43">
        <f>I350*0.21</f>
        <v>0</v>
      </c>
      <c r="P350">
        <v>3</v>
      </c>
    </row>
    <row r="351" ht="90">
      <c r="A351" s="37" t="s">
        <v>82</v>
      </c>
      <c r="B351" s="44"/>
      <c r="C351" s="45"/>
      <c r="D351" s="45"/>
      <c r="E351" s="39" t="s">
        <v>554</v>
      </c>
      <c r="F351" s="45"/>
      <c r="G351" s="45"/>
      <c r="H351" s="45"/>
      <c r="I351" s="45"/>
      <c r="J351" s="46"/>
    </row>
    <row r="352">
      <c r="A352" s="37" t="s">
        <v>84</v>
      </c>
      <c r="B352" s="44"/>
      <c r="C352" s="45"/>
      <c r="D352" s="45"/>
      <c r="E352" s="47" t="s">
        <v>555</v>
      </c>
      <c r="F352" s="45"/>
      <c r="G352" s="45"/>
      <c r="H352" s="45"/>
      <c r="I352" s="45"/>
      <c r="J352" s="46"/>
    </row>
    <row r="353" ht="409.5">
      <c r="A353" s="37" t="s">
        <v>86</v>
      </c>
      <c r="B353" s="44"/>
      <c r="C353" s="45"/>
      <c r="D353" s="45"/>
      <c r="E353" s="39" t="s">
        <v>551</v>
      </c>
      <c r="F353" s="45"/>
      <c r="G353" s="45"/>
      <c r="H353" s="45"/>
      <c r="I353" s="45"/>
      <c r="J353" s="46"/>
    </row>
    <row r="354">
      <c r="A354" s="37" t="s">
        <v>77</v>
      </c>
      <c r="B354" s="37">
        <v>85</v>
      </c>
      <c r="C354" s="38" t="s">
        <v>556</v>
      </c>
      <c r="D354" s="37" t="s">
        <v>105</v>
      </c>
      <c r="E354" s="39" t="s">
        <v>557</v>
      </c>
      <c r="F354" s="40" t="s">
        <v>110</v>
      </c>
      <c r="G354" s="41">
        <v>2</v>
      </c>
      <c r="H354" s="42">
        <v>0</v>
      </c>
      <c r="I354" s="42">
        <f>ROUND(G354*H354,P4)</f>
        <v>0</v>
      </c>
      <c r="J354" s="37"/>
      <c r="O354" s="43">
        <f>I354*0.21</f>
        <v>0</v>
      </c>
      <c r="P354">
        <v>3</v>
      </c>
    </row>
    <row r="355" ht="45">
      <c r="A355" s="37" t="s">
        <v>82</v>
      </c>
      <c r="B355" s="44"/>
      <c r="C355" s="45"/>
      <c r="D355" s="45"/>
      <c r="E355" s="39" t="s">
        <v>558</v>
      </c>
      <c r="F355" s="45"/>
      <c r="G355" s="45"/>
      <c r="H355" s="45"/>
      <c r="I355" s="45"/>
      <c r="J355" s="46"/>
    </row>
    <row r="356">
      <c r="A356" s="37" t="s">
        <v>84</v>
      </c>
      <c r="B356" s="44"/>
      <c r="C356" s="45"/>
      <c r="D356" s="45"/>
      <c r="E356" s="47" t="s">
        <v>559</v>
      </c>
      <c r="F356" s="45"/>
      <c r="G356" s="45"/>
      <c r="H356" s="45"/>
      <c r="I356" s="45"/>
      <c r="J356" s="46"/>
    </row>
    <row r="357" ht="409.5">
      <c r="A357" s="37" t="s">
        <v>86</v>
      </c>
      <c r="B357" s="44"/>
      <c r="C357" s="45"/>
      <c r="D357" s="45"/>
      <c r="E357" s="39" t="s">
        <v>551</v>
      </c>
      <c r="F357" s="45"/>
      <c r="G357" s="45"/>
      <c r="H357" s="45"/>
      <c r="I357" s="45"/>
      <c r="J357" s="46"/>
    </row>
    <row r="358">
      <c r="A358" s="37" t="s">
        <v>77</v>
      </c>
      <c r="B358" s="37">
        <v>86</v>
      </c>
      <c r="C358" s="38" t="s">
        <v>560</v>
      </c>
      <c r="D358" s="37" t="s">
        <v>105</v>
      </c>
      <c r="E358" s="39" t="s">
        <v>561</v>
      </c>
      <c r="F358" s="40" t="s">
        <v>110</v>
      </c>
      <c r="G358" s="41">
        <v>1</v>
      </c>
      <c r="H358" s="42">
        <v>0</v>
      </c>
      <c r="I358" s="42">
        <f>ROUND(G358*H358,P4)</f>
        <v>0</v>
      </c>
      <c r="J358" s="37"/>
      <c r="O358" s="43">
        <f>I358*0.21</f>
        <v>0</v>
      </c>
      <c r="P358">
        <v>3</v>
      </c>
    </row>
    <row r="359">
      <c r="A359" s="37" t="s">
        <v>82</v>
      </c>
      <c r="B359" s="44"/>
      <c r="C359" s="45"/>
      <c r="D359" s="45"/>
      <c r="E359" s="39" t="s">
        <v>562</v>
      </c>
      <c r="F359" s="45"/>
      <c r="G359" s="45"/>
      <c r="H359" s="45"/>
      <c r="I359" s="45"/>
      <c r="J359" s="46"/>
    </row>
    <row r="360">
      <c r="A360" s="37" t="s">
        <v>84</v>
      </c>
      <c r="B360" s="44"/>
      <c r="C360" s="45"/>
      <c r="D360" s="45"/>
      <c r="E360" s="47" t="s">
        <v>91</v>
      </c>
      <c r="F360" s="45"/>
      <c r="G360" s="45"/>
      <c r="H360" s="45"/>
      <c r="I360" s="45"/>
      <c r="J360" s="46"/>
    </row>
    <row r="361" ht="409.5">
      <c r="A361" s="37" t="s">
        <v>86</v>
      </c>
      <c r="B361" s="44"/>
      <c r="C361" s="45"/>
      <c r="D361" s="45"/>
      <c r="E361" s="39" t="s">
        <v>563</v>
      </c>
      <c r="F361" s="45"/>
      <c r="G361" s="45"/>
      <c r="H361" s="45"/>
      <c r="I361" s="45"/>
      <c r="J361" s="46"/>
    </row>
    <row r="362">
      <c r="A362" s="37" t="s">
        <v>77</v>
      </c>
      <c r="B362" s="37">
        <v>87</v>
      </c>
      <c r="C362" s="38" t="s">
        <v>564</v>
      </c>
      <c r="D362" s="37"/>
      <c r="E362" s="39" t="s">
        <v>565</v>
      </c>
      <c r="F362" s="40" t="s">
        <v>194</v>
      </c>
      <c r="G362" s="41">
        <v>18</v>
      </c>
      <c r="H362" s="42">
        <v>0</v>
      </c>
      <c r="I362" s="42">
        <f>ROUND(G362*H362,P4)</f>
        <v>0</v>
      </c>
      <c r="J362" s="37"/>
      <c r="O362" s="43">
        <f>I362*0.21</f>
        <v>0</v>
      </c>
      <c r="P362">
        <v>3</v>
      </c>
    </row>
    <row r="363" ht="75">
      <c r="A363" s="37" t="s">
        <v>82</v>
      </c>
      <c r="B363" s="44"/>
      <c r="C363" s="45"/>
      <c r="D363" s="45"/>
      <c r="E363" s="39" t="s">
        <v>566</v>
      </c>
      <c r="F363" s="45"/>
      <c r="G363" s="45"/>
      <c r="H363" s="45"/>
      <c r="I363" s="45"/>
      <c r="J363" s="46"/>
    </row>
    <row r="364">
      <c r="A364" s="37" t="s">
        <v>84</v>
      </c>
      <c r="B364" s="44"/>
      <c r="C364" s="45"/>
      <c r="D364" s="45"/>
      <c r="E364" s="47" t="s">
        <v>567</v>
      </c>
      <c r="F364" s="45"/>
      <c r="G364" s="45"/>
      <c r="H364" s="45"/>
      <c r="I364" s="45"/>
      <c r="J364" s="46"/>
    </row>
    <row r="365" ht="90">
      <c r="A365" s="37" t="s">
        <v>86</v>
      </c>
      <c r="B365" s="44"/>
      <c r="C365" s="45"/>
      <c r="D365" s="45"/>
      <c r="E365" s="39" t="s">
        <v>568</v>
      </c>
      <c r="F365" s="45"/>
      <c r="G365" s="45"/>
      <c r="H365" s="45"/>
      <c r="I365" s="45"/>
      <c r="J365" s="46"/>
    </row>
    <row r="366">
      <c r="A366" s="37" t="s">
        <v>77</v>
      </c>
      <c r="B366" s="37">
        <v>88</v>
      </c>
      <c r="C366" s="38" t="s">
        <v>569</v>
      </c>
      <c r="D366" s="37" t="s">
        <v>11</v>
      </c>
      <c r="E366" s="39" t="s">
        <v>570</v>
      </c>
      <c r="F366" s="40" t="s">
        <v>194</v>
      </c>
      <c r="G366" s="41">
        <v>42</v>
      </c>
      <c r="H366" s="42">
        <v>0</v>
      </c>
      <c r="I366" s="42">
        <f>ROUND(G366*H366,P4)</f>
        <v>0</v>
      </c>
      <c r="J366" s="37"/>
      <c r="O366" s="43">
        <f>I366*0.21</f>
        <v>0</v>
      </c>
      <c r="P366">
        <v>3</v>
      </c>
    </row>
    <row r="367" ht="75">
      <c r="A367" s="37" t="s">
        <v>82</v>
      </c>
      <c r="B367" s="44"/>
      <c r="C367" s="45"/>
      <c r="D367" s="45"/>
      <c r="E367" s="39" t="s">
        <v>571</v>
      </c>
      <c r="F367" s="45"/>
      <c r="G367" s="45"/>
      <c r="H367" s="45"/>
      <c r="I367" s="45"/>
      <c r="J367" s="46"/>
    </row>
    <row r="368">
      <c r="A368" s="37" t="s">
        <v>84</v>
      </c>
      <c r="B368" s="44"/>
      <c r="C368" s="45"/>
      <c r="D368" s="45"/>
      <c r="E368" s="47" t="s">
        <v>572</v>
      </c>
      <c r="F368" s="45"/>
      <c r="G368" s="45"/>
      <c r="H368" s="45"/>
      <c r="I368" s="45"/>
      <c r="J368" s="46"/>
    </row>
    <row r="369" ht="90">
      <c r="A369" s="37" t="s">
        <v>86</v>
      </c>
      <c r="B369" s="44"/>
      <c r="C369" s="45"/>
      <c r="D369" s="45"/>
      <c r="E369" s="39" t="s">
        <v>568</v>
      </c>
      <c r="F369" s="45"/>
      <c r="G369" s="45"/>
      <c r="H369" s="45"/>
      <c r="I369" s="45"/>
      <c r="J369" s="46"/>
    </row>
    <row r="370">
      <c r="A370" s="37" t="s">
        <v>77</v>
      </c>
      <c r="B370" s="37">
        <v>89</v>
      </c>
      <c r="C370" s="38" t="s">
        <v>569</v>
      </c>
      <c r="D370" s="37" t="s">
        <v>42</v>
      </c>
      <c r="E370" s="39" t="s">
        <v>570</v>
      </c>
      <c r="F370" s="40" t="s">
        <v>194</v>
      </c>
      <c r="G370" s="41">
        <v>44.299999999999997</v>
      </c>
      <c r="H370" s="42">
        <v>0</v>
      </c>
      <c r="I370" s="42">
        <f>ROUND(G370*H370,P4)</f>
        <v>0</v>
      </c>
      <c r="J370" s="37"/>
      <c r="O370" s="43">
        <f>I370*0.21</f>
        <v>0</v>
      </c>
      <c r="P370">
        <v>3</v>
      </c>
    </row>
    <row r="371" ht="75">
      <c r="A371" s="37" t="s">
        <v>82</v>
      </c>
      <c r="B371" s="44"/>
      <c r="C371" s="45"/>
      <c r="D371" s="45"/>
      <c r="E371" s="39" t="s">
        <v>573</v>
      </c>
      <c r="F371" s="45"/>
      <c r="G371" s="45"/>
      <c r="H371" s="45"/>
      <c r="I371" s="45"/>
      <c r="J371" s="46"/>
    </row>
    <row r="372">
      <c r="A372" s="37" t="s">
        <v>84</v>
      </c>
      <c r="B372" s="44"/>
      <c r="C372" s="45"/>
      <c r="D372" s="45"/>
      <c r="E372" s="47" t="s">
        <v>574</v>
      </c>
      <c r="F372" s="45"/>
      <c r="G372" s="45"/>
      <c r="H372" s="45"/>
      <c r="I372" s="45"/>
      <c r="J372" s="46"/>
    </row>
    <row r="373" ht="90">
      <c r="A373" s="37" t="s">
        <v>86</v>
      </c>
      <c r="B373" s="44"/>
      <c r="C373" s="45"/>
      <c r="D373" s="45"/>
      <c r="E373" s="39" t="s">
        <v>568</v>
      </c>
      <c r="F373" s="45"/>
      <c r="G373" s="45"/>
      <c r="H373" s="45"/>
      <c r="I373" s="45"/>
      <c r="J373" s="46"/>
    </row>
    <row r="374">
      <c r="A374" s="37" t="s">
        <v>77</v>
      </c>
      <c r="B374" s="37">
        <v>90</v>
      </c>
      <c r="C374" s="38" t="s">
        <v>575</v>
      </c>
      <c r="D374" s="37"/>
      <c r="E374" s="39" t="s">
        <v>576</v>
      </c>
      <c r="F374" s="40" t="s">
        <v>194</v>
      </c>
      <c r="G374" s="41">
        <v>14</v>
      </c>
      <c r="H374" s="42">
        <v>0</v>
      </c>
      <c r="I374" s="42">
        <f>ROUND(G374*H374,P4)</f>
        <v>0</v>
      </c>
      <c r="J374" s="37"/>
      <c r="O374" s="43">
        <f>I374*0.21</f>
        <v>0</v>
      </c>
      <c r="P374">
        <v>3</v>
      </c>
    </row>
    <row r="375" ht="75">
      <c r="A375" s="37" t="s">
        <v>82</v>
      </c>
      <c r="B375" s="44"/>
      <c r="C375" s="45"/>
      <c r="D375" s="45"/>
      <c r="E375" s="39" t="s">
        <v>577</v>
      </c>
      <c r="F375" s="45"/>
      <c r="G375" s="45"/>
      <c r="H375" s="45"/>
      <c r="I375" s="45"/>
      <c r="J375" s="46"/>
    </row>
    <row r="376">
      <c r="A376" s="37" t="s">
        <v>84</v>
      </c>
      <c r="B376" s="44"/>
      <c r="C376" s="45"/>
      <c r="D376" s="45"/>
      <c r="E376" s="47" t="s">
        <v>578</v>
      </c>
      <c r="F376" s="45"/>
      <c r="G376" s="45"/>
      <c r="H376" s="45"/>
      <c r="I376" s="45"/>
      <c r="J376" s="46"/>
    </row>
    <row r="377" ht="90">
      <c r="A377" s="37" t="s">
        <v>86</v>
      </c>
      <c r="B377" s="44"/>
      <c r="C377" s="45"/>
      <c r="D377" s="45"/>
      <c r="E377" s="39" t="s">
        <v>568</v>
      </c>
      <c r="F377" s="45"/>
      <c r="G377" s="45"/>
      <c r="H377" s="45"/>
      <c r="I377" s="45"/>
      <c r="J377" s="46"/>
    </row>
    <row r="378">
      <c r="A378" s="37" t="s">
        <v>77</v>
      </c>
      <c r="B378" s="37">
        <v>91</v>
      </c>
      <c r="C378" s="38" t="s">
        <v>579</v>
      </c>
      <c r="D378" s="37" t="s">
        <v>79</v>
      </c>
      <c r="E378" s="39" t="s">
        <v>580</v>
      </c>
      <c r="F378" s="40" t="s">
        <v>194</v>
      </c>
      <c r="G378" s="41">
        <v>8</v>
      </c>
      <c r="H378" s="42">
        <v>0</v>
      </c>
      <c r="I378" s="42">
        <f>ROUND(G378*H378,P4)</f>
        <v>0</v>
      </c>
      <c r="J378" s="37"/>
      <c r="O378" s="43">
        <f>I378*0.21</f>
        <v>0</v>
      </c>
      <c r="P378">
        <v>3</v>
      </c>
    </row>
    <row r="379" ht="75">
      <c r="A379" s="37" t="s">
        <v>82</v>
      </c>
      <c r="B379" s="44"/>
      <c r="C379" s="45"/>
      <c r="D379" s="45"/>
      <c r="E379" s="39" t="s">
        <v>581</v>
      </c>
      <c r="F379" s="45"/>
      <c r="G379" s="45"/>
      <c r="H379" s="45"/>
      <c r="I379" s="45"/>
      <c r="J379" s="46"/>
    </row>
    <row r="380">
      <c r="A380" s="37" t="s">
        <v>84</v>
      </c>
      <c r="B380" s="44"/>
      <c r="C380" s="45"/>
      <c r="D380" s="45"/>
      <c r="E380" s="47" t="s">
        <v>582</v>
      </c>
      <c r="F380" s="45"/>
      <c r="G380" s="45"/>
      <c r="H380" s="45"/>
      <c r="I380" s="45"/>
      <c r="J380" s="46"/>
    </row>
    <row r="381" ht="105">
      <c r="A381" s="37" t="s">
        <v>86</v>
      </c>
      <c r="B381" s="44"/>
      <c r="C381" s="45"/>
      <c r="D381" s="45"/>
      <c r="E381" s="39" t="s">
        <v>583</v>
      </c>
      <c r="F381" s="45"/>
      <c r="G381" s="45"/>
      <c r="H381" s="45"/>
      <c r="I381" s="45"/>
      <c r="J381" s="46"/>
    </row>
    <row r="382">
      <c r="A382" s="37" t="s">
        <v>77</v>
      </c>
      <c r="B382" s="37">
        <v>92</v>
      </c>
      <c r="C382" s="38" t="s">
        <v>584</v>
      </c>
      <c r="D382" s="37" t="s">
        <v>116</v>
      </c>
      <c r="E382" s="39" t="s">
        <v>585</v>
      </c>
      <c r="F382" s="40" t="s">
        <v>194</v>
      </c>
      <c r="G382" s="41">
        <v>20</v>
      </c>
      <c r="H382" s="42">
        <v>0</v>
      </c>
      <c r="I382" s="42">
        <f>ROUND(G382*H382,P4)</f>
        <v>0</v>
      </c>
      <c r="J382" s="37"/>
      <c r="O382" s="43">
        <f>I382*0.21</f>
        <v>0</v>
      </c>
      <c r="P382">
        <v>3</v>
      </c>
    </row>
    <row r="383" ht="75">
      <c r="A383" s="37" t="s">
        <v>82</v>
      </c>
      <c r="B383" s="44"/>
      <c r="C383" s="45"/>
      <c r="D383" s="45"/>
      <c r="E383" s="39" t="s">
        <v>586</v>
      </c>
      <c r="F383" s="45"/>
      <c r="G383" s="45"/>
      <c r="H383" s="45"/>
      <c r="I383" s="45"/>
      <c r="J383" s="46"/>
    </row>
    <row r="384">
      <c r="A384" s="37" t="s">
        <v>84</v>
      </c>
      <c r="B384" s="44"/>
      <c r="C384" s="45"/>
      <c r="D384" s="45"/>
      <c r="E384" s="47" t="s">
        <v>587</v>
      </c>
      <c r="F384" s="45"/>
      <c r="G384" s="45"/>
      <c r="H384" s="45"/>
      <c r="I384" s="45"/>
      <c r="J384" s="46"/>
    </row>
    <row r="385" ht="105">
      <c r="A385" s="37" t="s">
        <v>86</v>
      </c>
      <c r="B385" s="44"/>
      <c r="C385" s="45"/>
      <c r="D385" s="45"/>
      <c r="E385" s="39" t="s">
        <v>583</v>
      </c>
      <c r="F385" s="45"/>
      <c r="G385" s="45"/>
      <c r="H385" s="45"/>
      <c r="I385" s="45"/>
      <c r="J385" s="46"/>
    </row>
    <row r="386">
      <c r="A386" s="37" t="s">
        <v>77</v>
      </c>
      <c r="B386" s="37">
        <v>93</v>
      </c>
      <c r="C386" s="38" t="s">
        <v>584</v>
      </c>
      <c r="D386" s="37" t="s">
        <v>119</v>
      </c>
      <c r="E386" s="39" t="s">
        <v>588</v>
      </c>
      <c r="F386" s="40" t="s">
        <v>194</v>
      </c>
      <c r="G386" s="41">
        <v>8</v>
      </c>
      <c r="H386" s="42">
        <v>0</v>
      </c>
      <c r="I386" s="42">
        <f>ROUND(G386*H386,P4)</f>
        <v>0</v>
      </c>
      <c r="J386" s="37"/>
      <c r="O386" s="43">
        <f>I386*0.21</f>
        <v>0</v>
      </c>
      <c r="P386">
        <v>3</v>
      </c>
    </row>
    <row r="387" ht="75">
      <c r="A387" s="37" t="s">
        <v>82</v>
      </c>
      <c r="B387" s="44"/>
      <c r="C387" s="45"/>
      <c r="D387" s="45"/>
      <c r="E387" s="39" t="s">
        <v>589</v>
      </c>
      <c r="F387" s="45"/>
      <c r="G387" s="45"/>
      <c r="H387" s="45"/>
      <c r="I387" s="45"/>
      <c r="J387" s="46"/>
    </row>
    <row r="388">
      <c r="A388" s="37" t="s">
        <v>84</v>
      </c>
      <c r="B388" s="44"/>
      <c r="C388" s="45"/>
      <c r="D388" s="45"/>
      <c r="E388" s="47" t="s">
        <v>582</v>
      </c>
      <c r="F388" s="45"/>
      <c r="G388" s="45"/>
      <c r="H388" s="45"/>
      <c r="I388" s="45"/>
      <c r="J388" s="46"/>
    </row>
    <row r="389" ht="105">
      <c r="A389" s="37" t="s">
        <v>86</v>
      </c>
      <c r="B389" s="44"/>
      <c r="C389" s="45"/>
      <c r="D389" s="45"/>
      <c r="E389" s="39" t="s">
        <v>583</v>
      </c>
      <c r="F389" s="45"/>
      <c r="G389" s="45"/>
      <c r="H389" s="45"/>
      <c r="I389" s="45"/>
      <c r="J389" s="46"/>
    </row>
    <row r="390" ht="30">
      <c r="A390" s="37" t="s">
        <v>77</v>
      </c>
      <c r="B390" s="37">
        <v>94</v>
      </c>
      <c r="C390" s="38" t="s">
        <v>590</v>
      </c>
      <c r="D390" s="37" t="s">
        <v>105</v>
      </c>
      <c r="E390" s="39" t="s">
        <v>591</v>
      </c>
      <c r="F390" s="40" t="s">
        <v>194</v>
      </c>
      <c r="G390" s="41">
        <v>358</v>
      </c>
      <c r="H390" s="42">
        <v>0</v>
      </c>
      <c r="I390" s="42">
        <f>ROUND(G390*H390,P4)</f>
        <v>0</v>
      </c>
      <c r="J390" s="37"/>
      <c r="O390" s="43">
        <f>I390*0.21</f>
        <v>0</v>
      </c>
      <c r="P390">
        <v>3</v>
      </c>
    </row>
    <row r="391" ht="75">
      <c r="A391" s="37" t="s">
        <v>82</v>
      </c>
      <c r="B391" s="44"/>
      <c r="C391" s="45"/>
      <c r="D391" s="45"/>
      <c r="E391" s="39" t="s">
        <v>592</v>
      </c>
      <c r="F391" s="45"/>
      <c r="G391" s="45"/>
      <c r="H391" s="45"/>
      <c r="I391" s="45"/>
      <c r="J391" s="46"/>
    </row>
    <row r="392">
      <c r="A392" s="37" t="s">
        <v>84</v>
      </c>
      <c r="B392" s="44"/>
      <c r="C392" s="45"/>
      <c r="D392" s="45"/>
      <c r="E392" s="47" t="s">
        <v>593</v>
      </c>
      <c r="F392" s="45"/>
      <c r="G392" s="45"/>
      <c r="H392" s="45"/>
      <c r="I392" s="45"/>
      <c r="J392" s="46"/>
    </row>
    <row r="393" ht="165">
      <c r="A393" s="37" t="s">
        <v>86</v>
      </c>
      <c r="B393" s="44"/>
      <c r="C393" s="45"/>
      <c r="D393" s="45"/>
      <c r="E393" s="39" t="s">
        <v>594</v>
      </c>
      <c r="F393" s="45"/>
      <c r="G393" s="45"/>
      <c r="H393" s="45"/>
      <c r="I393" s="45"/>
      <c r="J393" s="46"/>
    </row>
    <row r="394" ht="30">
      <c r="A394" s="37" t="s">
        <v>77</v>
      </c>
      <c r="B394" s="37">
        <v>95</v>
      </c>
      <c r="C394" s="38" t="s">
        <v>595</v>
      </c>
      <c r="D394" s="37" t="s">
        <v>105</v>
      </c>
      <c r="E394" s="39" t="s">
        <v>596</v>
      </c>
      <c r="F394" s="40" t="s">
        <v>155</v>
      </c>
      <c r="G394" s="41">
        <v>250</v>
      </c>
      <c r="H394" s="42">
        <v>0</v>
      </c>
      <c r="I394" s="42">
        <f>ROUND(G394*H394,P4)</f>
        <v>0</v>
      </c>
      <c r="J394" s="37"/>
      <c r="O394" s="43">
        <f>I394*0.21</f>
        <v>0</v>
      </c>
      <c r="P394">
        <v>3</v>
      </c>
    </row>
    <row r="395">
      <c r="A395" s="37" t="s">
        <v>82</v>
      </c>
      <c r="B395" s="44"/>
      <c r="C395" s="45"/>
      <c r="D395" s="45"/>
      <c r="E395" s="39" t="s">
        <v>597</v>
      </c>
      <c r="F395" s="45"/>
      <c r="G395" s="45"/>
      <c r="H395" s="45"/>
      <c r="I395" s="45"/>
      <c r="J395" s="46"/>
    </row>
    <row r="396">
      <c r="A396" s="37" t="s">
        <v>84</v>
      </c>
      <c r="B396" s="44"/>
      <c r="C396" s="45"/>
      <c r="D396" s="45"/>
      <c r="E396" s="47" t="s">
        <v>464</v>
      </c>
      <c r="F396" s="45"/>
      <c r="G396" s="45"/>
      <c r="H396" s="45"/>
      <c r="I396" s="45"/>
      <c r="J396" s="46"/>
    </row>
    <row r="397" ht="150">
      <c r="A397" s="37" t="s">
        <v>86</v>
      </c>
      <c r="B397" s="44"/>
      <c r="C397" s="45"/>
      <c r="D397" s="45"/>
      <c r="E397" s="39" t="s">
        <v>598</v>
      </c>
      <c r="F397" s="45"/>
      <c r="G397" s="45"/>
      <c r="H397" s="45"/>
      <c r="I397" s="45"/>
      <c r="J397" s="46"/>
    </row>
    <row r="398">
      <c r="A398" s="37" t="s">
        <v>77</v>
      </c>
      <c r="B398" s="37">
        <v>96</v>
      </c>
      <c r="C398" s="38" t="s">
        <v>599</v>
      </c>
      <c r="D398" s="37" t="s">
        <v>79</v>
      </c>
      <c r="E398" s="39" t="s">
        <v>600</v>
      </c>
      <c r="F398" s="40" t="s">
        <v>155</v>
      </c>
      <c r="G398" s="41">
        <v>150</v>
      </c>
      <c r="H398" s="42">
        <v>0</v>
      </c>
      <c r="I398" s="42">
        <f>ROUND(G398*H398,P4)</f>
        <v>0</v>
      </c>
      <c r="J398" s="37"/>
      <c r="O398" s="43">
        <f>I398*0.21</f>
        <v>0</v>
      </c>
      <c r="P398">
        <v>3</v>
      </c>
    </row>
    <row r="399" ht="45">
      <c r="A399" s="37" t="s">
        <v>82</v>
      </c>
      <c r="B399" s="44"/>
      <c r="C399" s="45"/>
      <c r="D399" s="45"/>
      <c r="E399" s="39" t="s">
        <v>601</v>
      </c>
      <c r="F399" s="45"/>
      <c r="G399" s="45"/>
      <c r="H399" s="45"/>
      <c r="I399" s="45"/>
      <c r="J399" s="46"/>
    </row>
    <row r="400">
      <c r="A400" s="37" t="s">
        <v>84</v>
      </c>
      <c r="B400" s="44"/>
      <c r="C400" s="45"/>
      <c r="D400" s="45"/>
      <c r="E400" s="47" t="s">
        <v>245</v>
      </c>
      <c r="F400" s="45"/>
      <c r="G400" s="45"/>
      <c r="H400" s="45"/>
      <c r="I400" s="45"/>
      <c r="J400" s="46"/>
    </row>
    <row r="401" ht="90">
      <c r="A401" s="37" t="s">
        <v>86</v>
      </c>
      <c r="B401" s="44"/>
      <c r="C401" s="45"/>
      <c r="D401" s="45"/>
      <c r="E401" s="39" t="s">
        <v>602</v>
      </c>
      <c r="F401" s="45"/>
      <c r="G401" s="45"/>
      <c r="H401" s="45"/>
      <c r="I401" s="45"/>
      <c r="J401" s="46"/>
    </row>
    <row r="402">
      <c r="A402" s="37" t="s">
        <v>77</v>
      </c>
      <c r="B402" s="37">
        <v>97</v>
      </c>
      <c r="C402" s="38" t="s">
        <v>603</v>
      </c>
      <c r="D402" s="37" t="s">
        <v>79</v>
      </c>
      <c r="E402" s="39" t="s">
        <v>604</v>
      </c>
      <c r="F402" s="40" t="s">
        <v>163</v>
      </c>
      <c r="G402" s="41">
        <v>10</v>
      </c>
      <c r="H402" s="42">
        <v>0</v>
      </c>
      <c r="I402" s="42">
        <f>ROUND(G402*H402,P4)</f>
        <v>0</v>
      </c>
      <c r="J402" s="37"/>
      <c r="O402" s="43">
        <f>I402*0.21</f>
        <v>0</v>
      </c>
      <c r="P402">
        <v>3</v>
      </c>
    </row>
    <row r="403" ht="90">
      <c r="A403" s="37" t="s">
        <v>82</v>
      </c>
      <c r="B403" s="44"/>
      <c r="C403" s="45"/>
      <c r="D403" s="45"/>
      <c r="E403" s="39" t="s">
        <v>605</v>
      </c>
      <c r="F403" s="45"/>
      <c r="G403" s="45"/>
      <c r="H403" s="45"/>
      <c r="I403" s="45"/>
      <c r="J403" s="46"/>
    </row>
    <row r="404">
      <c r="A404" s="37" t="s">
        <v>84</v>
      </c>
      <c r="B404" s="44"/>
      <c r="C404" s="45"/>
      <c r="D404" s="45"/>
      <c r="E404" s="47" t="s">
        <v>364</v>
      </c>
      <c r="F404" s="45"/>
      <c r="G404" s="45"/>
      <c r="H404" s="45"/>
      <c r="I404" s="45"/>
      <c r="J404" s="46"/>
    </row>
    <row r="405" ht="180">
      <c r="A405" s="37" t="s">
        <v>86</v>
      </c>
      <c r="B405" s="44"/>
      <c r="C405" s="45"/>
      <c r="D405" s="45"/>
      <c r="E405" s="39" t="s">
        <v>606</v>
      </c>
      <c r="F405" s="45"/>
      <c r="G405" s="45"/>
      <c r="H405" s="45"/>
      <c r="I405" s="45"/>
      <c r="J405" s="46"/>
    </row>
    <row r="406">
      <c r="A406" s="37" t="s">
        <v>77</v>
      </c>
      <c r="B406" s="37">
        <v>98</v>
      </c>
      <c r="C406" s="38" t="s">
        <v>607</v>
      </c>
      <c r="D406" s="37" t="s">
        <v>79</v>
      </c>
      <c r="E406" s="39" t="s">
        <v>608</v>
      </c>
      <c r="F406" s="40" t="s">
        <v>163</v>
      </c>
      <c r="G406" s="41">
        <v>10</v>
      </c>
      <c r="H406" s="42">
        <v>0</v>
      </c>
      <c r="I406" s="42">
        <f>ROUND(G406*H406,P4)</f>
        <v>0</v>
      </c>
      <c r="J406" s="37"/>
      <c r="O406" s="43">
        <f>I406*0.21</f>
        <v>0</v>
      </c>
      <c r="P406">
        <v>3</v>
      </c>
    </row>
    <row r="407" ht="240">
      <c r="A407" s="37" t="s">
        <v>82</v>
      </c>
      <c r="B407" s="44"/>
      <c r="C407" s="45"/>
      <c r="D407" s="45"/>
      <c r="E407" s="39" t="s">
        <v>609</v>
      </c>
      <c r="F407" s="45"/>
      <c r="G407" s="45"/>
      <c r="H407" s="45"/>
      <c r="I407" s="45"/>
      <c r="J407" s="46"/>
    </row>
    <row r="408">
      <c r="A408" s="37" t="s">
        <v>84</v>
      </c>
      <c r="B408" s="44"/>
      <c r="C408" s="45"/>
      <c r="D408" s="45"/>
      <c r="E408" s="47" t="s">
        <v>610</v>
      </c>
      <c r="F408" s="45"/>
      <c r="G408" s="45"/>
      <c r="H408" s="45"/>
      <c r="I408" s="45"/>
      <c r="J408" s="46"/>
    </row>
    <row r="409" ht="180">
      <c r="A409" s="37" t="s">
        <v>86</v>
      </c>
      <c r="B409" s="44"/>
      <c r="C409" s="45"/>
      <c r="D409" s="45"/>
      <c r="E409" s="39" t="s">
        <v>606</v>
      </c>
      <c r="F409" s="45"/>
      <c r="G409" s="45"/>
      <c r="H409" s="45"/>
      <c r="I409" s="45"/>
      <c r="J409" s="46"/>
    </row>
    <row r="410">
      <c r="A410" s="37" t="s">
        <v>77</v>
      </c>
      <c r="B410" s="37">
        <v>99</v>
      </c>
      <c r="C410" s="38" t="s">
        <v>611</v>
      </c>
      <c r="D410" s="37" t="s">
        <v>79</v>
      </c>
      <c r="E410" s="39" t="s">
        <v>612</v>
      </c>
      <c r="F410" s="40" t="s">
        <v>163</v>
      </c>
      <c r="G410" s="41">
        <v>109</v>
      </c>
      <c r="H410" s="42">
        <v>0</v>
      </c>
      <c r="I410" s="42">
        <f>ROUND(G410*H410,P4)</f>
        <v>0</v>
      </c>
      <c r="J410" s="37"/>
      <c r="O410" s="43">
        <f>I410*0.21</f>
        <v>0</v>
      </c>
      <c r="P410">
        <v>3</v>
      </c>
    </row>
    <row r="411" ht="330">
      <c r="A411" s="37" t="s">
        <v>82</v>
      </c>
      <c r="B411" s="44"/>
      <c r="C411" s="45"/>
      <c r="D411" s="45"/>
      <c r="E411" s="39" t="s">
        <v>613</v>
      </c>
      <c r="F411" s="45"/>
      <c r="G411" s="45"/>
      <c r="H411" s="45"/>
      <c r="I411" s="45"/>
      <c r="J411" s="46"/>
    </row>
    <row r="412">
      <c r="A412" s="37" t="s">
        <v>84</v>
      </c>
      <c r="B412" s="44"/>
      <c r="C412" s="45"/>
      <c r="D412" s="45"/>
      <c r="E412" s="47" t="s">
        <v>614</v>
      </c>
      <c r="F412" s="45"/>
      <c r="G412" s="45"/>
      <c r="H412" s="45"/>
      <c r="I412" s="45"/>
      <c r="J412" s="46"/>
    </row>
    <row r="413" ht="180">
      <c r="A413" s="37" t="s">
        <v>86</v>
      </c>
      <c r="B413" s="44"/>
      <c r="C413" s="45"/>
      <c r="D413" s="45"/>
      <c r="E413" s="39" t="s">
        <v>606</v>
      </c>
      <c r="F413" s="45"/>
      <c r="G413" s="45"/>
      <c r="H413" s="45"/>
      <c r="I413" s="45"/>
      <c r="J413" s="46"/>
    </row>
    <row r="414">
      <c r="A414" s="37" t="s">
        <v>77</v>
      </c>
      <c r="B414" s="37">
        <v>100</v>
      </c>
      <c r="C414" s="38" t="s">
        <v>615</v>
      </c>
      <c r="D414" s="37" t="s">
        <v>105</v>
      </c>
      <c r="E414" s="39" t="s">
        <v>616</v>
      </c>
      <c r="F414" s="40" t="s">
        <v>194</v>
      </c>
      <c r="G414" s="41">
        <v>27.100000000000001</v>
      </c>
      <c r="H414" s="42">
        <v>0</v>
      </c>
      <c r="I414" s="42">
        <f>ROUND(G414*H414,P4)</f>
        <v>0</v>
      </c>
      <c r="J414" s="37"/>
      <c r="O414" s="43">
        <f>I414*0.21</f>
        <v>0</v>
      </c>
      <c r="P414">
        <v>3</v>
      </c>
    </row>
    <row r="415" ht="180">
      <c r="A415" s="37" t="s">
        <v>82</v>
      </c>
      <c r="B415" s="44"/>
      <c r="C415" s="45"/>
      <c r="D415" s="45"/>
      <c r="E415" s="39" t="s">
        <v>617</v>
      </c>
      <c r="F415" s="45"/>
      <c r="G415" s="45"/>
      <c r="H415" s="45"/>
      <c r="I415" s="45"/>
      <c r="J415" s="46"/>
    </row>
    <row r="416">
      <c r="A416" s="37" t="s">
        <v>84</v>
      </c>
      <c r="B416" s="44"/>
      <c r="C416" s="45"/>
      <c r="D416" s="45"/>
      <c r="E416" s="47" t="s">
        <v>618</v>
      </c>
      <c r="F416" s="45"/>
      <c r="G416" s="45"/>
      <c r="H416" s="45"/>
      <c r="I416" s="45"/>
      <c r="J416" s="46"/>
    </row>
    <row r="417" ht="210">
      <c r="A417" s="37" t="s">
        <v>86</v>
      </c>
      <c r="B417" s="44"/>
      <c r="C417" s="45"/>
      <c r="D417" s="45"/>
      <c r="E417" s="39" t="s">
        <v>619</v>
      </c>
      <c r="F417" s="45"/>
      <c r="G417" s="45"/>
      <c r="H417" s="45"/>
      <c r="I417" s="45"/>
      <c r="J417" s="46"/>
    </row>
    <row r="418">
      <c r="A418" s="37" t="s">
        <v>77</v>
      </c>
      <c r="B418" s="37">
        <v>101</v>
      </c>
      <c r="C418" s="38" t="s">
        <v>620</v>
      </c>
      <c r="D418" s="37" t="s">
        <v>105</v>
      </c>
      <c r="E418" s="39" t="s">
        <v>621</v>
      </c>
      <c r="F418" s="40" t="s">
        <v>194</v>
      </c>
      <c r="G418" s="41">
        <v>35.899999999999999</v>
      </c>
      <c r="H418" s="42">
        <v>0</v>
      </c>
      <c r="I418" s="42">
        <f>ROUND(G418*H418,P4)</f>
        <v>0</v>
      </c>
      <c r="J418" s="37"/>
      <c r="O418" s="43">
        <f>I418*0.21</f>
        <v>0</v>
      </c>
      <c r="P418">
        <v>3</v>
      </c>
    </row>
    <row r="419" ht="180">
      <c r="A419" s="37" t="s">
        <v>82</v>
      </c>
      <c r="B419" s="44"/>
      <c r="C419" s="45"/>
      <c r="D419" s="45"/>
      <c r="E419" s="39" t="s">
        <v>622</v>
      </c>
      <c r="F419" s="45"/>
      <c r="G419" s="45"/>
      <c r="H419" s="45"/>
      <c r="I419" s="45"/>
      <c r="J419" s="46"/>
    </row>
    <row r="420">
      <c r="A420" s="37" t="s">
        <v>84</v>
      </c>
      <c r="B420" s="44"/>
      <c r="C420" s="45"/>
      <c r="D420" s="45"/>
      <c r="E420" s="47" t="s">
        <v>623</v>
      </c>
      <c r="F420" s="45"/>
      <c r="G420" s="45"/>
      <c r="H420" s="45"/>
      <c r="I420" s="45"/>
      <c r="J420" s="46"/>
    </row>
    <row r="421" ht="210">
      <c r="A421" s="37" t="s">
        <v>86</v>
      </c>
      <c r="B421" s="44"/>
      <c r="C421" s="45"/>
      <c r="D421" s="45"/>
      <c r="E421" s="39" t="s">
        <v>619</v>
      </c>
      <c r="F421" s="45"/>
      <c r="G421" s="45"/>
      <c r="H421" s="45"/>
      <c r="I421" s="45"/>
      <c r="J421" s="46"/>
    </row>
    <row r="422">
      <c r="A422" s="37" t="s">
        <v>77</v>
      </c>
      <c r="B422" s="37">
        <v>102</v>
      </c>
      <c r="C422" s="38" t="s">
        <v>624</v>
      </c>
      <c r="D422" s="37" t="s">
        <v>11</v>
      </c>
      <c r="E422" s="39" t="s">
        <v>625</v>
      </c>
      <c r="F422" s="40" t="s">
        <v>194</v>
      </c>
      <c r="G422" s="41">
        <v>7.7000000000000002</v>
      </c>
      <c r="H422" s="42">
        <v>0</v>
      </c>
      <c r="I422" s="42">
        <f>ROUND(G422*H422,P4)</f>
        <v>0</v>
      </c>
      <c r="J422" s="37"/>
      <c r="O422" s="43">
        <f>I422*0.21</f>
        <v>0</v>
      </c>
      <c r="P422">
        <v>3</v>
      </c>
    </row>
    <row r="423" ht="165">
      <c r="A423" s="37" t="s">
        <v>82</v>
      </c>
      <c r="B423" s="44"/>
      <c r="C423" s="45"/>
      <c r="D423" s="45"/>
      <c r="E423" s="39" t="s">
        <v>626</v>
      </c>
      <c r="F423" s="45"/>
      <c r="G423" s="45"/>
      <c r="H423" s="45"/>
      <c r="I423" s="45"/>
      <c r="J423" s="46"/>
    </row>
    <row r="424">
      <c r="A424" s="37" t="s">
        <v>84</v>
      </c>
      <c r="B424" s="44"/>
      <c r="C424" s="45"/>
      <c r="D424" s="45"/>
      <c r="E424" s="47" t="s">
        <v>627</v>
      </c>
      <c r="F424" s="45"/>
      <c r="G424" s="45"/>
      <c r="H424" s="45"/>
      <c r="I424" s="45"/>
      <c r="J424" s="46"/>
    </row>
    <row r="425" ht="210">
      <c r="A425" s="37" t="s">
        <v>86</v>
      </c>
      <c r="B425" s="44"/>
      <c r="C425" s="45"/>
      <c r="D425" s="45"/>
      <c r="E425" s="39" t="s">
        <v>619</v>
      </c>
      <c r="F425" s="45"/>
      <c r="G425" s="45"/>
      <c r="H425" s="45"/>
      <c r="I425" s="45"/>
      <c r="J425" s="46"/>
    </row>
    <row r="426">
      <c r="A426" s="37" t="s">
        <v>77</v>
      </c>
      <c r="B426" s="37">
        <v>103</v>
      </c>
      <c r="C426" s="38" t="s">
        <v>624</v>
      </c>
      <c r="D426" s="37" t="s">
        <v>42</v>
      </c>
      <c r="E426" s="39" t="s">
        <v>625</v>
      </c>
      <c r="F426" s="40" t="s">
        <v>194</v>
      </c>
      <c r="G426" s="41">
        <v>47</v>
      </c>
      <c r="H426" s="42">
        <v>0</v>
      </c>
      <c r="I426" s="42">
        <f>ROUND(G426*H426,P4)</f>
        <v>0</v>
      </c>
      <c r="J426" s="37"/>
      <c r="O426" s="43">
        <f>I426*0.21</f>
        <v>0</v>
      </c>
      <c r="P426">
        <v>3</v>
      </c>
    </row>
    <row r="427" ht="210">
      <c r="A427" s="37" t="s">
        <v>82</v>
      </c>
      <c r="B427" s="44"/>
      <c r="C427" s="45"/>
      <c r="D427" s="45"/>
      <c r="E427" s="39" t="s">
        <v>628</v>
      </c>
      <c r="F427" s="45"/>
      <c r="G427" s="45"/>
      <c r="H427" s="45"/>
      <c r="I427" s="45"/>
      <c r="J427" s="46"/>
    </row>
    <row r="428">
      <c r="A428" s="37" t="s">
        <v>84</v>
      </c>
      <c r="B428" s="44"/>
      <c r="C428" s="45"/>
      <c r="D428" s="45"/>
      <c r="E428" s="47" t="s">
        <v>629</v>
      </c>
      <c r="F428" s="45"/>
      <c r="G428" s="45"/>
      <c r="H428" s="45"/>
      <c r="I428" s="45"/>
      <c r="J428" s="46"/>
    </row>
    <row r="429" ht="210">
      <c r="A429" s="37" t="s">
        <v>86</v>
      </c>
      <c r="B429" s="44"/>
      <c r="C429" s="45"/>
      <c r="D429" s="45"/>
      <c r="E429" s="39" t="s">
        <v>619</v>
      </c>
      <c r="F429" s="45"/>
      <c r="G429" s="45"/>
      <c r="H429" s="45"/>
      <c r="I429" s="45"/>
      <c r="J429" s="46"/>
    </row>
    <row r="430">
      <c r="A430" s="37" t="s">
        <v>77</v>
      </c>
      <c r="B430" s="37">
        <v>104</v>
      </c>
      <c r="C430" s="38" t="s">
        <v>630</v>
      </c>
      <c r="D430" s="37" t="s">
        <v>105</v>
      </c>
      <c r="E430" s="39" t="s">
        <v>631</v>
      </c>
      <c r="F430" s="40" t="s">
        <v>194</v>
      </c>
      <c r="G430" s="41">
        <v>10</v>
      </c>
      <c r="H430" s="42">
        <v>0</v>
      </c>
      <c r="I430" s="42">
        <f>ROUND(G430*H430,P4)</f>
        <v>0</v>
      </c>
      <c r="J430" s="37"/>
      <c r="O430" s="43">
        <f>I430*0.21</f>
        <v>0</v>
      </c>
      <c r="P430">
        <v>3</v>
      </c>
    </row>
    <row r="431" ht="120">
      <c r="A431" s="37" t="s">
        <v>82</v>
      </c>
      <c r="B431" s="44"/>
      <c r="C431" s="45"/>
      <c r="D431" s="45"/>
      <c r="E431" s="39" t="s">
        <v>632</v>
      </c>
      <c r="F431" s="45"/>
      <c r="G431" s="45"/>
      <c r="H431" s="45"/>
      <c r="I431" s="45"/>
      <c r="J431" s="46"/>
    </row>
    <row r="432">
      <c r="A432" s="37" t="s">
        <v>84</v>
      </c>
      <c r="B432" s="44"/>
      <c r="C432" s="45"/>
      <c r="D432" s="45"/>
      <c r="E432" s="47" t="s">
        <v>364</v>
      </c>
      <c r="F432" s="45"/>
      <c r="G432" s="45"/>
      <c r="H432" s="45"/>
      <c r="I432" s="45"/>
      <c r="J432" s="46"/>
    </row>
    <row r="433" ht="210">
      <c r="A433" s="37" t="s">
        <v>86</v>
      </c>
      <c r="B433" s="44"/>
      <c r="C433" s="45"/>
      <c r="D433" s="45"/>
      <c r="E433" s="39" t="s">
        <v>619</v>
      </c>
      <c r="F433" s="45"/>
      <c r="G433" s="45"/>
      <c r="H433" s="45"/>
      <c r="I433" s="45"/>
      <c r="J433" s="46"/>
    </row>
    <row r="434">
      <c r="A434" s="37" t="s">
        <v>77</v>
      </c>
      <c r="B434" s="37">
        <v>105</v>
      </c>
      <c r="C434" s="38" t="s">
        <v>633</v>
      </c>
      <c r="D434" s="37" t="s">
        <v>105</v>
      </c>
      <c r="E434" s="39" t="s">
        <v>634</v>
      </c>
      <c r="F434" s="40" t="s">
        <v>194</v>
      </c>
      <c r="G434" s="41">
        <v>10</v>
      </c>
      <c r="H434" s="42">
        <v>0</v>
      </c>
      <c r="I434" s="42">
        <f>ROUND(G434*H434,P4)</f>
        <v>0</v>
      </c>
      <c r="J434" s="37"/>
      <c r="O434" s="43">
        <f>I434*0.21</f>
        <v>0</v>
      </c>
      <c r="P434">
        <v>3</v>
      </c>
    </row>
    <row r="435" ht="120">
      <c r="A435" s="37" t="s">
        <v>82</v>
      </c>
      <c r="B435" s="44"/>
      <c r="C435" s="45"/>
      <c r="D435" s="45"/>
      <c r="E435" s="39" t="s">
        <v>635</v>
      </c>
      <c r="F435" s="45"/>
      <c r="G435" s="45"/>
      <c r="H435" s="45"/>
      <c r="I435" s="45"/>
      <c r="J435" s="46"/>
    </row>
    <row r="436">
      <c r="A436" s="37" t="s">
        <v>84</v>
      </c>
      <c r="B436" s="44"/>
      <c r="C436" s="45"/>
      <c r="D436" s="45"/>
      <c r="E436" s="47" t="s">
        <v>364</v>
      </c>
      <c r="F436" s="45"/>
      <c r="G436" s="45"/>
      <c r="H436" s="45"/>
      <c r="I436" s="45"/>
      <c r="J436" s="46"/>
    </row>
    <row r="437" ht="135">
      <c r="A437" s="37" t="s">
        <v>86</v>
      </c>
      <c r="B437" s="49"/>
      <c r="C437" s="50"/>
      <c r="D437" s="50"/>
      <c r="E437" s="39" t="s">
        <v>636</v>
      </c>
      <c r="F437" s="50"/>
      <c r="G437" s="50"/>
      <c r="H437" s="50"/>
      <c r="I437" s="50"/>
      <c r="J437"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637</v>
      </c>
      <c r="I3" s="25">
        <f>SUMIFS(I9:I236,A9:A236,"SD")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637</v>
      </c>
      <c r="D5" s="22"/>
      <c r="E5" s="23" t="s">
        <v>20</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SUMIFS(I10:I17,A10:A17,"P")</f>
        <v>0</v>
      </c>
      <c r="J9" s="36"/>
    </row>
    <row r="10" ht="30">
      <c r="A10" s="37" t="s">
        <v>77</v>
      </c>
      <c r="B10" s="37">
        <v>1</v>
      </c>
      <c r="C10" s="38" t="s">
        <v>213</v>
      </c>
      <c r="D10" s="37" t="s">
        <v>119</v>
      </c>
      <c r="E10" s="39" t="s">
        <v>214</v>
      </c>
      <c r="F10" s="40" t="s">
        <v>215</v>
      </c>
      <c r="G10" s="41">
        <v>22795.5</v>
      </c>
      <c r="H10" s="42">
        <v>0</v>
      </c>
      <c r="I10" s="42">
        <f>ROUND(G10*H10,P4)</f>
        <v>0</v>
      </c>
      <c r="J10" s="37"/>
      <c r="O10" s="43">
        <f>I10*0.21</f>
        <v>0</v>
      </c>
      <c r="P10">
        <v>3</v>
      </c>
    </row>
    <row r="11" ht="210">
      <c r="A11" s="37" t="s">
        <v>82</v>
      </c>
      <c r="B11" s="44"/>
      <c r="C11" s="45"/>
      <c r="D11" s="45"/>
      <c r="E11" s="39" t="s">
        <v>638</v>
      </c>
      <c r="F11" s="45"/>
      <c r="G11" s="45"/>
      <c r="H11" s="45"/>
      <c r="I11" s="45"/>
      <c r="J11" s="46"/>
    </row>
    <row r="12">
      <c r="A12" s="37" t="s">
        <v>84</v>
      </c>
      <c r="B12" s="44"/>
      <c r="C12" s="45"/>
      <c r="D12" s="45"/>
      <c r="E12" s="47" t="s">
        <v>639</v>
      </c>
      <c r="F12" s="45"/>
      <c r="G12" s="45"/>
      <c r="H12" s="45"/>
      <c r="I12" s="45"/>
      <c r="J12" s="46"/>
    </row>
    <row r="13" ht="75">
      <c r="A13" s="37" t="s">
        <v>86</v>
      </c>
      <c r="B13" s="44"/>
      <c r="C13" s="45"/>
      <c r="D13" s="45"/>
      <c r="E13" s="39" t="s">
        <v>221</v>
      </c>
      <c r="F13" s="45"/>
      <c r="G13" s="45"/>
      <c r="H13" s="45"/>
      <c r="I13" s="45"/>
      <c r="J13" s="46"/>
    </row>
    <row r="14">
      <c r="A14" s="37" t="s">
        <v>77</v>
      </c>
      <c r="B14" s="37">
        <v>2</v>
      </c>
      <c r="C14" s="38" t="s">
        <v>222</v>
      </c>
      <c r="D14" s="37" t="s">
        <v>79</v>
      </c>
      <c r="E14" s="39" t="s">
        <v>223</v>
      </c>
      <c r="F14" s="40" t="s">
        <v>215</v>
      </c>
      <c r="G14" s="41">
        <v>12</v>
      </c>
      <c r="H14" s="42">
        <v>0</v>
      </c>
      <c r="I14" s="42">
        <f>ROUND(G14*H14,P4)</f>
        <v>0</v>
      </c>
      <c r="J14" s="37"/>
      <c r="O14" s="43">
        <f>I14*0.21</f>
        <v>0</v>
      </c>
      <c r="P14">
        <v>3</v>
      </c>
    </row>
    <row r="15" ht="180">
      <c r="A15" s="37" t="s">
        <v>82</v>
      </c>
      <c r="B15" s="44"/>
      <c r="C15" s="45"/>
      <c r="D15" s="45"/>
      <c r="E15" s="39" t="s">
        <v>224</v>
      </c>
      <c r="F15" s="45"/>
      <c r="G15" s="45"/>
      <c r="H15" s="45"/>
      <c r="I15" s="45"/>
      <c r="J15" s="46"/>
    </row>
    <row r="16">
      <c r="A16" s="37" t="s">
        <v>84</v>
      </c>
      <c r="B16" s="44"/>
      <c r="C16" s="45"/>
      <c r="D16" s="45"/>
      <c r="E16" s="47" t="s">
        <v>640</v>
      </c>
      <c r="F16" s="45"/>
      <c r="G16" s="45"/>
      <c r="H16" s="45"/>
      <c r="I16" s="45"/>
      <c r="J16" s="46"/>
    </row>
    <row r="17" ht="75">
      <c r="A17" s="37" t="s">
        <v>86</v>
      </c>
      <c r="B17" s="44"/>
      <c r="C17" s="45"/>
      <c r="D17" s="45"/>
      <c r="E17" s="39" t="s">
        <v>221</v>
      </c>
      <c r="F17" s="45"/>
      <c r="G17" s="45"/>
      <c r="H17" s="45"/>
      <c r="I17" s="45"/>
      <c r="J17" s="46"/>
    </row>
    <row r="18">
      <c r="A18" s="31" t="s">
        <v>74</v>
      </c>
      <c r="B18" s="32"/>
      <c r="C18" s="33" t="s">
        <v>11</v>
      </c>
      <c r="D18" s="34"/>
      <c r="E18" s="31" t="s">
        <v>160</v>
      </c>
      <c r="F18" s="34"/>
      <c r="G18" s="34"/>
      <c r="H18" s="34"/>
      <c r="I18" s="35">
        <f>SUMIFS(I19:I82,A19:A82,"P")</f>
        <v>0</v>
      </c>
      <c r="J18" s="36"/>
    </row>
    <row r="19">
      <c r="A19" s="37" t="s">
        <v>77</v>
      </c>
      <c r="B19" s="37">
        <v>3</v>
      </c>
      <c r="C19" s="38" t="s">
        <v>226</v>
      </c>
      <c r="D19" s="37" t="s">
        <v>79</v>
      </c>
      <c r="E19" s="39" t="s">
        <v>227</v>
      </c>
      <c r="F19" s="40" t="s">
        <v>163</v>
      </c>
      <c r="G19" s="41">
        <v>1680</v>
      </c>
      <c r="H19" s="42">
        <v>0</v>
      </c>
      <c r="I19" s="42">
        <f>ROUND(G19*H19,P4)</f>
        <v>0</v>
      </c>
      <c r="J19" s="37"/>
      <c r="O19" s="43">
        <f>I19*0.21</f>
        <v>0</v>
      </c>
      <c r="P19">
        <v>3</v>
      </c>
    </row>
    <row r="20" ht="135">
      <c r="A20" s="37" t="s">
        <v>82</v>
      </c>
      <c r="B20" s="44"/>
      <c r="C20" s="45"/>
      <c r="D20" s="45"/>
      <c r="E20" s="39" t="s">
        <v>641</v>
      </c>
      <c r="F20" s="45"/>
      <c r="G20" s="45"/>
      <c r="H20" s="45"/>
      <c r="I20" s="45"/>
      <c r="J20" s="46"/>
    </row>
    <row r="21">
      <c r="A21" s="37" t="s">
        <v>84</v>
      </c>
      <c r="B21" s="44"/>
      <c r="C21" s="45"/>
      <c r="D21" s="45"/>
      <c r="E21" s="47" t="s">
        <v>642</v>
      </c>
      <c r="F21" s="45"/>
      <c r="G21" s="45"/>
      <c r="H21" s="45"/>
      <c r="I21" s="45"/>
      <c r="J21" s="46"/>
    </row>
    <row r="22" ht="120">
      <c r="A22" s="37" t="s">
        <v>86</v>
      </c>
      <c r="B22" s="44"/>
      <c r="C22" s="45"/>
      <c r="D22" s="45"/>
      <c r="E22" s="39" t="s">
        <v>233</v>
      </c>
      <c r="F22" s="45"/>
      <c r="G22" s="45"/>
      <c r="H22" s="45"/>
      <c r="I22" s="45"/>
      <c r="J22" s="46"/>
    </row>
    <row r="23">
      <c r="A23" s="37" t="s">
        <v>77</v>
      </c>
      <c r="B23" s="37">
        <v>4</v>
      </c>
      <c r="C23" s="38" t="s">
        <v>161</v>
      </c>
      <c r="D23" s="37" t="s">
        <v>79</v>
      </c>
      <c r="E23" s="39" t="s">
        <v>162</v>
      </c>
      <c r="F23" s="40" t="s">
        <v>163</v>
      </c>
      <c r="G23" s="41">
        <v>160</v>
      </c>
      <c r="H23" s="42">
        <v>0</v>
      </c>
      <c r="I23" s="42">
        <f>ROUND(G23*H23,P4)</f>
        <v>0</v>
      </c>
      <c r="J23" s="37"/>
      <c r="O23" s="43">
        <f>I23*0.21</f>
        <v>0</v>
      </c>
      <c r="P23">
        <v>3</v>
      </c>
    </row>
    <row r="24" ht="90">
      <c r="A24" s="37" t="s">
        <v>82</v>
      </c>
      <c r="B24" s="44"/>
      <c r="C24" s="45"/>
      <c r="D24" s="45"/>
      <c r="E24" s="39" t="s">
        <v>643</v>
      </c>
      <c r="F24" s="45"/>
      <c r="G24" s="45"/>
      <c r="H24" s="45"/>
      <c r="I24" s="45"/>
      <c r="J24" s="46"/>
    </row>
    <row r="25">
      <c r="A25" s="37" t="s">
        <v>84</v>
      </c>
      <c r="B25" s="44"/>
      <c r="C25" s="45"/>
      <c r="D25" s="45"/>
      <c r="E25" s="47" t="s">
        <v>644</v>
      </c>
      <c r="F25" s="45"/>
      <c r="G25" s="45"/>
      <c r="H25" s="45"/>
      <c r="I25" s="45"/>
      <c r="J25" s="46"/>
    </row>
    <row r="26" ht="75">
      <c r="A26" s="37" t="s">
        <v>86</v>
      </c>
      <c r="B26" s="44"/>
      <c r="C26" s="45"/>
      <c r="D26" s="45"/>
      <c r="E26" s="39" t="s">
        <v>645</v>
      </c>
      <c r="F26" s="45"/>
      <c r="G26" s="45"/>
      <c r="H26" s="45"/>
      <c r="I26" s="45"/>
      <c r="J26" s="46"/>
    </row>
    <row r="27">
      <c r="A27" s="37" t="s">
        <v>77</v>
      </c>
      <c r="B27" s="37">
        <v>5</v>
      </c>
      <c r="C27" s="38" t="s">
        <v>242</v>
      </c>
      <c r="D27" s="37" t="s">
        <v>79</v>
      </c>
      <c r="E27" s="39" t="s">
        <v>243</v>
      </c>
      <c r="F27" s="40" t="s">
        <v>163</v>
      </c>
      <c r="G27" s="41">
        <v>75</v>
      </c>
      <c r="H27" s="42">
        <v>0</v>
      </c>
      <c r="I27" s="42">
        <f>ROUND(G27*H27,P4)</f>
        <v>0</v>
      </c>
      <c r="J27" s="37"/>
      <c r="O27" s="43">
        <f>I27*0.21</f>
        <v>0</v>
      </c>
      <c r="P27">
        <v>3</v>
      </c>
    </row>
    <row r="28" ht="45">
      <c r="A28" s="37" t="s">
        <v>82</v>
      </c>
      <c r="B28" s="44"/>
      <c r="C28" s="45"/>
      <c r="D28" s="45"/>
      <c r="E28" s="39" t="s">
        <v>646</v>
      </c>
      <c r="F28" s="45"/>
      <c r="G28" s="45"/>
      <c r="H28" s="45"/>
      <c r="I28" s="45"/>
      <c r="J28" s="46"/>
    </row>
    <row r="29">
      <c r="A29" s="37" t="s">
        <v>84</v>
      </c>
      <c r="B29" s="44"/>
      <c r="C29" s="45"/>
      <c r="D29" s="45"/>
      <c r="E29" s="47" t="s">
        <v>436</v>
      </c>
      <c r="F29" s="45"/>
      <c r="G29" s="45"/>
      <c r="H29" s="45"/>
      <c r="I29" s="45"/>
      <c r="J29" s="46"/>
    </row>
    <row r="30" ht="75">
      <c r="A30" s="37" t="s">
        <v>86</v>
      </c>
      <c r="B30" s="44"/>
      <c r="C30" s="45"/>
      <c r="D30" s="45"/>
      <c r="E30" s="39" t="s">
        <v>647</v>
      </c>
      <c r="F30" s="45"/>
      <c r="G30" s="45"/>
      <c r="H30" s="45"/>
      <c r="I30" s="45"/>
      <c r="J30" s="46"/>
    </row>
    <row r="31">
      <c r="A31" s="37" t="s">
        <v>77</v>
      </c>
      <c r="B31" s="37">
        <v>6</v>
      </c>
      <c r="C31" s="38" t="s">
        <v>247</v>
      </c>
      <c r="D31" s="37" t="s">
        <v>105</v>
      </c>
      <c r="E31" s="39" t="s">
        <v>248</v>
      </c>
      <c r="F31" s="40" t="s">
        <v>163</v>
      </c>
      <c r="G31" s="41">
        <v>75</v>
      </c>
      <c r="H31" s="42">
        <v>0</v>
      </c>
      <c r="I31" s="42">
        <f>ROUND(G31*H31,P4)</f>
        <v>0</v>
      </c>
      <c r="J31" s="37"/>
      <c r="O31" s="43">
        <f>I31*0.21</f>
        <v>0</v>
      </c>
      <c r="P31">
        <v>3</v>
      </c>
    </row>
    <row r="32">
      <c r="A32" s="37" t="s">
        <v>82</v>
      </c>
      <c r="B32" s="44"/>
      <c r="C32" s="45"/>
      <c r="D32" s="45"/>
      <c r="E32" s="39" t="s">
        <v>249</v>
      </c>
      <c r="F32" s="45"/>
      <c r="G32" s="45"/>
      <c r="H32" s="45"/>
      <c r="I32" s="45"/>
      <c r="J32" s="46"/>
    </row>
    <row r="33">
      <c r="A33" s="37" t="s">
        <v>84</v>
      </c>
      <c r="B33" s="44"/>
      <c r="C33" s="45"/>
      <c r="D33" s="45"/>
      <c r="E33" s="47" t="s">
        <v>436</v>
      </c>
      <c r="F33" s="45"/>
      <c r="G33" s="45"/>
      <c r="H33" s="45"/>
      <c r="I33" s="45"/>
      <c r="J33" s="46"/>
    </row>
    <row r="34" ht="60">
      <c r="A34" s="37" t="s">
        <v>86</v>
      </c>
      <c r="B34" s="44"/>
      <c r="C34" s="45"/>
      <c r="D34" s="45"/>
      <c r="E34" s="39" t="s">
        <v>250</v>
      </c>
      <c r="F34" s="45"/>
      <c r="G34" s="45"/>
      <c r="H34" s="45"/>
      <c r="I34" s="45"/>
      <c r="J34" s="46"/>
    </row>
    <row r="35">
      <c r="A35" s="37" t="s">
        <v>77</v>
      </c>
      <c r="B35" s="37">
        <v>7</v>
      </c>
      <c r="C35" s="38" t="s">
        <v>251</v>
      </c>
      <c r="D35" s="37" t="s">
        <v>116</v>
      </c>
      <c r="E35" s="39" t="s">
        <v>252</v>
      </c>
      <c r="F35" s="40" t="s">
        <v>163</v>
      </c>
      <c r="G35" s="41">
        <v>6000</v>
      </c>
      <c r="H35" s="42">
        <v>0</v>
      </c>
      <c r="I35" s="42">
        <f>ROUND(G35*H35,P4)</f>
        <v>0</v>
      </c>
      <c r="J35" s="37"/>
      <c r="O35" s="43">
        <f>I35*0.21</f>
        <v>0</v>
      </c>
      <c r="P35">
        <v>3</v>
      </c>
    </row>
    <row r="36">
      <c r="A36" s="37" t="s">
        <v>82</v>
      </c>
      <c r="B36" s="44"/>
      <c r="C36" s="45"/>
      <c r="D36" s="45"/>
      <c r="E36" s="39" t="s">
        <v>648</v>
      </c>
      <c r="F36" s="45"/>
      <c r="G36" s="45"/>
      <c r="H36" s="45"/>
      <c r="I36" s="45"/>
      <c r="J36" s="46"/>
    </row>
    <row r="37">
      <c r="A37" s="37" t="s">
        <v>84</v>
      </c>
      <c r="B37" s="44"/>
      <c r="C37" s="45"/>
      <c r="D37" s="45"/>
      <c r="E37" s="47" t="s">
        <v>350</v>
      </c>
      <c r="F37" s="45"/>
      <c r="G37" s="45"/>
      <c r="H37" s="45"/>
      <c r="I37" s="45"/>
      <c r="J37" s="46"/>
    </row>
    <row r="38" ht="409.5">
      <c r="A38" s="37" t="s">
        <v>86</v>
      </c>
      <c r="B38" s="44"/>
      <c r="C38" s="45"/>
      <c r="D38" s="45"/>
      <c r="E38" s="39" t="s">
        <v>255</v>
      </c>
      <c r="F38" s="45"/>
      <c r="G38" s="45"/>
      <c r="H38" s="45"/>
      <c r="I38" s="45"/>
      <c r="J38" s="46"/>
    </row>
    <row r="39">
      <c r="A39" s="37" t="s">
        <v>77</v>
      </c>
      <c r="B39" s="37">
        <v>8</v>
      </c>
      <c r="C39" s="38" t="s">
        <v>251</v>
      </c>
      <c r="D39" s="37" t="s">
        <v>119</v>
      </c>
      <c r="E39" s="39" t="s">
        <v>252</v>
      </c>
      <c r="F39" s="40" t="s">
        <v>163</v>
      </c>
      <c r="G39" s="41">
        <v>2160</v>
      </c>
      <c r="H39" s="42">
        <v>0</v>
      </c>
      <c r="I39" s="42">
        <f>ROUND(G39*H39,P4)</f>
        <v>0</v>
      </c>
      <c r="J39" s="37"/>
      <c r="O39" s="43">
        <f>I39*0.21</f>
        <v>0</v>
      </c>
      <c r="P39">
        <v>3</v>
      </c>
    </row>
    <row r="40" ht="45">
      <c r="A40" s="37" t="s">
        <v>82</v>
      </c>
      <c r="B40" s="44"/>
      <c r="C40" s="45"/>
      <c r="D40" s="45"/>
      <c r="E40" s="39" t="s">
        <v>649</v>
      </c>
      <c r="F40" s="45"/>
      <c r="G40" s="45"/>
      <c r="H40" s="45"/>
      <c r="I40" s="45"/>
      <c r="J40" s="46"/>
    </row>
    <row r="41">
      <c r="A41" s="37" t="s">
        <v>84</v>
      </c>
      <c r="B41" s="44"/>
      <c r="C41" s="45"/>
      <c r="D41" s="45"/>
      <c r="E41" s="47" t="s">
        <v>650</v>
      </c>
      <c r="F41" s="45"/>
      <c r="G41" s="45"/>
      <c r="H41" s="45"/>
      <c r="I41" s="45"/>
      <c r="J41" s="46"/>
    </row>
    <row r="42" ht="409.5">
      <c r="A42" s="37" t="s">
        <v>86</v>
      </c>
      <c r="B42" s="44"/>
      <c r="C42" s="45"/>
      <c r="D42" s="45"/>
      <c r="E42" s="39" t="s">
        <v>255</v>
      </c>
      <c r="F42" s="45"/>
      <c r="G42" s="45"/>
      <c r="H42" s="45"/>
      <c r="I42" s="45"/>
      <c r="J42" s="46"/>
    </row>
    <row r="43">
      <c r="A43" s="37" t="s">
        <v>77</v>
      </c>
      <c r="B43" s="37">
        <v>9</v>
      </c>
      <c r="C43" s="38" t="s">
        <v>251</v>
      </c>
      <c r="D43" s="37" t="s">
        <v>141</v>
      </c>
      <c r="E43" s="39" t="s">
        <v>252</v>
      </c>
      <c r="F43" s="40" t="s">
        <v>163</v>
      </c>
      <c r="G43" s="41">
        <v>15</v>
      </c>
      <c r="H43" s="42">
        <v>0</v>
      </c>
      <c r="I43" s="42">
        <f>ROUND(G43*H43,P4)</f>
        <v>0</v>
      </c>
      <c r="J43" s="37"/>
      <c r="O43" s="43">
        <f>I43*0.21</f>
        <v>0</v>
      </c>
      <c r="P43">
        <v>3</v>
      </c>
    </row>
    <row r="44">
      <c r="A44" s="37" t="s">
        <v>82</v>
      </c>
      <c r="B44" s="44"/>
      <c r="C44" s="45"/>
      <c r="D44" s="45"/>
      <c r="E44" s="39" t="s">
        <v>651</v>
      </c>
      <c r="F44" s="45"/>
      <c r="G44" s="45"/>
      <c r="H44" s="45"/>
      <c r="I44" s="45"/>
      <c r="J44" s="46"/>
    </row>
    <row r="45">
      <c r="A45" s="37" t="s">
        <v>84</v>
      </c>
      <c r="B45" s="44"/>
      <c r="C45" s="45"/>
      <c r="D45" s="45"/>
      <c r="E45" s="47" t="s">
        <v>652</v>
      </c>
      <c r="F45" s="45"/>
      <c r="G45" s="45"/>
      <c r="H45" s="45"/>
      <c r="I45" s="45"/>
      <c r="J45" s="46"/>
    </row>
    <row r="46" ht="409.5">
      <c r="A46" s="37" t="s">
        <v>86</v>
      </c>
      <c r="B46" s="44"/>
      <c r="C46" s="45"/>
      <c r="D46" s="45"/>
      <c r="E46" s="39" t="s">
        <v>255</v>
      </c>
      <c r="F46" s="45"/>
      <c r="G46" s="45"/>
      <c r="H46" s="45"/>
      <c r="I46" s="45"/>
      <c r="J46" s="46"/>
    </row>
    <row r="47">
      <c r="A47" s="37" t="s">
        <v>77</v>
      </c>
      <c r="B47" s="37">
        <v>10</v>
      </c>
      <c r="C47" s="38" t="s">
        <v>268</v>
      </c>
      <c r="D47" s="37" t="s">
        <v>79</v>
      </c>
      <c r="E47" s="39" t="s">
        <v>269</v>
      </c>
      <c r="F47" s="40" t="s">
        <v>163</v>
      </c>
      <c r="G47" s="41">
        <v>75</v>
      </c>
      <c r="H47" s="42">
        <v>0</v>
      </c>
      <c r="I47" s="42">
        <f>ROUND(G47*H47,P4)</f>
        <v>0</v>
      </c>
      <c r="J47" s="37"/>
      <c r="O47" s="43">
        <f>I47*0.21</f>
        <v>0</v>
      </c>
      <c r="P47">
        <v>3</v>
      </c>
    </row>
    <row r="48">
      <c r="A48" s="37" t="s">
        <v>82</v>
      </c>
      <c r="B48" s="44"/>
      <c r="C48" s="45"/>
      <c r="D48" s="45"/>
      <c r="E48" s="39" t="s">
        <v>653</v>
      </c>
      <c r="F48" s="45"/>
      <c r="G48" s="45"/>
      <c r="H48" s="45"/>
      <c r="I48" s="45"/>
      <c r="J48" s="46"/>
    </row>
    <row r="49">
      <c r="A49" s="37" t="s">
        <v>84</v>
      </c>
      <c r="B49" s="44"/>
      <c r="C49" s="45"/>
      <c r="D49" s="45"/>
      <c r="E49" s="47" t="s">
        <v>436</v>
      </c>
      <c r="F49" s="45"/>
      <c r="G49" s="45"/>
      <c r="H49" s="45"/>
      <c r="I49" s="45"/>
      <c r="J49" s="46"/>
    </row>
    <row r="50" ht="405">
      <c r="A50" s="37" t="s">
        <v>86</v>
      </c>
      <c r="B50" s="44"/>
      <c r="C50" s="45"/>
      <c r="D50" s="45"/>
      <c r="E50" s="39" t="s">
        <v>654</v>
      </c>
      <c r="F50" s="45"/>
      <c r="G50" s="45"/>
      <c r="H50" s="45"/>
      <c r="I50" s="45"/>
      <c r="J50" s="46"/>
    </row>
    <row r="51">
      <c r="A51" s="37" t="s">
        <v>77</v>
      </c>
      <c r="B51" s="37">
        <v>11</v>
      </c>
      <c r="C51" s="38" t="s">
        <v>288</v>
      </c>
      <c r="D51" s="37" t="s">
        <v>105</v>
      </c>
      <c r="E51" s="39" t="s">
        <v>289</v>
      </c>
      <c r="F51" s="40" t="s">
        <v>163</v>
      </c>
      <c r="G51" s="41">
        <v>8160</v>
      </c>
      <c r="H51" s="42">
        <v>0</v>
      </c>
      <c r="I51" s="42">
        <f>ROUND(G51*H51,P4)</f>
        <v>0</v>
      </c>
      <c r="J51" s="37"/>
      <c r="O51" s="43">
        <f>I51*0.21</f>
        <v>0</v>
      </c>
      <c r="P51">
        <v>3</v>
      </c>
    </row>
    <row r="52">
      <c r="A52" s="37" t="s">
        <v>82</v>
      </c>
      <c r="B52" s="44"/>
      <c r="C52" s="45"/>
      <c r="D52" s="45"/>
      <c r="E52" s="39" t="s">
        <v>655</v>
      </c>
      <c r="F52" s="45"/>
      <c r="G52" s="45"/>
      <c r="H52" s="45"/>
      <c r="I52" s="45"/>
      <c r="J52" s="46"/>
    </row>
    <row r="53">
      <c r="A53" s="37" t="s">
        <v>84</v>
      </c>
      <c r="B53" s="44"/>
      <c r="C53" s="45"/>
      <c r="D53" s="45"/>
      <c r="E53" s="47" t="s">
        <v>656</v>
      </c>
      <c r="F53" s="45"/>
      <c r="G53" s="45"/>
      <c r="H53" s="45"/>
      <c r="I53" s="45"/>
      <c r="J53" s="46"/>
    </row>
    <row r="54" ht="270">
      <c r="A54" s="37" t="s">
        <v>86</v>
      </c>
      <c r="B54" s="44"/>
      <c r="C54" s="45"/>
      <c r="D54" s="45"/>
      <c r="E54" s="39" t="s">
        <v>292</v>
      </c>
      <c r="F54" s="45"/>
      <c r="G54" s="45"/>
      <c r="H54" s="45"/>
      <c r="I54" s="45"/>
      <c r="J54" s="46"/>
    </row>
    <row r="55">
      <c r="A55" s="37" t="s">
        <v>77</v>
      </c>
      <c r="B55" s="37">
        <v>12</v>
      </c>
      <c r="C55" s="38" t="s">
        <v>657</v>
      </c>
      <c r="D55" s="37" t="s">
        <v>105</v>
      </c>
      <c r="E55" s="39" t="s">
        <v>658</v>
      </c>
      <c r="F55" s="40" t="s">
        <v>163</v>
      </c>
      <c r="G55" s="41">
        <v>1500</v>
      </c>
      <c r="H55" s="42">
        <v>0</v>
      </c>
      <c r="I55" s="42">
        <f>ROUND(G55*H55,P4)</f>
        <v>0</v>
      </c>
      <c r="J55" s="37"/>
      <c r="O55" s="43">
        <f>I55*0.21</f>
        <v>0</v>
      </c>
      <c r="P55">
        <v>3</v>
      </c>
    </row>
    <row r="56">
      <c r="A56" s="37" t="s">
        <v>82</v>
      </c>
      <c r="B56" s="44"/>
      <c r="C56" s="45"/>
      <c r="D56" s="45"/>
      <c r="E56" s="48" t="s">
        <v>105</v>
      </c>
      <c r="F56" s="45"/>
      <c r="G56" s="45"/>
      <c r="H56" s="45"/>
      <c r="I56" s="45"/>
      <c r="J56" s="46"/>
    </row>
    <row r="57">
      <c r="A57" s="37" t="s">
        <v>84</v>
      </c>
      <c r="B57" s="44"/>
      <c r="C57" s="45"/>
      <c r="D57" s="45"/>
      <c r="E57" s="47" t="s">
        <v>196</v>
      </c>
      <c r="F57" s="45"/>
      <c r="G57" s="45"/>
      <c r="H57" s="45"/>
      <c r="I57" s="45"/>
      <c r="J57" s="46"/>
    </row>
    <row r="58" ht="270">
      <c r="A58" s="37" t="s">
        <v>86</v>
      </c>
      <c r="B58" s="44"/>
      <c r="C58" s="45"/>
      <c r="D58" s="45"/>
      <c r="E58" s="39" t="s">
        <v>292</v>
      </c>
      <c r="F58" s="45"/>
      <c r="G58" s="45"/>
      <c r="H58" s="45"/>
      <c r="I58" s="45"/>
      <c r="J58" s="46"/>
    </row>
    <row r="59">
      <c r="A59" s="37" t="s">
        <v>77</v>
      </c>
      <c r="B59" s="37">
        <v>13</v>
      </c>
      <c r="C59" s="38" t="s">
        <v>293</v>
      </c>
      <c r="D59" s="37" t="s">
        <v>105</v>
      </c>
      <c r="E59" s="39" t="s">
        <v>294</v>
      </c>
      <c r="F59" s="40" t="s">
        <v>163</v>
      </c>
      <c r="G59" s="41">
        <v>1110.5630000000001</v>
      </c>
      <c r="H59" s="42">
        <v>0</v>
      </c>
      <c r="I59" s="42">
        <f>ROUND(G59*H59,P4)</f>
        <v>0</v>
      </c>
      <c r="J59" s="37"/>
      <c r="O59" s="43">
        <f>I59*0.21</f>
        <v>0</v>
      </c>
      <c r="P59">
        <v>3</v>
      </c>
    </row>
    <row r="60" ht="60">
      <c r="A60" s="37" t="s">
        <v>82</v>
      </c>
      <c r="B60" s="44"/>
      <c r="C60" s="45"/>
      <c r="D60" s="45"/>
      <c r="E60" s="39" t="s">
        <v>659</v>
      </c>
      <c r="F60" s="45"/>
      <c r="G60" s="45"/>
      <c r="H60" s="45"/>
      <c r="I60" s="45"/>
      <c r="J60" s="46"/>
    </row>
    <row r="61">
      <c r="A61" s="37" t="s">
        <v>84</v>
      </c>
      <c r="B61" s="44"/>
      <c r="C61" s="45"/>
      <c r="D61" s="45"/>
      <c r="E61" s="47" t="s">
        <v>660</v>
      </c>
      <c r="F61" s="45"/>
      <c r="G61" s="45"/>
      <c r="H61" s="45"/>
      <c r="I61" s="45"/>
      <c r="J61" s="46"/>
    </row>
    <row r="62" ht="405">
      <c r="A62" s="37" t="s">
        <v>86</v>
      </c>
      <c r="B62" s="44"/>
      <c r="C62" s="45"/>
      <c r="D62" s="45"/>
      <c r="E62" s="39" t="s">
        <v>296</v>
      </c>
      <c r="F62" s="45"/>
      <c r="G62" s="45"/>
      <c r="H62" s="45"/>
      <c r="I62" s="45"/>
      <c r="J62" s="46"/>
    </row>
    <row r="63" ht="30">
      <c r="A63" s="37" t="s">
        <v>77</v>
      </c>
      <c r="B63" s="37">
        <v>14</v>
      </c>
      <c r="C63" s="38" t="s">
        <v>293</v>
      </c>
      <c r="D63" s="37" t="s">
        <v>79</v>
      </c>
      <c r="E63" s="39" t="s">
        <v>297</v>
      </c>
      <c r="F63" s="40" t="s">
        <v>163</v>
      </c>
      <c r="G63" s="41">
        <v>200</v>
      </c>
      <c r="H63" s="42">
        <v>0</v>
      </c>
      <c r="I63" s="42">
        <f>ROUND(G63*H63,P4)</f>
        <v>0</v>
      </c>
      <c r="J63" s="37"/>
      <c r="O63" s="43">
        <f>I63*0.21</f>
        <v>0</v>
      </c>
      <c r="P63">
        <v>3</v>
      </c>
    </row>
    <row r="64" ht="135">
      <c r="A64" s="37" t="s">
        <v>82</v>
      </c>
      <c r="B64" s="44"/>
      <c r="C64" s="45"/>
      <c r="D64" s="45"/>
      <c r="E64" s="39" t="s">
        <v>298</v>
      </c>
      <c r="F64" s="45"/>
      <c r="G64" s="45"/>
      <c r="H64" s="45"/>
      <c r="I64" s="45"/>
      <c r="J64" s="46"/>
    </row>
    <row r="65">
      <c r="A65" s="37" t="s">
        <v>84</v>
      </c>
      <c r="B65" s="44"/>
      <c r="C65" s="45"/>
      <c r="D65" s="45"/>
      <c r="E65" s="47" t="s">
        <v>661</v>
      </c>
      <c r="F65" s="45"/>
      <c r="G65" s="45"/>
      <c r="H65" s="45"/>
      <c r="I65" s="45"/>
      <c r="J65" s="46"/>
    </row>
    <row r="66" ht="330">
      <c r="A66" s="37" t="s">
        <v>86</v>
      </c>
      <c r="B66" s="44"/>
      <c r="C66" s="45"/>
      <c r="D66" s="45"/>
      <c r="E66" s="39" t="s">
        <v>299</v>
      </c>
      <c r="F66" s="45"/>
      <c r="G66" s="45"/>
      <c r="H66" s="45"/>
      <c r="I66" s="45"/>
      <c r="J66" s="46"/>
    </row>
    <row r="67">
      <c r="A67" s="37" t="s">
        <v>77</v>
      </c>
      <c r="B67" s="37">
        <v>15</v>
      </c>
      <c r="C67" s="38" t="s">
        <v>300</v>
      </c>
      <c r="D67" s="37" t="s">
        <v>105</v>
      </c>
      <c r="E67" s="39" t="s">
        <v>301</v>
      </c>
      <c r="F67" s="40" t="s">
        <v>163</v>
      </c>
      <c r="G67" s="41">
        <v>100</v>
      </c>
      <c r="H67" s="42">
        <v>0</v>
      </c>
      <c r="I67" s="42">
        <f>ROUND(G67*H67,P4)</f>
        <v>0</v>
      </c>
      <c r="J67" s="37"/>
      <c r="O67" s="43">
        <f>I67*0.21</f>
        <v>0</v>
      </c>
      <c r="P67">
        <v>3</v>
      </c>
    </row>
    <row r="68" ht="30">
      <c r="A68" s="37" t="s">
        <v>82</v>
      </c>
      <c r="B68" s="44"/>
      <c r="C68" s="45"/>
      <c r="D68" s="45"/>
      <c r="E68" s="39" t="s">
        <v>302</v>
      </c>
      <c r="F68" s="45"/>
      <c r="G68" s="45"/>
      <c r="H68" s="45"/>
      <c r="I68" s="45"/>
      <c r="J68" s="46"/>
    </row>
    <row r="69">
      <c r="A69" s="37" t="s">
        <v>84</v>
      </c>
      <c r="B69" s="44"/>
      <c r="C69" s="45"/>
      <c r="D69" s="45"/>
      <c r="E69" s="47" t="s">
        <v>318</v>
      </c>
      <c r="F69" s="45"/>
      <c r="G69" s="45"/>
      <c r="H69" s="45"/>
      <c r="I69" s="45"/>
      <c r="J69" s="46"/>
    </row>
    <row r="70" ht="345">
      <c r="A70" s="37" t="s">
        <v>86</v>
      </c>
      <c r="B70" s="44"/>
      <c r="C70" s="45"/>
      <c r="D70" s="45"/>
      <c r="E70" s="39" t="s">
        <v>304</v>
      </c>
      <c r="F70" s="45"/>
      <c r="G70" s="45"/>
      <c r="H70" s="45"/>
      <c r="I70" s="45"/>
      <c r="J70" s="46"/>
    </row>
    <row r="71">
      <c r="A71" s="37" t="s">
        <v>77</v>
      </c>
      <c r="B71" s="37">
        <v>16</v>
      </c>
      <c r="C71" s="38" t="s">
        <v>305</v>
      </c>
      <c r="D71" s="37" t="s">
        <v>105</v>
      </c>
      <c r="E71" s="39" t="s">
        <v>306</v>
      </c>
      <c r="F71" s="40" t="s">
        <v>163</v>
      </c>
      <c r="G71" s="41">
        <v>164.60300000000001</v>
      </c>
      <c r="H71" s="42">
        <v>0</v>
      </c>
      <c r="I71" s="42">
        <f>ROUND(G71*H71,P4)</f>
        <v>0</v>
      </c>
      <c r="J71" s="37"/>
      <c r="O71" s="43">
        <f>I71*0.21</f>
        <v>0</v>
      </c>
      <c r="P71">
        <v>3</v>
      </c>
    </row>
    <row r="72" ht="45">
      <c r="A72" s="37" t="s">
        <v>82</v>
      </c>
      <c r="B72" s="44"/>
      <c r="C72" s="45"/>
      <c r="D72" s="45"/>
      <c r="E72" s="39" t="s">
        <v>662</v>
      </c>
      <c r="F72" s="45"/>
      <c r="G72" s="45"/>
      <c r="H72" s="45"/>
      <c r="I72" s="45"/>
      <c r="J72" s="46"/>
    </row>
    <row r="73">
      <c r="A73" s="37" t="s">
        <v>84</v>
      </c>
      <c r="B73" s="44"/>
      <c r="C73" s="45"/>
      <c r="D73" s="45"/>
      <c r="E73" s="47" t="s">
        <v>663</v>
      </c>
      <c r="F73" s="45"/>
      <c r="G73" s="45"/>
      <c r="H73" s="45"/>
      <c r="I73" s="45"/>
      <c r="J73" s="46"/>
    </row>
    <row r="74" ht="330">
      <c r="A74" s="37" t="s">
        <v>86</v>
      </c>
      <c r="B74" s="44"/>
      <c r="C74" s="45"/>
      <c r="D74" s="45"/>
      <c r="E74" s="39" t="s">
        <v>309</v>
      </c>
      <c r="F74" s="45"/>
      <c r="G74" s="45"/>
      <c r="H74" s="45"/>
      <c r="I74" s="45"/>
      <c r="J74" s="46"/>
    </row>
    <row r="75">
      <c r="A75" s="37" t="s">
        <v>77</v>
      </c>
      <c r="B75" s="37">
        <v>17</v>
      </c>
      <c r="C75" s="38" t="s">
        <v>310</v>
      </c>
      <c r="D75" s="37" t="s">
        <v>105</v>
      </c>
      <c r="E75" s="39" t="s">
        <v>311</v>
      </c>
      <c r="F75" s="40" t="s">
        <v>163</v>
      </c>
      <c r="G75" s="41">
        <v>151</v>
      </c>
      <c r="H75" s="42">
        <v>0</v>
      </c>
      <c r="I75" s="42">
        <f>ROUND(G75*H75,P4)</f>
        <v>0</v>
      </c>
      <c r="J75" s="37"/>
      <c r="O75" s="43">
        <f>I75*0.21</f>
        <v>0</v>
      </c>
      <c r="P75">
        <v>3</v>
      </c>
    </row>
    <row r="76" ht="45">
      <c r="A76" s="37" t="s">
        <v>82</v>
      </c>
      <c r="B76" s="44"/>
      <c r="C76" s="45"/>
      <c r="D76" s="45"/>
      <c r="E76" s="39" t="s">
        <v>664</v>
      </c>
      <c r="F76" s="45"/>
      <c r="G76" s="45"/>
      <c r="H76" s="45"/>
      <c r="I76" s="45"/>
      <c r="J76" s="46"/>
    </row>
    <row r="77">
      <c r="A77" s="37" t="s">
        <v>84</v>
      </c>
      <c r="B77" s="44"/>
      <c r="C77" s="45"/>
      <c r="D77" s="45"/>
      <c r="E77" s="47" t="s">
        <v>665</v>
      </c>
      <c r="F77" s="45"/>
      <c r="G77" s="45"/>
      <c r="H77" s="45"/>
      <c r="I77" s="45"/>
      <c r="J77" s="46"/>
    </row>
    <row r="78" ht="409.5">
      <c r="A78" s="37" t="s">
        <v>86</v>
      </c>
      <c r="B78" s="44"/>
      <c r="C78" s="45"/>
      <c r="D78" s="45"/>
      <c r="E78" s="39" t="s">
        <v>314</v>
      </c>
      <c r="F78" s="45"/>
      <c r="G78" s="45"/>
      <c r="H78" s="45"/>
      <c r="I78" s="45"/>
      <c r="J78" s="46"/>
    </row>
    <row r="79">
      <c r="A79" s="37" t="s">
        <v>77</v>
      </c>
      <c r="B79" s="37">
        <v>18</v>
      </c>
      <c r="C79" s="38" t="s">
        <v>332</v>
      </c>
      <c r="D79" s="37"/>
      <c r="E79" s="39" t="s">
        <v>333</v>
      </c>
      <c r="F79" s="40" t="s">
        <v>155</v>
      </c>
      <c r="G79" s="41">
        <v>500</v>
      </c>
      <c r="H79" s="42">
        <v>0</v>
      </c>
      <c r="I79" s="42">
        <f>ROUND(G79*H79,P4)</f>
        <v>0</v>
      </c>
      <c r="J79" s="37"/>
      <c r="O79" s="43">
        <f>I79*0.21</f>
        <v>0</v>
      </c>
      <c r="P79">
        <v>3</v>
      </c>
    </row>
    <row r="80">
      <c r="A80" s="37" t="s">
        <v>82</v>
      </c>
      <c r="B80" s="44"/>
      <c r="C80" s="45"/>
      <c r="D80" s="45"/>
      <c r="E80" s="39" t="s">
        <v>666</v>
      </c>
      <c r="F80" s="45"/>
      <c r="G80" s="45"/>
      <c r="H80" s="45"/>
      <c r="I80" s="45"/>
      <c r="J80" s="46"/>
    </row>
    <row r="81">
      <c r="A81" s="37" t="s">
        <v>84</v>
      </c>
      <c r="B81" s="44"/>
      <c r="C81" s="45"/>
      <c r="D81" s="45"/>
      <c r="E81" s="47" t="s">
        <v>425</v>
      </c>
      <c r="F81" s="45"/>
      <c r="G81" s="45"/>
      <c r="H81" s="45"/>
      <c r="I81" s="45"/>
      <c r="J81" s="46"/>
    </row>
    <row r="82" ht="75">
      <c r="A82" s="37" t="s">
        <v>86</v>
      </c>
      <c r="B82" s="44"/>
      <c r="C82" s="45"/>
      <c r="D82" s="45"/>
      <c r="E82" s="39" t="s">
        <v>336</v>
      </c>
      <c r="F82" s="45"/>
      <c r="G82" s="45"/>
      <c r="H82" s="45"/>
      <c r="I82" s="45"/>
      <c r="J82" s="46"/>
    </row>
    <row r="83">
      <c r="A83" s="31" t="s">
        <v>74</v>
      </c>
      <c r="B83" s="32"/>
      <c r="C83" s="33" t="s">
        <v>42</v>
      </c>
      <c r="D83" s="34"/>
      <c r="E83" s="31" t="s">
        <v>337</v>
      </c>
      <c r="F83" s="34"/>
      <c r="G83" s="34"/>
      <c r="H83" s="34"/>
      <c r="I83" s="35">
        <f>SUMIFS(I84:I115,A84:A115,"P")</f>
        <v>0</v>
      </c>
      <c r="J83" s="36"/>
    </row>
    <row r="84">
      <c r="A84" s="37" t="s">
        <v>77</v>
      </c>
      <c r="B84" s="37">
        <v>19</v>
      </c>
      <c r="C84" s="38" t="s">
        <v>343</v>
      </c>
      <c r="D84" s="37" t="s">
        <v>105</v>
      </c>
      <c r="E84" s="39" t="s">
        <v>344</v>
      </c>
      <c r="F84" s="40" t="s">
        <v>194</v>
      </c>
      <c r="G84" s="41">
        <v>250</v>
      </c>
      <c r="H84" s="42">
        <v>0</v>
      </c>
      <c r="I84" s="42">
        <f>ROUND(G84*H84,P4)</f>
        <v>0</v>
      </c>
      <c r="J84" s="37"/>
      <c r="O84" s="43">
        <f>I84*0.21</f>
        <v>0</v>
      </c>
      <c r="P84">
        <v>3</v>
      </c>
    </row>
    <row r="85" ht="45">
      <c r="A85" s="37" t="s">
        <v>82</v>
      </c>
      <c r="B85" s="44"/>
      <c r="C85" s="45"/>
      <c r="D85" s="45"/>
      <c r="E85" s="39" t="s">
        <v>667</v>
      </c>
      <c r="F85" s="45"/>
      <c r="G85" s="45"/>
      <c r="H85" s="45"/>
      <c r="I85" s="45"/>
      <c r="J85" s="46"/>
    </row>
    <row r="86">
      <c r="A86" s="37" t="s">
        <v>84</v>
      </c>
      <c r="B86" s="44"/>
      <c r="C86" s="45"/>
      <c r="D86" s="45"/>
      <c r="E86" s="47" t="s">
        <v>464</v>
      </c>
      <c r="F86" s="45"/>
      <c r="G86" s="45"/>
      <c r="H86" s="45"/>
      <c r="I86" s="45"/>
      <c r="J86" s="46"/>
    </row>
    <row r="87" ht="225">
      <c r="A87" s="37" t="s">
        <v>86</v>
      </c>
      <c r="B87" s="44"/>
      <c r="C87" s="45"/>
      <c r="D87" s="45"/>
      <c r="E87" s="39" t="s">
        <v>342</v>
      </c>
      <c r="F87" s="45"/>
      <c r="G87" s="45"/>
      <c r="H87" s="45"/>
      <c r="I87" s="45"/>
      <c r="J87" s="46"/>
    </row>
    <row r="88">
      <c r="A88" s="37" t="s">
        <v>77</v>
      </c>
      <c r="B88" s="37">
        <v>20</v>
      </c>
      <c r="C88" s="38" t="s">
        <v>668</v>
      </c>
      <c r="D88" s="37" t="s">
        <v>105</v>
      </c>
      <c r="E88" s="39" t="s">
        <v>669</v>
      </c>
      <c r="F88" s="40" t="s">
        <v>163</v>
      </c>
      <c r="G88" s="41">
        <v>21.486999999999998</v>
      </c>
      <c r="H88" s="42">
        <v>0</v>
      </c>
      <c r="I88" s="42">
        <f>ROUND(G88*H88,P4)</f>
        <v>0</v>
      </c>
      <c r="J88" s="37"/>
      <c r="O88" s="43">
        <f>I88*0.21</f>
        <v>0</v>
      </c>
      <c r="P88">
        <v>3</v>
      </c>
    </row>
    <row r="89" ht="45">
      <c r="A89" s="37" t="s">
        <v>82</v>
      </c>
      <c r="B89" s="44"/>
      <c r="C89" s="45"/>
      <c r="D89" s="45"/>
      <c r="E89" s="39" t="s">
        <v>670</v>
      </c>
      <c r="F89" s="45"/>
      <c r="G89" s="45"/>
      <c r="H89" s="45"/>
      <c r="I89" s="45"/>
      <c r="J89" s="46"/>
    </row>
    <row r="90">
      <c r="A90" s="37" t="s">
        <v>84</v>
      </c>
      <c r="B90" s="44"/>
      <c r="C90" s="45"/>
      <c r="D90" s="45"/>
      <c r="E90" s="47" t="s">
        <v>671</v>
      </c>
      <c r="F90" s="45"/>
      <c r="G90" s="45"/>
      <c r="H90" s="45"/>
      <c r="I90" s="45"/>
      <c r="J90" s="46"/>
    </row>
    <row r="91" ht="409.5">
      <c r="A91" s="37" t="s">
        <v>86</v>
      </c>
      <c r="B91" s="44"/>
      <c r="C91" s="45"/>
      <c r="D91" s="45"/>
      <c r="E91" s="39" t="s">
        <v>365</v>
      </c>
      <c r="F91" s="45"/>
      <c r="G91" s="45"/>
      <c r="H91" s="45"/>
      <c r="I91" s="45"/>
      <c r="J91" s="46"/>
    </row>
    <row r="92">
      <c r="A92" s="37" t="s">
        <v>77</v>
      </c>
      <c r="B92" s="37">
        <v>21</v>
      </c>
      <c r="C92" s="38" t="s">
        <v>672</v>
      </c>
      <c r="D92" s="37" t="s">
        <v>105</v>
      </c>
      <c r="E92" s="39" t="s">
        <v>673</v>
      </c>
      <c r="F92" s="40" t="s">
        <v>215</v>
      </c>
      <c r="G92" s="41">
        <v>1.7190000000000001</v>
      </c>
      <c r="H92" s="42">
        <v>0</v>
      </c>
      <c r="I92" s="42">
        <f>ROUND(G92*H92,P4)</f>
        <v>0</v>
      </c>
      <c r="J92" s="37"/>
      <c r="O92" s="43">
        <f>I92*0.21</f>
        <v>0</v>
      </c>
      <c r="P92">
        <v>3</v>
      </c>
    </row>
    <row r="93">
      <c r="A93" s="37" t="s">
        <v>82</v>
      </c>
      <c r="B93" s="44"/>
      <c r="C93" s="45"/>
      <c r="D93" s="45"/>
      <c r="E93" s="48" t="s">
        <v>105</v>
      </c>
      <c r="F93" s="45"/>
      <c r="G93" s="45"/>
      <c r="H93" s="45"/>
      <c r="I93" s="45"/>
      <c r="J93" s="46"/>
    </row>
    <row r="94">
      <c r="A94" s="37" t="s">
        <v>84</v>
      </c>
      <c r="B94" s="44"/>
      <c r="C94" s="45"/>
      <c r="D94" s="45"/>
      <c r="E94" s="47" t="s">
        <v>674</v>
      </c>
      <c r="F94" s="45"/>
      <c r="G94" s="45"/>
      <c r="H94" s="45"/>
      <c r="I94" s="45"/>
      <c r="J94" s="46"/>
    </row>
    <row r="95" ht="375">
      <c r="A95" s="37" t="s">
        <v>86</v>
      </c>
      <c r="B95" s="44"/>
      <c r="C95" s="45"/>
      <c r="D95" s="45"/>
      <c r="E95" s="39" t="s">
        <v>675</v>
      </c>
      <c r="F95" s="45"/>
      <c r="G95" s="45"/>
      <c r="H95" s="45"/>
      <c r="I95" s="45"/>
      <c r="J95" s="46"/>
    </row>
    <row r="96">
      <c r="A96" s="37" t="s">
        <v>77</v>
      </c>
      <c r="B96" s="37">
        <v>22</v>
      </c>
      <c r="C96" s="38" t="s">
        <v>676</v>
      </c>
      <c r="D96" s="37" t="s">
        <v>105</v>
      </c>
      <c r="E96" s="39" t="s">
        <v>677</v>
      </c>
      <c r="F96" s="40" t="s">
        <v>155</v>
      </c>
      <c r="G96" s="41">
        <v>2156</v>
      </c>
      <c r="H96" s="42">
        <v>0</v>
      </c>
      <c r="I96" s="42">
        <f>ROUND(G96*H96,P4)</f>
        <v>0</v>
      </c>
      <c r="J96" s="37"/>
      <c r="O96" s="43">
        <f>I96*0.21</f>
        <v>0</v>
      </c>
      <c r="P96">
        <v>3</v>
      </c>
    </row>
    <row r="97" ht="60">
      <c r="A97" s="37" t="s">
        <v>82</v>
      </c>
      <c r="B97" s="44"/>
      <c r="C97" s="45"/>
      <c r="D97" s="45"/>
      <c r="E97" s="39" t="s">
        <v>678</v>
      </c>
      <c r="F97" s="45"/>
      <c r="G97" s="45"/>
      <c r="H97" s="45"/>
      <c r="I97" s="45"/>
      <c r="J97" s="46"/>
    </row>
    <row r="98">
      <c r="A98" s="37" t="s">
        <v>84</v>
      </c>
      <c r="B98" s="44"/>
      <c r="C98" s="45"/>
      <c r="D98" s="45"/>
      <c r="E98" s="47" t="s">
        <v>679</v>
      </c>
      <c r="F98" s="45"/>
      <c r="G98" s="45"/>
      <c r="H98" s="45"/>
      <c r="I98" s="45"/>
      <c r="J98" s="46"/>
    </row>
    <row r="99" ht="165">
      <c r="A99" s="37" t="s">
        <v>86</v>
      </c>
      <c r="B99" s="44"/>
      <c r="C99" s="45"/>
      <c r="D99" s="45"/>
      <c r="E99" s="39" t="s">
        <v>680</v>
      </c>
      <c r="F99" s="45"/>
      <c r="G99" s="45"/>
      <c r="H99" s="45"/>
      <c r="I99" s="45"/>
      <c r="J99" s="46"/>
    </row>
    <row r="100">
      <c r="A100" s="37" t="s">
        <v>77</v>
      </c>
      <c r="B100" s="37">
        <v>23</v>
      </c>
      <c r="C100" s="38" t="s">
        <v>352</v>
      </c>
      <c r="D100" s="37"/>
      <c r="E100" s="39" t="s">
        <v>353</v>
      </c>
      <c r="F100" s="40" t="s">
        <v>155</v>
      </c>
      <c r="G100" s="41">
        <v>500</v>
      </c>
      <c r="H100" s="42">
        <v>0</v>
      </c>
      <c r="I100" s="42">
        <f>ROUND(G100*H100,P4)</f>
        <v>0</v>
      </c>
      <c r="J100" s="37"/>
      <c r="O100" s="43">
        <f>I100*0.21</f>
        <v>0</v>
      </c>
      <c r="P100">
        <v>3</v>
      </c>
    </row>
    <row r="101" ht="30">
      <c r="A101" s="37" t="s">
        <v>82</v>
      </c>
      <c r="B101" s="44"/>
      <c r="C101" s="45"/>
      <c r="D101" s="45"/>
      <c r="E101" s="39" t="s">
        <v>354</v>
      </c>
      <c r="F101" s="45"/>
      <c r="G101" s="45"/>
      <c r="H101" s="45"/>
      <c r="I101" s="45"/>
      <c r="J101" s="46"/>
    </row>
    <row r="102">
      <c r="A102" s="37" t="s">
        <v>84</v>
      </c>
      <c r="B102" s="44"/>
      <c r="C102" s="45"/>
      <c r="D102" s="45"/>
      <c r="E102" s="47" t="s">
        <v>425</v>
      </c>
      <c r="F102" s="45"/>
      <c r="G102" s="45"/>
      <c r="H102" s="45"/>
      <c r="I102" s="45"/>
      <c r="J102" s="46"/>
    </row>
    <row r="103" ht="180">
      <c r="A103" s="37" t="s">
        <v>86</v>
      </c>
      <c r="B103" s="44"/>
      <c r="C103" s="45"/>
      <c r="D103" s="45"/>
      <c r="E103" s="39" t="s">
        <v>356</v>
      </c>
      <c r="F103" s="45"/>
      <c r="G103" s="45"/>
      <c r="H103" s="45"/>
      <c r="I103" s="45"/>
      <c r="J103" s="46"/>
    </row>
    <row r="104">
      <c r="A104" s="37" t="s">
        <v>77</v>
      </c>
      <c r="B104" s="37">
        <v>24</v>
      </c>
      <c r="C104" s="38" t="s">
        <v>681</v>
      </c>
      <c r="D104" s="37" t="s">
        <v>105</v>
      </c>
      <c r="E104" s="39" t="s">
        <v>682</v>
      </c>
      <c r="F104" s="40" t="s">
        <v>155</v>
      </c>
      <c r="G104" s="41">
        <v>1828.925</v>
      </c>
      <c r="H104" s="42">
        <v>0</v>
      </c>
      <c r="I104" s="42">
        <f>ROUND(G104*H104,P4)</f>
        <v>0</v>
      </c>
      <c r="J104" s="37"/>
      <c r="O104" s="43">
        <f>I104*0.21</f>
        <v>0</v>
      </c>
      <c r="P104">
        <v>3</v>
      </c>
    </row>
    <row r="105" ht="60">
      <c r="A105" s="37" t="s">
        <v>82</v>
      </c>
      <c r="B105" s="44"/>
      <c r="C105" s="45"/>
      <c r="D105" s="45"/>
      <c r="E105" s="39" t="s">
        <v>683</v>
      </c>
      <c r="F105" s="45"/>
      <c r="G105" s="45"/>
      <c r="H105" s="45"/>
      <c r="I105" s="45"/>
      <c r="J105" s="46"/>
    </row>
    <row r="106">
      <c r="A106" s="37" t="s">
        <v>84</v>
      </c>
      <c r="B106" s="44"/>
      <c r="C106" s="45"/>
      <c r="D106" s="45"/>
      <c r="E106" s="47" t="s">
        <v>684</v>
      </c>
      <c r="F106" s="45"/>
      <c r="G106" s="45"/>
      <c r="H106" s="45"/>
      <c r="I106" s="45"/>
      <c r="J106" s="46"/>
    </row>
    <row r="107" ht="180">
      <c r="A107" s="37" t="s">
        <v>86</v>
      </c>
      <c r="B107" s="44"/>
      <c r="C107" s="45"/>
      <c r="D107" s="45"/>
      <c r="E107" s="39" t="s">
        <v>356</v>
      </c>
      <c r="F107" s="45"/>
      <c r="G107" s="45"/>
      <c r="H107" s="45"/>
      <c r="I107" s="45"/>
      <c r="J107" s="46"/>
    </row>
    <row r="108">
      <c r="A108" s="37" t="s">
        <v>77</v>
      </c>
      <c r="B108" s="37">
        <v>25</v>
      </c>
      <c r="C108" s="38" t="s">
        <v>685</v>
      </c>
      <c r="D108" s="37" t="s">
        <v>105</v>
      </c>
      <c r="E108" s="39" t="s">
        <v>686</v>
      </c>
      <c r="F108" s="40" t="s">
        <v>155</v>
      </c>
      <c r="G108" s="41">
        <v>763.42100000000005</v>
      </c>
      <c r="H108" s="42">
        <v>0</v>
      </c>
      <c r="I108" s="42">
        <f>ROUND(G108*H108,P4)</f>
        <v>0</v>
      </c>
      <c r="J108" s="37"/>
      <c r="O108" s="43">
        <f>I108*0.21</f>
        <v>0</v>
      </c>
      <c r="P108">
        <v>3</v>
      </c>
    </row>
    <row r="109" ht="60">
      <c r="A109" s="37" t="s">
        <v>82</v>
      </c>
      <c r="B109" s="44"/>
      <c r="C109" s="45"/>
      <c r="D109" s="45"/>
      <c r="E109" s="39" t="s">
        <v>687</v>
      </c>
      <c r="F109" s="45"/>
      <c r="G109" s="45"/>
      <c r="H109" s="45"/>
      <c r="I109" s="45"/>
      <c r="J109" s="46"/>
    </row>
    <row r="110">
      <c r="A110" s="37" t="s">
        <v>84</v>
      </c>
      <c r="B110" s="44"/>
      <c r="C110" s="45"/>
      <c r="D110" s="45"/>
      <c r="E110" s="47" t="s">
        <v>688</v>
      </c>
      <c r="F110" s="45"/>
      <c r="G110" s="45"/>
      <c r="H110" s="45"/>
      <c r="I110" s="45"/>
      <c r="J110" s="46"/>
    </row>
    <row r="111" ht="180">
      <c r="A111" s="37" t="s">
        <v>86</v>
      </c>
      <c r="B111" s="44"/>
      <c r="C111" s="45"/>
      <c r="D111" s="45"/>
      <c r="E111" s="39" t="s">
        <v>356</v>
      </c>
      <c r="F111" s="45"/>
      <c r="G111" s="45"/>
      <c r="H111" s="45"/>
      <c r="I111" s="45"/>
      <c r="J111" s="46"/>
    </row>
    <row r="112">
      <c r="A112" s="37" t="s">
        <v>77</v>
      </c>
      <c r="B112" s="37">
        <v>26</v>
      </c>
      <c r="C112" s="38" t="s">
        <v>689</v>
      </c>
      <c r="D112" s="37" t="s">
        <v>105</v>
      </c>
      <c r="E112" s="39" t="s">
        <v>690</v>
      </c>
      <c r="F112" s="40" t="s">
        <v>155</v>
      </c>
      <c r="G112" s="41">
        <v>465.911</v>
      </c>
      <c r="H112" s="42">
        <v>0</v>
      </c>
      <c r="I112" s="42">
        <f>ROUND(G112*H112,P4)</f>
        <v>0</v>
      </c>
      <c r="J112" s="37"/>
      <c r="O112" s="43">
        <f>I112*0.21</f>
        <v>0</v>
      </c>
      <c r="P112">
        <v>3</v>
      </c>
    </row>
    <row r="113" ht="60">
      <c r="A113" s="37" t="s">
        <v>82</v>
      </c>
      <c r="B113" s="44"/>
      <c r="C113" s="45"/>
      <c r="D113" s="45"/>
      <c r="E113" s="39" t="s">
        <v>691</v>
      </c>
      <c r="F113" s="45"/>
      <c r="G113" s="45"/>
      <c r="H113" s="45"/>
      <c r="I113" s="45"/>
      <c r="J113" s="46"/>
    </row>
    <row r="114">
      <c r="A114" s="37" t="s">
        <v>84</v>
      </c>
      <c r="B114" s="44"/>
      <c r="C114" s="45"/>
      <c r="D114" s="45"/>
      <c r="E114" s="47" t="s">
        <v>692</v>
      </c>
      <c r="F114" s="45"/>
      <c r="G114" s="45"/>
      <c r="H114" s="45"/>
      <c r="I114" s="45"/>
      <c r="J114" s="46"/>
    </row>
    <row r="115" ht="180">
      <c r="A115" s="37" t="s">
        <v>86</v>
      </c>
      <c r="B115" s="44"/>
      <c r="C115" s="45"/>
      <c r="D115" s="45"/>
      <c r="E115" s="39" t="s">
        <v>693</v>
      </c>
      <c r="F115" s="45"/>
      <c r="G115" s="45"/>
      <c r="H115" s="45"/>
      <c r="I115" s="45"/>
      <c r="J115" s="46"/>
    </row>
    <row r="116">
      <c r="A116" s="31" t="s">
        <v>74</v>
      </c>
      <c r="B116" s="32"/>
      <c r="C116" s="33" t="s">
        <v>359</v>
      </c>
      <c r="D116" s="34"/>
      <c r="E116" s="31" t="s">
        <v>360</v>
      </c>
      <c r="F116" s="34"/>
      <c r="G116" s="34"/>
      <c r="H116" s="34"/>
      <c r="I116" s="35">
        <f>SUMIFS(I117:I128,A117:A128,"P")</f>
        <v>0</v>
      </c>
      <c r="J116" s="36"/>
    </row>
    <row r="117">
      <c r="A117" s="37" t="s">
        <v>77</v>
      </c>
      <c r="B117" s="37">
        <v>27</v>
      </c>
      <c r="C117" s="38" t="s">
        <v>694</v>
      </c>
      <c r="D117" s="37"/>
      <c r="E117" s="39" t="s">
        <v>695</v>
      </c>
      <c r="F117" s="40" t="s">
        <v>155</v>
      </c>
      <c r="G117" s="41">
        <v>291.35399999999998</v>
      </c>
      <c r="H117" s="42">
        <v>0</v>
      </c>
      <c r="I117" s="42">
        <f>ROUND(G117*H117,P4)</f>
        <v>0</v>
      </c>
      <c r="J117" s="37"/>
      <c r="O117" s="43">
        <f>I117*0.21</f>
        <v>0</v>
      </c>
      <c r="P117">
        <v>3</v>
      </c>
    </row>
    <row r="118" ht="60">
      <c r="A118" s="37" t="s">
        <v>82</v>
      </c>
      <c r="B118" s="44"/>
      <c r="C118" s="45"/>
      <c r="D118" s="45"/>
      <c r="E118" s="39" t="s">
        <v>696</v>
      </c>
      <c r="F118" s="45"/>
      <c r="G118" s="45"/>
      <c r="H118" s="45"/>
      <c r="I118" s="45"/>
      <c r="J118" s="46"/>
    </row>
    <row r="119">
      <c r="A119" s="37" t="s">
        <v>84</v>
      </c>
      <c r="B119" s="44"/>
      <c r="C119" s="45"/>
      <c r="D119" s="45"/>
      <c r="E119" s="47" t="s">
        <v>697</v>
      </c>
      <c r="F119" s="45"/>
      <c r="G119" s="45"/>
      <c r="H119" s="45"/>
      <c r="I119" s="45"/>
      <c r="J119" s="46"/>
    </row>
    <row r="120" ht="180">
      <c r="A120" s="37" t="s">
        <v>86</v>
      </c>
      <c r="B120" s="44"/>
      <c r="C120" s="45"/>
      <c r="D120" s="45"/>
      <c r="E120" s="39" t="s">
        <v>698</v>
      </c>
      <c r="F120" s="45"/>
      <c r="G120" s="45"/>
      <c r="H120" s="45"/>
      <c r="I120" s="45"/>
      <c r="J120" s="46"/>
    </row>
    <row r="121">
      <c r="A121" s="37" t="s">
        <v>77</v>
      </c>
      <c r="B121" s="37">
        <v>28</v>
      </c>
      <c r="C121" s="38" t="s">
        <v>699</v>
      </c>
      <c r="D121" s="37" t="s">
        <v>105</v>
      </c>
      <c r="E121" s="39" t="s">
        <v>700</v>
      </c>
      <c r="F121" s="40" t="s">
        <v>163</v>
      </c>
      <c r="G121" s="41">
        <v>166</v>
      </c>
      <c r="H121" s="42">
        <v>0</v>
      </c>
      <c r="I121" s="42">
        <f>ROUND(G121*H121,P4)</f>
        <v>0</v>
      </c>
      <c r="J121" s="37"/>
      <c r="O121" s="43">
        <f>I121*0.21</f>
        <v>0</v>
      </c>
      <c r="P121">
        <v>3</v>
      </c>
    </row>
    <row r="122" ht="45">
      <c r="A122" s="37" t="s">
        <v>82</v>
      </c>
      <c r="B122" s="44"/>
      <c r="C122" s="45"/>
      <c r="D122" s="45"/>
      <c r="E122" s="39" t="s">
        <v>701</v>
      </c>
      <c r="F122" s="45"/>
      <c r="G122" s="45"/>
      <c r="H122" s="45"/>
      <c r="I122" s="45"/>
      <c r="J122" s="46"/>
    </row>
    <row r="123">
      <c r="A123" s="37" t="s">
        <v>84</v>
      </c>
      <c r="B123" s="44"/>
      <c r="C123" s="45"/>
      <c r="D123" s="45"/>
      <c r="E123" s="47" t="s">
        <v>702</v>
      </c>
      <c r="F123" s="45"/>
      <c r="G123" s="45"/>
      <c r="H123" s="45"/>
      <c r="I123" s="45"/>
      <c r="J123" s="46"/>
    </row>
    <row r="124" ht="409.5">
      <c r="A124" s="37" t="s">
        <v>86</v>
      </c>
      <c r="B124" s="44"/>
      <c r="C124" s="45"/>
      <c r="D124" s="45"/>
      <c r="E124" s="39" t="s">
        <v>365</v>
      </c>
      <c r="F124" s="45"/>
      <c r="G124" s="45"/>
      <c r="H124" s="45"/>
      <c r="I124" s="45"/>
      <c r="J124" s="46"/>
    </row>
    <row r="125">
      <c r="A125" s="37" t="s">
        <v>77</v>
      </c>
      <c r="B125" s="37">
        <v>29</v>
      </c>
      <c r="C125" s="38" t="s">
        <v>703</v>
      </c>
      <c r="D125" s="37" t="s">
        <v>105</v>
      </c>
      <c r="E125" s="39" t="s">
        <v>704</v>
      </c>
      <c r="F125" s="40" t="s">
        <v>215</v>
      </c>
      <c r="G125" s="41">
        <v>29.879999999999999</v>
      </c>
      <c r="H125" s="42">
        <v>0</v>
      </c>
      <c r="I125" s="42">
        <f>ROUND(G125*H125,P4)</f>
        <v>0</v>
      </c>
      <c r="J125" s="37"/>
      <c r="O125" s="43">
        <f>I125*0.21</f>
        <v>0</v>
      </c>
      <c r="P125">
        <v>3</v>
      </c>
    </row>
    <row r="126">
      <c r="A126" s="37" t="s">
        <v>82</v>
      </c>
      <c r="B126" s="44"/>
      <c r="C126" s="45"/>
      <c r="D126" s="45"/>
      <c r="E126" s="48" t="s">
        <v>105</v>
      </c>
      <c r="F126" s="45"/>
      <c r="G126" s="45"/>
      <c r="H126" s="45"/>
      <c r="I126" s="45"/>
      <c r="J126" s="46"/>
    </row>
    <row r="127">
      <c r="A127" s="37" t="s">
        <v>84</v>
      </c>
      <c r="B127" s="44"/>
      <c r="C127" s="45"/>
      <c r="D127" s="45"/>
      <c r="E127" s="47" t="s">
        <v>705</v>
      </c>
      <c r="F127" s="45"/>
      <c r="G127" s="45"/>
      <c r="H127" s="45"/>
      <c r="I127" s="45"/>
      <c r="J127" s="46"/>
    </row>
    <row r="128" ht="375">
      <c r="A128" s="37" t="s">
        <v>86</v>
      </c>
      <c r="B128" s="44"/>
      <c r="C128" s="45"/>
      <c r="D128" s="45"/>
      <c r="E128" s="39" t="s">
        <v>369</v>
      </c>
      <c r="F128" s="45"/>
      <c r="G128" s="45"/>
      <c r="H128" s="45"/>
      <c r="I128" s="45"/>
      <c r="J128" s="46"/>
    </row>
    <row r="129">
      <c r="A129" s="31" t="s">
        <v>74</v>
      </c>
      <c r="B129" s="32"/>
      <c r="C129" s="33" t="s">
        <v>167</v>
      </c>
      <c r="D129" s="34"/>
      <c r="E129" s="31" t="s">
        <v>168</v>
      </c>
      <c r="F129" s="34"/>
      <c r="G129" s="34"/>
      <c r="H129" s="34"/>
      <c r="I129" s="35">
        <f>SUMIFS(I130:I177,A130:A177,"P")</f>
        <v>0</v>
      </c>
      <c r="J129" s="36"/>
    </row>
    <row r="130" ht="30">
      <c r="A130" s="37" t="s">
        <v>77</v>
      </c>
      <c r="B130" s="37">
        <v>30</v>
      </c>
      <c r="C130" s="38" t="s">
        <v>387</v>
      </c>
      <c r="D130" s="37" t="s">
        <v>105</v>
      </c>
      <c r="E130" s="39" t="s">
        <v>388</v>
      </c>
      <c r="F130" s="40" t="s">
        <v>155</v>
      </c>
      <c r="G130" s="41">
        <v>3520</v>
      </c>
      <c r="H130" s="42">
        <v>0</v>
      </c>
      <c r="I130" s="42">
        <f>ROUND(G130*H130,P4)</f>
        <v>0</v>
      </c>
      <c r="J130" s="37"/>
      <c r="O130" s="43">
        <f>I130*0.21</f>
        <v>0</v>
      </c>
      <c r="P130">
        <v>3</v>
      </c>
    </row>
    <row r="131" ht="45">
      <c r="A131" s="37" t="s">
        <v>82</v>
      </c>
      <c r="B131" s="44"/>
      <c r="C131" s="45"/>
      <c r="D131" s="45"/>
      <c r="E131" s="39" t="s">
        <v>389</v>
      </c>
      <c r="F131" s="45"/>
      <c r="G131" s="45"/>
      <c r="H131" s="45"/>
      <c r="I131" s="45"/>
      <c r="J131" s="46"/>
    </row>
    <row r="132">
      <c r="A132" s="37" t="s">
        <v>84</v>
      </c>
      <c r="B132" s="44"/>
      <c r="C132" s="45"/>
      <c r="D132" s="45"/>
      <c r="E132" s="47" t="s">
        <v>706</v>
      </c>
      <c r="F132" s="45"/>
      <c r="G132" s="45"/>
      <c r="H132" s="45"/>
      <c r="I132" s="45"/>
      <c r="J132" s="46"/>
    </row>
    <row r="133" ht="90">
      <c r="A133" s="37" t="s">
        <v>86</v>
      </c>
      <c r="B133" s="44"/>
      <c r="C133" s="45"/>
      <c r="D133" s="45"/>
      <c r="E133" s="39" t="s">
        <v>391</v>
      </c>
      <c r="F133" s="45"/>
      <c r="G133" s="45"/>
      <c r="H133" s="45"/>
      <c r="I133" s="45"/>
      <c r="J133" s="46"/>
    </row>
    <row r="134">
      <c r="A134" s="37" t="s">
        <v>77</v>
      </c>
      <c r="B134" s="37">
        <v>31</v>
      </c>
      <c r="C134" s="38" t="s">
        <v>392</v>
      </c>
      <c r="D134" s="37" t="s">
        <v>105</v>
      </c>
      <c r="E134" s="39" t="s">
        <v>393</v>
      </c>
      <c r="F134" s="40" t="s">
        <v>155</v>
      </c>
      <c r="G134" s="41">
        <v>3744</v>
      </c>
      <c r="H134" s="42">
        <v>0</v>
      </c>
      <c r="I134" s="42">
        <f>ROUND(G134*H134,P4)</f>
        <v>0</v>
      </c>
      <c r="J134" s="37"/>
      <c r="O134" s="43">
        <f>I134*0.21</f>
        <v>0</v>
      </c>
      <c r="P134">
        <v>3</v>
      </c>
    </row>
    <row r="135" ht="45">
      <c r="A135" s="37" t="s">
        <v>82</v>
      </c>
      <c r="B135" s="44"/>
      <c r="C135" s="45"/>
      <c r="D135" s="45"/>
      <c r="E135" s="39" t="s">
        <v>394</v>
      </c>
      <c r="F135" s="45"/>
      <c r="G135" s="45"/>
      <c r="H135" s="45"/>
      <c r="I135" s="45"/>
      <c r="J135" s="46"/>
    </row>
    <row r="136">
      <c r="A136" s="37" t="s">
        <v>84</v>
      </c>
      <c r="B136" s="44"/>
      <c r="C136" s="45"/>
      <c r="D136" s="45"/>
      <c r="E136" s="47" t="s">
        <v>707</v>
      </c>
      <c r="F136" s="45"/>
      <c r="G136" s="45"/>
      <c r="H136" s="45"/>
      <c r="I136" s="45"/>
      <c r="J136" s="46"/>
    </row>
    <row r="137" ht="90">
      <c r="A137" s="37" t="s">
        <v>86</v>
      </c>
      <c r="B137" s="44"/>
      <c r="C137" s="45"/>
      <c r="D137" s="45"/>
      <c r="E137" s="39" t="s">
        <v>391</v>
      </c>
      <c r="F137" s="45"/>
      <c r="G137" s="45"/>
      <c r="H137" s="45"/>
      <c r="I137" s="45"/>
      <c r="J137" s="46"/>
    </row>
    <row r="138">
      <c r="A138" s="37" t="s">
        <v>77</v>
      </c>
      <c r="B138" s="37">
        <v>32</v>
      </c>
      <c r="C138" s="38" t="s">
        <v>169</v>
      </c>
      <c r="D138" s="37" t="s">
        <v>79</v>
      </c>
      <c r="E138" s="39" t="s">
        <v>170</v>
      </c>
      <c r="F138" s="40" t="s">
        <v>155</v>
      </c>
      <c r="G138" s="41">
        <v>500</v>
      </c>
      <c r="H138" s="42">
        <v>0</v>
      </c>
      <c r="I138" s="42">
        <f>ROUND(G138*H138,P4)</f>
        <v>0</v>
      </c>
      <c r="J138" s="37"/>
      <c r="O138" s="43">
        <f>I138*0.21</f>
        <v>0</v>
      </c>
      <c r="P138">
        <v>3</v>
      </c>
    </row>
    <row r="139" ht="45">
      <c r="A139" s="37" t="s">
        <v>82</v>
      </c>
      <c r="B139" s="44"/>
      <c r="C139" s="45"/>
      <c r="D139" s="45"/>
      <c r="E139" s="39" t="s">
        <v>413</v>
      </c>
      <c r="F139" s="45"/>
      <c r="G139" s="45"/>
      <c r="H139" s="45"/>
      <c r="I139" s="45"/>
      <c r="J139" s="46"/>
    </row>
    <row r="140">
      <c r="A140" s="37" t="s">
        <v>84</v>
      </c>
      <c r="B140" s="44"/>
      <c r="C140" s="45"/>
      <c r="D140" s="45"/>
      <c r="E140" s="47" t="s">
        <v>425</v>
      </c>
      <c r="F140" s="45"/>
      <c r="G140" s="45"/>
      <c r="H140" s="45"/>
      <c r="I140" s="45"/>
      <c r="J140" s="46"/>
    </row>
    <row r="141" ht="150">
      <c r="A141" s="37" t="s">
        <v>86</v>
      </c>
      <c r="B141" s="44"/>
      <c r="C141" s="45"/>
      <c r="D141" s="45"/>
      <c r="E141" s="39" t="s">
        <v>415</v>
      </c>
      <c r="F141" s="45"/>
      <c r="G141" s="45"/>
      <c r="H141" s="45"/>
      <c r="I141" s="45"/>
      <c r="J141" s="46"/>
    </row>
    <row r="142">
      <c r="A142" s="37" t="s">
        <v>77</v>
      </c>
      <c r="B142" s="37">
        <v>33</v>
      </c>
      <c r="C142" s="38" t="s">
        <v>416</v>
      </c>
      <c r="D142" s="37" t="s">
        <v>105</v>
      </c>
      <c r="E142" s="39" t="s">
        <v>417</v>
      </c>
      <c r="F142" s="40" t="s">
        <v>155</v>
      </c>
      <c r="G142" s="41">
        <v>3520</v>
      </c>
      <c r="H142" s="42">
        <v>0</v>
      </c>
      <c r="I142" s="42">
        <f>ROUND(G142*H142,P4)</f>
        <v>0</v>
      </c>
      <c r="J142" s="37"/>
      <c r="O142" s="43">
        <f>I142*0.21</f>
        <v>0</v>
      </c>
      <c r="P142">
        <v>3</v>
      </c>
    </row>
    <row r="143" ht="30">
      <c r="A143" s="37" t="s">
        <v>82</v>
      </c>
      <c r="B143" s="44"/>
      <c r="C143" s="45"/>
      <c r="D143" s="45"/>
      <c r="E143" s="39" t="s">
        <v>418</v>
      </c>
      <c r="F143" s="45"/>
      <c r="G143" s="45"/>
      <c r="H143" s="45"/>
      <c r="I143" s="45"/>
      <c r="J143" s="46"/>
    </row>
    <row r="144">
      <c r="A144" s="37" t="s">
        <v>84</v>
      </c>
      <c r="B144" s="44"/>
      <c r="C144" s="45"/>
      <c r="D144" s="45"/>
      <c r="E144" s="47" t="s">
        <v>708</v>
      </c>
      <c r="F144" s="45"/>
      <c r="G144" s="45"/>
      <c r="H144" s="45"/>
      <c r="I144" s="45"/>
      <c r="J144" s="46"/>
    </row>
    <row r="145" ht="120">
      <c r="A145" s="37" t="s">
        <v>86</v>
      </c>
      <c r="B145" s="44"/>
      <c r="C145" s="45"/>
      <c r="D145" s="45"/>
      <c r="E145" s="39" t="s">
        <v>178</v>
      </c>
      <c r="F145" s="45"/>
      <c r="G145" s="45"/>
      <c r="H145" s="45"/>
      <c r="I145" s="45"/>
      <c r="J145" s="46"/>
    </row>
    <row r="146">
      <c r="A146" s="37" t="s">
        <v>77</v>
      </c>
      <c r="B146" s="37">
        <v>34</v>
      </c>
      <c r="C146" s="38" t="s">
        <v>174</v>
      </c>
      <c r="D146" s="37" t="s">
        <v>11</v>
      </c>
      <c r="E146" s="39" t="s">
        <v>175</v>
      </c>
      <c r="F146" s="40" t="s">
        <v>155</v>
      </c>
      <c r="G146" s="41">
        <v>3200</v>
      </c>
      <c r="H146" s="42">
        <v>0</v>
      </c>
      <c r="I146" s="42">
        <f>ROUND(G146*H146,P4)</f>
        <v>0</v>
      </c>
      <c r="J146" s="37"/>
      <c r="O146" s="43">
        <f>I146*0.21</f>
        <v>0</v>
      </c>
      <c r="P146">
        <v>3</v>
      </c>
    </row>
    <row r="147" ht="30">
      <c r="A147" s="37" t="s">
        <v>82</v>
      </c>
      <c r="B147" s="44"/>
      <c r="C147" s="45"/>
      <c r="D147" s="45"/>
      <c r="E147" s="39" t="s">
        <v>709</v>
      </c>
      <c r="F147" s="45"/>
      <c r="G147" s="45"/>
      <c r="H147" s="45"/>
      <c r="I147" s="45"/>
      <c r="J147" s="46"/>
    </row>
    <row r="148">
      <c r="A148" s="37" t="s">
        <v>84</v>
      </c>
      <c r="B148" s="44"/>
      <c r="C148" s="45"/>
      <c r="D148" s="45"/>
      <c r="E148" s="47" t="s">
        <v>710</v>
      </c>
      <c r="F148" s="45"/>
      <c r="G148" s="45"/>
      <c r="H148" s="45"/>
      <c r="I148" s="45"/>
      <c r="J148" s="46"/>
    </row>
    <row r="149" ht="120">
      <c r="A149" s="37" t="s">
        <v>86</v>
      </c>
      <c r="B149" s="44"/>
      <c r="C149" s="45"/>
      <c r="D149" s="45"/>
      <c r="E149" s="39" t="s">
        <v>178</v>
      </c>
      <c r="F149" s="45"/>
      <c r="G149" s="45"/>
      <c r="H149" s="45"/>
      <c r="I149" s="45"/>
      <c r="J149" s="46"/>
    </row>
    <row r="150">
      <c r="A150" s="37" t="s">
        <v>77</v>
      </c>
      <c r="B150" s="37">
        <v>35</v>
      </c>
      <c r="C150" s="38" t="s">
        <v>174</v>
      </c>
      <c r="D150" s="37" t="s">
        <v>42</v>
      </c>
      <c r="E150" s="39" t="s">
        <v>175</v>
      </c>
      <c r="F150" s="40" t="s">
        <v>155</v>
      </c>
      <c r="G150" s="41">
        <v>3200</v>
      </c>
      <c r="H150" s="42">
        <v>0</v>
      </c>
      <c r="I150" s="42">
        <f>ROUND(G150*H150,P4)</f>
        <v>0</v>
      </c>
      <c r="J150" s="37"/>
      <c r="O150" s="43">
        <f>I150*0.21</f>
        <v>0</v>
      </c>
      <c r="P150">
        <v>3</v>
      </c>
    </row>
    <row r="151" ht="30">
      <c r="A151" s="37" t="s">
        <v>82</v>
      </c>
      <c r="B151" s="44"/>
      <c r="C151" s="45"/>
      <c r="D151" s="45"/>
      <c r="E151" s="39" t="s">
        <v>711</v>
      </c>
      <c r="F151" s="45"/>
      <c r="G151" s="45"/>
      <c r="H151" s="45"/>
      <c r="I151" s="45"/>
      <c r="J151" s="46"/>
    </row>
    <row r="152">
      <c r="A152" s="37" t="s">
        <v>84</v>
      </c>
      <c r="B152" s="44"/>
      <c r="C152" s="45"/>
      <c r="D152" s="45"/>
      <c r="E152" s="47" t="s">
        <v>710</v>
      </c>
      <c r="F152" s="45"/>
      <c r="G152" s="45"/>
      <c r="H152" s="45"/>
      <c r="I152" s="45"/>
      <c r="J152" s="46"/>
    </row>
    <row r="153" ht="120">
      <c r="A153" s="37" t="s">
        <v>86</v>
      </c>
      <c r="B153" s="44"/>
      <c r="C153" s="45"/>
      <c r="D153" s="45"/>
      <c r="E153" s="39" t="s">
        <v>178</v>
      </c>
      <c r="F153" s="45"/>
      <c r="G153" s="45"/>
      <c r="H153" s="45"/>
      <c r="I153" s="45"/>
      <c r="J153" s="46"/>
    </row>
    <row r="154">
      <c r="A154" s="37" t="s">
        <v>77</v>
      </c>
      <c r="B154" s="37">
        <v>36</v>
      </c>
      <c r="C154" s="38" t="s">
        <v>426</v>
      </c>
      <c r="D154" s="37" t="s">
        <v>105</v>
      </c>
      <c r="E154" s="39" t="s">
        <v>427</v>
      </c>
      <c r="F154" s="40" t="s">
        <v>155</v>
      </c>
      <c r="G154" s="41">
        <v>855</v>
      </c>
      <c r="H154" s="42">
        <v>0</v>
      </c>
      <c r="I154" s="42">
        <f>ROUND(G154*H154,P4)</f>
        <v>0</v>
      </c>
      <c r="J154" s="37"/>
      <c r="O154" s="43">
        <f>I154*0.21</f>
        <v>0</v>
      </c>
      <c r="P154">
        <v>3</v>
      </c>
    </row>
    <row r="155" ht="150">
      <c r="A155" s="37" t="s">
        <v>82</v>
      </c>
      <c r="B155" s="44"/>
      <c r="C155" s="45"/>
      <c r="D155" s="45"/>
      <c r="E155" s="39" t="s">
        <v>712</v>
      </c>
      <c r="F155" s="45"/>
      <c r="G155" s="45"/>
      <c r="H155" s="45"/>
      <c r="I155" s="45"/>
      <c r="J155" s="46"/>
    </row>
    <row r="156">
      <c r="A156" s="37" t="s">
        <v>84</v>
      </c>
      <c r="B156" s="44"/>
      <c r="C156" s="45"/>
      <c r="D156" s="45"/>
      <c r="E156" s="47" t="s">
        <v>713</v>
      </c>
      <c r="F156" s="45"/>
      <c r="G156" s="45"/>
      <c r="H156" s="45"/>
      <c r="I156" s="45"/>
      <c r="J156" s="46"/>
    </row>
    <row r="157" ht="105">
      <c r="A157" s="37" t="s">
        <v>86</v>
      </c>
      <c r="B157" s="44"/>
      <c r="C157" s="45"/>
      <c r="D157" s="45"/>
      <c r="E157" s="39" t="s">
        <v>430</v>
      </c>
      <c r="F157" s="45"/>
      <c r="G157" s="45"/>
      <c r="H157" s="45"/>
      <c r="I157" s="45"/>
      <c r="J157" s="46"/>
    </row>
    <row r="158">
      <c r="A158" s="37" t="s">
        <v>77</v>
      </c>
      <c r="B158" s="37">
        <v>37</v>
      </c>
      <c r="C158" s="38" t="s">
        <v>431</v>
      </c>
      <c r="D158" s="37"/>
      <c r="E158" s="39" t="s">
        <v>432</v>
      </c>
      <c r="F158" s="40" t="s">
        <v>163</v>
      </c>
      <c r="G158" s="41">
        <v>129.28</v>
      </c>
      <c r="H158" s="42">
        <v>0</v>
      </c>
      <c r="I158" s="42">
        <f>ROUND(G158*H158,P4)</f>
        <v>0</v>
      </c>
      <c r="J158" s="37"/>
      <c r="O158" s="43">
        <f>I158*0.21</f>
        <v>0</v>
      </c>
      <c r="P158">
        <v>3</v>
      </c>
    </row>
    <row r="159" ht="90">
      <c r="A159" s="37" t="s">
        <v>82</v>
      </c>
      <c r="B159" s="44"/>
      <c r="C159" s="45"/>
      <c r="D159" s="45"/>
      <c r="E159" s="39" t="s">
        <v>714</v>
      </c>
      <c r="F159" s="45"/>
      <c r="G159" s="45"/>
      <c r="H159" s="45"/>
      <c r="I159" s="45"/>
      <c r="J159" s="46"/>
    </row>
    <row r="160">
      <c r="A160" s="37" t="s">
        <v>84</v>
      </c>
      <c r="B160" s="44"/>
      <c r="C160" s="45"/>
      <c r="D160" s="45"/>
      <c r="E160" s="47" t="s">
        <v>715</v>
      </c>
      <c r="F160" s="45"/>
      <c r="G160" s="45"/>
      <c r="H160" s="45"/>
      <c r="I160" s="45"/>
      <c r="J160" s="46"/>
    </row>
    <row r="161" ht="195">
      <c r="A161" s="37" t="s">
        <v>86</v>
      </c>
      <c r="B161" s="44"/>
      <c r="C161" s="45"/>
      <c r="D161" s="45"/>
      <c r="E161" s="39" t="s">
        <v>182</v>
      </c>
      <c r="F161" s="45"/>
      <c r="G161" s="45"/>
      <c r="H161" s="45"/>
      <c r="I161" s="45"/>
      <c r="J161" s="46"/>
    </row>
    <row r="162">
      <c r="A162" s="37" t="s">
        <v>77</v>
      </c>
      <c r="B162" s="37">
        <v>38</v>
      </c>
      <c r="C162" s="38" t="s">
        <v>439</v>
      </c>
      <c r="D162" s="37" t="s">
        <v>105</v>
      </c>
      <c r="E162" s="39" t="s">
        <v>440</v>
      </c>
      <c r="F162" s="40" t="s">
        <v>163</v>
      </c>
      <c r="G162" s="41">
        <v>135.68000000000001</v>
      </c>
      <c r="H162" s="42">
        <v>0</v>
      </c>
      <c r="I162" s="42">
        <f>ROUND(G162*H162,P4)</f>
        <v>0</v>
      </c>
      <c r="J162" s="37"/>
      <c r="O162" s="43">
        <f>I162*0.21</f>
        <v>0</v>
      </c>
      <c r="P162">
        <v>3</v>
      </c>
    </row>
    <row r="163" ht="75">
      <c r="A163" s="37" t="s">
        <v>82</v>
      </c>
      <c r="B163" s="44"/>
      <c r="C163" s="45"/>
      <c r="D163" s="45"/>
      <c r="E163" s="39" t="s">
        <v>443</v>
      </c>
      <c r="F163" s="45"/>
      <c r="G163" s="45"/>
      <c r="H163" s="45"/>
      <c r="I163" s="45"/>
      <c r="J163" s="46"/>
    </row>
    <row r="164">
      <c r="A164" s="37" t="s">
        <v>84</v>
      </c>
      <c r="B164" s="44"/>
      <c r="C164" s="45"/>
      <c r="D164" s="45"/>
      <c r="E164" s="47" t="s">
        <v>716</v>
      </c>
      <c r="F164" s="45"/>
      <c r="G164" s="45"/>
      <c r="H164" s="45"/>
      <c r="I164" s="45"/>
      <c r="J164" s="46"/>
    </row>
    <row r="165" ht="195">
      <c r="A165" s="37" t="s">
        <v>86</v>
      </c>
      <c r="B165" s="44"/>
      <c r="C165" s="45"/>
      <c r="D165" s="45"/>
      <c r="E165" s="39" t="s">
        <v>182</v>
      </c>
      <c r="F165" s="45"/>
      <c r="G165" s="45"/>
      <c r="H165" s="45"/>
      <c r="I165" s="45"/>
      <c r="J165" s="46"/>
    </row>
    <row r="166">
      <c r="A166" s="37" t="s">
        <v>77</v>
      </c>
      <c r="B166" s="37">
        <v>39</v>
      </c>
      <c r="C166" s="38" t="s">
        <v>445</v>
      </c>
      <c r="D166" s="37"/>
      <c r="E166" s="39" t="s">
        <v>446</v>
      </c>
      <c r="F166" s="40" t="s">
        <v>163</v>
      </c>
      <c r="G166" s="41">
        <v>230.72</v>
      </c>
      <c r="H166" s="42">
        <v>0</v>
      </c>
      <c r="I166" s="42">
        <f>ROUND(G166*H166,P4)</f>
        <v>0</v>
      </c>
      <c r="J166" s="37"/>
      <c r="O166" s="43">
        <f>I166*0.21</f>
        <v>0</v>
      </c>
      <c r="P166">
        <v>3</v>
      </c>
    </row>
    <row r="167" ht="90">
      <c r="A167" s="37" t="s">
        <v>82</v>
      </c>
      <c r="B167" s="44"/>
      <c r="C167" s="45"/>
      <c r="D167" s="45"/>
      <c r="E167" s="39" t="s">
        <v>449</v>
      </c>
      <c r="F167" s="45"/>
      <c r="G167" s="45"/>
      <c r="H167" s="45"/>
      <c r="I167" s="45"/>
      <c r="J167" s="46"/>
    </row>
    <row r="168">
      <c r="A168" s="37" t="s">
        <v>84</v>
      </c>
      <c r="B168" s="44"/>
      <c r="C168" s="45"/>
      <c r="D168" s="45"/>
      <c r="E168" s="47" t="s">
        <v>717</v>
      </c>
      <c r="F168" s="45"/>
      <c r="G168" s="45"/>
      <c r="H168" s="45"/>
      <c r="I168" s="45"/>
      <c r="J168" s="46"/>
    </row>
    <row r="169" ht="195">
      <c r="A169" s="37" t="s">
        <v>86</v>
      </c>
      <c r="B169" s="44"/>
      <c r="C169" s="45"/>
      <c r="D169" s="45"/>
      <c r="E169" s="39" t="s">
        <v>182</v>
      </c>
      <c r="F169" s="45"/>
      <c r="G169" s="45"/>
      <c r="H169" s="45"/>
      <c r="I169" s="45"/>
      <c r="J169" s="46"/>
    </row>
    <row r="170">
      <c r="A170" s="37" t="s">
        <v>77</v>
      </c>
      <c r="B170" s="37">
        <v>40</v>
      </c>
      <c r="C170" s="38" t="s">
        <v>452</v>
      </c>
      <c r="D170" s="37" t="s">
        <v>105</v>
      </c>
      <c r="E170" s="39" t="s">
        <v>453</v>
      </c>
      <c r="F170" s="40" t="s">
        <v>155</v>
      </c>
      <c r="G170" s="41">
        <v>1995</v>
      </c>
      <c r="H170" s="42">
        <v>0</v>
      </c>
      <c r="I170" s="42">
        <f>ROUND(G170*H170,P4)</f>
        <v>0</v>
      </c>
      <c r="J170" s="37"/>
      <c r="O170" s="43">
        <f>I170*0.21</f>
        <v>0</v>
      </c>
      <c r="P170">
        <v>3</v>
      </c>
    </row>
    <row r="171" ht="30">
      <c r="A171" s="37" t="s">
        <v>82</v>
      </c>
      <c r="B171" s="44"/>
      <c r="C171" s="45"/>
      <c r="D171" s="45"/>
      <c r="E171" s="39" t="s">
        <v>454</v>
      </c>
      <c r="F171" s="45"/>
      <c r="G171" s="45"/>
      <c r="H171" s="45"/>
      <c r="I171" s="45"/>
      <c r="J171" s="46"/>
    </row>
    <row r="172">
      <c r="A172" s="37" t="s">
        <v>84</v>
      </c>
      <c r="B172" s="44"/>
      <c r="C172" s="45"/>
      <c r="D172" s="45"/>
      <c r="E172" s="47" t="s">
        <v>718</v>
      </c>
      <c r="F172" s="45"/>
      <c r="G172" s="45"/>
      <c r="H172" s="45"/>
      <c r="I172" s="45"/>
      <c r="J172" s="46"/>
    </row>
    <row r="173" ht="75">
      <c r="A173" s="37" t="s">
        <v>86</v>
      </c>
      <c r="B173" s="44"/>
      <c r="C173" s="45"/>
      <c r="D173" s="45"/>
      <c r="E173" s="39" t="s">
        <v>456</v>
      </c>
      <c r="F173" s="45"/>
      <c r="G173" s="45"/>
      <c r="H173" s="45"/>
      <c r="I173" s="45"/>
      <c r="J173" s="46"/>
    </row>
    <row r="174">
      <c r="A174" s="37" t="s">
        <v>77</v>
      </c>
      <c r="B174" s="37">
        <v>41</v>
      </c>
      <c r="C174" s="38" t="s">
        <v>461</v>
      </c>
      <c r="D174" s="37" t="s">
        <v>105</v>
      </c>
      <c r="E174" s="39" t="s">
        <v>462</v>
      </c>
      <c r="F174" s="40" t="s">
        <v>194</v>
      </c>
      <c r="G174" s="41">
        <v>200</v>
      </c>
      <c r="H174" s="42">
        <v>0</v>
      </c>
      <c r="I174" s="42">
        <f>ROUND(G174*H174,P4)</f>
        <v>0</v>
      </c>
      <c r="J174" s="37"/>
      <c r="O174" s="43">
        <f>I174*0.21</f>
        <v>0</v>
      </c>
      <c r="P174">
        <v>3</v>
      </c>
    </row>
    <row r="175">
      <c r="A175" s="37" t="s">
        <v>82</v>
      </c>
      <c r="B175" s="44"/>
      <c r="C175" s="45"/>
      <c r="D175" s="45"/>
      <c r="E175" s="39" t="s">
        <v>463</v>
      </c>
      <c r="F175" s="45"/>
      <c r="G175" s="45"/>
      <c r="H175" s="45"/>
      <c r="I175" s="45"/>
      <c r="J175" s="46"/>
    </row>
    <row r="176">
      <c r="A176" s="37" t="s">
        <v>84</v>
      </c>
      <c r="B176" s="44"/>
      <c r="C176" s="45"/>
      <c r="D176" s="45"/>
      <c r="E176" s="47" t="s">
        <v>661</v>
      </c>
      <c r="F176" s="45"/>
      <c r="G176" s="45"/>
      <c r="H176" s="45"/>
      <c r="I176" s="45"/>
      <c r="J176" s="46"/>
    </row>
    <row r="177" ht="75">
      <c r="A177" s="37" t="s">
        <v>86</v>
      </c>
      <c r="B177" s="44"/>
      <c r="C177" s="45"/>
      <c r="D177" s="45"/>
      <c r="E177" s="39" t="s">
        <v>465</v>
      </c>
      <c r="F177" s="45"/>
      <c r="G177" s="45"/>
      <c r="H177" s="45"/>
      <c r="I177" s="45"/>
      <c r="J177" s="46"/>
    </row>
    <row r="178">
      <c r="A178" s="31" t="s">
        <v>74</v>
      </c>
      <c r="B178" s="32"/>
      <c r="C178" s="33" t="s">
        <v>719</v>
      </c>
      <c r="D178" s="34"/>
      <c r="E178" s="31" t="s">
        <v>720</v>
      </c>
      <c r="F178" s="34"/>
      <c r="G178" s="34"/>
      <c r="H178" s="34"/>
      <c r="I178" s="35">
        <f>SUMIFS(I179:I182,A179:A182,"P")</f>
        <v>0</v>
      </c>
      <c r="J178" s="36"/>
    </row>
    <row r="179">
      <c r="A179" s="37" t="s">
        <v>77</v>
      </c>
      <c r="B179" s="37">
        <v>42</v>
      </c>
      <c r="C179" s="38" t="s">
        <v>721</v>
      </c>
      <c r="D179" s="37" t="s">
        <v>105</v>
      </c>
      <c r="E179" s="39" t="s">
        <v>722</v>
      </c>
      <c r="F179" s="40" t="s">
        <v>155</v>
      </c>
      <c r="G179" s="41">
        <v>500</v>
      </c>
      <c r="H179" s="42">
        <v>0</v>
      </c>
      <c r="I179" s="42">
        <f>ROUND(G179*H179,P4)</f>
        <v>0</v>
      </c>
      <c r="J179" s="37"/>
      <c r="O179" s="43">
        <f>I179*0.21</f>
        <v>0</v>
      </c>
      <c r="P179">
        <v>3</v>
      </c>
    </row>
    <row r="180">
      <c r="A180" s="37" t="s">
        <v>82</v>
      </c>
      <c r="B180" s="44"/>
      <c r="C180" s="45"/>
      <c r="D180" s="45"/>
      <c r="E180" s="39" t="s">
        <v>723</v>
      </c>
      <c r="F180" s="45"/>
      <c r="G180" s="45"/>
      <c r="H180" s="45"/>
      <c r="I180" s="45"/>
      <c r="J180" s="46"/>
    </row>
    <row r="181">
      <c r="A181" s="37" t="s">
        <v>84</v>
      </c>
      <c r="B181" s="44"/>
      <c r="C181" s="45"/>
      <c r="D181" s="45"/>
      <c r="E181" s="47" t="s">
        <v>425</v>
      </c>
      <c r="F181" s="45"/>
      <c r="G181" s="45"/>
      <c r="H181" s="45"/>
      <c r="I181" s="45"/>
      <c r="J181" s="46"/>
    </row>
    <row r="182" ht="75">
      <c r="A182" s="37" t="s">
        <v>86</v>
      </c>
      <c r="B182" s="44"/>
      <c r="C182" s="45"/>
      <c r="D182" s="45"/>
      <c r="E182" s="39" t="s">
        <v>724</v>
      </c>
      <c r="F182" s="45"/>
      <c r="G182" s="45"/>
      <c r="H182" s="45"/>
      <c r="I182" s="45"/>
      <c r="J182" s="46"/>
    </row>
    <row r="183">
      <c r="A183" s="31" t="s">
        <v>74</v>
      </c>
      <c r="B183" s="32"/>
      <c r="C183" s="33" t="s">
        <v>480</v>
      </c>
      <c r="D183" s="34"/>
      <c r="E183" s="31" t="s">
        <v>481</v>
      </c>
      <c r="F183" s="34"/>
      <c r="G183" s="34"/>
      <c r="H183" s="34"/>
      <c r="I183" s="35">
        <f>SUMIFS(I184:I191,A184:A191,"P")</f>
        <v>0</v>
      </c>
      <c r="J183" s="36"/>
    </row>
    <row r="184">
      <c r="A184" s="37" t="s">
        <v>77</v>
      </c>
      <c r="B184" s="37">
        <v>43</v>
      </c>
      <c r="C184" s="38" t="s">
        <v>725</v>
      </c>
      <c r="D184" s="37" t="s">
        <v>105</v>
      </c>
      <c r="E184" s="39" t="s">
        <v>726</v>
      </c>
      <c r="F184" s="40" t="s">
        <v>110</v>
      </c>
      <c r="G184" s="41">
        <v>2</v>
      </c>
      <c r="H184" s="42">
        <v>0</v>
      </c>
      <c r="I184" s="42">
        <f>ROUND(G184*H184,P4)</f>
        <v>0</v>
      </c>
      <c r="J184" s="37"/>
      <c r="O184" s="43">
        <f>I184*0.21</f>
        <v>0</v>
      </c>
      <c r="P184">
        <v>3</v>
      </c>
    </row>
    <row r="185">
      <c r="A185" s="37" t="s">
        <v>82</v>
      </c>
      <c r="B185" s="44"/>
      <c r="C185" s="45"/>
      <c r="D185" s="45"/>
      <c r="E185" s="48" t="s">
        <v>105</v>
      </c>
      <c r="F185" s="45"/>
      <c r="G185" s="45"/>
      <c r="H185" s="45"/>
      <c r="I185" s="45"/>
      <c r="J185" s="46"/>
    </row>
    <row r="186">
      <c r="A186" s="37" t="s">
        <v>84</v>
      </c>
      <c r="B186" s="44"/>
      <c r="C186" s="45"/>
      <c r="D186" s="45"/>
      <c r="E186" s="47" t="s">
        <v>559</v>
      </c>
      <c r="F186" s="45"/>
      <c r="G186" s="45"/>
      <c r="H186" s="45"/>
      <c r="I186" s="45"/>
      <c r="J186" s="46"/>
    </row>
    <row r="187" ht="120">
      <c r="A187" s="37" t="s">
        <v>86</v>
      </c>
      <c r="B187" s="44"/>
      <c r="C187" s="45"/>
      <c r="D187" s="45"/>
      <c r="E187" s="39" t="s">
        <v>727</v>
      </c>
      <c r="F187" s="45"/>
      <c r="G187" s="45"/>
      <c r="H187" s="45"/>
      <c r="I187" s="45"/>
      <c r="J187" s="46"/>
    </row>
    <row r="188">
      <c r="A188" s="37" t="s">
        <v>77</v>
      </c>
      <c r="B188" s="37">
        <v>44</v>
      </c>
      <c r="C188" s="38" t="s">
        <v>487</v>
      </c>
      <c r="D188" s="37" t="s">
        <v>105</v>
      </c>
      <c r="E188" s="39" t="s">
        <v>488</v>
      </c>
      <c r="F188" s="40" t="s">
        <v>110</v>
      </c>
      <c r="G188" s="41">
        <v>2</v>
      </c>
      <c r="H188" s="42">
        <v>0</v>
      </c>
      <c r="I188" s="42">
        <f>ROUND(G188*H188,P4)</f>
        <v>0</v>
      </c>
      <c r="J188" s="37"/>
      <c r="O188" s="43">
        <f>I188*0.21</f>
        <v>0</v>
      </c>
      <c r="P188">
        <v>3</v>
      </c>
    </row>
    <row r="189">
      <c r="A189" s="37" t="s">
        <v>82</v>
      </c>
      <c r="B189" s="44"/>
      <c r="C189" s="45"/>
      <c r="D189" s="45"/>
      <c r="E189" s="39" t="s">
        <v>489</v>
      </c>
      <c r="F189" s="45"/>
      <c r="G189" s="45"/>
      <c r="H189" s="45"/>
      <c r="I189" s="45"/>
      <c r="J189" s="46"/>
    </row>
    <row r="190">
      <c r="A190" s="37" t="s">
        <v>84</v>
      </c>
      <c r="B190" s="44"/>
      <c r="C190" s="45"/>
      <c r="D190" s="45"/>
      <c r="E190" s="47" t="s">
        <v>559</v>
      </c>
      <c r="F190" s="45"/>
      <c r="G190" s="45"/>
      <c r="H190" s="45"/>
      <c r="I190" s="45"/>
      <c r="J190" s="46"/>
    </row>
    <row r="191" ht="75">
      <c r="A191" s="37" t="s">
        <v>86</v>
      </c>
      <c r="B191" s="44"/>
      <c r="C191" s="45"/>
      <c r="D191" s="45"/>
      <c r="E191" s="39" t="s">
        <v>490</v>
      </c>
      <c r="F191" s="45"/>
      <c r="G191" s="45"/>
      <c r="H191" s="45"/>
      <c r="I191" s="45"/>
      <c r="J191" s="46"/>
    </row>
    <row r="192">
      <c r="A192" s="31" t="s">
        <v>74</v>
      </c>
      <c r="B192" s="32"/>
      <c r="C192" s="33" t="s">
        <v>151</v>
      </c>
      <c r="D192" s="34"/>
      <c r="E192" s="31" t="s">
        <v>152</v>
      </c>
      <c r="F192" s="34"/>
      <c r="G192" s="34"/>
      <c r="H192" s="34"/>
      <c r="I192" s="35">
        <f>SUMIFS(I193:I236,A193:A236,"P")</f>
        <v>0</v>
      </c>
      <c r="J192" s="36"/>
    </row>
    <row r="193">
      <c r="A193" s="37" t="s">
        <v>77</v>
      </c>
      <c r="B193" s="37">
        <v>45</v>
      </c>
      <c r="C193" s="38" t="s">
        <v>728</v>
      </c>
      <c r="D193" s="37" t="s">
        <v>105</v>
      </c>
      <c r="E193" s="39" t="s">
        <v>729</v>
      </c>
      <c r="F193" s="40" t="s">
        <v>194</v>
      </c>
      <c r="G193" s="41">
        <v>100</v>
      </c>
      <c r="H193" s="42">
        <v>0</v>
      </c>
      <c r="I193" s="42">
        <f>ROUND(G193*H193,P4)</f>
        <v>0</v>
      </c>
      <c r="J193" s="37"/>
      <c r="O193" s="43">
        <f>I193*0.21</f>
        <v>0</v>
      </c>
      <c r="P193">
        <v>3</v>
      </c>
    </row>
    <row r="194" ht="60">
      <c r="A194" s="37" t="s">
        <v>82</v>
      </c>
      <c r="B194" s="44"/>
      <c r="C194" s="45"/>
      <c r="D194" s="45"/>
      <c r="E194" s="39" t="s">
        <v>730</v>
      </c>
      <c r="F194" s="45"/>
      <c r="G194" s="45"/>
      <c r="H194" s="45"/>
      <c r="I194" s="45"/>
      <c r="J194" s="46"/>
    </row>
    <row r="195">
      <c r="A195" s="37" t="s">
        <v>84</v>
      </c>
      <c r="B195" s="44"/>
      <c r="C195" s="45"/>
      <c r="D195" s="45"/>
      <c r="E195" s="47" t="s">
        <v>318</v>
      </c>
      <c r="F195" s="45"/>
      <c r="G195" s="45"/>
      <c r="H195" s="45"/>
      <c r="I195" s="45"/>
      <c r="J195" s="46"/>
    </row>
    <row r="196" ht="120">
      <c r="A196" s="37" t="s">
        <v>86</v>
      </c>
      <c r="B196" s="44"/>
      <c r="C196" s="45"/>
      <c r="D196" s="45"/>
      <c r="E196" s="39" t="s">
        <v>731</v>
      </c>
      <c r="F196" s="45"/>
      <c r="G196" s="45"/>
      <c r="H196" s="45"/>
      <c r="I196" s="45"/>
      <c r="J196" s="46"/>
    </row>
    <row r="197" ht="30">
      <c r="A197" s="37" t="s">
        <v>77</v>
      </c>
      <c r="B197" s="37">
        <v>46</v>
      </c>
      <c r="C197" s="38" t="s">
        <v>509</v>
      </c>
      <c r="D197" s="37" t="s">
        <v>105</v>
      </c>
      <c r="E197" s="39" t="s">
        <v>510</v>
      </c>
      <c r="F197" s="40" t="s">
        <v>194</v>
      </c>
      <c r="G197" s="41">
        <v>196</v>
      </c>
      <c r="H197" s="42">
        <v>0</v>
      </c>
      <c r="I197" s="42">
        <f>ROUND(G197*H197,P4)</f>
        <v>0</v>
      </c>
      <c r="J197" s="37"/>
      <c r="O197" s="43">
        <f>I197*0.21</f>
        <v>0</v>
      </c>
      <c r="P197">
        <v>3</v>
      </c>
    </row>
    <row r="198" ht="30">
      <c r="A198" s="37" t="s">
        <v>82</v>
      </c>
      <c r="B198" s="44"/>
      <c r="C198" s="45"/>
      <c r="D198" s="45"/>
      <c r="E198" s="39" t="s">
        <v>732</v>
      </c>
      <c r="F198" s="45"/>
      <c r="G198" s="45"/>
      <c r="H198" s="45"/>
      <c r="I198" s="45"/>
      <c r="J198" s="46"/>
    </row>
    <row r="199">
      <c r="A199" s="37" t="s">
        <v>84</v>
      </c>
      <c r="B199" s="44"/>
      <c r="C199" s="45"/>
      <c r="D199" s="45"/>
      <c r="E199" s="47" t="s">
        <v>733</v>
      </c>
      <c r="F199" s="45"/>
      <c r="G199" s="45"/>
      <c r="H199" s="45"/>
      <c r="I199" s="45"/>
      <c r="J199" s="46"/>
    </row>
    <row r="200" ht="225">
      <c r="A200" s="37" t="s">
        <v>86</v>
      </c>
      <c r="B200" s="44"/>
      <c r="C200" s="45"/>
      <c r="D200" s="45"/>
      <c r="E200" s="39" t="s">
        <v>508</v>
      </c>
      <c r="F200" s="45"/>
      <c r="G200" s="45"/>
      <c r="H200" s="45"/>
      <c r="I200" s="45"/>
      <c r="J200" s="46"/>
    </row>
    <row r="201" ht="30">
      <c r="A201" s="37" t="s">
        <v>77</v>
      </c>
      <c r="B201" s="37">
        <v>47</v>
      </c>
      <c r="C201" s="38" t="s">
        <v>734</v>
      </c>
      <c r="D201" s="37" t="s">
        <v>105</v>
      </c>
      <c r="E201" s="39" t="s">
        <v>735</v>
      </c>
      <c r="F201" s="40" t="s">
        <v>194</v>
      </c>
      <c r="G201" s="41">
        <v>100</v>
      </c>
      <c r="H201" s="42">
        <v>0</v>
      </c>
      <c r="I201" s="42">
        <f>ROUND(G201*H201,P4)</f>
        <v>0</v>
      </c>
      <c r="J201" s="37"/>
      <c r="O201" s="43">
        <f>I201*0.21</f>
        <v>0</v>
      </c>
      <c r="P201">
        <v>3</v>
      </c>
    </row>
    <row r="202">
      <c r="A202" s="37" t="s">
        <v>82</v>
      </c>
      <c r="B202" s="44"/>
      <c r="C202" s="45"/>
      <c r="D202" s="45"/>
      <c r="E202" s="48" t="s">
        <v>105</v>
      </c>
      <c r="F202" s="45"/>
      <c r="G202" s="45"/>
      <c r="H202" s="45"/>
      <c r="I202" s="45"/>
      <c r="J202" s="46"/>
    </row>
    <row r="203">
      <c r="A203" s="37" t="s">
        <v>84</v>
      </c>
      <c r="B203" s="44"/>
      <c r="C203" s="45"/>
      <c r="D203" s="45"/>
      <c r="E203" s="47" t="s">
        <v>318</v>
      </c>
      <c r="F203" s="45"/>
      <c r="G203" s="45"/>
      <c r="H203" s="45"/>
      <c r="I203" s="45"/>
      <c r="J203" s="46"/>
    </row>
    <row r="204" ht="210">
      <c r="A204" s="37" t="s">
        <v>86</v>
      </c>
      <c r="B204" s="44"/>
      <c r="C204" s="45"/>
      <c r="D204" s="45"/>
      <c r="E204" s="39" t="s">
        <v>736</v>
      </c>
      <c r="F204" s="45"/>
      <c r="G204" s="45"/>
      <c r="H204" s="45"/>
      <c r="I204" s="45"/>
      <c r="J204" s="46"/>
    </row>
    <row r="205">
      <c r="A205" s="37" t="s">
        <v>77</v>
      </c>
      <c r="B205" s="37">
        <v>48</v>
      </c>
      <c r="C205" s="38" t="s">
        <v>518</v>
      </c>
      <c r="D205" s="37" t="s">
        <v>105</v>
      </c>
      <c r="E205" s="39" t="s">
        <v>519</v>
      </c>
      <c r="F205" s="40" t="s">
        <v>110</v>
      </c>
      <c r="G205" s="41">
        <v>10</v>
      </c>
      <c r="H205" s="42">
        <v>0</v>
      </c>
      <c r="I205" s="42">
        <f>ROUND(G205*H205,P4)</f>
        <v>0</v>
      </c>
      <c r="J205" s="37"/>
      <c r="O205" s="43">
        <f>I205*0.21</f>
        <v>0</v>
      </c>
      <c r="P205">
        <v>3</v>
      </c>
    </row>
    <row r="206">
      <c r="A206" s="37" t="s">
        <v>82</v>
      </c>
      <c r="B206" s="44"/>
      <c r="C206" s="45"/>
      <c r="D206" s="45"/>
      <c r="E206" s="48"/>
      <c r="F206" s="45"/>
      <c r="G206" s="45"/>
      <c r="H206" s="45"/>
      <c r="I206" s="45"/>
      <c r="J206" s="46"/>
    </row>
    <row r="207">
      <c r="A207" s="37" t="s">
        <v>84</v>
      </c>
      <c r="B207" s="44"/>
      <c r="C207" s="45"/>
      <c r="D207" s="45"/>
      <c r="E207" s="47" t="s">
        <v>364</v>
      </c>
      <c r="F207" s="45"/>
      <c r="G207" s="45"/>
      <c r="H207" s="45"/>
      <c r="I207" s="45"/>
      <c r="J207" s="46"/>
    </row>
    <row r="208" ht="90">
      <c r="A208" s="37" t="s">
        <v>86</v>
      </c>
      <c r="B208" s="44"/>
      <c r="C208" s="45"/>
      <c r="D208" s="45"/>
      <c r="E208" s="39" t="s">
        <v>522</v>
      </c>
      <c r="F208" s="45"/>
      <c r="G208" s="45"/>
      <c r="H208" s="45"/>
      <c r="I208" s="45"/>
      <c r="J208" s="46"/>
    </row>
    <row r="209">
      <c r="A209" s="37" t="s">
        <v>77</v>
      </c>
      <c r="B209" s="37">
        <v>49</v>
      </c>
      <c r="C209" s="38" t="s">
        <v>523</v>
      </c>
      <c r="D209" s="37" t="s">
        <v>105</v>
      </c>
      <c r="E209" s="39" t="s">
        <v>524</v>
      </c>
      <c r="F209" s="40" t="s">
        <v>110</v>
      </c>
      <c r="G209" s="41">
        <v>50</v>
      </c>
      <c r="H209" s="42">
        <v>0</v>
      </c>
      <c r="I209" s="42">
        <f>ROUND(G209*H209,P4)</f>
        <v>0</v>
      </c>
      <c r="J209" s="37"/>
      <c r="O209" s="43">
        <f>I209*0.21</f>
        <v>0</v>
      </c>
      <c r="P209">
        <v>3</v>
      </c>
    </row>
    <row r="210">
      <c r="A210" s="37" t="s">
        <v>82</v>
      </c>
      <c r="B210" s="44"/>
      <c r="C210" s="45"/>
      <c r="D210" s="45"/>
      <c r="E210" s="48" t="s">
        <v>105</v>
      </c>
      <c r="F210" s="45"/>
      <c r="G210" s="45"/>
      <c r="H210" s="45"/>
      <c r="I210" s="45"/>
      <c r="J210" s="46"/>
    </row>
    <row r="211">
      <c r="A211" s="37" t="s">
        <v>84</v>
      </c>
      <c r="B211" s="44"/>
      <c r="C211" s="45"/>
      <c r="D211" s="45"/>
      <c r="E211" s="47" t="s">
        <v>737</v>
      </c>
      <c r="F211" s="45"/>
      <c r="G211" s="45"/>
      <c r="H211" s="45"/>
      <c r="I211" s="45"/>
      <c r="J211" s="46"/>
    </row>
    <row r="212" ht="75">
      <c r="A212" s="37" t="s">
        <v>86</v>
      </c>
      <c r="B212" s="44"/>
      <c r="C212" s="45"/>
      <c r="D212" s="45"/>
      <c r="E212" s="39" t="s">
        <v>526</v>
      </c>
      <c r="F212" s="45"/>
      <c r="G212" s="45"/>
      <c r="H212" s="45"/>
      <c r="I212" s="45"/>
      <c r="J212" s="46"/>
    </row>
    <row r="213" ht="30">
      <c r="A213" s="37" t="s">
        <v>77</v>
      </c>
      <c r="B213" s="37">
        <v>50</v>
      </c>
      <c r="C213" s="38" t="s">
        <v>531</v>
      </c>
      <c r="D213" s="37" t="s">
        <v>105</v>
      </c>
      <c r="E213" s="39" t="s">
        <v>532</v>
      </c>
      <c r="F213" s="40" t="s">
        <v>110</v>
      </c>
      <c r="G213" s="41">
        <v>5</v>
      </c>
      <c r="H213" s="42">
        <v>0</v>
      </c>
      <c r="I213" s="42">
        <f>ROUND(G213*H213,P4)</f>
        <v>0</v>
      </c>
      <c r="J213" s="37"/>
      <c r="O213" s="43">
        <f>I213*0.21</f>
        <v>0</v>
      </c>
      <c r="P213">
        <v>3</v>
      </c>
    </row>
    <row r="214">
      <c r="A214" s="37" t="s">
        <v>82</v>
      </c>
      <c r="B214" s="44"/>
      <c r="C214" s="45"/>
      <c r="D214" s="45"/>
      <c r="E214" s="48" t="s">
        <v>105</v>
      </c>
      <c r="F214" s="45"/>
      <c r="G214" s="45"/>
      <c r="H214" s="45"/>
      <c r="I214" s="45"/>
      <c r="J214" s="46"/>
    </row>
    <row r="215">
      <c r="A215" s="37" t="s">
        <v>84</v>
      </c>
      <c r="B215" s="44"/>
      <c r="C215" s="45"/>
      <c r="D215" s="45"/>
      <c r="E215" s="47" t="s">
        <v>738</v>
      </c>
      <c r="F215" s="45"/>
      <c r="G215" s="45"/>
      <c r="H215" s="45"/>
      <c r="I215" s="45"/>
      <c r="J215" s="46"/>
    </row>
    <row r="216" ht="60">
      <c r="A216" s="37" t="s">
        <v>86</v>
      </c>
      <c r="B216" s="44"/>
      <c r="C216" s="45"/>
      <c r="D216" s="45"/>
      <c r="E216" s="39" t="s">
        <v>534</v>
      </c>
      <c r="F216" s="45"/>
      <c r="G216" s="45"/>
      <c r="H216" s="45"/>
      <c r="I216" s="45"/>
      <c r="J216" s="46"/>
    </row>
    <row r="217" ht="30">
      <c r="A217" s="37" t="s">
        <v>77</v>
      </c>
      <c r="B217" s="37">
        <v>51</v>
      </c>
      <c r="C217" s="38" t="s">
        <v>535</v>
      </c>
      <c r="D217" s="37" t="s">
        <v>105</v>
      </c>
      <c r="E217" s="39" t="s">
        <v>536</v>
      </c>
      <c r="F217" s="40" t="s">
        <v>110</v>
      </c>
      <c r="G217" s="41">
        <v>5</v>
      </c>
      <c r="H217" s="42">
        <v>0</v>
      </c>
      <c r="I217" s="42">
        <f>ROUND(G217*H217,P4)</f>
        <v>0</v>
      </c>
      <c r="J217" s="37"/>
      <c r="O217" s="43">
        <f>I217*0.21</f>
        <v>0</v>
      </c>
      <c r="P217">
        <v>3</v>
      </c>
    </row>
    <row r="218">
      <c r="A218" s="37" t="s">
        <v>82</v>
      </c>
      <c r="B218" s="44"/>
      <c r="C218" s="45"/>
      <c r="D218" s="45"/>
      <c r="E218" s="48" t="s">
        <v>105</v>
      </c>
      <c r="F218" s="45"/>
      <c r="G218" s="45"/>
      <c r="H218" s="45"/>
      <c r="I218" s="45"/>
      <c r="J218" s="46"/>
    </row>
    <row r="219">
      <c r="A219" s="37" t="s">
        <v>84</v>
      </c>
      <c r="B219" s="44"/>
      <c r="C219" s="45"/>
      <c r="D219" s="45"/>
      <c r="E219" s="47" t="s">
        <v>738</v>
      </c>
      <c r="F219" s="45"/>
      <c r="G219" s="45"/>
      <c r="H219" s="45"/>
      <c r="I219" s="45"/>
      <c r="J219" s="46"/>
    </row>
    <row r="220" ht="90">
      <c r="A220" s="37" t="s">
        <v>86</v>
      </c>
      <c r="B220" s="44"/>
      <c r="C220" s="45"/>
      <c r="D220" s="45"/>
      <c r="E220" s="39" t="s">
        <v>537</v>
      </c>
      <c r="F220" s="45"/>
      <c r="G220" s="45"/>
      <c r="H220" s="45"/>
      <c r="I220" s="45"/>
      <c r="J220" s="46"/>
    </row>
    <row r="221" ht="30">
      <c r="A221" s="37" t="s">
        <v>77</v>
      </c>
      <c r="B221" s="37">
        <v>52</v>
      </c>
      <c r="C221" s="38" t="s">
        <v>198</v>
      </c>
      <c r="D221" s="37" t="s">
        <v>105</v>
      </c>
      <c r="E221" s="39" t="s">
        <v>199</v>
      </c>
      <c r="F221" s="40" t="s">
        <v>155</v>
      </c>
      <c r="G221" s="41">
        <v>142.5</v>
      </c>
      <c r="H221" s="42">
        <v>0</v>
      </c>
      <c r="I221" s="42">
        <f>ROUND(G221*H221,P4)</f>
        <v>0</v>
      </c>
      <c r="J221" s="37"/>
      <c r="O221" s="43">
        <f>I221*0.21</f>
        <v>0</v>
      </c>
      <c r="P221">
        <v>3</v>
      </c>
    </row>
    <row r="222" ht="45">
      <c r="A222" s="37" t="s">
        <v>82</v>
      </c>
      <c r="B222" s="44"/>
      <c r="C222" s="45"/>
      <c r="D222" s="45"/>
      <c r="E222" s="39" t="s">
        <v>739</v>
      </c>
      <c r="F222" s="45"/>
      <c r="G222" s="45"/>
      <c r="H222" s="45"/>
      <c r="I222" s="45"/>
      <c r="J222" s="46"/>
    </row>
    <row r="223">
      <c r="A223" s="37" t="s">
        <v>84</v>
      </c>
      <c r="B223" s="44"/>
      <c r="C223" s="45"/>
      <c r="D223" s="45"/>
      <c r="E223" s="47" t="s">
        <v>740</v>
      </c>
      <c r="F223" s="45"/>
      <c r="G223" s="45"/>
      <c r="H223" s="45"/>
      <c r="I223" s="45"/>
      <c r="J223" s="46"/>
    </row>
    <row r="224" ht="105">
      <c r="A224" s="37" t="s">
        <v>86</v>
      </c>
      <c r="B224" s="44"/>
      <c r="C224" s="45"/>
      <c r="D224" s="45"/>
      <c r="E224" s="39" t="s">
        <v>202</v>
      </c>
      <c r="F224" s="45"/>
      <c r="G224" s="45"/>
      <c r="H224" s="45"/>
      <c r="I224" s="45"/>
      <c r="J224" s="46"/>
    </row>
    <row r="225">
      <c r="A225" s="37" t="s">
        <v>77</v>
      </c>
      <c r="B225" s="37">
        <v>53</v>
      </c>
      <c r="C225" s="38" t="s">
        <v>203</v>
      </c>
      <c r="D225" s="37" t="s">
        <v>105</v>
      </c>
      <c r="E225" s="39" t="s">
        <v>204</v>
      </c>
      <c r="F225" s="40" t="s">
        <v>155</v>
      </c>
      <c r="G225" s="41">
        <v>71.25</v>
      </c>
      <c r="H225" s="42">
        <v>0</v>
      </c>
      <c r="I225" s="42">
        <f>ROUND(G225*H225,P4)</f>
        <v>0</v>
      </c>
      <c r="J225" s="37"/>
      <c r="O225" s="43">
        <f>I225*0.21</f>
        <v>0</v>
      </c>
      <c r="P225">
        <v>3</v>
      </c>
    </row>
    <row r="226" ht="45">
      <c r="A226" s="37" t="s">
        <v>82</v>
      </c>
      <c r="B226" s="44"/>
      <c r="C226" s="45"/>
      <c r="D226" s="45"/>
      <c r="E226" s="39" t="s">
        <v>741</v>
      </c>
      <c r="F226" s="45"/>
      <c r="G226" s="45"/>
      <c r="H226" s="45"/>
      <c r="I226" s="45"/>
      <c r="J226" s="46"/>
    </row>
    <row r="227">
      <c r="A227" s="37" t="s">
        <v>84</v>
      </c>
      <c r="B227" s="44"/>
      <c r="C227" s="45"/>
      <c r="D227" s="45"/>
      <c r="E227" s="47" t="s">
        <v>742</v>
      </c>
      <c r="F227" s="45"/>
      <c r="G227" s="45"/>
      <c r="H227" s="45"/>
      <c r="I227" s="45"/>
      <c r="J227" s="46"/>
    </row>
    <row r="228" ht="105">
      <c r="A228" s="37" t="s">
        <v>86</v>
      </c>
      <c r="B228" s="44"/>
      <c r="C228" s="45"/>
      <c r="D228" s="45"/>
      <c r="E228" s="39" t="s">
        <v>202</v>
      </c>
      <c r="F228" s="45"/>
      <c r="G228" s="45"/>
      <c r="H228" s="45"/>
      <c r="I228" s="45"/>
      <c r="J228" s="46"/>
    </row>
    <row r="229">
      <c r="A229" s="37" t="s">
        <v>77</v>
      </c>
      <c r="B229" s="37">
        <v>54</v>
      </c>
      <c r="C229" s="38" t="s">
        <v>743</v>
      </c>
      <c r="D229" s="37" t="s">
        <v>79</v>
      </c>
      <c r="E229" s="39" t="s">
        <v>744</v>
      </c>
      <c r="F229" s="40" t="s">
        <v>81</v>
      </c>
      <c r="G229" s="41">
        <v>1</v>
      </c>
      <c r="H229" s="42">
        <v>0</v>
      </c>
      <c r="I229" s="42">
        <f>ROUND(G229*H229,P4)</f>
        <v>0</v>
      </c>
      <c r="J229" s="37"/>
      <c r="O229" s="43">
        <f>I229*0.21</f>
        <v>0</v>
      </c>
      <c r="P229">
        <v>3</v>
      </c>
    </row>
    <row r="230" ht="75">
      <c r="A230" s="37" t="s">
        <v>82</v>
      </c>
      <c r="B230" s="44"/>
      <c r="C230" s="45"/>
      <c r="D230" s="45"/>
      <c r="E230" s="39" t="s">
        <v>745</v>
      </c>
      <c r="F230" s="45"/>
      <c r="G230" s="45"/>
      <c r="H230" s="45"/>
      <c r="I230" s="45"/>
      <c r="J230" s="46"/>
    </row>
    <row r="231">
      <c r="A231" s="37" t="s">
        <v>84</v>
      </c>
      <c r="B231" s="44"/>
      <c r="C231" s="45"/>
      <c r="D231" s="45"/>
      <c r="E231" s="47" t="s">
        <v>91</v>
      </c>
      <c r="F231" s="45"/>
      <c r="G231" s="45"/>
      <c r="H231" s="45"/>
      <c r="I231" s="45"/>
      <c r="J231" s="46"/>
    </row>
    <row r="232" ht="225">
      <c r="A232" s="37" t="s">
        <v>86</v>
      </c>
      <c r="B232" s="44"/>
      <c r="C232" s="45"/>
      <c r="D232" s="45"/>
      <c r="E232" s="39" t="s">
        <v>746</v>
      </c>
      <c r="F232" s="45"/>
      <c r="G232" s="45"/>
      <c r="H232" s="45"/>
      <c r="I232" s="45"/>
      <c r="J232" s="46"/>
    </row>
    <row r="233">
      <c r="A233" s="37" t="s">
        <v>77</v>
      </c>
      <c r="B233" s="37">
        <v>55</v>
      </c>
      <c r="C233" s="38" t="s">
        <v>747</v>
      </c>
      <c r="D233" s="37" t="s">
        <v>105</v>
      </c>
      <c r="E233" s="39" t="s">
        <v>748</v>
      </c>
      <c r="F233" s="40" t="s">
        <v>163</v>
      </c>
      <c r="G233" s="41">
        <v>10.082000000000001</v>
      </c>
      <c r="H233" s="42">
        <v>0</v>
      </c>
      <c r="I233" s="42">
        <f>ROUND(G233*H233,P4)</f>
        <v>0</v>
      </c>
      <c r="J233" s="37"/>
      <c r="O233" s="43">
        <f>I233*0.21</f>
        <v>0</v>
      </c>
      <c r="P233">
        <v>3</v>
      </c>
    </row>
    <row r="234" ht="105">
      <c r="A234" s="37" t="s">
        <v>82</v>
      </c>
      <c r="B234" s="44"/>
      <c r="C234" s="45"/>
      <c r="D234" s="45"/>
      <c r="E234" s="39" t="s">
        <v>749</v>
      </c>
      <c r="F234" s="45"/>
      <c r="G234" s="45"/>
      <c r="H234" s="45"/>
      <c r="I234" s="45"/>
      <c r="J234" s="46"/>
    </row>
    <row r="235">
      <c r="A235" s="37" t="s">
        <v>84</v>
      </c>
      <c r="B235" s="44"/>
      <c r="C235" s="45"/>
      <c r="D235" s="45"/>
      <c r="E235" s="47" t="s">
        <v>750</v>
      </c>
      <c r="F235" s="45"/>
      <c r="G235" s="45"/>
      <c r="H235" s="45"/>
      <c r="I235" s="45"/>
      <c r="J235" s="46"/>
    </row>
    <row r="236" ht="105">
      <c r="A236" s="37" t="s">
        <v>86</v>
      </c>
      <c r="B236" s="49"/>
      <c r="C236" s="50"/>
      <c r="D236" s="50"/>
      <c r="E236" s="39" t="s">
        <v>751</v>
      </c>
      <c r="F236" s="50"/>
      <c r="G236" s="50"/>
      <c r="H236" s="50"/>
      <c r="I236" s="50"/>
      <c r="J23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752</v>
      </c>
      <c r="I3" s="25">
        <f>SUMIFS(I9:I182,A9:A182,"SD")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752</v>
      </c>
      <c r="D5" s="22"/>
      <c r="E5" s="23" t="s">
        <v>23</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116</v>
      </c>
      <c r="E10" s="39" t="s">
        <v>214</v>
      </c>
      <c r="F10" s="40" t="s">
        <v>215</v>
      </c>
      <c r="G10" s="41">
        <v>11</v>
      </c>
      <c r="H10" s="42">
        <v>0</v>
      </c>
      <c r="I10" s="42">
        <f>ROUND(G10*H10,P4)</f>
        <v>0</v>
      </c>
      <c r="J10" s="37"/>
      <c r="O10" s="43">
        <f>I10*0.21</f>
        <v>0</v>
      </c>
      <c r="P10">
        <v>3</v>
      </c>
    </row>
    <row r="11" ht="240">
      <c r="A11" s="37" t="s">
        <v>82</v>
      </c>
      <c r="B11" s="44"/>
      <c r="C11" s="45"/>
      <c r="D11" s="45"/>
      <c r="E11" s="39" t="s">
        <v>753</v>
      </c>
      <c r="F11" s="45"/>
      <c r="G11" s="45"/>
      <c r="H11" s="45"/>
      <c r="I11" s="45"/>
      <c r="J11" s="46"/>
    </row>
    <row r="12">
      <c r="A12" s="37" t="s">
        <v>84</v>
      </c>
      <c r="B12" s="44"/>
      <c r="C12" s="45"/>
      <c r="D12" s="45"/>
      <c r="E12" s="47" t="s">
        <v>754</v>
      </c>
      <c r="F12" s="45"/>
      <c r="G12" s="45"/>
      <c r="H12" s="45"/>
      <c r="I12" s="45"/>
      <c r="J12" s="46"/>
    </row>
    <row r="13" ht="75">
      <c r="A13" s="37" t="s">
        <v>86</v>
      </c>
      <c r="B13" s="44"/>
      <c r="C13" s="45"/>
      <c r="D13" s="45"/>
      <c r="E13" s="39" t="s">
        <v>218</v>
      </c>
      <c r="F13" s="45"/>
      <c r="G13" s="45"/>
      <c r="H13" s="45"/>
      <c r="I13" s="45"/>
      <c r="J13" s="46"/>
    </row>
    <row r="14" ht="30">
      <c r="A14" s="37" t="s">
        <v>77</v>
      </c>
      <c r="B14" s="37">
        <v>2</v>
      </c>
      <c r="C14" s="38" t="s">
        <v>213</v>
      </c>
      <c r="D14" s="37" t="s">
        <v>119</v>
      </c>
      <c r="E14" s="39" t="s">
        <v>214</v>
      </c>
      <c r="F14" s="40" t="s">
        <v>215</v>
      </c>
      <c r="G14" s="41">
        <v>903</v>
      </c>
      <c r="H14" s="42">
        <v>0</v>
      </c>
      <c r="I14" s="42">
        <f>ROUND(G14*H14,P4)</f>
        <v>0</v>
      </c>
      <c r="J14" s="37"/>
      <c r="O14" s="43">
        <f>I14*0.21</f>
        <v>0</v>
      </c>
      <c r="P14">
        <v>3</v>
      </c>
    </row>
    <row r="15" ht="210">
      <c r="A15" s="37" t="s">
        <v>82</v>
      </c>
      <c r="B15" s="44"/>
      <c r="C15" s="45"/>
      <c r="D15" s="45"/>
      <c r="E15" s="39" t="s">
        <v>755</v>
      </c>
      <c r="F15" s="45"/>
      <c r="G15" s="45"/>
      <c r="H15" s="45"/>
      <c r="I15" s="45"/>
      <c r="J15" s="46"/>
    </row>
    <row r="16">
      <c r="A16" s="37" t="s">
        <v>84</v>
      </c>
      <c r="B16" s="44"/>
      <c r="C16" s="45"/>
      <c r="D16" s="45"/>
      <c r="E16" s="47" t="s">
        <v>756</v>
      </c>
      <c r="F16" s="45"/>
      <c r="G16" s="45"/>
      <c r="H16" s="45"/>
      <c r="I16" s="45"/>
      <c r="J16" s="46"/>
    </row>
    <row r="17" ht="75">
      <c r="A17" s="37" t="s">
        <v>86</v>
      </c>
      <c r="B17" s="44"/>
      <c r="C17" s="45"/>
      <c r="D17" s="45"/>
      <c r="E17" s="39" t="s">
        <v>221</v>
      </c>
      <c r="F17" s="45"/>
      <c r="G17" s="45"/>
      <c r="H17" s="45"/>
      <c r="I17" s="45"/>
      <c r="J17" s="46"/>
    </row>
    <row r="18">
      <c r="A18" s="37" t="s">
        <v>77</v>
      </c>
      <c r="B18" s="37">
        <v>3</v>
      </c>
      <c r="C18" s="38" t="s">
        <v>222</v>
      </c>
      <c r="D18" s="37" t="s">
        <v>79</v>
      </c>
      <c r="E18" s="39" t="s">
        <v>223</v>
      </c>
      <c r="F18" s="40" t="s">
        <v>215</v>
      </c>
      <c r="G18" s="41">
        <v>17.25</v>
      </c>
      <c r="H18" s="42">
        <v>0</v>
      </c>
      <c r="I18" s="42">
        <f>ROUND(G18*H18,P4)</f>
        <v>0</v>
      </c>
      <c r="J18" s="37"/>
      <c r="O18" s="43">
        <f>I18*0.21</f>
        <v>0</v>
      </c>
      <c r="P18">
        <v>3</v>
      </c>
    </row>
    <row r="19" ht="180">
      <c r="A19" s="37" t="s">
        <v>82</v>
      </c>
      <c r="B19" s="44"/>
      <c r="C19" s="45"/>
      <c r="D19" s="45"/>
      <c r="E19" s="39" t="s">
        <v>224</v>
      </c>
      <c r="F19" s="45"/>
      <c r="G19" s="45"/>
      <c r="H19" s="45"/>
      <c r="I19" s="45"/>
      <c r="J19" s="46"/>
    </row>
    <row r="20">
      <c r="A20" s="37" t="s">
        <v>84</v>
      </c>
      <c r="B20" s="44"/>
      <c r="C20" s="45"/>
      <c r="D20" s="45"/>
      <c r="E20" s="47" t="s">
        <v>757</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SUMIFS(I23:I82,A23:A82,"P")</f>
        <v>0</v>
      </c>
      <c r="J22" s="36"/>
    </row>
    <row r="23" ht="30">
      <c r="A23" s="37" t="s">
        <v>77</v>
      </c>
      <c r="B23" s="37">
        <v>4</v>
      </c>
      <c r="C23" s="38" t="s">
        <v>758</v>
      </c>
      <c r="D23" s="37" t="s">
        <v>79</v>
      </c>
      <c r="E23" s="39" t="s">
        <v>759</v>
      </c>
      <c r="F23" s="40" t="s">
        <v>163</v>
      </c>
      <c r="G23" s="41">
        <v>100</v>
      </c>
      <c r="H23" s="42">
        <v>0</v>
      </c>
      <c r="I23" s="42">
        <f>ROUND(G23*H23,P4)</f>
        <v>0</v>
      </c>
      <c r="J23" s="37"/>
      <c r="O23" s="43">
        <f>I23*0.21</f>
        <v>0</v>
      </c>
      <c r="P23">
        <v>3</v>
      </c>
    </row>
    <row r="24">
      <c r="A24" s="37" t="s">
        <v>82</v>
      </c>
      <c r="B24" s="44"/>
      <c r="C24" s="45"/>
      <c r="D24" s="45"/>
      <c r="E24" s="39" t="s">
        <v>760</v>
      </c>
      <c r="F24" s="45"/>
      <c r="G24" s="45"/>
      <c r="H24" s="45"/>
      <c r="I24" s="45"/>
      <c r="J24" s="46"/>
    </row>
    <row r="25">
      <c r="A25" s="37" t="s">
        <v>84</v>
      </c>
      <c r="B25" s="44"/>
      <c r="C25" s="45"/>
      <c r="D25" s="45"/>
      <c r="E25" s="47" t="s">
        <v>318</v>
      </c>
      <c r="F25" s="45"/>
      <c r="G25" s="45"/>
      <c r="H25" s="45"/>
      <c r="I25" s="45"/>
      <c r="J25" s="46"/>
    </row>
    <row r="26" ht="120">
      <c r="A26" s="37" t="s">
        <v>86</v>
      </c>
      <c r="B26" s="44"/>
      <c r="C26" s="45"/>
      <c r="D26" s="45"/>
      <c r="E26" s="39" t="s">
        <v>233</v>
      </c>
      <c r="F26" s="45"/>
      <c r="G26" s="45"/>
      <c r="H26" s="45"/>
      <c r="I26" s="45"/>
      <c r="J26" s="46"/>
    </row>
    <row r="27">
      <c r="A27" s="37" t="s">
        <v>77</v>
      </c>
      <c r="B27" s="37">
        <v>5</v>
      </c>
      <c r="C27" s="38" t="s">
        <v>226</v>
      </c>
      <c r="D27" s="37" t="s">
        <v>79</v>
      </c>
      <c r="E27" s="39" t="s">
        <v>227</v>
      </c>
      <c r="F27" s="40" t="s">
        <v>163</v>
      </c>
      <c r="G27" s="41">
        <v>1173</v>
      </c>
      <c r="H27" s="42">
        <v>0</v>
      </c>
      <c r="I27" s="42">
        <f>ROUND(G27*H27,P4)</f>
        <v>0</v>
      </c>
      <c r="J27" s="37"/>
      <c r="O27" s="43">
        <f>I27*0.21</f>
        <v>0</v>
      </c>
      <c r="P27">
        <v>3</v>
      </c>
    </row>
    <row r="28" ht="150">
      <c r="A28" s="37" t="s">
        <v>82</v>
      </c>
      <c r="B28" s="44"/>
      <c r="C28" s="45"/>
      <c r="D28" s="45"/>
      <c r="E28" s="39" t="s">
        <v>761</v>
      </c>
      <c r="F28" s="45"/>
      <c r="G28" s="45"/>
      <c r="H28" s="45"/>
      <c r="I28" s="45"/>
      <c r="J28" s="46"/>
    </row>
    <row r="29">
      <c r="A29" s="37" t="s">
        <v>84</v>
      </c>
      <c r="B29" s="44"/>
      <c r="C29" s="45"/>
      <c r="D29" s="45"/>
      <c r="E29" s="47" t="s">
        <v>762</v>
      </c>
      <c r="F29" s="45"/>
      <c r="G29" s="45"/>
      <c r="H29" s="45"/>
      <c r="I29" s="45"/>
      <c r="J29" s="46"/>
    </row>
    <row r="30" ht="75">
      <c r="A30" s="37" t="s">
        <v>86</v>
      </c>
      <c r="B30" s="44"/>
      <c r="C30" s="45"/>
      <c r="D30" s="45"/>
      <c r="E30" s="39" t="s">
        <v>645</v>
      </c>
      <c r="F30" s="45"/>
      <c r="G30" s="45"/>
      <c r="H30" s="45"/>
      <c r="I30" s="45"/>
      <c r="J30" s="46"/>
    </row>
    <row r="31" ht="30">
      <c r="A31" s="37" t="s">
        <v>77</v>
      </c>
      <c r="B31" s="37">
        <v>6</v>
      </c>
      <c r="C31" s="38" t="s">
        <v>763</v>
      </c>
      <c r="D31" s="37" t="s">
        <v>79</v>
      </c>
      <c r="E31" s="39" t="s">
        <v>764</v>
      </c>
      <c r="F31" s="40" t="s">
        <v>194</v>
      </c>
      <c r="G31" s="41">
        <v>20</v>
      </c>
      <c r="H31" s="42">
        <v>0</v>
      </c>
      <c r="I31" s="42">
        <f>ROUND(G31*H31,P4)</f>
        <v>0</v>
      </c>
      <c r="J31" s="37"/>
      <c r="O31" s="43">
        <f>I31*0.21</f>
        <v>0</v>
      </c>
      <c r="P31">
        <v>3</v>
      </c>
    </row>
    <row r="32" ht="45">
      <c r="A32" s="37" t="s">
        <v>82</v>
      </c>
      <c r="B32" s="44"/>
      <c r="C32" s="45"/>
      <c r="D32" s="45"/>
      <c r="E32" s="39" t="s">
        <v>765</v>
      </c>
      <c r="F32" s="45"/>
      <c r="G32" s="45"/>
      <c r="H32" s="45"/>
      <c r="I32" s="45"/>
      <c r="J32" s="46"/>
    </row>
    <row r="33">
      <c r="A33" s="37" t="s">
        <v>84</v>
      </c>
      <c r="B33" s="44"/>
      <c r="C33" s="45"/>
      <c r="D33" s="45"/>
      <c r="E33" s="47" t="s">
        <v>587</v>
      </c>
      <c r="F33" s="45"/>
      <c r="G33" s="45"/>
      <c r="H33" s="45"/>
      <c r="I33" s="45"/>
      <c r="J33" s="46"/>
    </row>
    <row r="34" ht="120">
      <c r="A34" s="37" t="s">
        <v>86</v>
      </c>
      <c r="B34" s="44"/>
      <c r="C34" s="45"/>
      <c r="D34" s="45"/>
      <c r="E34" s="39" t="s">
        <v>233</v>
      </c>
      <c r="F34" s="45"/>
      <c r="G34" s="45"/>
      <c r="H34" s="45"/>
      <c r="I34" s="45"/>
      <c r="J34" s="46"/>
    </row>
    <row r="35" ht="30">
      <c r="A35" s="37" t="s">
        <v>77</v>
      </c>
      <c r="B35" s="37">
        <v>7</v>
      </c>
      <c r="C35" s="38" t="s">
        <v>234</v>
      </c>
      <c r="D35" s="37" t="s">
        <v>235</v>
      </c>
      <c r="E35" s="39" t="s">
        <v>236</v>
      </c>
      <c r="F35" s="40" t="s">
        <v>155</v>
      </c>
      <c r="G35" s="41">
        <v>2300</v>
      </c>
      <c r="H35" s="42">
        <v>0</v>
      </c>
      <c r="I35" s="42">
        <f>ROUND(G35*H35,P4)</f>
        <v>0</v>
      </c>
      <c r="J35" s="37"/>
      <c r="O35" s="43">
        <f>I35*0.21</f>
        <v>0</v>
      </c>
      <c r="P35">
        <v>3</v>
      </c>
    </row>
    <row r="36" ht="120">
      <c r="A36" s="37" t="s">
        <v>82</v>
      </c>
      <c r="B36" s="44"/>
      <c r="C36" s="45"/>
      <c r="D36" s="45"/>
      <c r="E36" s="39" t="s">
        <v>766</v>
      </c>
      <c r="F36" s="45"/>
      <c r="G36" s="45"/>
      <c r="H36" s="45"/>
      <c r="I36" s="45"/>
      <c r="J36" s="46"/>
    </row>
    <row r="37">
      <c r="A37" s="37" t="s">
        <v>84</v>
      </c>
      <c r="B37" s="44"/>
      <c r="C37" s="45"/>
      <c r="D37" s="45"/>
      <c r="E37" s="47" t="s">
        <v>767</v>
      </c>
      <c r="F37" s="45"/>
      <c r="G37" s="45"/>
      <c r="H37" s="45"/>
      <c r="I37" s="45"/>
      <c r="J37" s="46"/>
    </row>
    <row r="38">
      <c r="A38" s="37" t="s">
        <v>86</v>
      </c>
      <c r="B38" s="44"/>
      <c r="C38" s="45"/>
      <c r="D38" s="45"/>
      <c r="E38" s="39" t="s">
        <v>768</v>
      </c>
      <c r="F38" s="45"/>
      <c r="G38" s="45"/>
      <c r="H38" s="45"/>
      <c r="I38" s="45"/>
      <c r="J38" s="46"/>
    </row>
    <row r="39">
      <c r="A39" s="37" t="s">
        <v>77</v>
      </c>
      <c r="B39" s="37">
        <v>8</v>
      </c>
      <c r="C39" s="38" t="s">
        <v>161</v>
      </c>
      <c r="D39" s="37" t="s">
        <v>79</v>
      </c>
      <c r="E39" s="39" t="s">
        <v>162</v>
      </c>
      <c r="F39" s="40" t="s">
        <v>163</v>
      </c>
      <c r="G39" s="41">
        <v>115</v>
      </c>
      <c r="H39" s="42">
        <v>0</v>
      </c>
      <c r="I39" s="42">
        <f>ROUND(G39*H39,P4)</f>
        <v>0</v>
      </c>
      <c r="J39" s="37"/>
      <c r="O39" s="43">
        <f>I39*0.21</f>
        <v>0</v>
      </c>
      <c r="P39">
        <v>3</v>
      </c>
    </row>
    <row r="40" ht="90">
      <c r="A40" s="37" t="s">
        <v>82</v>
      </c>
      <c r="B40" s="44"/>
      <c r="C40" s="45"/>
      <c r="D40" s="45"/>
      <c r="E40" s="39" t="s">
        <v>769</v>
      </c>
      <c r="F40" s="45"/>
      <c r="G40" s="45"/>
      <c r="H40" s="45"/>
      <c r="I40" s="45"/>
      <c r="J40" s="46"/>
    </row>
    <row r="41">
      <c r="A41" s="37" t="s">
        <v>84</v>
      </c>
      <c r="B41" s="44"/>
      <c r="C41" s="45"/>
      <c r="D41" s="45"/>
      <c r="E41" s="47" t="s">
        <v>770</v>
      </c>
      <c r="F41" s="45"/>
      <c r="G41" s="45"/>
      <c r="H41" s="45"/>
      <c r="I41" s="45"/>
      <c r="J41" s="46"/>
    </row>
    <row r="42" ht="120">
      <c r="A42" s="37" t="s">
        <v>86</v>
      </c>
      <c r="B42" s="44"/>
      <c r="C42" s="45"/>
      <c r="D42" s="45"/>
      <c r="E42" s="39" t="s">
        <v>233</v>
      </c>
      <c r="F42" s="45"/>
      <c r="G42" s="45"/>
      <c r="H42" s="45"/>
      <c r="I42" s="45"/>
      <c r="J42" s="46"/>
    </row>
    <row r="43">
      <c r="A43" s="37" t="s">
        <v>77</v>
      </c>
      <c r="B43" s="37">
        <v>9</v>
      </c>
      <c r="C43" s="38" t="s">
        <v>242</v>
      </c>
      <c r="D43" s="37" t="s">
        <v>79</v>
      </c>
      <c r="E43" s="39" t="s">
        <v>243</v>
      </c>
      <c r="F43" s="40" t="s">
        <v>163</v>
      </c>
      <c r="G43" s="41">
        <v>45</v>
      </c>
      <c r="H43" s="42">
        <v>0</v>
      </c>
      <c r="I43" s="42">
        <f>ROUND(G43*H43,P4)</f>
        <v>0</v>
      </c>
      <c r="J43" s="37"/>
      <c r="O43" s="43">
        <f>I43*0.21</f>
        <v>0</v>
      </c>
      <c r="P43">
        <v>3</v>
      </c>
    </row>
    <row r="44" ht="45">
      <c r="A44" s="37" t="s">
        <v>82</v>
      </c>
      <c r="B44" s="44"/>
      <c r="C44" s="45"/>
      <c r="D44" s="45"/>
      <c r="E44" s="39" t="s">
        <v>771</v>
      </c>
      <c r="F44" s="45"/>
      <c r="G44" s="45"/>
      <c r="H44" s="45"/>
      <c r="I44" s="45"/>
      <c r="J44" s="46"/>
    </row>
    <row r="45">
      <c r="A45" s="37" t="s">
        <v>84</v>
      </c>
      <c r="B45" s="44"/>
      <c r="C45" s="45"/>
      <c r="D45" s="45"/>
      <c r="E45" s="47" t="s">
        <v>772</v>
      </c>
      <c r="F45" s="45"/>
      <c r="G45" s="45"/>
      <c r="H45" s="45"/>
      <c r="I45" s="45"/>
      <c r="J45" s="46"/>
    </row>
    <row r="46" ht="75">
      <c r="A46" s="37" t="s">
        <v>86</v>
      </c>
      <c r="B46" s="44"/>
      <c r="C46" s="45"/>
      <c r="D46" s="45"/>
      <c r="E46" s="39" t="s">
        <v>647</v>
      </c>
      <c r="F46" s="45"/>
      <c r="G46" s="45"/>
      <c r="H46" s="45"/>
      <c r="I46" s="45"/>
      <c r="J46" s="46"/>
    </row>
    <row r="47">
      <c r="A47" s="37" t="s">
        <v>77</v>
      </c>
      <c r="B47" s="37">
        <v>10</v>
      </c>
      <c r="C47" s="38" t="s">
        <v>247</v>
      </c>
      <c r="D47" s="37" t="s">
        <v>105</v>
      </c>
      <c r="E47" s="39" t="s">
        <v>248</v>
      </c>
      <c r="F47" s="40" t="s">
        <v>163</v>
      </c>
      <c r="G47" s="41">
        <v>45</v>
      </c>
      <c r="H47" s="42">
        <v>0</v>
      </c>
      <c r="I47" s="42">
        <f>ROUND(G47*H47,P4)</f>
        <v>0</v>
      </c>
      <c r="J47" s="37"/>
      <c r="O47" s="43">
        <f>I47*0.21</f>
        <v>0</v>
      </c>
      <c r="P47">
        <v>3</v>
      </c>
    </row>
    <row r="48">
      <c r="A48" s="37" t="s">
        <v>82</v>
      </c>
      <c r="B48" s="44"/>
      <c r="C48" s="45"/>
      <c r="D48" s="45"/>
      <c r="E48" s="39" t="s">
        <v>249</v>
      </c>
      <c r="F48" s="45"/>
      <c r="G48" s="45"/>
      <c r="H48" s="45"/>
      <c r="I48" s="45"/>
      <c r="J48" s="46"/>
    </row>
    <row r="49">
      <c r="A49" s="37" t="s">
        <v>84</v>
      </c>
      <c r="B49" s="44"/>
      <c r="C49" s="45"/>
      <c r="D49" s="45"/>
      <c r="E49" s="47" t="s">
        <v>773</v>
      </c>
      <c r="F49" s="45"/>
      <c r="G49" s="45"/>
      <c r="H49" s="45"/>
      <c r="I49" s="45"/>
      <c r="J49" s="46"/>
    </row>
    <row r="50" ht="60">
      <c r="A50" s="37" t="s">
        <v>86</v>
      </c>
      <c r="B50" s="44"/>
      <c r="C50" s="45"/>
      <c r="D50" s="45"/>
      <c r="E50" s="39" t="s">
        <v>250</v>
      </c>
      <c r="F50" s="45"/>
      <c r="G50" s="45"/>
      <c r="H50" s="45"/>
      <c r="I50" s="45"/>
      <c r="J50" s="46"/>
    </row>
    <row r="51">
      <c r="A51" s="37" t="s">
        <v>77</v>
      </c>
      <c r="B51" s="37">
        <v>11</v>
      </c>
      <c r="C51" s="38" t="s">
        <v>264</v>
      </c>
      <c r="D51" s="37" t="s">
        <v>79</v>
      </c>
      <c r="E51" s="39" t="s">
        <v>265</v>
      </c>
      <c r="F51" s="40" t="s">
        <v>163</v>
      </c>
      <c r="G51" s="41">
        <v>260</v>
      </c>
      <c r="H51" s="42">
        <v>0</v>
      </c>
      <c r="I51" s="42">
        <f>ROUND(G51*H51,P4)</f>
        <v>0</v>
      </c>
      <c r="J51" s="37"/>
      <c r="O51" s="43">
        <f>I51*0.21</f>
        <v>0</v>
      </c>
      <c r="P51">
        <v>3</v>
      </c>
    </row>
    <row r="52" ht="60">
      <c r="A52" s="37" t="s">
        <v>82</v>
      </c>
      <c r="B52" s="44"/>
      <c r="C52" s="45"/>
      <c r="D52" s="45"/>
      <c r="E52" s="39" t="s">
        <v>774</v>
      </c>
      <c r="F52" s="45"/>
      <c r="G52" s="45"/>
      <c r="H52" s="45"/>
      <c r="I52" s="45"/>
      <c r="J52" s="46"/>
    </row>
    <row r="53">
      <c r="A53" s="37" t="s">
        <v>84</v>
      </c>
      <c r="B53" s="44"/>
      <c r="C53" s="45"/>
      <c r="D53" s="45"/>
      <c r="E53" s="47" t="s">
        <v>775</v>
      </c>
      <c r="F53" s="45"/>
      <c r="G53" s="45"/>
      <c r="H53" s="45"/>
      <c r="I53" s="45"/>
      <c r="J53" s="46"/>
    </row>
    <row r="54" ht="409.5">
      <c r="A54" s="37" t="s">
        <v>86</v>
      </c>
      <c r="B54" s="44"/>
      <c r="C54" s="45"/>
      <c r="D54" s="45"/>
      <c r="E54" s="39" t="s">
        <v>255</v>
      </c>
      <c r="F54" s="45"/>
      <c r="G54" s="45"/>
      <c r="H54" s="45"/>
      <c r="I54" s="45"/>
      <c r="J54" s="46"/>
    </row>
    <row r="55">
      <c r="A55" s="37" t="s">
        <v>77</v>
      </c>
      <c r="B55" s="37">
        <v>12</v>
      </c>
      <c r="C55" s="38" t="s">
        <v>268</v>
      </c>
      <c r="D55" s="37" t="s">
        <v>79</v>
      </c>
      <c r="E55" s="39" t="s">
        <v>269</v>
      </c>
      <c r="F55" s="40" t="s">
        <v>163</v>
      </c>
      <c r="G55" s="41">
        <v>1218</v>
      </c>
      <c r="H55" s="42">
        <v>0</v>
      </c>
      <c r="I55" s="42">
        <f>ROUND(G55*H55,P4)</f>
        <v>0</v>
      </c>
      <c r="J55" s="37"/>
      <c r="O55" s="43">
        <f>I55*0.21</f>
        <v>0</v>
      </c>
      <c r="P55">
        <v>3</v>
      </c>
    </row>
    <row r="56" ht="45">
      <c r="A56" s="37" t="s">
        <v>82</v>
      </c>
      <c r="B56" s="44"/>
      <c r="C56" s="45"/>
      <c r="D56" s="45"/>
      <c r="E56" s="39" t="s">
        <v>776</v>
      </c>
      <c r="F56" s="45"/>
      <c r="G56" s="45"/>
      <c r="H56" s="45"/>
      <c r="I56" s="45"/>
      <c r="J56" s="46"/>
    </row>
    <row r="57">
      <c r="A57" s="37" t="s">
        <v>84</v>
      </c>
      <c r="B57" s="44"/>
      <c r="C57" s="45"/>
      <c r="D57" s="45"/>
      <c r="E57" s="47" t="s">
        <v>777</v>
      </c>
      <c r="F57" s="45"/>
      <c r="G57" s="45"/>
      <c r="H57" s="45"/>
      <c r="I57" s="45"/>
      <c r="J57" s="46"/>
    </row>
    <row r="58" ht="405">
      <c r="A58" s="37" t="s">
        <v>86</v>
      </c>
      <c r="B58" s="44"/>
      <c r="C58" s="45"/>
      <c r="D58" s="45"/>
      <c r="E58" s="39" t="s">
        <v>654</v>
      </c>
      <c r="F58" s="45"/>
      <c r="G58" s="45"/>
      <c r="H58" s="45"/>
      <c r="I58" s="45"/>
      <c r="J58" s="46"/>
    </row>
    <row r="59">
      <c r="A59" s="37" t="s">
        <v>77</v>
      </c>
      <c r="B59" s="37">
        <v>13</v>
      </c>
      <c r="C59" s="38" t="s">
        <v>273</v>
      </c>
      <c r="D59" s="37" t="s">
        <v>79</v>
      </c>
      <c r="E59" s="39" t="s">
        <v>274</v>
      </c>
      <c r="F59" s="40" t="s">
        <v>194</v>
      </c>
      <c r="G59" s="41">
        <v>500</v>
      </c>
      <c r="H59" s="42">
        <v>0</v>
      </c>
      <c r="I59" s="42">
        <f>ROUND(G59*H59,P4)</f>
        <v>0</v>
      </c>
      <c r="J59" s="37"/>
      <c r="O59" s="43">
        <f>I59*0.21</f>
        <v>0</v>
      </c>
      <c r="P59">
        <v>3</v>
      </c>
    </row>
    <row r="60" ht="180">
      <c r="A60" s="37" t="s">
        <v>82</v>
      </c>
      <c r="B60" s="44"/>
      <c r="C60" s="45"/>
      <c r="D60" s="45"/>
      <c r="E60" s="39" t="s">
        <v>778</v>
      </c>
      <c r="F60" s="45"/>
      <c r="G60" s="45"/>
      <c r="H60" s="45"/>
      <c r="I60" s="45"/>
      <c r="J60" s="46"/>
    </row>
    <row r="61">
      <c r="A61" s="37" t="s">
        <v>84</v>
      </c>
      <c r="B61" s="44"/>
      <c r="C61" s="45"/>
      <c r="D61" s="45"/>
      <c r="E61" s="47" t="s">
        <v>425</v>
      </c>
      <c r="F61" s="45"/>
      <c r="G61" s="45"/>
      <c r="H61" s="45"/>
      <c r="I61" s="45"/>
      <c r="J61" s="46"/>
    </row>
    <row r="62" ht="120">
      <c r="A62" s="37" t="s">
        <v>86</v>
      </c>
      <c r="B62" s="44"/>
      <c r="C62" s="45"/>
      <c r="D62" s="45"/>
      <c r="E62" s="39" t="s">
        <v>277</v>
      </c>
      <c r="F62" s="45"/>
      <c r="G62" s="45"/>
      <c r="H62" s="45"/>
      <c r="I62" s="45"/>
      <c r="J62" s="46"/>
    </row>
    <row r="63">
      <c r="A63" s="37" t="s">
        <v>77</v>
      </c>
      <c r="B63" s="37">
        <v>14</v>
      </c>
      <c r="C63" s="38" t="s">
        <v>288</v>
      </c>
      <c r="D63" s="37" t="s">
        <v>105</v>
      </c>
      <c r="E63" s="39" t="s">
        <v>289</v>
      </c>
      <c r="F63" s="40" t="s">
        <v>163</v>
      </c>
      <c r="G63" s="41">
        <v>375</v>
      </c>
      <c r="H63" s="42">
        <v>0</v>
      </c>
      <c r="I63" s="42">
        <f>ROUND(G63*H63,P4)</f>
        <v>0</v>
      </c>
      <c r="J63" s="37"/>
      <c r="O63" s="43">
        <f>I63*0.21</f>
        <v>0</v>
      </c>
      <c r="P63">
        <v>3</v>
      </c>
    </row>
    <row r="64">
      <c r="A64" s="37" t="s">
        <v>82</v>
      </c>
      <c r="B64" s="44"/>
      <c r="C64" s="45"/>
      <c r="D64" s="45"/>
      <c r="E64" s="39" t="s">
        <v>779</v>
      </c>
      <c r="F64" s="45"/>
      <c r="G64" s="45"/>
      <c r="H64" s="45"/>
      <c r="I64" s="45"/>
      <c r="J64" s="46"/>
    </row>
    <row r="65">
      <c r="A65" s="37" t="s">
        <v>84</v>
      </c>
      <c r="B65" s="44"/>
      <c r="C65" s="45"/>
      <c r="D65" s="45"/>
      <c r="E65" s="47" t="s">
        <v>780</v>
      </c>
      <c r="F65" s="45"/>
      <c r="G65" s="45"/>
      <c r="H65" s="45"/>
      <c r="I65" s="45"/>
      <c r="J65" s="46"/>
    </row>
    <row r="66" ht="270">
      <c r="A66" s="37" t="s">
        <v>86</v>
      </c>
      <c r="B66" s="44"/>
      <c r="C66" s="45"/>
      <c r="D66" s="45"/>
      <c r="E66" s="39" t="s">
        <v>292</v>
      </c>
      <c r="F66" s="45"/>
      <c r="G66" s="45"/>
      <c r="H66" s="45"/>
      <c r="I66" s="45"/>
      <c r="J66" s="46"/>
    </row>
    <row r="67" ht="30">
      <c r="A67" s="37" t="s">
        <v>77</v>
      </c>
      <c r="B67" s="37">
        <v>15</v>
      </c>
      <c r="C67" s="38" t="s">
        <v>293</v>
      </c>
      <c r="D67" s="37" t="s">
        <v>79</v>
      </c>
      <c r="E67" s="39" t="s">
        <v>297</v>
      </c>
      <c r="F67" s="40" t="s">
        <v>163</v>
      </c>
      <c r="G67" s="41">
        <v>25</v>
      </c>
      <c r="H67" s="42">
        <v>0</v>
      </c>
      <c r="I67" s="42">
        <f>ROUND(G67*H67,P4)</f>
        <v>0</v>
      </c>
      <c r="J67" s="37"/>
      <c r="O67" s="43">
        <f>I67*0.21</f>
        <v>0</v>
      </c>
      <c r="P67">
        <v>3</v>
      </c>
    </row>
    <row r="68" ht="105">
      <c r="A68" s="37" t="s">
        <v>82</v>
      </c>
      <c r="B68" s="44"/>
      <c r="C68" s="45"/>
      <c r="D68" s="45"/>
      <c r="E68" s="39" t="s">
        <v>781</v>
      </c>
      <c r="F68" s="45"/>
      <c r="G68" s="45"/>
      <c r="H68" s="45"/>
      <c r="I68" s="45"/>
      <c r="J68" s="46"/>
    </row>
    <row r="69">
      <c r="A69" s="37" t="s">
        <v>84</v>
      </c>
      <c r="B69" s="44"/>
      <c r="C69" s="45"/>
      <c r="D69" s="45"/>
      <c r="E69" s="47" t="s">
        <v>782</v>
      </c>
      <c r="F69" s="45"/>
      <c r="G69" s="45"/>
      <c r="H69" s="45"/>
      <c r="I69" s="45"/>
      <c r="J69" s="46"/>
    </row>
    <row r="70" ht="330">
      <c r="A70" s="37" t="s">
        <v>86</v>
      </c>
      <c r="B70" s="44"/>
      <c r="C70" s="45"/>
      <c r="D70" s="45"/>
      <c r="E70" s="39" t="s">
        <v>299</v>
      </c>
      <c r="F70" s="45"/>
      <c r="G70" s="45"/>
      <c r="H70" s="45"/>
      <c r="I70" s="45"/>
      <c r="J70" s="46"/>
    </row>
    <row r="71">
      <c r="A71" s="37" t="s">
        <v>77</v>
      </c>
      <c r="B71" s="37">
        <v>16</v>
      </c>
      <c r="C71" s="38" t="s">
        <v>300</v>
      </c>
      <c r="D71" s="37" t="s">
        <v>105</v>
      </c>
      <c r="E71" s="39" t="s">
        <v>301</v>
      </c>
      <c r="F71" s="40" t="s">
        <v>163</v>
      </c>
      <c r="G71" s="41">
        <v>100</v>
      </c>
      <c r="H71" s="42">
        <v>0</v>
      </c>
      <c r="I71" s="42">
        <f>ROUND(G71*H71,P4)</f>
        <v>0</v>
      </c>
      <c r="J71" s="37"/>
      <c r="O71" s="43">
        <f>I71*0.21</f>
        <v>0</v>
      </c>
      <c r="P71">
        <v>3</v>
      </c>
    </row>
    <row r="72" ht="30">
      <c r="A72" s="37" t="s">
        <v>82</v>
      </c>
      <c r="B72" s="44"/>
      <c r="C72" s="45"/>
      <c r="D72" s="45"/>
      <c r="E72" s="39" t="s">
        <v>302</v>
      </c>
      <c r="F72" s="45"/>
      <c r="G72" s="45"/>
      <c r="H72" s="45"/>
      <c r="I72" s="45"/>
      <c r="J72" s="46"/>
    </row>
    <row r="73">
      <c r="A73" s="37" t="s">
        <v>84</v>
      </c>
      <c r="B73" s="44"/>
      <c r="C73" s="45"/>
      <c r="D73" s="45"/>
      <c r="E73" s="47" t="s">
        <v>318</v>
      </c>
      <c r="F73" s="45"/>
      <c r="G73" s="45"/>
      <c r="H73" s="45"/>
      <c r="I73" s="45"/>
      <c r="J73" s="46"/>
    </row>
    <row r="74" ht="345">
      <c r="A74" s="37" t="s">
        <v>86</v>
      </c>
      <c r="B74" s="44"/>
      <c r="C74" s="45"/>
      <c r="D74" s="45"/>
      <c r="E74" s="39" t="s">
        <v>304</v>
      </c>
      <c r="F74" s="45"/>
      <c r="G74" s="45"/>
      <c r="H74" s="45"/>
      <c r="I74" s="45"/>
      <c r="J74" s="46"/>
    </row>
    <row r="75">
      <c r="A75" s="37" t="s">
        <v>77</v>
      </c>
      <c r="B75" s="37">
        <v>17</v>
      </c>
      <c r="C75" s="38" t="s">
        <v>322</v>
      </c>
      <c r="D75" s="37" t="s">
        <v>105</v>
      </c>
      <c r="E75" s="39" t="s">
        <v>323</v>
      </c>
      <c r="F75" s="40" t="s">
        <v>155</v>
      </c>
      <c r="G75" s="41">
        <v>2530.306</v>
      </c>
      <c r="H75" s="42">
        <v>0</v>
      </c>
      <c r="I75" s="42">
        <f>ROUND(G75*H75,P4)</f>
        <v>0</v>
      </c>
      <c r="J75" s="37"/>
      <c r="O75" s="43">
        <f>I75*0.21</f>
        <v>0</v>
      </c>
      <c r="P75">
        <v>3</v>
      </c>
    </row>
    <row r="76">
      <c r="A76" s="37" t="s">
        <v>82</v>
      </c>
      <c r="B76" s="44"/>
      <c r="C76" s="45"/>
      <c r="D76" s="45"/>
      <c r="E76" s="39" t="s">
        <v>783</v>
      </c>
      <c r="F76" s="45"/>
      <c r="G76" s="45"/>
      <c r="H76" s="45"/>
      <c r="I76" s="45"/>
      <c r="J76" s="46"/>
    </row>
    <row r="77">
      <c r="A77" s="37" t="s">
        <v>84</v>
      </c>
      <c r="B77" s="44"/>
      <c r="C77" s="45"/>
      <c r="D77" s="45"/>
      <c r="E77" s="47" t="s">
        <v>784</v>
      </c>
      <c r="F77" s="45"/>
      <c r="G77" s="45"/>
      <c r="H77" s="45"/>
      <c r="I77" s="45"/>
      <c r="J77" s="46"/>
    </row>
    <row r="78" ht="75">
      <c r="A78" s="37" t="s">
        <v>86</v>
      </c>
      <c r="B78" s="44"/>
      <c r="C78" s="45"/>
      <c r="D78" s="45"/>
      <c r="E78" s="39" t="s">
        <v>326</v>
      </c>
      <c r="F78" s="45"/>
      <c r="G78" s="45"/>
      <c r="H78" s="45"/>
      <c r="I78" s="45"/>
      <c r="J78" s="46"/>
    </row>
    <row r="79">
      <c r="A79" s="37" t="s">
        <v>77</v>
      </c>
      <c r="B79" s="37">
        <v>18</v>
      </c>
      <c r="C79" s="38" t="s">
        <v>332</v>
      </c>
      <c r="D79" s="37" t="s">
        <v>105</v>
      </c>
      <c r="E79" s="39" t="s">
        <v>333</v>
      </c>
      <c r="F79" s="40" t="s">
        <v>155</v>
      </c>
      <c r="G79" s="41">
        <v>300</v>
      </c>
      <c r="H79" s="42">
        <v>0</v>
      </c>
      <c r="I79" s="42">
        <f>ROUND(G79*H79,P4)</f>
        <v>0</v>
      </c>
      <c r="J79" s="37"/>
      <c r="O79" s="43">
        <f>I79*0.21</f>
        <v>0</v>
      </c>
      <c r="P79">
        <v>3</v>
      </c>
    </row>
    <row r="80">
      <c r="A80" s="37" t="s">
        <v>82</v>
      </c>
      <c r="B80" s="44"/>
      <c r="C80" s="45"/>
      <c r="D80" s="45"/>
      <c r="E80" s="39" t="s">
        <v>785</v>
      </c>
      <c r="F80" s="45"/>
      <c r="G80" s="45"/>
      <c r="H80" s="45"/>
      <c r="I80" s="45"/>
      <c r="J80" s="46"/>
    </row>
    <row r="81">
      <c r="A81" s="37" t="s">
        <v>84</v>
      </c>
      <c r="B81" s="44"/>
      <c r="C81" s="45"/>
      <c r="D81" s="45"/>
      <c r="E81" s="47" t="s">
        <v>786</v>
      </c>
      <c r="F81" s="45"/>
      <c r="G81" s="45"/>
      <c r="H81" s="45"/>
      <c r="I81" s="45"/>
      <c r="J81" s="46"/>
    </row>
    <row r="82" ht="75">
      <c r="A82" s="37" t="s">
        <v>86</v>
      </c>
      <c r="B82" s="44"/>
      <c r="C82" s="45"/>
      <c r="D82" s="45"/>
      <c r="E82" s="39" t="s">
        <v>336</v>
      </c>
      <c r="F82" s="45"/>
      <c r="G82" s="45"/>
      <c r="H82" s="45"/>
      <c r="I82" s="45"/>
      <c r="J82" s="46"/>
    </row>
    <row r="83">
      <c r="A83" s="31" t="s">
        <v>74</v>
      </c>
      <c r="B83" s="32"/>
      <c r="C83" s="33" t="s">
        <v>42</v>
      </c>
      <c r="D83" s="34"/>
      <c r="E83" s="31" t="s">
        <v>337</v>
      </c>
      <c r="F83" s="34"/>
      <c r="G83" s="34"/>
      <c r="H83" s="34"/>
      <c r="I83" s="35">
        <f>SUMIFS(I84:I91,A84:A91,"P")</f>
        <v>0</v>
      </c>
      <c r="J83" s="36"/>
    </row>
    <row r="84">
      <c r="A84" s="37" t="s">
        <v>77</v>
      </c>
      <c r="B84" s="37">
        <v>19</v>
      </c>
      <c r="C84" s="38" t="s">
        <v>343</v>
      </c>
      <c r="D84" s="37" t="s">
        <v>105</v>
      </c>
      <c r="E84" s="39" t="s">
        <v>344</v>
      </c>
      <c r="F84" s="40" t="s">
        <v>194</v>
      </c>
      <c r="G84" s="41">
        <v>435</v>
      </c>
      <c r="H84" s="42">
        <v>0</v>
      </c>
      <c r="I84" s="42">
        <f>ROUND(G84*H84,P4)</f>
        <v>0</v>
      </c>
      <c r="J84" s="37"/>
      <c r="O84" s="43">
        <f>I84*0.21</f>
        <v>0</v>
      </c>
      <c r="P84">
        <v>3</v>
      </c>
    </row>
    <row r="85" ht="90">
      <c r="A85" s="37" t="s">
        <v>82</v>
      </c>
      <c r="B85" s="44"/>
      <c r="C85" s="45"/>
      <c r="D85" s="45"/>
      <c r="E85" s="39" t="s">
        <v>787</v>
      </c>
      <c r="F85" s="45"/>
      <c r="G85" s="45"/>
      <c r="H85" s="45"/>
      <c r="I85" s="45"/>
      <c r="J85" s="46"/>
    </row>
    <row r="86">
      <c r="A86" s="37" t="s">
        <v>84</v>
      </c>
      <c r="B86" s="44"/>
      <c r="C86" s="45"/>
      <c r="D86" s="45"/>
      <c r="E86" s="47" t="s">
        <v>788</v>
      </c>
      <c r="F86" s="45"/>
      <c r="G86" s="45"/>
      <c r="H86" s="45"/>
      <c r="I86" s="45"/>
      <c r="J86" s="46"/>
    </row>
    <row r="87" ht="225">
      <c r="A87" s="37" t="s">
        <v>86</v>
      </c>
      <c r="B87" s="44"/>
      <c r="C87" s="45"/>
      <c r="D87" s="45"/>
      <c r="E87" s="39" t="s">
        <v>342</v>
      </c>
      <c r="F87" s="45"/>
      <c r="G87" s="45"/>
      <c r="H87" s="45"/>
      <c r="I87" s="45"/>
      <c r="J87" s="46"/>
    </row>
    <row r="88">
      <c r="A88" s="37" t="s">
        <v>77</v>
      </c>
      <c r="B88" s="37">
        <v>20</v>
      </c>
      <c r="C88" s="38" t="s">
        <v>352</v>
      </c>
      <c r="D88" s="37"/>
      <c r="E88" s="39" t="s">
        <v>353</v>
      </c>
      <c r="F88" s="40" t="s">
        <v>155</v>
      </c>
      <c r="G88" s="41">
        <v>700</v>
      </c>
      <c r="H88" s="42">
        <v>0</v>
      </c>
      <c r="I88" s="42">
        <f>ROUND(G88*H88,P4)</f>
        <v>0</v>
      </c>
      <c r="J88" s="37"/>
      <c r="O88" s="43">
        <f>I88*0.21</f>
        <v>0</v>
      </c>
      <c r="P88">
        <v>3</v>
      </c>
    </row>
    <row r="89" ht="30">
      <c r="A89" s="37" t="s">
        <v>82</v>
      </c>
      <c r="B89" s="44"/>
      <c r="C89" s="45"/>
      <c r="D89" s="45"/>
      <c r="E89" s="39" t="s">
        <v>357</v>
      </c>
      <c r="F89" s="45"/>
      <c r="G89" s="45"/>
      <c r="H89" s="45"/>
      <c r="I89" s="45"/>
      <c r="J89" s="46"/>
    </row>
    <row r="90">
      <c r="A90" s="37" t="s">
        <v>84</v>
      </c>
      <c r="B90" s="44"/>
      <c r="C90" s="45"/>
      <c r="D90" s="45"/>
      <c r="E90" s="47" t="s">
        <v>789</v>
      </c>
      <c r="F90" s="45"/>
      <c r="G90" s="45"/>
      <c r="H90" s="45"/>
      <c r="I90" s="45"/>
      <c r="J90" s="46"/>
    </row>
    <row r="91" ht="180">
      <c r="A91" s="37" t="s">
        <v>86</v>
      </c>
      <c r="B91" s="44"/>
      <c r="C91" s="45"/>
      <c r="D91" s="45"/>
      <c r="E91" s="39" t="s">
        <v>356</v>
      </c>
      <c r="F91" s="45"/>
      <c r="G91" s="45"/>
      <c r="H91" s="45"/>
      <c r="I91" s="45"/>
      <c r="J91" s="46"/>
    </row>
    <row r="92">
      <c r="A92" s="31" t="s">
        <v>74</v>
      </c>
      <c r="B92" s="32"/>
      <c r="C92" s="33" t="s">
        <v>167</v>
      </c>
      <c r="D92" s="34"/>
      <c r="E92" s="31" t="s">
        <v>168</v>
      </c>
      <c r="F92" s="34"/>
      <c r="G92" s="34"/>
      <c r="H92" s="34"/>
      <c r="I92" s="35">
        <f>SUMIFS(I93:I152,A93:A152,"P")</f>
        <v>0</v>
      </c>
      <c r="J92" s="36"/>
    </row>
    <row r="93">
      <c r="A93" s="37" t="s">
        <v>77</v>
      </c>
      <c r="B93" s="37">
        <v>21</v>
      </c>
      <c r="C93" s="38" t="s">
        <v>396</v>
      </c>
      <c r="D93" s="37" t="s">
        <v>79</v>
      </c>
      <c r="E93" s="39" t="s">
        <v>397</v>
      </c>
      <c r="F93" s="40" t="s">
        <v>155</v>
      </c>
      <c r="G93" s="41">
        <v>250</v>
      </c>
      <c r="H93" s="42">
        <v>0</v>
      </c>
      <c r="I93" s="42">
        <f>ROUND(G93*H93,P4)</f>
        <v>0</v>
      </c>
      <c r="J93" s="37"/>
      <c r="O93" s="43">
        <f>I93*0.21</f>
        <v>0</v>
      </c>
      <c r="P93">
        <v>3</v>
      </c>
    </row>
    <row r="94" ht="30">
      <c r="A94" s="37" t="s">
        <v>82</v>
      </c>
      <c r="B94" s="44"/>
      <c r="C94" s="45"/>
      <c r="D94" s="45"/>
      <c r="E94" s="39" t="s">
        <v>790</v>
      </c>
      <c r="F94" s="45"/>
      <c r="G94" s="45"/>
      <c r="H94" s="45"/>
      <c r="I94" s="45"/>
      <c r="J94" s="46"/>
    </row>
    <row r="95">
      <c r="A95" s="37" t="s">
        <v>84</v>
      </c>
      <c r="B95" s="44"/>
      <c r="C95" s="45"/>
      <c r="D95" s="45"/>
      <c r="E95" s="47" t="s">
        <v>464</v>
      </c>
      <c r="F95" s="45"/>
      <c r="G95" s="45"/>
      <c r="H95" s="45"/>
      <c r="I95" s="45"/>
      <c r="J95" s="46"/>
    </row>
    <row r="96" ht="150">
      <c r="A96" s="37" t="s">
        <v>86</v>
      </c>
      <c r="B96" s="44"/>
      <c r="C96" s="45"/>
      <c r="D96" s="45"/>
      <c r="E96" s="39" t="s">
        <v>400</v>
      </c>
      <c r="F96" s="45"/>
      <c r="G96" s="45"/>
      <c r="H96" s="45"/>
      <c r="I96" s="45"/>
      <c r="J96" s="46"/>
    </row>
    <row r="97">
      <c r="A97" s="37" t="s">
        <v>77</v>
      </c>
      <c r="B97" s="37">
        <v>22</v>
      </c>
      <c r="C97" s="38" t="s">
        <v>401</v>
      </c>
      <c r="D97" s="37" t="s">
        <v>11</v>
      </c>
      <c r="E97" s="39" t="s">
        <v>402</v>
      </c>
      <c r="F97" s="40" t="s">
        <v>163</v>
      </c>
      <c r="G97" s="41">
        <v>990</v>
      </c>
      <c r="H97" s="42">
        <v>0</v>
      </c>
      <c r="I97" s="42">
        <f>ROUND(G97*H97,P4)</f>
        <v>0</v>
      </c>
      <c r="J97" s="37"/>
      <c r="O97" s="43">
        <f>I97*0.21</f>
        <v>0</v>
      </c>
      <c r="P97">
        <v>3</v>
      </c>
    </row>
    <row r="98" ht="120">
      <c r="A98" s="37" t="s">
        <v>82</v>
      </c>
      <c r="B98" s="44"/>
      <c r="C98" s="45"/>
      <c r="D98" s="45"/>
      <c r="E98" s="39" t="s">
        <v>791</v>
      </c>
      <c r="F98" s="45"/>
      <c r="G98" s="45"/>
      <c r="H98" s="45"/>
      <c r="I98" s="45"/>
      <c r="J98" s="46"/>
    </row>
    <row r="99">
      <c r="A99" s="37" t="s">
        <v>84</v>
      </c>
      <c r="B99" s="44"/>
      <c r="C99" s="45"/>
      <c r="D99" s="45"/>
      <c r="E99" s="47" t="s">
        <v>792</v>
      </c>
      <c r="F99" s="45"/>
      <c r="G99" s="45"/>
      <c r="H99" s="45"/>
      <c r="I99" s="45"/>
      <c r="J99" s="46"/>
    </row>
    <row r="100" ht="120">
      <c r="A100" s="37" t="s">
        <v>86</v>
      </c>
      <c r="B100" s="44"/>
      <c r="C100" s="45"/>
      <c r="D100" s="45"/>
      <c r="E100" s="39" t="s">
        <v>793</v>
      </c>
      <c r="F100" s="45"/>
      <c r="G100" s="45"/>
      <c r="H100" s="45"/>
      <c r="I100" s="45"/>
      <c r="J100" s="46"/>
    </row>
    <row r="101">
      <c r="A101" s="37" t="s">
        <v>77</v>
      </c>
      <c r="B101" s="37">
        <v>23</v>
      </c>
      <c r="C101" s="38" t="s">
        <v>401</v>
      </c>
      <c r="D101" s="37" t="s">
        <v>42</v>
      </c>
      <c r="E101" s="39" t="s">
        <v>402</v>
      </c>
      <c r="F101" s="40" t="s">
        <v>163</v>
      </c>
      <c r="G101" s="41">
        <v>198</v>
      </c>
      <c r="H101" s="42">
        <v>0</v>
      </c>
      <c r="I101" s="42">
        <f>ROUND(G101*H101,P4)</f>
        <v>0</v>
      </c>
      <c r="J101" s="37"/>
      <c r="O101" s="43">
        <f>I101*0.21</f>
        <v>0</v>
      </c>
      <c r="P101">
        <v>3</v>
      </c>
    </row>
    <row r="102" ht="180">
      <c r="A102" s="37" t="s">
        <v>82</v>
      </c>
      <c r="B102" s="44"/>
      <c r="C102" s="45"/>
      <c r="D102" s="45"/>
      <c r="E102" s="39" t="s">
        <v>794</v>
      </c>
      <c r="F102" s="45"/>
      <c r="G102" s="45"/>
      <c r="H102" s="45"/>
      <c r="I102" s="45"/>
      <c r="J102" s="46"/>
    </row>
    <row r="103">
      <c r="A103" s="37" t="s">
        <v>84</v>
      </c>
      <c r="B103" s="44"/>
      <c r="C103" s="45"/>
      <c r="D103" s="45"/>
      <c r="E103" s="47" t="s">
        <v>795</v>
      </c>
      <c r="F103" s="45"/>
      <c r="G103" s="45"/>
      <c r="H103" s="45"/>
      <c r="I103" s="45"/>
      <c r="J103" s="46"/>
    </row>
    <row r="104" ht="120">
      <c r="A104" s="37" t="s">
        <v>86</v>
      </c>
      <c r="B104" s="44"/>
      <c r="C104" s="45"/>
      <c r="D104" s="45"/>
      <c r="E104" s="39" t="s">
        <v>405</v>
      </c>
      <c r="F104" s="45"/>
      <c r="G104" s="45"/>
      <c r="H104" s="45"/>
      <c r="I104" s="45"/>
      <c r="J104" s="46"/>
    </row>
    <row r="105">
      <c r="A105" s="37" t="s">
        <v>77</v>
      </c>
      <c r="B105" s="37">
        <v>24</v>
      </c>
      <c r="C105" s="38" t="s">
        <v>401</v>
      </c>
      <c r="D105" s="37" t="s">
        <v>408</v>
      </c>
      <c r="E105" s="39" t="s">
        <v>409</v>
      </c>
      <c r="F105" s="40" t="s">
        <v>410</v>
      </c>
      <c r="G105" s="41">
        <v>18.216000000000001</v>
      </c>
      <c r="H105" s="42">
        <v>0</v>
      </c>
      <c r="I105" s="42">
        <f>ROUND(G105*H105,P4)</f>
        <v>0</v>
      </c>
      <c r="J105" s="37"/>
      <c r="O105" s="43">
        <f>I105*0.21</f>
        <v>0</v>
      </c>
      <c r="P105">
        <v>3</v>
      </c>
    </row>
    <row r="106" ht="135">
      <c r="A106" s="37" t="s">
        <v>82</v>
      </c>
      <c r="B106" s="44"/>
      <c r="C106" s="45"/>
      <c r="D106" s="45"/>
      <c r="E106" s="39" t="s">
        <v>796</v>
      </c>
      <c r="F106" s="45"/>
      <c r="G106" s="45"/>
      <c r="H106" s="45"/>
      <c r="I106" s="45"/>
      <c r="J106" s="46"/>
    </row>
    <row r="107">
      <c r="A107" s="37" t="s">
        <v>84</v>
      </c>
      <c r="B107" s="44"/>
      <c r="C107" s="45"/>
      <c r="D107" s="45"/>
      <c r="E107" s="47" t="s">
        <v>797</v>
      </c>
      <c r="F107" s="45"/>
      <c r="G107" s="45"/>
      <c r="H107" s="45"/>
      <c r="I107" s="45"/>
      <c r="J107" s="46"/>
    </row>
    <row r="108" ht="120">
      <c r="A108" s="37" t="s">
        <v>86</v>
      </c>
      <c r="B108" s="44"/>
      <c r="C108" s="45"/>
      <c r="D108" s="45"/>
      <c r="E108" s="39" t="s">
        <v>405</v>
      </c>
      <c r="F108" s="45"/>
      <c r="G108" s="45"/>
      <c r="H108" s="45"/>
      <c r="I108" s="45"/>
      <c r="J108" s="46"/>
    </row>
    <row r="109">
      <c r="A109" s="37" t="s">
        <v>77</v>
      </c>
      <c r="B109" s="37">
        <v>25</v>
      </c>
      <c r="C109" s="38" t="s">
        <v>174</v>
      </c>
      <c r="D109" s="37" t="s">
        <v>11</v>
      </c>
      <c r="E109" s="39" t="s">
        <v>175</v>
      </c>
      <c r="F109" s="40" t="s">
        <v>155</v>
      </c>
      <c r="G109" s="41">
        <v>2450</v>
      </c>
      <c r="H109" s="42">
        <v>0</v>
      </c>
      <c r="I109" s="42">
        <f>ROUND(G109*H109,P4)</f>
        <v>0</v>
      </c>
      <c r="J109" s="37"/>
      <c r="O109" s="43">
        <f>I109*0.21</f>
        <v>0</v>
      </c>
      <c r="P109">
        <v>3</v>
      </c>
    </row>
    <row r="110" ht="45">
      <c r="A110" s="37" t="s">
        <v>82</v>
      </c>
      <c r="B110" s="44"/>
      <c r="C110" s="45"/>
      <c r="D110" s="45"/>
      <c r="E110" s="39" t="s">
        <v>798</v>
      </c>
      <c r="F110" s="45"/>
      <c r="G110" s="45"/>
      <c r="H110" s="45"/>
      <c r="I110" s="45"/>
      <c r="J110" s="46"/>
    </row>
    <row r="111">
      <c r="A111" s="37" t="s">
        <v>84</v>
      </c>
      <c r="B111" s="44"/>
      <c r="C111" s="45"/>
      <c r="D111" s="45"/>
      <c r="E111" s="47" t="s">
        <v>799</v>
      </c>
      <c r="F111" s="45"/>
      <c r="G111" s="45"/>
      <c r="H111" s="45"/>
      <c r="I111" s="45"/>
      <c r="J111" s="46"/>
    </row>
    <row r="112" ht="120">
      <c r="A112" s="37" t="s">
        <v>86</v>
      </c>
      <c r="B112" s="44"/>
      <c r="C112" s="45"/>
      <c r="D112" s="45"/>
      <c r="E112" s="39" t="s">
        <v>178</v>
      </c>
      <c r="F112" s="45"/>
      <c r="G112" s="45"/>
      <c r="H112" s="45"/>
      <c r="I112" s="45"/>
      <c r="J112" s="46"/>
    </row>
    <row r="113">
      <c r="A113" s="37" t="s">
        <v>77</v>
      </c>
      <c r="B113" s="37">
        <v>26</v>
      </c>
      <c r="C113" s="38" t="s">
        <v>174</v>
      </c>
      <c r="D113" s="37" t="s">
        <v>42</v>
      </c>
      <c r="E113" s="39" t="s">
        <v>175</v>
      </c>
      <c r="F113" s="40" t="s">
        <v>155</v>
      </c>
      <c r="G113" s="41">
        <v>2350</v>
      </c>
      <c r="H113" s="42">
        <v>0</v>
      </c>
      <c r="I113" s="42">
        <f>ROUND(G113*H113,P4)</f>
        <v>0</v>
      </c>
      <c r="J113" s="37"/>
      <c r="O113" s="43">
        <f>I113*0.21</f>
        <v>0</v>
      </c>
      <c r="P113">
        <v>3</v>
      </c>
    </row>
    <row r="114" ht="45">
      <c r="A114" s="37" t="s">
        <v>82</v>
      </c>
      <c r="B114" s="44"/>
      <c r="C114" s="45"/>
      <c r="D114" s="45"/>
      <c r="E114" s="39" t="s">
        <v>800</v>
      </c>
      <c r="F114" s="45"/>
      <c r="G114" s="45"/>
      <c r="H114" s="45"/>
      <c r="I114" s="45"/>
      <c r="J114" s="46"/>
    </row>
    <row r="115">
      <c r="A115" s="37" t="s">
        <v>84</v>
      </c>
      <c r="B115" s="44"/>
      <c r="C115" s="45"/>
      <c r="D115" s="45"/>
      <c r="E115" s="47" t="s">
        <v>801</v>
      </c>
      <c r="F115" s="45"/>
      <c r="G115" s="45"/>
      <c r="H115" s="45"/>
      <c r="I115" s="45"/>
      <c r="J115" s="46"/>
    </row>
    <row r="116" ht="120">
      <c r="A116" s="37" t="s">
        <v>86</v>
      </c>
      <c r="B116" s="44"/>
      <c r="C116" s="45"/>
      <c r="D116" s="45"/>
      <c r="E116" s="39" t="s">
        <v>178</v>
      </c>
      <c r="F116" s="45"/>
      <c r="G116" s="45"/>
      <c r="H116" s="45"/>
      <c r="I116" s="45"/>
      <c r="J116" s="46"/>
    </row>
    <row r="117">
      <c r="A117" s="37" t="s">
        <v>77</v>
      </c>
      <c r="B117" s="37">
        <v>27</v>
      </c>
      <c r="C117" s="38" t="s">
        <v>426</v>
      </c>
      <c r="D117" s="37" t="s">
        <v>105</v>
      </c>
      <c r="E117" s="39" t="s">
        <v>427</v>
      </c>
      <c r="F117" s="40" t="s">
        <v>155</v>
      </c>
      <c r="G117" s="41">
        <v>2500</v>
      </c>
      <c r="H117" s="42">
        <v>0</v>
      </c>
      <c r="I117" s="42">
        <f>ROUND(G117*H117,P4)</f>
        <v>0</v>
      </c>
      <c r="J117" s="37"/>
      <c r="O117" s="43">
        <f>I117*0.21</f>
        <v>0</v>
      </c>
      <c r="P117">
        <v>3</v>
      </c>
    </row>
    <row r="118" ht="150">
      <c r="A118" s="37" t="s">
        <v>82</v>
      </c>
      <c r="B118" s="44"/>
      <c r="C118" s="45"/>
      <c r="D118" s="45"/>
      <c r="E118" s="39" t="s">
        <v>802</v>
      </c>
      <c r="F118" s="45"/>
      <c r="G118" s="45"/>
      <c r="H118" s="45"/>
      <c r="I118" s="45"/>
      <c r="J118" s="46"/>
    </row>
    <row r="119">
      <c r="A119" s="37" t="s">
        <v>84</v>
      </c>
      <c r="B119" s="44"/>
      <c r="C119" s="45"/>
      <c r="D119" s="45"/>
      <c r="E119" s="47" t="s">
        <v>201</v>
      </c>
      <c r="F119" s="45"/>
      <c r="G119" s="45"/>
      <c r="H119" s="45"/>
      <c r="I119" s="45"/>
      <c r="J119" s="46"/>
    </row>
    <row r="120" ht="105">
      <c r="A120" s="37" t="s">
        <v>86</v>
      </c>
      <c r="B120" s="44"/>
      <c r="C120" s="45"/>
      <c r="D120" s="45"/>
      <c r="E120" s="39" t="s">
        <v>430</v>
      </c>
      <c r="F120" s="45"/>
      <c r="G120" s="45"/>
      <c r="H120" s="45"/>
      <c r="I120" s="45"/>
      <c r="J120" s="46"/>
    </row>
    <row r="121">
      <c r="A121" s="37" t="s">
        <v>77</v>
      </c>
      <c r="B121" s="37">
        <v>28</v>
      </c>
      <c r="C121" s="38" t="s">
        <v>431</v>
      </c>
      <c r="D121" s="37" t="s">
        <v>11</v>
      </c>
      <c r="E121" s="39" t="s">
        <v>432</v>
      </c>
      <c r="F121" s="40" t="s">
        <v>163</v>
      </c>
      <c r="G121" s="41">
        <v>92.920000000000002</v>
      </c>
      <c r="H121" s="42">
        <v>0</v>
      </c>
      <c r="I121" s="42">
        <f>ROUND(G121*H121,P4)</f>
        <v>0</v>
      </c>
      <c r="J121" s="37"/>
      <c r="O121" s="43">
        <f>I121*0.21</f>
        <v>0</v>
      </c>
      <c r="P121">
        <v>3</v>
      </c>
    </row>
    <row r="122" ht="90">
      <c r="A122" s="37" t="s">
        <v>82</v>
      </c>
      <c r="B122" s="44"/>
      <c r="C122" s="45"/>
      <c r="D122" s="45"/>
      <c r="E122" s="39" t="s">
        <v>803</v>
      </c>
      <c r="F122" s="45"/>
      <c r="G122" s="45"/>
      <c r="H122" s="45"/>
      <c r="I122" s="45"/>
      <c r="J122" s="46"/>
    </row>
    <row r="123">
      <c r="A123" s="37" t="s">
        <v>84</v>
      </c>
      <c r="B123" s="44"/>
      <c r="C123" s="45"/>
      <c r="D123" s="45"/>
      <c r="E123" s="47" t="s">
        <v>804</v>
      </c>
      <c r="F123" s="45"/>
      <c r="G123" s="45"/>
      <c r="H123" s="45"/>
      <c r="I123" s="45"/>
      <c r="J123" s="46"/>
    </row>
    <row r="124" ht="195">
      <c r="A124" s="37" t="s">
        <v>86</v>
      </c>
      <c r="B124" s="44"/>
      <c r="C124" s="45"/>
      <c r="D124" s="45"/>
      <c r="E124" s="39" t="s">
        <v>182</v>
      </c>
      <c r="F124" s="45"/>
      <c r="G124" s="45"/>
      <c r="H124" s="45"/>
      <c r="I124" s="45"/>
      <c r="J124" s="46"/>
    </row>
    <row r="125">
      <c r="A125" s="37" t="s">
        <v>77</v>
      </c>
      <c r="B125" s="37">
        <v>29</v>
      </c>
      <c r="C125" s="38" t="s">
        <v>431</v>
      </c>
      <c r="D125" s="37" t="s">
        <v>42</v>
      </c>
      <c r="E125" s="39" t="s">
        <v>432</v>
      </c>
      <c r="F125" s="40" t="s">
        <v>163</v>
      </c>
      <c r="G125" s="41">
        <v>4</v>
      </c>
      <c r="H125" s="42">
        <v>0</v>
      </c>
      <c r="I125" s="42">
        <f>ROUND(G125*H125,P4)</f>
        <v>0</v>
      </c>
      <c r="J125" s="37"/>
      <c r="O125" s="43">
        <f>I125*0.21</f>
        <v>0</v>
      </c>
      <c r="P125">
        <v>3</v>
      </c>
    </row>
    <row r="126" ht="120">
      <c r="A126" s="37" t="s">
        <v>82</v>
      </c>
      <c r="B126" s="44"/>
      <c r="C126" s="45"/>
      <c r="D126" s="45"/>
      <c r="E126" s="39" t="s">
        <v>805</v>
      </c>
      <c r="F126" s="45"/>
      <c r="G126" s="45"/>
      <c r="H126" s="45"/>
      <c r="I126" s="45"/>
      <c r="J126" s="46"/>
    </row>
    <row r="127">
      <c r="A127" s="37" t="s">
        <v>84</v>
      </c>
      <c r="B127" s="44"/>
      <c r="C127" s="45"/>
      <c r="D127" s="45"/>
      <c r="E127" s="47" t="s">
        <v>806</v>
      </c>
      <c r="F127" s="45"/>
      <c r="G127" s="45"/>
      <c r="H127" s="45"/>
      <c r="I127" s="45"/>
      <c r="J127" s="46"/>
    </row>
    <row r="128" ht="195">
      <c r="A128" s="37" t="s">
        <v>86</v>
      </c>
      <c r="B128" s="44"/>
      <c r="C128" s="45"/>
      <c r="D128" s="45"/>
      <c r="E128" s="39" t="s">
        <v>182</v>
      </c>
      <c r="F128" s="45"/>
      <c r="G128" s="45"/>
      <c r="H128" s="45"/>
      <c r="I128" s="45"/>
      <c r="J128" s="46"/>
    </row>
    <row r="129">
      <c r="A129" s="37" t="s">
        <v>77</v>
      </c>
      <c r="B129" s="37">
        <v>30</v>
      </c>
      <c r="C129" s="38" t="s">
        <v>807</v>
      </c>
      <c r="D129" s="37" t="s">
        <v>105</v>
      </c>
      <c r="E129" s="39" t="s">
        <v>808</v>
      </c>
      <c r="F129" s="40" t="s">
        <v>155</v>
      </c>
      <c r="G129" s="41">
        <v>100</v>
      </c>
      <c r="H129" s="42">
        <v>0</v>
      </c>
      <c r="I129" s="42">
        <f>ROUND(G129*H129,P4)</f>
        <v>0</v>
      </c>
      <c r="J129" s="37"/>
      <c r="O129" s="43">
        <f>I129*0.21</f>
        <v>0</v>
      </c>
      <c r="P129">
        <v>3</v>
      </c>
    </row>
    <row r="130" ht="75">
      <c r="A130" s="37" t="s">
        <v>82</v>
      </c>
      <c r="B130" s="44"/>
      <c r="C130" s="45"/>
      <c r="D130" s="45"/>
      <c r="E130" s="39" t="s">
        <v>809</v>
      </c>
      <c r="F130" s="45"/>
      <c r="G130" s="45"/>
      <c r="H130" s="45"/>
      <c r="I130" s="45"/>
      <c r="J130" s="46"/>
    </row>
    <row r="131">
      <c r="A131" s="37" t="s">
        <v>84</v>
      </c>
      <c r="B131" s="44"/>
      <c r="C131" s="45"/>
      <c r="D131" s="45"/>
      <c r="E131" s="47" t="s">
        <v>318</v>
      </c>
      <c r="F131" s="45"/>
      <c r="G131" s="45"/>
      <c r="H131" s="45"/>
      <c r="I131" s="45"/>
      <c r="J131" s="46"/>
    </row>
    <row r="132" ht="195">
      <c r="A132" s="37" t="s">
        <v>86</v>
      </c>
      <c r="B132" s="44"/>
      <c r="C132" s="45"/>
      <c r="D132" s="45"/>
      <c r="E132" s="39" t="s">
        <v>182</v>
      </c>
      <c r="F132" s="45"/>
      <c r="G132" s="45"/>
      <c r="H132" s="45"/>
      <c r="I132" s="45"/>
      <c r="J132" s="46"/>
    </row>
    <row r="133">
      <c r="A133" s="37" t="s">
        <v>77</v>
      </c>
      <c r="B133" s="37">
        <v>31</v>
      </c>
      <c r="C133" s="38" t="s">
        <v>439</v>
      </c>
      <c r="D133" s="37" t="s">
        <v>105</v>
      </c>
      <c r="E133" s="39" t="s">
        <v>440</v>
      </c>
      <c r="F133" s="40" t="s">
        <v>163</v>
      </c>
      <c r="G133" s="41">
        <v>97.519999999999996</v>
      </c>
      <c r="H133" s="42">
        <v>0</v>
      </c>
      <c r="I133" s="42">
        <f>ROUND(G133*H133,P4)</f>
        <v>0</v>
      </c>
      <c r="J133" s="37"/>
      <c r="O133" s="43">
        <f>I133*0.21</f>
        <v>0</v>
      </c>
      <c r="P133">
        <v>3</v>
      </c>
    </row>
    <row r="134" ht="75">
      <c r="A134" s="37" t="s">
        <v>82</v>
      </c>
      <c r="B134" s="44"/>
      <c r="C134" s="45"/>
      <c r="D134" s="45"/>
      <c r="E134" s="39" t="s">
        <v>810</v>
      </c>
      <c r="F134" s="45"/>
      <c r="G134" s="45"/>
      <c r="H134" s="45"/>
      <c r="I134" s="45"/>
      <c r="J134" s="46"/>
    </row>
    <row r="135">
      <c r="A135" s="37" t="s">
        <v>84</v>
      </c>
      <c r="B135" s="44"/>
      <c r="C135" s="45"/>
      <c r="D135" s="45"/>
      <c r="E135" s="47" t="s">
        <v>811</v>
      </c>
      <c r="F135" s="45"/>
      <c r="G135" s="45"/>
      <c r="H135" s="45"/>
      <c r="I135" s="45"/>
      <c r="J135" s="46"/>
    </row>
    <row r="136" ht="195">
      <c r="A136" s="37" t="s">
        <v>86</v>
      </c>
      <c r="B136" s="44"/>
      <c r="C136" s="45"/>
      <c r="D136" s="45"/>
      <c r="E136" s="39" t="s">
        <v>182</v>
      </c>
      <c r="F136" s="45"/>
      <c r="G136" s="45"/>
      <c r="H136" s="45"/>
      <c r="I136" s="45"/>
      <c r="J136" s="46"/>
    </row>
    <row r="137">
      <c r="A137" s="37" t="s">
        <v>77</v>
      </c>
      <c r="B137" s="37">
        <v>32</v>
      </c>
      <c r="C137" s="38" t="s">
        <v>445</v>
      </c>
      <c r="D137" s="37" t="s">
        <v>105</v>
      </c>
      <c r="E137" s="39" t="s">
        <v>446</v>
      </c>
      <c r="F137" s="40" t="s">
        <v>163</v>
      </c>
      <c r="G137" s="41">
        <v>170.66</v>
      </c>
      <c r="H137" s="42">
        <v>0</v>
      </c>
      <c r="I137" s="42">
        <f>ROUND(G137*H137,P4)</f>
        <v>0</v>
      </c>
      <c r="J137" s="37"/>
      <c r="O137" s="43">
        <f>I137*0.21</f>
        <v>0</v>
      </c>
      <c r="P137">
        <v>3</v>
      </c>
    </row>
    <row r="138" ht="90">
      <c r="A138" s="37" t="s">
        <v>82</v>
      </c>
      <c r="B138" s="44"/>
      <c r="C138" s="45"/>
      <c r="D138" s="45"/>
      <c r="E138" s="39" t="s">
        <v>812</v>
      </c>
      <c r="F138" s="45"/>
      <c r="G138" s="45"/>
      <c r="H138" s="45"/>
      <c r="I138" s="45"/>
      <c r="J138" s="46"/>
    </row>
    <row r="139">
      <c r="A139" s="37" t="s">
        <v>84</v>
      </c>
      <c r="B139" s="44"/>
      <c r="C139" s="45"/>
      <c r="D139" s="45"/>
      <c r="E139" s="47" t="s">
        <v>813</v>
      </c>
      <c r="F139" s="45"/>
      <c r="G139" s="45"/>
      <c r="H139" s="45"/>
      <c r="I139" s="45"/>
      <c r="J139" s="46"/>
    </row>
    <row r="140" ht="195">
      <c r="A140" s="37" t="s">
        <v>86</v>
      </c>
      <c r="B140" s="44"/>
      <c r="C140" s="45"/>
      <c r="D140" s="45"/>
      <c r="E140" s="39" t="s">
        <v>182</v>
      </c>
      <c r="F140" s="45"/>
      <c r="G140" s="45"/>
      <c r="H140" s="45"/>
      <c r="I140" s="45"/>
      <c r="J140" s="46"/>
    </row>
    <row r="141">
      <c r="A141" s="37" t="s">
        <v>77</v>
      </c>
      <c r="B141" s="37">
        <v>33</v>
      </c>
      <c r="C141" s="38" t="s">
        <v>814</v>
      </c>
      <c r="D141" s="37" t="s">
        <v>105</v>
      </c>
      <c r="E141" s="39" t="s">
        <v>815</v>
      </c>
      <c r="F141" s="40" t="s">
        <v>155</v>
      </c>
      <c r="G141" s="41">
        <v>150</v>
      </c>
      <c r="H141" s="42">
        <v>0</v>
      </c>
      <c r="I141" s="42">
        <f>ROUND(G141*H141,P4)</f>
        <v>0</v>
      </c>
      <c r="J141" s="37"/>
      <c r="O141" s="43">
        <f>I141*0.21</f>
        <v>0</v>
      </c>
      <c r="P141">
        <v>3</v>
      </c>
    </row>
    <row r="142" ht="90">
      <c r="A142" s="37" t="s">
        <v>82</v>
      </c>
      <c r="B142" s="44"/>
      <c r="C142" s="45"/>
      <c r="D142" s="45"/>
      <c r="E142" s="39" t="s">
        <v>816</v>
      </c>
      <c r="F142" s="45"/>
      <c r="G142" s="45"/>
      <c r="H142" s="45"/>
      <c r="I142" s="45"/>
      <c r="J142" s="46"/>
    </row>
    <row r="143">
      <c r="A143" s="37" t="s">
        <v>84</v>
      </c>
      <c r="B143" s="44"/>
      <c r="C143" s="45"/>
      <c r="D143" s="45"/>
      <c r="E143" s="47" t="s">
        <v>245</v>
      </c>
      <c r="F143" s="45"/>
      <c r="G143" s="45"/>
      <c r="H143" s="45"/>
      <c r="I143" s="45"/>
      <c r="J143" s="46"/>
    </row>
    <row r="144" ht="195">
      <c r="A144" s="37" t="s">
        <v>86</v>
      </c>
      <c r="B144" s="44"/>
      <c r="C144" s="45"/>
      <c r="D144" s="45"/>
      <c r="E144" s="39" t="s">
        <v>182</v>
      </c>
      <c r="F144" s="45"/>
      <c r="G144" s="45"/>
      <c r="H144" s="45"/>
      <c r="I144" s="45"/>
      <c r="J144" s="46"/>
    </row>
    <row r="145">
      <c r="A145" s="37" t="s">
        <v>77</v>
      </c>
      <c r="B145" s="37">
        <v>34</v>
      </c>
      <c r="C145" s="38" t="s">
        <v>457</v>
      </c>
      <c r="D145" s="37" t="s">
        <v>458</v>
      </c>
      <c r="E145" s="39" t="s">
        <v>459</v>
      </c>
      <c r="F145" s="40" t="s">
        <v>410</v>
      </c>
      <c r="G145" s="41">
        <v>18.216000000000001</v>
      </c>
      <c r="H145" s="42">
        <v>0</v>
      </c>
      <c r="I145" s="42">
        <f>ROUND(G145*H145,P4)</f>
        <v>0</v>
      </c>
      <c r="J145" s="37"/>
      <c r="O145" s="43">
        <f>I145*0.21</f>
        <v>0</v>
      </c>
      <c r="P145">
        <v>3</v>
      </c>
    </row>
    <row r="146" ht="135">
      <c r="A146" s="37" t="s">
        <v>82</v>
      </c>
      <c r="B146" s="44"/>
      <c r="C146" s="45"/>
      <c r="D146" s="45"/>
      <c r="E146" s="39" t="s">
        <v>796</v>
      </c>
      <c r="F146" s="45"/>
      <c r="G146" s="45"/>
      <c r="H146" s="45"/>
      <c r="I146" s="45"/>
      <c r="J146" s="46"/>
    </row>
    <row r="147">
      <c r="A147" s="37" t="s">
        <v>84</v>
      </c>
      <c r="B147" s="44"/>
      <c r="C147" s="45"/>
      <c r="D147" s="45"/>
      <c r="E147" s="47" t="s">
        <v>797</v>
      </c>
      <c r="F147" s="45"/>
      <c r="G147" s="45"/>
      <c r="H147" s="45"/>
      <c r="I147" s="45"/>
      <c r="J147" s="46"/>
    </row>
    <row r="148" ht="120">
      <c r="A148" s="37" t="s">
        <v>86</v>
      </c>
      <c r="B148" s="44"/>
      <c r="C148" s="45"/>
      <c r="D148" s="45"/>
      <c r="E148" s="39" t="s">
        <v>405</v>
      </c>
      <c r="F148" s="45"/>
      <c r="G148" s="45"/>
      <c r="H148" s="45"/>
      <c r="I148" s="45"/>
      <c r="J148" s="46"/>
    </row>
    <row r="149">
      <c r="A149" s="37" t="s">
        <v>77</v>
      </c>
      <c r="B149" s="37">
        <v>35</v>
      </c>
      <c r="C149" s="38" t="s">
        <v>461</v>
      </c>
      <c r="D149" s="37" t="s">
        <v>105</v>
      </c>
      <c r="E149" s="39" t="s">
        <v>462</v>
      </c>
      <c r="F149" s="40" t="s">
        <v>194</v>
      </c>
      <c r="G149" s="41">
        <v>150</v>
      </c>
      <c r="H149" s="42">
        <v>0</v>
      </c>
      <c r="I149" s="42">
        <f>ROUND(G149*H149,P4)</f>
        <v>0</v>
      </c>
      <c r="J149" s="37"/>
      <c r="O149" s="43">
        <f>I149*0.21</f>
        <v>0</v>
      </c>
      <c r="P149">
        <v>3</v>
      </c>
    </row>
    <row r="150">
      <c r="A150" s="37" t="s">
        <v>82</v>
      </c>
      <c r="B150" s="44"/>
      <c r="C150" s="45"/>
      <c r="D150" s="45"/>
      <c r="E150" s="39" t="s">
        <v>463</v>
      </c>
      <c r="F150" s="45"/>
      <c r="G150" s="45"/>
      <c r="H150" s="45"/>
      <c r="I150" s="45"/>
      <c r="J150" s="46"/>
    </row>
    <row r="151">
      <c r="A151" s="37" t="s">
        <v>84</v>
      </c>
      <c r="B151" s="44"/>
      <c r="C151" s="45"/>
      <c r="D151" s="45"/>
      <c r="E151" s="47" t="s">
        <v>245</v>
      </c>
      <c r="F151" s="45"/>
      <c r="G151" s="45"/>
      <c r="H151" s="45"/>
      <c r="I151" s="45"/>
      <c r="J151" s="46"/>
    </row>
    <row r="152" ht="75">
      <c r="A152" s="37" t="s">
        <v>86</v>
      </c>
      <c r="B152" s="44"/>
      <c r="C152" s="45"/>
      <c r="D152" s="45"/>
      <c r="E152" s="39" t="s">
        <v>465</v>
      </c>
      <c r="F152" s="45"/>
      <c r="G152" s="45"/>
      <c r="H152" s="45"/>
      <c r="I152" s="45"/>
      <c r="J152" s="46"/>
    </row>
    <row r="153">
      <c r="A153" s="31" t="s">
        <v>74</v>
      </c>
      <c r="B153" s="32"/>
      <c r="C153" s="33" t="s">
        <v>480</v>
      </c>
      <c r="D153" s="34"/>
      <c r="E153" s="31" t="s">
        <v>481</v>
      </c>
      <c r="F153" s="34"/>
      <c r="G153" s="34"/>
      <c r="H153" s="34"/>
      <c r="I153" s="35">
        <f>SUMIFS(I154:I157,A154:A157,"P")</f>
        <v>0</v>
      </c>
      <c r="J153" s="36"/>
    </row>
    <row r="154">
      <c r="A154" s="37" t="s">
        <v>77</v>
      </c>
      <c r="B154" s="37">
        <v>36</v>
      </c>
      <c r="C154" s="38" t="s">
        <v>487</v>
      </c>
      <c r="D154" s="37" t="s">
        <v>105</v>
      </c>
      <c r="E154" s="39" t="s">
        <v>488</v>
      </c>
      <c r="F154" s="40" t="s">
        <v>110</v>
      </c>
      <c r="G154" s="41">
        <v>20</v>
      </c>
      <c r="H154" s="42">
        <v>0</v>
      </c>
      <c r="I154" s="42">
        <f>ROUND(G154*H154,P4)</f>
        <v>0</v>
      </c>
      <c r="J154" s="37"/>
      <c r="O154" s="43">
        <f>I154*0.21</f>
        <v>0</v>
      </c>
      <c r="P154">
        <v>3</v>
      </c>
    </row>
    <row r="155">
      <c r="A155" s="37" t="s">
        <v>82</v>
      </c>
      <c r="B155" s="44"/>
      <c r="C155" s="45"/>
      <c r="D155" s="45"/>
      <c r="E155" s="39" t="s">
        <v>489</v>
      </c>
      <c r="F155" s="45"/>
      <c r="G155" s="45"/>
      <c r="H155" s="45"/>
      <c r="I155" s="45"/>
      <c r="J155" s="46"/>
    </row>
    <row r="156">
      <c r="A156" s="37" t="s">
        <v>84</v>
      </c>
      <c r="B156" s="44"/>
      <c r="C156" s="45"/>
      <c r="D156" s="45"/>
      <c r="E156" s="47" t="s">
        <v>587</v>
      </c>
      <c r="F156" s="45"/>
      <c r="G156" s="45"/>
      <c r="H156" s="45"/>
      <c r="I156" s="45"/>
      <c r="J156" s="46"/>
    </row>
    <row r="157" ht="75">
      <c r="A157" s="37" t="s">
        <v>86</v>
      </c>
      <c r="B157" s="44"/>
      <c r="C157" s="45"/>
      <c r="D157" s="45"/>
      <c r="E157" s="39" t="s">
        <v>490</v>
      </c>
      <c r="F157" s="45"/>
      <c r="G157" s="45"/>
      <c r="H157" s="45"/>
      <c r="I157" s="45"/>
      <c r="J157" s="46"/>
    </row>
    <row r="158">
      <c r="A158" s="31" t="s">
        <v>74</v>
      </c>
      <c r="B158" s="32"/>
      <c r="C158" s="33" t="s">
        <v>151</v>
      </c>
      <c r="D158" s="34"/>
      <c r="E158" s="31" t="s">
        <v>152</v>
      </c>
      <c r="F158" s="34"/>
      <c r="G158" s="34"/>
      <c r="H158" s="34"/>
      <c r="I158" s="35">
        <f>SUMIFS(I159:I182,A159:A182,"P")</f>
        <v>0</v>
      </c>
      <c r="J158" s="36"/>
    </row>
    <row r="159">
      <c r="A159" s="37" t="s">
        <v>77</v>
      </c>
      <c r="B159" s="37">
        <v>37</v>
      </c>
      <c r="C159" s="38" t="s">
        <v>518</v>
      </c>
      <c r="D159" s="37" t="s">
        <v>105</v>
      </c>
      <c r="E159" s="39" t="s">
        <v>519</v>
      </c>
      <c r="F159" s="40" t="s">
        <v>110</v>
      </c>
      <c r="G159" s="41">
        <v>100</v>
      </c>
      <c r="H159" s="42">
        <v>0</v>
      </c>
      <c r="I159" s="42">
        <f>ROUND(G159*H159,P4)</f>
        <v>0</v>
      </c>
      <c r="J159" s="37"/>
      <c r="O159" s="43">
        <f>I159*0.21</f>
        <v>0</v>
      </c>
      <c r="P159">
        <v>3</v>
      </c>
    </row>
    <row r="160">
      <c r="A160" s="37" t="s">
        <v>82</v>
      </c>
      <c r="B160" s="44"/>
      <c r="C160" s="45"/>
      <c r="D160" s="45"/>
      <c r="E160" s="48"/>
      <c r="F160" s="45"/>
      <c r="G160" s="45"/>
      <c r="H160" s="45"/>
      <c r="I160" s="45"/>
      <c r="J160" s="46"/>
    </row>
    <row r="161">
      <c r="A161" s="37" t="s">
        <v>84</v>
      </c>
      <c r="B161" s="44"/>
      <c r="C161" s="45"/>
      <c r="D161" s="45"/>
      <c r="E161" s="47" t="s">
        <v>318</v>
      </c>
      <c r="F161" s="45"/>
      <c r="G161" s="45"/>
      <c r="H161" s="45"/>
      <c r="I161" s="45"/>
      <c r="J161" s="46"/>
    </row>
    <row r="162" ht="90">
      <c r="A162" s="37" t="s">
        <v>86</v>
      </c>
      <c r="B162" s="44"/>
      <c r="C162" s="45"/>
      <c r="D162" s="45"/>
      <c r="E162" s="39" t="s">
        <v>522</v>
      </c>
      <c r="F162" s="45"/>
      <c r="G162" s="45"/>
      <c r="H162" s="45"/>
      <c r="I162" s="45"/>
      <c r="J162" s="46"/>
    </row>
    <row r="163" ht="30">
      <c r="A163" s="37" t="s">
        <v>77</v>
      </c>
      <c r="B163" s="37">
        <v>38</v>
      </c>
      <c r="C163" s="38" t="s">
        <v>531</v>
      </c>
      <c r="D163" s="37" t="s">
        <v>105</v>
      </c>
      <c r="E163" s="39" t="s">
        <v>532</v>
      </c>
      <c r="F163" s="40" t="s">
        <v>110</v>
      </c>
      <c r="G163" s="41">
        <v>20</v>
      </c>
      <c r="H163" s="42">
        <v>0</v>
      </c>
      <c r="I163" s="42">
        <f>ROUND(G163*H163,P4)</f>
        <v>0</v>
      </c>
      <c r="J163" s="37"/>
      <c r="O163" s="43">
        <f>I163*0.21</f>
        <v>0</v>
      </c>
      <c r="P163">
        <v>3</v>
      </c>
    </row>
    <row r="164">
      <c r="A164" s="37" t="s">
        <v>82</v>
      </c>
      <c r="B164" s="44"/>
      <c r="C164" s="45"/>
      <c r="D164" s="45"/>
      <c r="E164" s="48" t="s">
        <v>105</v>
      </c>
      <c r="F164" s="45"/>
      <c r="G164" s="45"/>
      <c r="H164" s="45"/>
      <c r="I164" s="45"/>
      <c r="J164" s="46"/>
    </row>
    <row r="165">
      <c r="A165" s="37" t="s">
        <v>84</v>
      </c>
      <c r="B165" s="44"/>
      <c r="C165" s="45"/>
      <c r="D165" s="45"/>
      <c r="E165" s="47" t="s">
        <v>587</v>
      </c>
      <c r="F165" s="45"/>
      <c r="G165" s="45"/>
      <c r="H165" s="45"/>
      <c r="I165" s="45"/>
      <c r="J165" s="46"/>
    </row>
    <row r="166" ht="60">
      <c r="A166" s="37" t="s">
        <v>86</v>
      </c>
      <c r="B166" s="44"/>
      <c r="C166" s="45"/>
      <c r="D166" s="45"/>
      <c r="E166" s="39" t="s">
        <v>534</v>
      </c>
      <c r="F166" s="45"/>
      <c r="G166" s="45"/>
      <c r="H166" s="45"/>
      <c r="I166" s="45"/>
      <c r="J166" s="46"/>
    </row>
    <row r="167" ht="30">
      <c r="A167" s="37" t="s">
        <v>77</v>
      </c>
      <c r="B167" s="37">
        <v>39</v>
      </c>
      <c r="C167" s="38" t="s">
        <v>535</v>
      </c>
      <c r="D167" s="37" t="s">
        <v>105</v>
      </c>
      <c r="E167" s="39" t="s">
        <v>536</v>
      </c>
      <c r="F167" s="40" t="s">
        <v>110</v>
      </c>
      <c r="G167" s="41">
        <v>20</v>
      </c>
      <c r="H167" s="42">
        <v>0</v>
      </c>
      <c r="I167" s="42">
        <f>ROUND(G167*H167,P4)</f>
        <v>0</v>
      </c>
      <c r="J167" s="37"/>
      <c r="O167" s="43">
        <f>I167*0.21</f>
        <v>0</v>
      </c>
      <c r="P167">
        <v>3</v>
      </c>
    </row>
    <row r="168">
      <c r="A168" s="37" t="s">
        <v>82</v>
      </c>
      <c r="B168" s="44"/>
      <c r="C168" s="45"/>
      <c r="D168" s="45"/>
      <c r="E168" s="48" t="s">
        <v>105</v>
      </c>
      <c r="F168" s="45"/>
      <c r="G168" s="45"/>
      <c r="H168" s="45"/>
      <c r="I168" s="45"/>
      <c r="J168" s="46"/>
    </row>
    <row r="169">
      <c r="A169" s="37" t="s">
        <v>84</v>
      </c>
      <c r="B169" s="44"/>
      <c r="C169" s="45"/>
      <c r="D169" s="45"/>
      <c r="E169" s="47" t="s">
        <v>587</v>
      </c>
      <c r="F169" s="45"/>
      <c r="G169" s="45"/>
      <c r="H169" s="45"/>
      <c r="I169" s="45"/>
      <c r="J169" s="46"/>
    </row>
    <row r="170" ht="90">
      <c r="A170" s="37" t="s">
        <v>86</v>
      </c>
      <c r="B170" s="44"/>
      <c r="C170" s="45"/>
      <c r="D170" s="45"/>
      <c r="E170" s="39" t="s">
        <v>537</v>
      </c>
      <c r="F170" s="45"/>
      <c r="G170" s="45"/>
      <c r="H170" s="45"/>
      <c r="I170" s="45"/>
      <c r="J170" s="46"/>
    </row>
    <row r="171" ht="30">
      <c r="A171" s="37" t="s">
        <v>77</v>
      </c>
      <c r="B171" s="37">
        <v>40</v>
      </c>
      <c r="C171" s="38" t="s">
        <v>198</v>
      </c>
      <c r="D171" s="37" t="s">
        <v>105</v>
      </c>
      <c r="E171" s="39" t="s">
        <v>199</v>
      </c>
      <c r="F171" s="40" t="s">
        <v>155</v>
      </c>
      <c r="G171" s="41">
        <v>180</v>
      </c>
      <c r="H171" s="42">
        <v>0</v>
      </c>
      <c r="I171" s="42">
        <f>ROUND(G171*H171,P4)</f>
        <v>0</v>
      </c>
      <c r="J171" s="37"/>
      <c r="O171" s="43">
        <f>I171*0.21</f>
        <v>0</v>
      </c>
      <c r="P171">
        <v>3</v>
      </c>
    </row>
    <row r="172" ht="45">
      <c r="A172" s="37" t="s">
        <v>82</v>
      </c>
      <c r="B172" s="44"/>
      <c r="C172" s="45"/>
      <c r="D172" s="45"/>
      <c r="E172" s="39" t="s">
        <v>817</v>
      </c>
      <c r="F172" s="45"/>
      <c r="G172" s="45"/>
      <c r="H172" s="45"/>
      <c r="I172" s="45"/>
      <c r="J172" s="46"/>
    </row>
    <row r="173">
      <c r="A173" s="37" t="s">
        <v>84</v>
      </c>
      <c r="B173" s="44"/>
      <c r="C173" s="45"/>
      <c r="D173" s="45"/>
      <c r="E173" s="47" t="s">
        <v>818</v>
      </c>
      <c r="F173" s="45"/>
      <c r="G173" s="45"/>
      <c r="H173" s="45"/>
      <c r="I173" s="45"/>
      <c r="J173" s="46"/>
    </row>
    <row r="174" ht="105">
      <c r="A174" s="37" t="s">
        <v>86</v>
      </c>
      <c r="B174" s="44"/>
      <c r="C174" s="45"/>
      <c r="D174" s="45"/>
      <c r="E174" s="39" t="s">
        <v>202</v>
      </c>
      <c r="F174" s="45"/>
      <c r="G174" s="45"/>
      <c r="H174" s="45"/>
      <c r="I174" s="45"/>
      <c r="J174" s="46"/>
    </row>
    <row r="175">
      <c r="A175" s="37" t="s">
        <v>77</v>
      </c>
      <c r="B175" s="37">
        <v>41</v>
      </c>
      <c r="C175" s="38" t="s">
        <v>203</v>
      </c>
      <c r="D175" s="37" t="s">
        <v>105</v>
      </c>
      <c r="E175" s="39" t="s">
        <v>204</v>
      </c>
      <c r="F175" s="40" t="s">
        <v>155</v>
      </c>
      <c r="G175" s="41">
        <v>90</v>
      </c>
      <c r="H175" s="42">
        <v>0</v>
      </c>
      <c r="I175" s="42">
        <f>ROUND(G175*H175,P4)</f>
        <v>0</v>
      </c>
      <c r="J175" s="37"/>
      <c r="O175" s="43">
        <f>I175*0.21</f>
        <v>0</v>
      </c>
      <c r="P175">
        <v>3</v>
      </c>
    </row>
    <row r="176" ht="45">
      <c r="A176" s="37" t="s">
        <v>82</v>
      </c>
      <c r="B176" s="44"/>
      <c r="C176" s="45"/>
      <c r="D176" s="45"/>
      <c r="E176" s="39" t="s">
        <v>819</v>
      </c>
      <c r="F176" s="45"/>
      <c r="G176" s="45"/>
      <c r="H176" s="45"/>
      <c r="I176" s="45"/>
      <c r="J176" s="46"/>
    </row>
    <row r="177">
      <c r="A177" s="37" t="s">
        <v>84</v>
      </c>
      <c r="B177" s="44"/>
      <c r="C177" s="45"/>
      <c r="D177" s="45"/>
      <c r="E177" s="47" t="s">
        <v>820</v>
      </c>
      <c r="F177" s="45"/>
      <c r="G177" s="45"/>
      <c r="H177" s="45"/>
      <c r="I177" s="45"/>
      <c r="J177" s="46"/>
    </row>
    <row r="178" ht="105">
      <c r="A178" s="37" t="s">
        <v>86</v>
      </c>
      <c r="B178" s="44"/>
      <c r="C178" s="45"/>
      <c r="D178" s="45"/>
      <c r="E178" s="39" t="s">
        <v>202</v>
      </c>
      <c r="F178" s="45"/>
      <c r="G178" s="45"/>
      <c r="H178" s="45"/>
      <c r="I178" s="45"/>
      <c r="J178" s="46"/>
    </row>
    <row r="179" ht="30">
      <c r="A179" s="37" t="s">
        <v>77</v>
      </c>
      <c r="B179" s="37">
        <v>42</v>
      </c>
      <c r="C179" s="38" t="s">
        <v>821</v>
      </c>
      <c r="D179" s="37"/>
      <c r="E179" s="39" t="s">
        <v>822</v>
      </c>
      <c r="F179" s="40" t="s">
        <v>194</v>
      </c>
      <c r="G179" s="41">
        <v>20</v>
      </c>
      <c r="H179" s="42">
        <v>0</v>
      </c>
      <c r="I179" s="42">
        <f>ROUND(G179*H179,P4)</f>
        <v>0</v>
      </c>
      <c r="J179" s="37"/>
      <c r="O179" s="43">
        <f>I179*0.21</f>
        <v>0</v>
      </c>
      <c r="P179">
        <v>3</v>
      </c>
    </row>
    <row r="180" ht="60">
      <c r="A180" s="37" t="s">
        <v>82</v>
      </c>
      <c r="B180" s="44"/>
      <c r="C180" s="45"/>
      <c r="D180" s="45"/>
      <c r="E180" s="39" t="s">
        <v>823</v>
      </c>
      <c r="F180" s="45"/>
      <c r="G180" s="45"/>
      <c r="H180" s="45"/>
      <c r="I180" s="45"/>
      <c r="J180" s="46"/>
    </row>
    <row r="181">
      <c r="A181" s="37" t="s">
        <v>84</v>
      </c>
      <c r="B181" s="44"/>
      <c r="C181" s="45"/>
      <c r="D181" s="45"/>
      <c r="E181" s="47" t="s">
        <v>587</v>
      </c>
      <c r="F181" s="45"/>
      <c r="G181" s="45"/>
      <c r="H181" s="45"/>
      <c r="I181" s="45"/>
      <c r="J181" s="46"/>
    </row>
    <row r="182" ht="90">
      <c r="A182" s="37" t="s">
        <v>86</v>
      </c>
      <c r="B182" s="49"/>
      <c r="C182" s="50"/>
      <c r="D182" s="50"/>
      <c r="E182" s="39" t="s">
        <v>824</v>
      </c>
      <c r="F182" s="50"/>
      <c r="G182" s="50"/>
      <c r="H182" s="50"/>
      <c r="I182" s="50"/>
      <c r="J182"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825</v>
      </c>
      <c r="I3" s="25">
        <f>SUMIFS(I9:I236,A9:A236,"SD")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825</v>
      </c>
      <c r="D5" s="22"/>
      <c r="E5" s="23" t="s">
        <v>25</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SUMIFS(I10:I21,A10:A21,"P")</f>
        <v>0</v>
      </c>
      <c r="J9" s="36"/>
    </row>
    <row r="10" ht="30">
      <c r="A10" s="37" t="s">
        <v>77</v>
      </c>
      <c r="B10" s="37">
        <v>1</v>
      </c>
      <c r="C10" s="38" t="s">
        <v>213</v>
      </c>
      <c r="D10" s="37" t="s">
        <v>116</v>
      </c>
      <c r="E10" s="39" t="s">
        <v>214</v>
      </c>
      <c r="F10" s="40" t="s">
        <v>215</v>
      </c>
      <c r="G10" s="41">
        <v>2483.8000000000002</v>
      </c>
      <c r="H10" s="42">
        <v>0</v>
      </c>
      <c r="I10" s="42">
        <f>ROUND(G10*H10,P4)</f>
        <v>0</v>
      </c>
      <c r="J10" s="37"/>
      <c r="O10" s="43">
        <f>I10*0.21</f>
        <v>0</v>
      </c>
      <c r="P10">
        <v>3</v>
      </c>
    </row>
    <row r="11" ht="240">
      <c r="A11" s="37" t="s">
        <v>82</v>
      </c>
      <c r="B11" s="44"/>
      <c r="C11" s="45"/>
      <c r="D11" s="45"/>
      <c r="E11" s="39" t="s">
        <v>826</v>
      </c>
      <c r="F11" s="45"/>
      <c r="G11" s="45"/>
      <c r="H11" s="45"/>
      <c r="I11" s="45"/>
      <c r="J11" s="46"/>
    </row>
    <row r="12">
      <c r="A12" s="37" t="s">
        <v>84</v>
      </c>
      <c r="B12" s="44"/>
      <c r="C12" s="45"/>
      <c r="D12" s="45"/>
      <c r="E12" s="47" t="s">
        <v>827</v>
      </c>
      <c r="F12" s="45"/>
      <c r="G12" s="45"/>
      <c r="H12" s="45"/>
      <c r="I12" s="45"/>
      <c r="J12" s="46"/>
    </row>
    <row r="13" ht="75">
      <c r="A13" s="37" t="s">
        <v>86</v>
      </c>
      <c r="B13" s="44"/>
      <c r="C13" s="45"/>
      <c r="D13" s="45"/>
      <c r="E13" s="39" t="s">
        <v>218</v>
      </c>
      <c r="F13" s="45"/>
      <c r="G13" s="45"/>
      <c r="H13" s="45"/>
      <c r="I13" s="45"/>
      <c r="J13" s="46"/>
    </row>
    <row r="14" ht="30">
      <c r="A14" s="37" t="s">
        <v>77</v>
      </c>
      <c r="B14" s="37">
        <v>2</v>
      </c>
      <c r="C14" s="38" t="s">
        <v>213</v>
      </c>
      <c r="D14" s="37" t="s">
        <v>119</v>
      </c>
      <c r="E14" s="39" t="s">
        <v>214</v>
      </c>
      <c r="F14" s="40" t="s">
        <v>215</v>
      </c>
      <c r="G14" s="41">
        <v>82.950000000000003</v>
      </c>
      <c r="H14" s="42">
        <v>0</v>
      </c>
      <c r="I14" s="42">
        <f>ROUND(G14*H14,P4)</f>
        <v>0</v>
      </c>
      <c r="J14" s="37"/>
      <c r="O14" s="43">
        <f>I14*0.21</f>
        <v>0</v>
      </c>
      <c r="P14">
        <v>3</v>
      </c>
    </row>
    <row r="15" ht="210">
      <c r="A15" s="37" t="s">
        <v>82</v>
      </c>
      <c r="B15" s="44"/>
      <c r="C15" s="45"/>
      <c r="D15" s="45"/>
      <c r="E15" s="39" t="s">
        <v>828</v>
      </c>
      <c r="F15" s="45"/>
      <c r="G15" s="45"/>
      <c r="H15" s="45"/>
      <c r="I15" s="45"/>
      <c r="J15" s="46"/>
    </row>
    <row r="16">
      <c r="A16" s="37" t="s">
        <v>84</v>
      </c>
      <c r="B16" s="44"/>
      <c r="C16" s="45"/>
      <c r="D16" s="45"/>
      <c r="E16" s="47" t="s">
        <v>829</v>
      </c>
      <c r="F16" s="45"/>
      <c r="G16" s="45"/>
      <c r="H16" s="45"/>
      <c r="I16" s="45"/>
      <c r="J16" s="46"/>
    </row>
    <row r="17" ht="75">
      <c r="A17" s="37" t="s">
        <v>86</v>
      </c>
      <c r="B17" s="44"/>
      <c r="C17" s="45"/>
      <c r="D17" s="45"/>
      <c r="E17" s="39" t="s">
        <v>221</v>
      </c>
      <c r="F17" s="45"/>
      <c r="G17" s="45"/>
      <c r="H17" s="45"/>
      <c r="I17" s="45"/>
      <c r="J17" s="46"/>
    </row>
    <row r="18">
      <c r="A18" s="37" t="s">
        <v>77</v>
      </c>
      <c r="B18" s="37">
        <v>3</v>
      </c>
      <c r="C18" s="38" t="s">
        <v>222</v>
      </c>
      <c r="D18" s="37" t="s">
        <v>79</v>
      </c>
      <c r="E18" s="39" t="s">
        <v>223</v>
      </c>
      <c r="F18" s="40" t="s">
        <v>215</v>
      </c>
      <c r="G18" s="41">
        <v>57</v>
      </c>
      <c r="H18" s="42">
        <v>0</v>
      </c>
      <c r="I18" s="42">
        <f>ROUND(G18*H18,P4)</f>
        <v>0</v>
      </c>
      <c r="J18" s="37"/>
      <c r="O18" s="43">
        <f>I18*0.21</f>
        <v>0</v>
      </c>
      <c r="P18">
        <v>3</v>
      </c>
    </row>
    <row r="19" ht="180">
      <c r="A19" s="37" t="s">
        <v>82</v>
      </c>
      <c r="B19" s="44"/>
      <c r="C19" s="45"/>
      <c r="D19" s="45"/>
      <c r="E19" s="39" t="s">
        <v>224</v>
      </c>
      <c r="F19" s="45"/>
      <c r="G19" s="45"/>
      <c r="H19" s="45"/>
      <c r="I19" s="45"/>
      <c r="J19" s="46"/>
    </row>
    <row r="20">
      <c r="A20" s="37" t="s">
        <v>84</v>
      </c>
      <c r="B20" s="44"/>
      <c r="C20" s="45"/>
      <c r="D20" s="45"/>
      <c r="E20" s="47" t="s">
        <v>830</v>
      </c>
      <c r="F20" s="45"/>
      <c r="G20" s="45"/>
      <c r="H20" s="45"/>
      <c r="I20" s="45"/>
      <c r="J20" s="46"/>
    </row>
    <row r="21" ht="75">
      <c r="A21" s="37" t="s">
        <v>86</v>
      </c>
      <c r="B21" s="44"/>
      <c r="C21" s="45"/>
      <c r="D21" s="45"/>
      <c r="E21" s="39" t="s">
        <v>221</v>
      </c>
      <c r="F21" s="45"/>
      <c r="G21" s="45"/>
      <c r="H21" s="45"/>
      <c r="I21" s="45"/>
      <c r="J21" s="46"/>
    </row>
    <row r="22">
      <c r="A22" s="31" t="s">
        <v>74</v>
      </c>
      <c r="B22" s="32"/>
      <c r="C22" s="33" t="s">
        <v>11</v>
      </c>
      <c r="D22" s="34"/>
      <c r="E22" s="31" t="s">
        <v>160</v>
      </c>
      <c r="F22" s="34"/>
      <c r="G22" s="34"/>
      <c r="H22" s="34"/>
      <c r="I22" s="35">
        <f>SUMIFS(I23:I78,A23:A78,"P")</f>
        <v>0</v>
      </c>
      <c r="J22" s="36"/>
    </row>
    <row r="23">
      <c r="A23" s="37" t="s">
        <v>77</v>
      </c>
      <c r="B23" s="37">
        <v>4</v>
      </c>
      <c r="C23" s="38" t="s">
        <v>226</v>
      </c>
      <c r="D23" s="37" t="s">
        <v>79</v>
      </c>
      <c r="E23" s="39" t="s">
        <v>227</v>
      </c>
      <c r="F23" s="40" t="s">
        <v>163</v>
      </c>
      <c r="G23" s="41">
        <v>3116</v>
      </c>
      <c r="H23" s="42">
        <v>0</v>
      </c>
      <c r="I23" s="42">
        <f>ROUND(G23*H23,P4)</f>
        <v>0</v>
      </c>
      <c r="J23" s="37"/>
      <c r="O23" s="43">
        <f>I23*0.21</f>
        <v>0</v>
      </c>
      <c r="P23">
        <v>3</v>
      </c>
    </row>
    <row r="24" ht="150">
      <c r="A24" s="37" t="s">
        <v>82</v>
      </c>
      <c r="B24" s="44"/>
      <c r="C24" s="45"/>
      <c r="D24" s="45"/>
      <c r="E24" s="39" t="s">
        <v>831</v>
      </c>
      <c r="F24" s="45"/>
      <c r="G24" s="45"/>
      <c r="H24" s="45"/>
      <c r="I24" s="45"/>
      <c r="J24" s="46"/>
    </row>
    <row r="25">
      <c r="A25" s="37" t="s">
        <v>84</v>
      </c>
      <c r="B25" s="44"/>
      <c r="C25" s="45"/>
      <c r="D25" s="45"/>
      <c r="E25" s="47" t="s">
        <v>832</v>
      </c>
      <c r="F25" s="45"/>
      <c r="G25" s="45"/>
      <c r="H25" s="45"/>
      <c r="I25" s="45"/>
      <c r="J25" s="46"/>
    </row>
    <row r="26" ht="75">
      <c r="A26" s="37" t="s">
        <v>86</v>
      </c>
      <c r="B26" s="44"/>
      <c r="C26" s="45"/>
      <c r="D26" s="45"/>
      <c r="E26" s="39" t="s">
        <v>645</v>
      </c>
      <c r="F26" s="45"/>
      <c r="G26" s="45"/>
      <c r="H26" s="45"/>
      <c r="I26" s="45"/>
      <c r="J26" s="46"/>
    </row>
    <row r="27" ht="30">
      <c r="A27" s="37" t="s">
        <v>77</v>
      </c>
      <c r="B27" s="37">
        <v>5</v>
      </c>
      <c r="C27" s="38" t="s">
        <v>763</v>
      </c>
      <c r="D27" s="37" t="s">
        <v>79</v>
      </c>
      <c r="E27" s="39" t="s">
        <v>764</v>
      </c>
      <c r="F27" s="40" t="s">
        <v>194</v>
      </c>
      <c r="G27" s="41">
        <v>1000</v>
      </c>
      <c r="H27" s="42">
        <v>0</v>
      </c>
      <c r="I27" s="42">
        <f>ROUND(G27*H27,P4)</f>
        <v>0</v>
      </c>
      <c r="J27" s="37"/>
      <c r="O27" s="43">
        <f>I27*0.21</f>
        <v>0</v>
      </c>
      <c r="P27">
        <v>3</v>
      </c>
    </row>
    <row r="28" ht="345">
      <c r="A28" s="37" t="s">
        <v>82</v>
      </c>
      <c r="B28" s="44"/>
      <c r="C28" s="45"/>
      <c r="D28" s="45"/>
      <c r="E28" s="39" t="s">
        <v>833</v>
      </c>
      <c r="F28" s="45"/>
      <c r="G28" s="45"/>
      <c r="H28" s="45"/>
      <c r="I28" s="45"/>
      <c r="J28" s="46"/>
    </row>
    <row r="29">
      <c r="A29" s="37" t="s">
        <v>84</v>
      </c>
      <c r="B29" s="44"/>
      <c r="C29" s="45"/>
      <c r="D29" s="45"/>
      <c r="E29" s="47" t="s">
        <v>335</v>
      </c>
      <c r="F29" s="45"/>
      <c r="G29" s="45"/>
      <c r="H29" s="45"/>
      <c r="I29" s="45"/>
      <c r="J29" s="46"/>
    </row>
    <row r="30" ht="120">
      <c r="A30" s="37" t="s">
        <v>86</v>
      </c>
      <c r="B30" s="44"/>
      <c r="C30" s="45"/>
      <c r="D30" s="45"/>
      <c r="E30" s="39" t="s">
        <v>233</v>
      </c>
      <c r="F30" s="45"/>
      <c r="G30" s="45"/>
      <c r="H30" s="45"/>
      <c r="I30" s="45"/>
      <c r="J30" s="46"/>
    </row>
    <row r="31">
      <c r="A31" s="37" t="s">
        <v>77</v>
      </c>
      <c r="B31" s="37">
        <v>6</v>
      </c>
      <c r="C31" s="38" t="s">
        <v>834</v>
      </c>
      <c r="D31" s="37" t="s">
        <v>79</v>
      </c>
      <c r="E31" s="39" t="s">
        <v>835</v>
      </c>
      <c r="F31" s="40" t="s">
        <v>194</v>
      </c>
      <c r="G31" s="41">
        <v>25</v>
      </c>
      <c r="H31" s="42">
        <v>0</v>
      </c>
      <c r="I31" s="42">
        <f>ROUND(G31*H31,P4)</f>
        <v>0</v>
      </c>
      <c r="J31" s="37"/>
      <c r="O31" s="43">
        <f>I31*0.21</f>
        <v>0</v>
      </c>
      <c r="P31">
        <v>3</v>
      </c>
    </row>
    <row r="32" ht="150">
      <c r="A32" s="37" t="s">
        <v>82</v>
      </c>
      <c r="B32" s="44"/>
      <c r="C32" s="45"/>
      <c r="D32" s="45"/>
      <c r="E32" s="39" t="s">
        <v>836</v>
      </c>
      <c r="F32" s="45"/>
      <c r="G32" s="45"/>
      <c r="H32" s="45"/>
      <c r="I32" s="45"/>
      <c r="J32" s="46"/>
    </row>
    <row r="33">
      <c r="A33" s="37" t="s">
        <v>84</v>
      </c>
      <c r="B33" s="44"/>
      <c r="C33" s="45"/>
      <c r="D33" s="45"/>
      <c r="E33" s="47" t="s">
        <v>782</v>
      </c>
      <c r="F33" s="45"/>
      <c r="G33" s="45"/>
      <c r="H33" s="45"/>
      <c r="I33" s="45"/>
      <c r="J33" s="46"/>
    </row>
    <row r="34" ht="75">
      <c r="A34" s="37" t="s">
        <v>86</v>
      </c>
      <c r="B34" s="44"/>
      <c r="C34" s="45"/>
      <c r="D34" s="45"/>
      <c r="E34" s="39" t="s">
        <v>837</v>
      </c>
      <c r="F34" s="45"/>
      <c r="G34" s="45"/>
      <c r="H34" s="45"/>
      <c r="I34" s="45"/>
      <c r="J34" s="46"/>
    </row>
    <row r="35" ht="30">
      <c r="A35" s="37" t="s">
        <v>77</v>
      </c>
      <c r="B35" s="37">
        <v>7</v>
      </c>
      <c r="C35" s="38" t="s">
        <v>234</v>
      </c>
      <c r="D35" s="37" t="s">
        <v>235</v>
      </c>
      <c r="E35" s="39" t="s">
        <v>236</v>
      </c>
      <c r="F35" s="40" t="s">
        <v>155</v>
      </c>
      <c r="G35" s="41">
        <v>3500</v>
      </c>
      <c r="H35" s="42">
        <v>0</v>
      </c>
      <c r="I35" s="42">
        <f>ROUND(G35*H35,P4)</f>
        <v>0</v>
      </c>
      <c r="J35" s="37"/>
      <c r="O35" s="43">
        <f>I35*0.21</f>
        <v>0</v>
      </c>
      <c r="P35">
        <v>3</v>
      </c>
    </row>
    <row r="36" ht="150">
      <c r="A36" s="37" t="s">
        <v>82</v>
      </c>
      <c r="B36" s="44"/>
      <c r="C36" s="45"/>
      <c r="D36" s="45"/>
      <c r="E36" s="39" t="s">
        <v>838</v>
      </c>
      <c r="F36" s="45"/>
      <c r="G36" s="45"/>
      <c r="H36" s="45"/>
      <c r="I36" s="45"/>
      <c r="J36" s="46"/>
    </row>
    <row r="37">
      <c r="A37" s="37" t="s">
        <v>84</v>
      </c>
      <c r="B37" s="44"/>
      <c r="C37" s="45"/>
      <c r="D37" s="45"/>
      <c r="E37" s="47" t="s">
        <v>839</v>
      </c>
      <c r="F37" s="45"/>
      <c r="G37" s="45"/>
      <c r="H37" s="45"/>
      <c r="I37" s="45"/>
      <c r="J37" s="46"/>
    </row>
    <row r="38">
      <c r="A38" s="37" t="s">
        <v>86</v>
      </c>
      <c r="B38" s="44"/>
      <c r="C38" s="45"/>
      <c r="D38" s="45"/>
      <c r="E38" s="39" t="s">
        <v>768</v>
      </c>
      <c r="F38" s="45"/>
      <c r="G38" s="45"/>
      <c r="H38" s="45"/>
      <c r="I38" s="45"/>
      <c r="J38" s="46"/>
    </row>
    <row r="39">
      <c r="A39" s="37" t="s">
        <v>77</v>
      </c>
      <c r="B39" s="37">
        <v>8</v>
      </c>
      <c r="C39" s="38" t="s">
        <v>161</v>
      </c>
      <c r="D39" s="37" t="s">
        <v>116</v>
      </c>
      <c r="E39" s="39" t="s">
        <v>162</v>
      </c>
      <c r="F39" s="40" t="s">
        <v>163</v>
      </c>
      <c r="G39" s="41">
        <v>232.5</v>
      </c>
      <c r="H39" s="42">
        <v>0</v>
      </c>
      <c r="I39" s="42">
        <f>ROUND(G39*H39,P4)</f>
        <v>0</v>
      </c>
      <c r="J39" s="37"/>
      <c r="O39" s="43">
        <f>I39*0.21</f>
        <v>0</v>
      </c>
      <c r="P39">
        <v>3</v>
      </c>
    </row>
    <row r="40" ht="120">
      <c r="A40" s="37" t="s">
        <v>82</v>
      </c>
      <c r="B40" s="44"/>
      <c r="C40" s="45"/>
      <c r="D40" s="45"/>
      <c r="E40" s="39" t="s">
        <v>840</v>
      </c>
      <c r="F40" s="45"/>
      <c r="G40" s="45"/>
      <c r="H40" s="45"/>
      <c r="I40" s="45"/>
      <c r="J40" s="46"/>
    </row>
    <row r="41">
      <c r="A41" s="37" t="s">
        <v>84</v>
      </c>
      <c r="B41" s="44"/>
      <c r="C41" s="45"/>
      <c r="D41" s="45"/>
      <c r="E41" s="47" t="s">
        <v>841</v>
      </c>
      <c r="F41" s="45"/>
      <c r="G41" s="45"/>
      <c r="H41" s="45"/>
      <c r="I41" s="45"/>
      <c r="J41" s="46"/>
    </row>
    <row r="42" ht="75">
      <c r="A42" s="37" t="s">
        <v>86</v>
      </c>
      <c r="B42" s="44"/>
      <c r="C42" s="45"/>
      <c r="D42" s="45"/>
      <c r="E42" s="39" t="s">
        <v>645</v>
      </c>
      <c r="F42" s="45"/>
      <c r="G42" s="45"/>
      <c r="H42" s="45"/>
      <c r="I42" s="45"/>
      <c r="J42" s="46"/>
    </row>
    <row r="43">
      <c r="A43" s="37" t="s">
        <v>77</v>
      </c>
      <c r="B43" s="37">
        <v>9</v>
      </c>
      <c r="C43" s="38" t="s">
        <v>161</v>
      </c>
      <c r="D43" s="37" t="s">
        <v>119</v>
      </c>
      <c r="E43" s="39" t="s">
        <v>162</v>
      </c>
      <c r="F43" s="40" t="s">
        <v>163</v>
      </c>
      <c r="G43" s="41">
        <v>147.5</v>
      </c>
      <c r="H43" s="42">
        <v>0</v>
      </c>
      <c r="I43" s="42">
        <f>ROUND(G43*H43,P4)</f>
        <v>0</v>
      </c>
      <c r="J43" s="37"/>
      <c r="O43" s="43">
        <f>I43*0.21</f>
        <v>0</v>
      </c>
      <c r="P43">
        <v>3</v>
      </c>
    </row>
    <row r="44" ht="120">
      <c r="A44" s="37" t="s">
        <v>82</v>
      </c>
      <c r="B44" s="44"/>
      <c r="C44" s="45"/>
      <c r="D44" s="45"/>
      <c r="E44" s="39" t="s">
        <v>842</v>
      </c>
      <c r="F44" s="45"/>
      <c r="G44" s="45"/>
      <c r="H44" s="45"/>
      <c r="I44" s="45"/>
      <c r="J44" s="46"/>
    </row>
    <row r="45">
      <c r="A45" s="37" t="s">
        <v>84</v>
      </c>
      <c r="B45" s="44"/>
      <c r="C45" s="45"/>
      <c r="D45" s="45"/>
      <c r="E45" s="47" t="s">
        <v>843</v>
      </c>
      <c r="F45" s="45"/>
      <c r="G45" s="45"/>
      <c r="H45" s="45"/>
      <c r="I45" s="45"/>
      <c r="J45" s="46"/>
    </row>
    <row r="46" ht="75">
      <c r="A46" s="37" t="s">
        <v>86</v>
      </c>
      <c r="B46" s="44"/>
      <c r="C46" s="45"/>
      <c r="D46" s="45"/>
      <c r="E46" s="39" t="s">
        <v>645</v>
      </c>
      <c r="F46" s="45"/>
      <c r="G46" s="45"/>
      <c r="H46" s="45"/>
      <c r="I46" s="45"/>
      <c r="J46" s="46"/>
    </row>
    <row r="47">
      <c r="A47" s="37" t="s">
        <v>77</v>
      </c>
      <c r="B47" s="37">
        <v>10</v>
      </c>
      <c r="C47" s="38" t="s">
        <v>251</v>
      </c>
      <c r="D47" s="37" t="s">
        <v>79</v>
      </c>
      <c r="E47" s="39" t="s">
        <v>252</v>
      </c>
      <c r="F47" s="40" t="s">
        <v>163</v>
      </c>
      <c r="G47" s="41">
        <v>37.5</v>
      </c>
      <c r="H47" s="42">
        <v>0</v>
      </c>
      <c r="I47" s="42">
        <f>ROUND(G47*H47,P4)</f>
        <v>0</v>
      </c>
      <c r="J47" s="37"/>
      <c r="O47" s="43">
        <f>I47*0.21</f>
        <v>0</v>
      </c>
      <c r="P47">
        <v>3</v>
      </c>
    </row>
    <row r="48" ht="30">
      <c r="A48" s="37" t="s">
        <v>82</v>
      </c>
      <c r="B48" s="44"/>
      <c r="C48" s="45"/>
      <c r="D48" s="45"/>
      <c r="E48" s="39" t="s">
        <v>844</v>
      </c>
      <c r="F48" s="45"/>
      <c r="G48" s="45"/>
      <c r="H48" s="45"/>
      <c r="I48" s="45"/>
      <c r="J48" s="46"/>
    </row>
    <row r="49">
      <c r="A49" s="37" t="s">
        <v>84</v>
      </c>
      <c r="B49" s="44"/>
      <c r="C49" s="45"/>
      <c r="D49" s="45"/>
      <c r="E49" s="47" t="s">
        <v>845</v>
      </c>
      <c r="F49" s="45"/>
      <c r="G49" s="45"/>
      <c r="H49" s="45"/>
      <c r="I49" s="45"/>
      <c r="J49" s="46"/>
    </row>
    <row r="50" ht="409.5">
      <c r="A50" s="37" t="s">
        <v>86</v>
      </c>
      <c r="B50" s="44"/>
      <c r="C50" s="45"/>
      <c r="D50" s="45"/>
      <c r="E50" s="39" t="s">
        <v>255</v>
      </c>
      <c r="F50" s="45"/>
      <c r="G50" s="45"/>
      <c r="H50" s="45"/>
      <c r="I50" s="45"/>
      <c r="J50" s="46"/>
    </row>
    <row r="51">
      <c r="A51" s="37" t="s">
        <v>77</v>
      </c>
      <c r="B51" s="37">
        <v>11</v>
      </c>
      <c r="C51" s="38" t="s">
        <v>264</v>
      </c>
      <c r="D51" s="37" t="s">
        <v>79</v>
      </c>
      <c r="E51" s="39" t="s">
        <v>265</v>
      </c>
      <c r="F51" s="40" t="s">
        <v>163</v>
      </c>
      <c r="G51" s="41">
        <v>100</v>
      </c>
      <c r="H51" s="42">
        <v>0</v>
      </c>
      <c r="I51" s="42">
        <f>ROUND(G51*H51,P4)</f>
        <v>0</v>
      </c>
      <c r="J51" s="37"/>
      <c r="O51" s="43">
        <f>I51*0.21</f>
        <v>0</v>
      </c>
      <c r="P51">
        <v>3</v>
      </c>
    </row>
    <row r="52" ht="60">
      <c r="A52" s="37" t="s">
        <v>82</v>
      </c>
      <c r="B52" s="44"/>
      <c r="C52" s="45"/>
      <c r="D52" s="45"/>
      <c r="E52" s="39" t="s">
        <v>846</v>
      </c>
      <c r="F52" s="45"/>
      <c r="G52" s="45"/>
      <c r="H52" s="45"/>
      <c r="I52" s="45"/>
      <c r="J52" s="46"/>
    </row>
    <row r="53">
      <c r="A53" s="37" t="s">
        <v>84</v>
      </c>
      <c r="B53" s="44"/>
      <c r="C53" s="45"/>
      <c r="D53" s="45"/>
      <c r="E53" s="47" t="s">
        <v>318</v>
      </c>
      <c r="F53" s="45"/>
      <c r="G53" s="45"/>
      <c r="H53" s="45"/>
      <c r="I53" s="45"/>
      <c r="J53" s="46"/>
    </row>
    <row r="54" ht="409.5">
      <c r="A54" s="37" t="s">
        <v>86</v>
      </c>
      <c r="B54" s="44"/>
      <c r="C54" s="45"/>
      <c r="D54" s="45"/>
      <c r="E54" s="39" t="s">
        <v>847</v>
      </c>
      <c r="F54" s="45"/>
      <c r="G54" s="45"/>
      <c r="H54" s="45"/>
      <c r="I54" s="45"/>
      <c r="J54" s="46"/>
    </row>
    <row r="55">
      <c r="A55" s="37" t="s">
        <v>77</v>
      </c>
      <c r="B55" s="37">
        <v>12</v>
      </c>
      <c r="C55" s="38" t="s">
        <v>268</v>
      </c>
      <c r="D55" s="37" t="s">
        <v>79</v>
      </c>
      <c r="E55" s="39" t="s">
        <v>269</v>
      </c>
      <c r="F55" s="40" t="s">
        <v>163</v>
      </c>
      <c r="G55" s="41">
        <v>3116</v>
      </c>
      <c r="H55" s="42">
        <v>0</v>
      </c>
      <c r="I55" s="42">
        <f>ROUND(G55*H55,P4)</f>
        <v>0</v>
      </c>
      <c r="J55" s="37"/>
      <c r="O55" s="43">
        <f>I55*0.21</f>
        <v>0</v>
      </c>
      <c r="P55">
        <v>3</v>
      </c>
    </row>
    <row r="56">
      <c r="A56" s="37" t="s">
        <v>82</v>
      </c>
      <c r="B56" s="44"/>
      <c r="C56" s="45"/>
      <c r="D56" s="45"/>
      <c r="E56" s="39" t="s">
        <v>848</v>
      </c>
      <c r="F56" s="45"/>
      <c r="G56" s="45"/>
      <c r="H56" s="45"/>
      <c r="I56" s="45"/>
      <c r="J56" s="46"/>
    </row>
    <row r="57">
      <c r="A57" s="37" t="s">
        <v>84</v>
      </c>
      <c r="B57" s="44"/>
      <c r="C57" s="45"/>
      <c r="D57" s="45"/>
      <c r="E57" s="47" t="s">
        <v>849</v>
      </c>
      <c r="F57" s="45"/>
      <c r="G57" s="45"/>
      <c r="H57" s="45"/>
      <c r="I57" s="45"/>
      <c r="J57" s="46"/>
    </row>
    <row r="58" ht="405">
      <c r="A58" s="37" t="s">
        <v>86</v>
      </c>
      <c r="B58" s="44"/>
      <c r="C58" s="45"/>
      <c r="D58" s="45"/>
      <c r="E58" s="39" t="s">
        <v>654</v>
      </c>
      <c r="F58" s="45"/>
      <c r="G58" s="45"/>
      <c r="H58" s="45"/>
      <c r="I58" s="45"/>
      <c r="J58" s="46"/>
    </row>
    <row r="59">
      <c r="A59" s="37" t="s">
        <v>77</v>
      </c>
      <c r="B59" s="37">
        <v>13</v>
      </c>
      <c r="C59" s="38" t="s">
        <v>273</v>
      </c>
      <c r="D59" s="37" t="s">
        <v>79</v>
      </c>
      <c r="E59" s="39" t="s">
        <v>274</v>
      </c>
      <c r="F59" s="40" t="s">
        <v>194</v>
      </c>
      <c r="G59" s="41">
        <v>150</v>
      </c>
      <c r="H59" s="42">
        <v>0</v>
      </c>
      <c r="I59" s="42">
        <f>ROUND(G59*H59,P4)</f>
        <v>0</v>
      </c>
      <c r="J59" s="37"/>
      <c r="O59" s="43">
        <f>I59*0.21</f>
        <v>0</v>
      </c>
      <c r="P59">
        <v>3</v>
      </c>
    </row>
    <row r="60" ht="180">
      <c r="A60" s="37" t="s">
        <v>82</v>
      </c>
      <c r="B60" s="44"/>
      <c r="C60" s="45"/>
      <c r="D60" s="45"/>
      <c r="E60" s="39" t="s">
        <v>850</v>
      </c>
      <c r="F60" s="45"/>
      <c r="G60" s="45"/>
      <c r="H60" s="45"/>
      <c r="I60" s="45"/>
      <c r="J60" s="46"/>
    </row>
    <row r="61">
      <c r="A61" s="37" t="s">
        <v>84</v>
      </c>
      <c r="B61" s="44"/>
      <c r="C61" s="45"/>
      <c r="D61" s="45"/>
      <c r="E61" s="47" t="s">
        <v>245</v>
      </c>
      <c r="F61" s="45"/>
      <c r="G61" s="45"/>
      <c r="H61" s="45"/>
      <c r="I61" s="45"/>
      <c r="J61" s="46"/>
    </row>
    <row r="62" ht="120">
      <c r="A62" s="37" t="s">
        <v>86</v>
      </c>
      <c r="B62" s="44"/>
      <c r="C62" s="45"/>
      <c r="D62" s="45"/>
      <c r="E62" s="39" t="s">
        <v>277</v>
      </c>
      <c r="F62" s="45"/>
      <c r="G62" s="45"/>
      <c r="H62" s="45"/>
      <c r="I62" s="45"/>
      <c r="J62" s="46"/>
    </row>
    <row r="63">
      <c r="A63" s="37" t="s">
        <v>77</v>
      </c>
      <c r="B63" s="37">
        <v>14</v>
      </c>
      <c r="C63" s="38" t="s">
        <v>288</v>
      </c>
      <c r="D63" s="37" t="s">
        <v>105</v>
      </c>
      <c r="E63" s="39" t="s">
        <v>289</v>
      </c>
      <c r="F63" s="40" t="s">
        <v>163</v>
      </c>
      <c r="G63" s="41">
        <v>39.5</v>
      </c>
      <c r="H63" s="42">
        <v>0</v>
      </c>
      <c r="I63" s="42">
        <f>ROUND(G63*H63,P4)</f>
        <v>0</v>
      </c>
      <c r="J63" s="37"/>
      <c r="O63" s="43">
        <f>I63*0.21</f>
        <v>0</v>
      </c>
      <c r="P63">
        <v>3</v>
      </c>
    </row>
    <row r="64">
      <c r="A64" s="37" t="s">
        <v>82</v>
      </c>
      <c r="B64" s="44"/>
      <c r="C64" s="45"/>
      <c r="D64" s="45"/>
      <c r="E64" s="39" t="s">
        <v>851</v>
      </c>
      <c r="F64" s="45"/>
      <c r="G64" s="45"/>
      <c r="H64" s="45"/>
      <c r="I64" s="45"/>
      <c r="J64" s="46"/>
    </row>
    <row r="65">
      <c r="A65" s="37" t="s">
        <v>84</v>
      </c>
      <c r="B65" s="44"/>
      <c r="C65" s="45"/>
      <c r="D65" s="45"/>
      <c r="E65" s="47" t="s">
        <v>852</v>
      </c>
      <c r="F65" s="45"/>
      <c r="G65" s="45"/>
      <c r="H65" s="45"/>
      <c r="I65" s="45"/>
      <c r="J65" s="46"/>
    </row>
    <row r="66" ht="270">
      <c r="A66" s="37" t="s">
        <v>86</v>
      </c>
      <c r="B66" s="44"/>
      <c r="C66" s="45"/>
      <c r="D66" s="45"/>
      <c r="E66" s="39" t="s">
        <v>292</v>
      </c>
      <c r="F66" s="45"/>
      <c r="G66" s="45"/>
      <c r="H66" s="45"/>
      <c r="I66" s="45"/>
      <c r="J66" s="46"/>
    </row>
    <row r="67">
      <c r="A67" s="37" t="s">
        <v>77</v>
      </c>
      <c r="B67" s="37">
        <v>15</v>
      </c>
      <c r="C67" s="38" t="s">
        <v>300</v>
      </c>
      <c r="D67" s="37" t="s">
        <v>105</v>
      </c>
      <c r="E67" s="39" t="s">
        <v>301</v>
      </c>
      <c r="F67" s="40" t="s">
        <v>163</v>
      </c>
      <c r="G67" s="41">
        <v>30</v>
      </c>
      <c r="H67" s="42">
        <v>0</v>
      </c>
      <c r="I67" s="42">
        <f>ROUND(G67*H67,P4)</f>
        <v>0</v>
      </c>
      <c r="J67" s="37"/>
      <c r="O67" s="43">
        <f>I67*0.21</f>
        <v>0</v>
      </c>
      <c r="P67">
        <v>3</v>
      </c>
    </row>
    <row r="68" ht="30">
      <c r="A68" s="37" t="s">
        <v>82</v>
      </c>
      <c r="B68" s="44"/>
      <c r="C68" s="45"/>
      <c r="D68" s="45"/>
      <c r="E68" s="39" t="s">
        <v>302</v>
      </c>
      <c r="F68" s="45"/>
      <c r="G68" s="45"/>
      <c r="H68" s="45"/>
      <c r="I68" s="45"/>
      <c r="J68" s="46"/>
    </row>
    <row r="69">
      <c r="A69" s="37" t="s">
        <v>84</v>
      </c>
      <c r="B69" s="44"/>
      <c r="C69" s="45"/>
      <c r="D69" s="45"/>
      <c r="E69" s="47" t="s">
        <v>516</v>
      </c>
      <c r="F69" s="45"/>
      <c r="G69" s="45"/>
      <c r="H69" s="45"/>
      <c r="I69" s="45"/>
      <c r="J69" s="46"/>
    </row>
    <row r="70" ht="345">
      <c r="A70" s="37" t="s">
        <v>86</v>
      </c>
      <c r="B70" s="44"/>
      <c r="C70" s="45"/>
      <c r="D70" s="45"/>
      <c r="E70" s="39" t="s">
        <v>304</v>
      </c>
      <c r="F70" s="45"/>
      <c r="G70" s="45"/>
      <c r="H70" s="45"/>
      <c r="I70" s="45"/>
      <c r="J70" s="46"/>
    </row>
    <row r="71">
      <c r="A71" s="37" t="s">
        <v>77</v>
      </c>
      <c r="B71" s="37">
        <v>16</v>
      </c>
      <c r="C71" s="38" t="s">
        <v>853</v>
      </c>
      <c r="D71" s="37" t="s">
        <v>105</v>
      </c>
      <c r="E71" s="39" t="s">
        <v>854</v>
      </c>
      <c r="F71" s="40" t="s">
        <v>163</v>
      </c>
      <c r="G71" s="41">
        <v>100</v>
      </c>
      <c r="H71" s="42">
        <v>0</v>
      </c>
      <c r="I71" s="42">
        <f>ROUND(G71*H71,P4)</f>
        <v>0</v>
      </c>
      <c r="J71" s="37"/>
      <c r="O71" s="43">
        <f>I71*0.21</f>
        <v>0</v>
      </c>
      <c r="P71">
        <v>3</v>
      </c>
    </row>
    <row r="72">
      <c r="A72" s="37" t="s">
        <v>82</v>
      </c>
      <c r="B72" s="44"/>
      <c r="C72" s="45"/>
      <c r="D72" s="45"/>
      <c r="E72" s="39" t="s">
        <v>855</v>
      </c>
      <c r="F72" s="45"/>
      <c r="G72" s="45"/>
      <c r="H72" s="45"/>
      <c r="I72" s="45"/>
      <c r="J72" s="46"/>
    </row>
    <row r="73">
      <c r="A73" s="37" t="s">
        <v>84</v>
      </c>
      <c r="B73" s="44"/>
      <c r="C73" s="45"/>
      <c r="D73" s="45"/>
      <c r="E73" s="47" t="s">
        <v>318</v>
      </c>
      <c r="F73" s="45"/>
      <c r="G73" s="45"/>
      <c r="H73" s="45"/>
      <c r="I73" s="45"/>
      <c r="J73" s="46"/>
    </row>
    <row r="74" ht="330">
      <c r="A74" s="37" t="s">
        <v>86</v>
      </c>
      <c r="B74" s="44"/>
      <c r="C74" s="45"/>
      <c r="D74" s="45"/>
      <c r="E74" s="39" t="s">
        <v>856</v>
      </c>
      <c r="F74" s="45"/>
      <c r="G74" s="45"/>
      <c r="H74" s="45"/>
      <c r="I74" s="45"/>
      <c r="J74" s="46"/>
    </row>
    <row r="75">
      <c r="A75" s="37" t="s">
        <v>77</v>
      </c>
      <c r="B75" s="37">
        <v>17</v>
      </c>
      <c r="C75" s="38" t="s">
        <v>322</v>
      </c>
      <c r="D75" s="37"/>
      <c r="E75" s="39" t="s">
        <v>323</v>
      </c>
      <c r="F75" s="40" t="s">
        <v>155</v>
      </c>
      <c r="G75" s="41">
        <v>6000</v>
      </c>
      <c r="H75" s="42">
        <v>0</v>
      </c>
      <c r="I75" s="42">
        <f>ROUND(G75*H75,P4)</f>
        <v>0</v>
      </c>
      <c r="J75" s="37"/>
      <c r="O75" s="43">
        <f>I75*0.21</f>
        <v>0</v>
      </c>
      <c r="P75">
        <v>3</v>
      </c>
    </row>
    <row r="76" ht="45">
      <c r="A76" s="37" t="s">
        <v>82</v>
      </c>
      <c r="B76" s="44"/>
      <c r="C76" s="45"/>
      <c r="D76" s="45"/>
      <c r="E76" s="39" t="s">
        <v>857</v>
      </c>
      <c r="F76" s="45"/>
      <c r="G76" s="45"/>
      <c r="H76" s="45"/>
      <c r="I76" s="45"/>
      <c r="J76" s="46"/>
    </row>
    <row r="77">
      <c r="A77" s="37" t="s">
        <v>84</v>
      </c>
      <c r="B77" s="44"/>
      <c r="C77" s="45"/>
      <c r="D77" s="45"/>
      <c r="E77" s="47" t="s">
        <v>350</v>
      </c>
      <c r="F77" s="45"/>
      <c r="G77" s="45"/>
      <c r="H77" s="45"/>
      <c r="I77" s="45"/>
      <c r="J77" s="46"/>
    </row>
    <row r="78" ht="75">
      <c r="A78" s="37" t="s">
        <v>86</v>
      </c>
      <c r="B78" s="44"/>
      <c r="C78" s="45"/>
      <c r="D78" s="45"/>
      <c r="E78" s="39" t="s">
        <v>326</v>
      </c>
      <c r="F78" s="45"/>
      <c r="G78" s="45"/>
      <c r="H78" s="45"/>
      <c r="I78" s="45"/>
      <c r="J78" s="46"/>
    </row>
    <row r="79">
      <c r="A79" s="31" t="s">
        <v>74</v>
      </c>
      <c r="B79" s="32"/>
      <c r="C79" s="33" t="s">
        <v>42</v>
      </c>
      <c r="D79" s="34"/>
      <c r="E79" s="31" t="s">
        <v>337</v>
      </c>
      <c r="F79" s="34"/>
      <c r="G79" s="34"/>
      <c r="H79" s="34"/>
      <c r="I79" s="35">
        <f>SUMIFS(I80:I91,A80:A91,"P")</f>
        <v>0</v>
      </c>
      <c r="J79" s="36"/>
    </row>
    <row r="80">
      <c r="A80" s="37" t="s">
        <v>77</v>
      </c>
      <c r="B80" s="37">
        <v>18</v>
      </c>
      <c r="C80" s="38" t="s">
        <v>343</v>
      </c>
      <c r="D80" s="37" t="s">
        <v>105</v>
      </c>
      <c r="E80" s="39" t="s">
        <v>344</v>
      </c>
      <c r="F80" s="40" t="s">
        <v>194</v>
      </c>
      <c r="G80" s="41">
        <v>570</v>
      </c>
      <c r="H80" s="42">
        <v>0</v>
      </c>
      <c r="I80" s="42">
        <f>ROUND(G80*H80,P4)</f>
        <v>0</v>
      </c>
      <c r="J80" s="37"/>
      <c r="O80" s="43">
        <f>I80*0.21</f>
        <v>0</v>
      </c>
      <c r="P80">
        <v>3</v>
      </c>
    </row>
    <row r="81" ht="90">
      <c r="A81" s="37" t="s">
        <v>82</v>
      </c>
      <c r="B81" s="44"/>
      <c r="C81" s="45"/>
      <c r="D81" s="45"/>
      <c r="E81" s="39" t="s">
        <v>787</v>
      </c>
      <c r="F81" s="45"/>
      <c r="G81" s="45"/>
      <c r="H81" s="45"/>
      <c r="I81" s="45"/>
      <c r="J81" s="46"/>
    </row>
    <row r="82">
      <c r="A82" s="37" t="s">
        <v>84</v>
      </c>
      <c r="B82" s="44"/>
      <c r="C82" s="45"/>
      <c r="D82" s="45"/>
      <c r="E82" s="47" t="s">
        <v>308</v>
      </c>
      <c r="F82" s="45"/>
      <c r="G82" s="45"/>
      <c r="H82" s="45"/>
      <c r="I82" s="45"/>
      <c r="J82" s="46"/>
    </row>
    <row r="83" ht="225">
      <c r="A83" s="37" t="s">
        <v>86</v>
      </c>
      <c r="B83" s="44"/>
      <c r="C83" s="45"/>
      <c r="D83" s="45"/>
      <c r="E83" s="39" t="s">
        <v>342</v>
      </c>
      <c r="F83" s="45"/>
      <c r="G83" s="45"/>
      <c r="H83" s="45"/>
      <c r="I83" s="45"/>
      <c r="J83" s="46"/>
    </row>
    <row r="84">
      <c r="A84" s="37" t="s">
        <v>77</v>
      </c>
      <c r="B84" s="37">
        <v>19</v>
      </c>
      <c r="C84" s="38" t="s">
        <v>352</v>
      </c>
      <c r="D84" s="37"/>
      <c r="E84" s="39" t="s">
        <v>353</v>
      </c>
      <c r="F84" s="40" t="s">
        <v>155</v>
      </c>
      <c r="G84" s="41">
        <v>1500</v>
      </c>
      <c r="H84" s="42">
        <v>0</v>
      </c>
      <c r="I84" s="42">
        <f>ROUND(G84*H84,P4)</f>
        <v>0</v>
      </c>
      <c r="J84" s="37"/>
      <c r="O84" s="43">
        <f>I84*0.21</f>
        <v>0</v>
      </c>
      <c r="P84">
        <v>3</v>
      </c>
    </row>
    <row r="85" ht="30">
      <c r="A85" s="37" t="s">
        <v>82</v>
      </c>
      <c r="B85" s="44"/>
      <c r="C85" s="45"/>
      <c r="D85" s="45"/>
      <c r="E85" s="39" t="s">
        <v>357</v>
      </c>
      <c r="F85" s="45"/>
      <c r="G85" s="45"/>
      <c r="H85" s="45"/>
      <c r="I85" s="45"/>
      <c r="J85" s="46"/>
    </row>
    <row r="86">
      <c r="A86" s="37" t="s">
        <v>84</v>
      </c>
      <c r="B86" s="44"/>
      <c r="C86" s="45"/>
      <c r="D86" s="45"/>
      <c r="E86" s="47" t="s">
        <v>196</v>
      </c>
      <c r="F86" s="45"/>
      <c r="G86" s="45"/>
      <c r="H86" s="45"/>
      <c r="I86" s="45"/>
      <c r="J86" s="46"/>
    </row>
    <row r="87" ht="180">
      <c r="A87" s="37" t="s">
        <v>86</v>
      </c>
      <c r="B87" s="44"/>
      <c r="C87" s="45"/>
      <c r="D87" s="45"/>
      <c r="E87" s="39" t="s">
        <v>356</v>
      </c>
      <c r="F87" s="45"/>
      <c r="G87" s="45"/>
      <c r="H87" s="45"/>
      <c r="I87" s="45"/>
      <c r="J87" s="46"/>
    </row>
    <row r="88">
      <c r="A88" s="37" t="s">
        <v>77</v>
      </c>
      <c r="B88" s="37">
        <v>20</v>
      </c>
      <c r="C88" s="38" t="s">
        <v>689</v>
      </c>
      <c r="D88" s="37" t="s">
        <v>105</v>
      </c>
      <c r="E88" s="39" t="s">
        <v>690</v>
      </c>
      <c r="F88" s="40" t="s">
        <v>155</v>
      </c>
      <c r="G88" s="41">
        <v>70</v>
      </c>
      <c r="H88" s="42">
        <v>0</v>
      </c>
      <c r="I88" s="42">
        <f>ROUND(G88*H88,P4)</f>
        <v>0</v>
      </c>
      <c r="J88" s="37"/>
      <c r="O88" s="43">
        <f>I88*0.21</f>
        <v>0</v>
      </c>
      <c r="P88">
        <v>3</v>
      </c>
    </row>
    <row r="89" ht="75">
      <c r="A89" s="37" t="s">
        <v>82</v>
      </c>
      <c r="B89" s="44"/>
      <c r="C89" s="45"/>
      <c r="D89" s="45"/>
      <c r="E89" s="39" t="s">
        <v>858</v>
      </c>
      <c r="F89" s="45"/>
      <c r="G89" s="45"/>
      <c r="H89" s="45"/>
      <c r="I89" s="45"/>
      <c r="J89" s="46"/>
    </row>
    <row r="90">
      <c r="A90" s="37" t="s">
        <v>84</v>
      </c>
      <c r="B90" s="44"/>
      <c r="C90" s="45"/>
      <c r="D90" s="45"/>
      <c r="E90" s="47" t="s">
        <v>859</v>
      </c>
      <c r="F90" s="45"/>
      <c r="G90" s="45"/>
      <c r="H90" s="45"/>
      <c r="I90" s="45"/>
      <c r="J90" s="46"/>
    </row>
    <row r="91" ht="180">
      <c r="A91" s="37" t="s">
        <v>86</v>
      </c>
      <c r="B91" s="44"/>
      <c r="C91" s="45"/>
      <c r="D91" s="45"/>
      <c r="E91" s="39" t="s">
        <v>693</v>
      </c>
      <c r="F91" s="45"/>
      <c r="G91" s="45"/>
      <c r="H91" s="45"/>
      <c r="I91" s="45"/>
      <c r="J91" s="46"/>
    </row>
    <row r="92">
      <c r="A92" s="31" t="s">
        <v>74</v>
      </c>
      <c r="B92" s="32"/>
      <c r="C92" s="33" t="s">
        <v>359</v>
      </c>
      <c r="D92" s="34"/>
      <c r="E92" s="31" t="s">
        <v>360</v>
      </c>
      <c r="F92" s="34"/>
      <c r="G92" s="34"/>
      <c r="H92" s="34"/>
      <c r="I92" s="35">
        <f>SUMIFS(I93:I104,A93:A104,"P")</f>
        <v>0</v>
      </c>
      <c r="J92" s="36"/>
    </row>
    <row r="93">
      <c r="A93" s="37" t="s">
        <v>77</v>
      </c>
      <c r="B93" s="37">
        <v>21</v>
      </c>
      <c r="C93" s="38" t="s">
        <v>860</v>
      </c>
      <c r="D93" s="37" t="s">
        <v>105</v>
      </c>
      <c r="E93" s="39" t="s">
        <v>861</v>
      </c>
      <c r="F93" s="40" t="s">
        <v>163</v>
      </c>
      <c r="G93" s="41">
        <v>4.25</v>
      </c>
      <c r="H93" s="42">
        <v>0</v>
      </c>
      <c r="I93" s="42">
        <f>ROUND(G93*H93,P4)</f>
        <v>0</v>
      </c>
      <c r="J93" s="37"/>
      <c r="O93" s="43">
        <f>I93*0.21</f>
        <v>0</v>
      </c>
      <c r="P93">
        <v>3</v>
      </c>
    </row>
    <row r="94" ht="45">
      <c r="A94" s="37" t="s">
        <v>82</v>
      </c>
      <c r="B94" s="44"/>
      <c r="C94" s="45"/>
      <c r="D94" s="45"/>
      <c r="E94" s="39" t="s">
        <v>862</v>
      </c>
      <c r="F94" s="45"/>
      <c r="G94" s="45"/>
      <c r="H94" s="45"/>
      <c r="I94" s="45"/>
      <c r="J94" s="46"/>
    </row>
    <row r="95">
      <c r="A95" s="37" t="s">
        <v>84</v>
      </c>
      <c r="B95" s="44"/>
      <c r="C95" s="45"/>
      <c r="D95" s="45"/>
      <c r="E95" s="47" t="s">
        <v>863</v>
      </c>
      <c r="F95" s="45"/>
      <c r="G95" s="45"/>
      <c r="H95" s="45"/>
      <c r="I95" s="45"/>
      <c r="J95" s="46"/>
    </row>
    <row r="96" ht="105">
      <c r="A96" s="37" t="s">
        <v>86</v>
      </c>
      <c r="B96" s="44"/>
      <c r="C96" s="45"/>
      <c r="D96" s="45"/>
      <c r="E96" s="39" t="s">
        <v>864</v>
      </c>
      <c r="F96" s="45"/>
      <c r="G96" s="45"/>
      <c r="H96" s="45"/>
      <c r="I96" s="45"/>
      <c r="J96" s="46"/>
    </row>
    <row r="97">
      <c r="A97" s="37" t="s">
        <v>77</v>
      </c>
      <c r="B97" s="37">
        <v>22</v>
      </c>
      <c r="C97" s="38" t="s">
        <v>699</v>
      </c>
      <c r="D97" s="37" t="s">
        <v>105</v>
      </c>
      <c r="E97" s="39" t="s">
        <v>700</v>
      </c>
      <c r="F97" s="40" t="s">
        <v>163</v>
      </c>
      <c r="G97" s="41">
        <v>40</v>
      </c>
      <c r="H97" s="42">
        <v>0</v>
      </c>
      <c r="I97" s="42">
        <f>ROUND(G97*H97,P4)</f>
        <v>0</v>
      </c>
      <c r="J97" s="37"/>
      <c r="O97" s="43">
        <f>I97*0.21</f>
        <v>0</v>
      </c>
      <c r="P97">
        <v>3</v>
      </c>
    </row>
    <row r="98" ht="60">
      <c r="A98" s="37" t="s">
        <v>82</v>
      </c>
      <c r="B98" s="44"/>
      <c r="C98" s="45"/>
      <c r="D98" s="45"/>
      <c r="E98" s="39" t="s">
        <v>865</v>
      </c>
      <c r="F98" s="45"/>
      <c r="G98" s="45"/>
      <c r="H98" s="45"/>
      <c r="I98" s="45"/>
      <c r="J98" s="46"/>
    </row>
    <row r="99">
      <c r="A99" s="37" t="s">
        <v>84</v>
      </c>
      <c r="B99" s="44"/>
      <c r="C99" s="45"/>
      <c r="D99" s="45"/>
      <c r="E99" s="47" t="s">
        <v>866</v>
      </c>
      <c r="F99" s="45"/>
      <c r="G99" s="45"/>
      <c r="H99" s="45"/>
      <c r="I99" s="45"/>
      <c r="J99" s="46"/>
    </row>
    <row r="100" ht="409.5">
      <c r="A100" s="37" t="s">
        <v>86</v>
      </c>
      <c r="B100" s="44"/>
      <c r="C100" s="45"/>
      <c r="D100" s="45"/>
      <c r="E100" s="39" t="s">
        <v>365</v>
      </c>
      <c r="F100" s="45"/>
      <c r="G100" s="45"/>
      <c r="H100" s="45"/>
      <c r="I100" s="45"/>
      <c r="J100" s="46"/>
    </row>
    <row r="101">
      <c r="A101" s="37" t="s">
        <v>77</v>
      </c>
      <c r="B101" s="37">
        <v>23</v>
      </c>
      <c r="C101" s="38" t="s">
        <v>703</v>
      </c>
      <c r="D101" s="37" t="s">
        <v>105</v>
      </c>
      <c r="E101" s="39" t="s">
        <v>704</v>
      </c>
      <c r="F101" s="40" t="s">
        <v>215</v>
      </c>
      <c r="G101" s="41">
        <v>7.2000000000000002</v>
      </c>
      <c r="H101" s="42">
        <v>0</v>
      </c>
      <c r="I101" s="42">
        <f>ROUND(G101*H101,P4)</f>
        <v>0</v>
      </c>
      <c r="J101" s="37"/>
      <c r="O101" s="43">
        <f>I101*0.21</f>
        <v>0</v>
      </c>
      <c r="P101">
        <v>3</v>
      </c>
    </row>
    <row r="102">
      <c r="A102" s="37" t="s">
        <v>82</v>
      </c>
      <c r="B102" s="44"/>
      <c r="C102" s="45"/>
      <c r="D102" s="45"/>
      <c r="E102" s="48" t="s">
        <v>105</v>
      </c>
      <c r="F102" s="45"/>
      <c r="G102" s="45"/>
      <c r="H102" s="45"/>
      <c r="I102" s="45"/>
      <c r="J102" s="46"/>
    </row>
    <row r="103">
      <c r="A103" s="37" t="s">
        <v>84</v>
      </c>
      <c r="B103" s="44"/>
      <c r="C103" s="45"/>
      <c r="D103" s="45"/>
      <c r="E103" s="47" t="s">
        <v>867</v>
      </c>
      <c r="F103" s="45"/>
      <c r="G103" s="45"/>
      <c r="H103" s="45"/>
      <c r="I103" s="45"/>
      <c r="J103" s="46"/>
    </row>
    <row r="104" ht="375">
      <c r="A104" s="37" t="s">
        <v>86</v>
      </c>
      <c r="B104" s="44"/>
      <c r="C104" s="45"/>
      <c r="D104" s="45"/>
      <c r="E104" s="39" t="s">
        <v>369</v>
      </c>
      <c r="F104" s="45"/>
      <c r="G104" s="45"/>
      <c r="H104" s="45"/>
      <c r="I104" s="45"/>
      <c r="J104" s="46"/>
    </row>
    <row r="105">
      <c r="A105" s="31" t="s">
        <v>74</v>
      </c>
      <c r="B105" s="32"/>
      <c r="C105" s="33" t="s">
        <v>167</v>
      </c>
      <c r="D105" s="34"/>
      <c r="E105" s="31" t="s">
        <v>168</v>
      </c>
      <c r="F105" s="34"/>
      <c r="G105" s="34"/>
      <c r="H105" s="34"/>
      <c r="I105" s="35">
        <f>SUMIFS(I106:I177,A106:A177,"P")</f>
        <v>0</v>
      </c>
      <c r="J105" s="36"/>
    </row>
    <row r="106">
      <c r="A106" s="37" t="s">
        <v>77</v>
      </c>
      <c r="B106" s="37">
        <v>24</v>
      </c>
      <c r="C106" s="38" t="s">
        <v>396</v>
      </c>
      <c r="D106" s="37" t="s">
        <v>79</v>
      </c>
      <c r="E106" s="39" t="s">
        <v>397</v>
      </c>
      <c r="F106" s="40" t="s">
        <v>155</v>
      </c>
      <c r="G106" s="41">
        <v>350</v>
      </c>
      <c r="H106" s="42">
        <v>0</v>
      </c>
      <c r="I106" s="42">
        <f>ROUND(G106*H106,P4)</f>
        <v>0</v>
      </c>
      <c r="J106" s="37"/>
      <c r="O106" s="43">
        <f>I106*0.21</f>
        <v>0</v>
      </c>
      <c r="P106">
        <v>3</v>
      </c>
    </row>
    <row r="107" ht="30">
      <c r="A107" s="37" t="s">
        <v>82</v>
      </c>
      <c r="B107" s="44"/>
      <c r="C107" s="45"/>
      <c r="D107" s="45"/>
      <c r="E107" s="39" t="s">
        <v>868</v>
      </c>
      <c r="F107" s="45"/>
      <c r="G107" s="45"/>
      <c r="H107" s="45"/>
      <c r="I107" s="45"/>
      <c r="J107" s="46"/>
    </row>
    <row r="108">
      <c r="A108" s="37" t="s">
        <v>84</v>
      </c>
      <c r="B108" s="44"/>
      <c r="C108" s="45"/>
      <c r="D108" s="45"/>
      <c r="E108" s="47" t="s">
        <v>399</v>
      </c>
      <c r="F108" s="45"/>
      <c r="G108" s="45"/>
      <c r="H108" s="45"/>
      <c r="I108" s="45"/>
      <c r="J108" s="46"/>
    </row>
    <row r="109" ht="150">
      <c r="A109" s="37" t="s">
        <v>86</v>
      </c>
      <c r="B109" s="44"/>
      <c r="C109" s="45"/>
      <c r="D109" s="45"/>
      <c r="E109" s="39" t="s">
        <v>869</v>
      </c>
      <c r="F109" s="45"/>
      <c r="G109" s="45"/>
      <c r="H109" s="45"/>
      <c r="I109" s="45"/>
      <c r="J109" s="46"/>
    </row>
    <row r="110">
      <c r="A110" s="37" t="s">
        <v>77</v>
      </c>
      <c r="B110" s="37">
        <v>25</v>
      </c>
      <c r="C110" s="38" t="s">
        <v>401</v>
      </c>
      <c r="D110" s="37" t="s">
        <v>11</v>
      </c>
      <c r="E110" s="39" t="s">
        <v>402</v>
      </c>
      <c r="F110" s="40" t="s">
        <v>163</v>
      </c>
      <c r="G110" s="41">
        <v>2508</v>
      </c>
      <c r="H110" s="42">
        <v>0</v>
      </c>
      <c r="I110" s="42">
        <f>ROUND(G110*H110,P4)</f>
        <v>0</v>
      </c>
      <c r="J110" s="37"/>
      <c r="O110" s="43">
        <f>I110*0.21</f>
        <v>0</v>
      </c>
      <c r="P110">
        <v>3</v>
      </c>
    </row>
    <row r="111" ht="150">
      <c r="A111" s="37" t="s">
        <v>82</v>
      </c>
      <c r="B111" s="44"/>
      <c r="C111" s="45"/>
      <c r="D111" s="45"/>
      <c r="E111" s="39" t="s">
        <v>870</v>
      </c>
      <c r="F111" s="45"/>
      <c r="G111" s="45"/>
      <c r="H111" s="45"/>
      <c r="I111" s="45"/>
      <c r="J111" s="46"/>
    </row>
    <row r="112">
      <c r="A112" s="37" t="s">
        <v>84</v>
      </c>
      <c r="B112" s="44"/>
      <c r="C112" s="45"/>
      <c r="D112" s="45"/>
      <c r="E112" s="47" t="s">
        <v>871</v>
      </c>
      <c r="F112" s="45"/>
      <c r="G112" s="45"/>
      <c r="H112" s="45"/>
      <c r="I112" s="45"/>
      <c r="J112" s="46"/>
    </row>
    <row r="113" ht="120">
      <c r="A113" s="37" t="s">
        <v>86</v>
      </c>
      <c r="B113" s="44"/>
      <c r="C113" s="45"/>
      <c r="D113" s="45"/>
      <c r="E113" s="39" t="s">
        <v>405</v>
      </c>
      <c r="F113" s="45"/>
      <c r="G113" s="45"/>
      <c r="H113" s="45"/>
      <c r="I113" s="45"/>
      <c r="J113" s="46"/>
    </row>
    <row r="114">
      <c r="A114" s="37" t="s">
        <v>77</v>
      </c>
      <c r="B114" s="37">
        <v>26</v>
      </c>
      <c r="C114" s="38" t="s">
        <v>401</v>
      </c>
      <c r="D114" s="37" t="s">
        <v>42</v>
      </c>
      <c r="E114" s="39" t="s">
        <v>402</v>
      </c>
      <c r="F114" s="40" t="s">
        <v>163</v>
      </c>
      <c r="G114" s="41">
        <v>501.60000000000002</v>
      </c>
      <c r="H114" s="42">
        <v>0</v>
      </c>
      <c r="I114" s="42">
        <f>ROUND(G114*H114,P4)</f>
        <v>0</v>
      </c>
      <c r="J114" s="37"/>
      <c r="O114" s="43">
        <f>I114*0.21</f>
        <v>0</v>
      </c>
      <c r="P114">
        <v>3</v>
      </c>
    </row>
    <row r="115" ht="135">
      <c r="A115" s="37" t="s">
        <v>82</v>
      </c>
      <c r="B115" s="44"/>
      <c r="C115" s="45"/>
      <c r="D115" s="45"/>
      <c r="E115" s="39" t="s">
        <v>872</v>
      </c>
      <c r="F115" s="45"/>
      <c r="G115" s="45"/>
      <c r="H115" s="45"/>
      <c r="I115" s="45"/>
      <c r="J115" s="46"/>
    </row>
    <row r="116">
      <c r="A116" s="37" t="s">
        <v>84</v>
      </c>
      <c r="B116" s="44"/>
      <c r="C116" s="45"/>
      <c r="D116" s="45"/>
      <c r="E116" s="47" t="s">
        <v>873</v>
      </c>
      <c r="F116" s="45"/>
      <c r="G116" s="45"/>
      <c r="H116" s="45"/>
      <c r="I116" s="45"/>
      <c r="J116" s="46"/>
    </row>
    <row r="117" ht="120">
      <c r="A117" s="37" t="s">
        <v>86</v>
      </c>
      <c r="B117" s="44"/>
      <c r="C117" s="45"/>
      <c r="D117" s="45"/>
      <c r="E117" s="39" t="s">
        <v>405</v>
      </c>
      <c r="F117" s="45"/>
      <c r="G117" s="45"/>
      <c r="H117" s="45"/>
      <c r="I117" s="45"/>
      <c r="J117" s="46"/>
    </row>
    <row r="118">
      <c r="A118" s="37" t="s">
        <v>77</v>
      </c>
      <c r="B118" s="37">
        <v>27</v>
      </c>
      <c r="C118" s="38" t="s">
        <v>401</v>
      </c>
      <c r="D118" s="37" t="s">
        <v>408</v>
      </c>
      <c r="E118" s="39" t="s">
        <v>409</v>
      </c>
      <c r="F118" s="40" t="s">
        <v>410</v>
      </c>
      <c r="G118" s="41">
        <v>46.146999999999998</v>
      </c>
      <c r="H118" s="42">
        <v>0</v>
      </c>
      <c r="I118" s="42">
        <f>ROUND(G118*H118,P4)</f>
        <v>0</v>
      </c>
      <c r="J118" s="37"/>
      <c r="O118" s="43">
        <f>I118*0.21</f>
        <v>0</v>
      </c>
      <c r="P118">
        <v>3</v>
      </c>
    </row>
    <row r="119" ht="135">
      <c r="A119" s="37" t="s">
        <v>82</v>
      </c>
      <c r="B119" s="44"/>
      <c r="C119" s="45"/>
      <c r="D119" s="45"/>
      <c r="E119" s="39" t="s">
        <v>411</v>
      </c>
      <c r="F119" s="45"/>
      <c r="G119" s="45"/>
      <c r="H119" s="45"/>
      <c r="I119" s="45"/>
      <c r="J119" s="46"/>
    </row>
    <row r="120">
      <c r="A120" s="37" t="s">
        <v>84</v>
      </c>
      <c r="B120" s="44"/>
      <c r="C120" s="45"/>
      <c r="D120" s="45"/>
      <c r="E120" s="47" t="s">
        <v>874</v>
      </c>
      <c r="F120" s="45"/>
      <c r="G120" s="45"/>
      <c r="H120" s="45"/>
      <c r="I120" s="45"/>
      <c r="J120" s="46"/>
    </row>
    <row r="121" ht="120">
      <c r="A121" s="37" t="s">
        <v>86</v>
      </c>
      <c r="B121" s="44"/>
      <c r="C121" s="45"/>
      <c r="D121" s="45"/>
      <c r="E121" s="39" t="s">
        <v>405</v>
      </c>
      <c r="F121" s="45"/>
      <c r="G121" s="45"/>
      <c r="H121" s="45"/>
      <c r="I121" s="45"/>
      <c r="J121" s="46"/>
    </row>
    <row r="122">
      <c r="A122" s="37" t="s">
        <v>77</v>
      </c>
      <c r="B122" s="37">
        <v>28</v>
      </c>
      <c r="C122" s="38" t="s">
        <v>174</v>
      </c>
      <c r="D122" s="37" t="s">
        <v>11</v>
      </c>
      <c r="E122" s="39" t="s">
        <v>175</v>
      </c>
      <c r="F122" s="40" t="s">
        <v>155</v>
      </c>
      <c r="G122" s="41">
        <v>8000</v>
      </c>
      <c r="H122" s="42">
        <v>0</v>
      </c>
      <c r="I122" s="42">
        <f>ROUND(G122*H122,P4)</f>
        <v>0</v>
      </c>
      <c r="J122" s="37"/>
      <c r="O122" s="43">
        <f>I122*0.21</f>
        <v>0</v>
      </c>
      <c r="P122">
        <v>3</v>
      </c>
    </row>
    <row r="123" ht="45">
      <c r="A123" s="37" t="s">
        <v>82</v>
      </c>
      <c r="B123" s="44"/>
      <c r="C123" s="45"/>
      <c r="D123" s="45"/>
      <c r="E123" s="39" t="s">
        <v>798</v>
      </c>
      <c r="F123" s="45"/>
      <c r="G123" s="45"/>
      <c r="H123" s="45"/>
      <c r="I123" s="45"/>
      <c r="J123" s="46"/>
    </row>
    <row r="124">
      <c r="A124" s="37" t="s">
        <v>84</v>
      </c>
      <c r="B124" s="44"/>
      <c r="C124" s="45"/>
      <c r="D124" s="45"/>
      <c r="E124" s="47" t="s">
        <v>875</v>
      </c>
      <c r="F124" s="45"/>
      <c r="G124" s="45"/>
      <c r="H124" s="45"/>
      <c r="I124" s="45"/>
      <c r="J124" s="46"/>
    </row>
    <row r="125" ht="120">
      <c r="A125" s="37" t="s">
        <v>86</v>
      </c>
      <c r="B125" s="44"/>
      <c r="C125" s="45"/>
      <c r="D125" s="45"/>
      <c r="E125" s="39" t="s">
        <v>178</v>
      </c>
      <c r="F125" s="45"/>
      <c r="G125" s="45"/>
      <c r="H125" s="45"/>
      <c r="I125" s="45"/>
      <c r="J125" s="46"/>
    </row>
    <row r="126">
      <c r="A126" s="37" t="s">
        <v>77</v>
      </c>
      <c r="B126" s="37">
        <v>29</v>
      </c>
      <c r="C126" s="38" t="s">
        <v>174</v>
      </c>
      <c r="D126" s="37" t="s">
        <v>42</v>
      </c>
      <c r="E126" s="39" t="s">
        <v>175</v>
      </c>
      <c r="F126" s="40" t="s">
        <v>155</v>
      </c>
      <c r="G126" s="41">
        <v>7800</v>
      </c>
      <c r="H126" s="42">
        <v>0</v>
      </c>
      <c r="I126" s="42">
        <f>ROUND(G126*H126,P4)</f>
        <v>0</v>
      </c>
      <c r="J126" s="37"/>
      <c r="O126" s="43">
        <f>I126*0.21</f>
        <v>0</v>
      </c>
      <c r="P126">
        <v>3</v>
      </c>
    </row>
    <row r="127" ht="45">
      <c r="A127" s="37" t="s">
        <v>82</v>
      </c>
      <c r="B127" s="44"/>
      <c r="C127" s="45"/>
      <c r="D127" s="45"/>
      <c r="E127" s="39" t="s">
        <v>800</v>
      </c>
      <c r="F127" s="45"/>
      <c r="G127" s="45"/>
      <c r="H127" s="45"/>
      <c r="I127" s="45"/>
      <c r="J127" s="46"/>
    </row>
    <row r="128">
      <c r="A128" s="37" t="s">
        <v>84</v>
      </c>
      <c r="B128" s="44"/>
      <c r="C128" s="45"/>
      <c r="D128" s="45"/>
      <c r="E128" s="47" t="s">
        <v>876</v>
      </c>
      <c r="F128" s="45"/>
      <c r="G128" s="45"/>
      <c r="H128" s="45"/>
      <c r="I128" s="45"/>
      <c r="J128" s="46"/>
    </row>
    <row r="129" ht="120">
      <c r="A129" s="37" t="s">
        <v>86</v>
      </c>
      <c r="B129" s="44"/>
      <c r="C129" s="45"/>
      <c r="D129" s="45"/>
      <c r="E129" s="39" t="s">
        <v>178</v>
      </c>
      <c r="F129" s="45"/>
      <c r="G129" s="45"/>
      <c r="H129" s="45"/>
      <c r="I129" s="45"/>
      <c r="J129" s="46"/>
    </row>
    <row r="130">
      <c r="A130" s="37" t="s">
        <v>77</v>
      </c>
      <c r="B130" s="37">
        <v>30</v>
      </c>
      <c r="C130" s="38" t="s">
        <v>174</v>
      </c>
      <c r="D130" s="37" t="s">
        <v>359</v>
      </c>
      <c r="E130" s="39" t="s">
        <v>175</v>
      </c>
      <c r="F130" s="40" t="s">
        <v>155</v>
      </c>
      <c r="G130" s="41">
        <v>100</v>
      </c>
      <c r="H130" s="42">
        <v>0</v>
      </c>
      <c r="I130" s="42">
        <f>ROUND(G130*H130,P4)</f>
        <v>0</v>
      </c>
      <c r="J130" s="37"/>
      <c r="O130" s="43">
        <f>I130*0.21</f>
        <v>0</v>
      </c>
      <c r="P130">
        <v>3</v>
      </c>
    </row>
    <row r="131" ht="45">
      <c r="A131" s="37" t="s">
        <v>82</v>
      </c>
      <c r="B131" s="44"/>
      <c r="C131" s="45"/>
      <c r="D131" s="45"/>
      <c r="E131" s="39" t="s">
        <v>877</v>
      </c>
      <c r="F131" s="45"/>
      <c r="G131" s="45"/>
      <c r="H131" s="45"/>
      <c r="I131" s="45"/>
      <c r="J131" s="46"/>
    </row>
    <row r="132">
      <c r="A132" s="37" t="s">
        <v>84</v>
      </c>
      <c r="B132" s="44"/>
      <c r="C132" s="45"/>
      <c r="D132" s="45"/>
      <c r="E132" s="47" t="s">
        <v>318</v>
      </c>
      <c r="F132" s="45"/>
      <c r="G132" s="45"/>
      <c r="H132" s="45"/>
      <c r="I132" s="45"/>
      <c r="J132" s="46"/>
    </row>
    <row r="133" ht="120">
      <c r="A133" s="37" t="s">
        <v>86</v>
      </c>
      <c r="B133" s="44"/>
      <c r="C133" s="45"/>
      <c r="D133" s="45"/>
      <c r="E133" s="39" t="s">
        <v>178</v>
      </c>
      <c r="F133" s="45"/>
      <c r="G133" s="45"/>
      <c r="H133" s="45"/>
      <c r="I133" s="45"/>
      <c r="J133" s="46"/>
    </row>
    <row r="134">
      <c r="A134" s="37" t="s">
        <v>77</v>
      </c>
      <c r="B134" s="37">
        <v>31</v>
      </c>
      <c r="C134" s="38" t="s">
        <v>426</v>
      </c>
      <c r="D134" s="37" t="s">
        <v>105</v>
      </c>
      <c r="E134" s="39" t="s">
        <v>427</v>
      </c>
      <c r="F134" s="40" t="s">
        <v>155</v>
      </c>
      <c r="G134" s="41">
        <v>7600</v>
      </c>
      <c r="H134" s="42">
        <v>0</v>
      </c>
      <c r="I134" s="42">
        <f>ROUND(G134*H134,P4)</f>
        <v>0</v>
      </c>
      <c r="J134" s="37"/>
      <c r="O134" s="43">
        <f>I134*0.21</f>
        <v>0</v>
      </c>
      <c r="P134">
        <v>3</v>
      </c>
    </row>
    <row r="135" ht="150">
      <c r="A135" s="37" t="s">
        <v>82</v>
      </c>
      <c r="B135" s="44"/>
      <c r="C135" s="45"/>
      <c r="D135" s="45"/>
      <c r="E135" s="39" t="s">
        <v>802</v>
      </c>
      <c r="F135" s="45"/>
      <c r="G135" s="45"/>
      <c r="H135" s="45"/>
      <c r="I135" s="45"/>
      <c r="J135" s="46"/>
    </row>
    <row r="136">
      <c r="A136" s="37" t="s">
        <v>84</v>
      </c>
      <c r="B136" s="44"/>
      <c r="C136" s="45"/>
      <c r="D136" s="45"/>
      <c r="E136" s="47" t="s">
        <v>878</v>
      </c>
      <c r="F136" s="45"/>
      <c r="G136" s="45"/>
      <c r="H136" s="45"/>
      <c r="I136" s="45"/>
      <c r="J136" s="46"/>
    </row>
    <row r="137" ht="105">
      <c r="A137" s="37" t="s">
        <v>86</v>
      </c>
      <c r="B137" s="44"/>
      <c r="C137" s="45"/>
      <c r="D137" s="45"/>
      <c r="E137" s="39" t="s">
        <v>430</v>
      </c>
      <c r="F137" s="45"/>
      <c r="G137" s="45"/>
      <c r="H137" s="45"/>
      <c r="I137" s="45"/>
      <c r="J137" s="46"/>
    </row>
    <row r="138">
      <c r="A138" s="37" t="s">
        <v>77</v>
      </c>
      <c r="B138" s="37">
        <v>32</v>
      </c>
      <c r="C138" s="38" t="s">
        <v>879</v>
      </c>
      <c r="D138" s="37" t="s">
        <v>105</v>
      </c>
      <c r="E138" s="39" t="s">
        <v>880</v>
      </c>
      <c r="F138" s="40" t="s">
        <v>163</v>
      </c>
      <c r="G138" s="41">
        <v>80</v>
      </c>
      <c r="H138" s="42">
        <v>0</v>
      </c>
      <c r="I138" s="42">
        <f>ROUND(G138*H138,P4)</f>
        <v>0</v>
      </c>
      <c r="J138" s="37"/>
      <c r="O138" s="43">
        <f>I138*0.21</f>
        <v>0</v>
      </c>
      <c r="P138">
        <v>3</v>
      </c>
    </row>
    <row r="139" ht="105">
      <c r="A139" s="37" t="s">
        <v>82</v>
      </c>
      <c r="B139" s="44"/>
      <c r="C139" s="45"/>
      <c r="D139" s="45"/>
      <c r="E139" s="39" t="s">
        <v>881</v>
      </c>
      <c r="F139" s="45"/>
      <c r="G139" s="45"/>
      <c r="H139" s="45"/>
      <c r="I139" s="45"/>
      <c r="J139" s="46"/>
    </row>
    <row r="140">
      <c r="A140" s="37" t="s">
        <v>84</v>
      </c>
      <c r="B140" s="44"/>
      <c r="C140" s="45"/>
      <c r="D140" s="45"/>
      <c r="E140" s="47" t="s">
        <v>882</v>
      </c>
      <c r="F140" s="45"/>
      <c r="G140" s="45"/>
      <c r="H140" s="45"/>
      <c r="I140" s="45"/>
      <c r="J140" s="46"/>
    </row>
    <row r="141" ht="195">
      <c r="A141" s="37" t="s">
        <v>86</v>
      </c>
      <c r="B141" s="44"/>
      <c r="C141" s="45"/>
      <c r="D141" s="45"/>
      <c r="E141" s="39" t="s">
        <v>182</v>
      </c>
      <c r="F141" s="45"/>
      <c r="G141" s="45"/>
      <c r="H141" s="45"/>
      <c r="I141" s="45"/>
      <c r="J141" s="46"/>
    </row>
    <row r="142">
      <c r="A142" s="37" t="s">
        <v>77</v>
      </c>
      <c r="B142" s="37">
        <v>33</v>
      </c>
      <c r="C142" s="38" t="s">
        <v>431</v>
      </c>
      <c r="D142" s="37" t="s">
        <v>11</v>
      </c>
      <c r="E142" s="39" t="s">
        <v>432</v>
      </c>
      <c r="F142" s="40" t="s">
        <v>163</v>
      </c>
      <c r="G142" s="41">
        <v>307.04000000000002</v>
      </c>
      <c r="H142" s="42">
        <v>0</v>
      </c>
      <c r="I142" s="42">
        <f>ROUND(G142*H142,P4)</f>
        <v>0</v>
      </c>
      <c r="J142" s="37"/>
      <c r="O142" s="43">
        <f>I142*0.21</f>
        <v>0</v>
      </c>
      <c r="P142">
        <v>3</v>
      </c>
    </row>
    <row r="143" ht="90">
      <c r="A143" s="37" t="s">
        <v>82</v>
      </c>
      <c r="B143" s="44"/>
      <c r="C143" s="45"/>
      <c r="D143" s="45"/>
      <c r="E143" s="39" t="s">
        <v>883</v>
      </c>
      <c r="F143" s="45"/>
      <c r="G143" s="45"/>
      <c r="H143" s="45"/>
      <c r="I143" s="45"/>
      <c r="J143" s="46"/>
    </row>
    <row r="144">
      <c r="A144" s="37" t="s">
        <v>84</v>
      </c>
      <c r="B144" s="44"/>
      <c r="C144" s="45"/>
      <c r="D144" s="45"/>
      <c r="E144" s="47" t="s">
        <v>884</v>
      </c>
      <c r="F144" s="45"/>
      <c r="G144" s="45"/>
      <c r="H144" s="45"/>
      <c r="I144" s="45"/>
      <c r="J144" s="46"/>
    </row>
    <row r="145" ht="195">
      <c r="A145" s="37" t="s">
        <v>86</v>
      </c>
      <c r="B145" s="44"/>
      <c r="C145" s="45"/>
      <c r="D145" s="45"/>
      <c r="E145" s="39" t="s">
        <v>182</v>
      </c>
      <c r="F145" s="45"/>
      <c r="G145" s="45"/>
      <c r="H145" s="45"/>
      <c r="I145" s="45"/>
      <c r="J145" s="46"/>
    </row>
    <row r="146">
      <c r="A146" s="37" t="s">
        <v>77</v>
      </c>
      <c r="B146" s="37">
        <v>34</v>
      </c>
      <c r="C146" s="38" t="s">
        <v>431</v>
      </c>
      <c r="D146" s="37" t="s">
        <v>359</v>
      </c>
      <c r="E146" s="39" t="s">
        <v>432</v>
      </c>
      <c r="F146" s="40" t="s">
        <v>163</v>
      </c>
      <c r="G146" s="41">
        <v>50</v>
      </c>
      <c r="H146" s="42">
        <v>0</v>
      </c>
      <c r="I146" s="42">
        <f>ROUND(G146*H146,P4)</f>
        <v>0</v>
      </c>
      <c r="J146" s="37"/>
      <c r="O146" s="43">
        <f>I146*0.21</f>
        <v>0</v>
      </c>
      <c r="P146">
        <v>3</v>
      </c>
    </row>
    <row r="147" ht="120">
      <c r="A147" s="37" t="s">
        <v>82</v>
      </c>
      <c r="B147" s="44"/>
      <c r="C147" s="45"/>
      <c r="D147" s="45"/>
      <c r="E147" s="39" t="s">
        <v>885</v>
      </c>
      <c r="F147" s="45"/>
      <c r="G147" s="45"/>
      <c r="H147" s="45"/>
      <c r="I147" s="45"/>
      <c r="J147" s="46"/>
    </row>
    <row r="148">
      <c r="A148" s="37" t="s">
        <v>84</v>
      </c>
      <c r="B148" s="44"/>
      <c r="C148" s="45"/>
      <c r="D148" s="45"/>
      <c r="E148" s="47" t="s">
        <v>737</v>
      </c>
      <c r="F148" s="45"/>
      <c r="G148" s="45"/>
      <c r="H148" s="45"/>
      <c r="I148" s="45"/>
      <c r="J148" s="46"/>
    </row>
    <row r="149" ht="195">
      <c r="A149" s="37" t="s">
        <v>86</v>
      </c>
      <c r="B149" s="44"/>
      <c r="C149" s="45"/>
      <c r="D149" s="45"/>
      <c r="E149" s="39" t="s">
        <v>182</v>
      </c>
      <c r="F149" s="45"/>
      <c r="G149" s="45"/>
      <c r="H149" s="45"/>
      <c r="I149" s="45"/>
      <c r="J149" s="46"/>
    </row>
    <row r="150">
      <c r="A150" s="37" t="s">
        <v>77</v>
      </c>
      <c r="B150" s="37">
        <v>35</v>
      </c>
      <c r="C150" s="38" t="s">
        <v>439</v>
      </c>
      <c r="D150" s="37"/>
      <c r="E150" s="39" t="s">
        <v>440</v>
      </c>
      <c r="F150" s="40" t="s">
        <v>163</v>
      </c>
      <c r="G150" s="41">
        <v>322.24000000000001</v>
      </c>
      <c r="H150" s="42">
        <v>0</v>
      </c>
      <c r="I150" s="42">
        <f>ROUND(G150*H150,P4)</f>
        <v>0</v>
      </c>
      <c r="J150" s="37"/>
      <c r="O150" s="43">
        <f>I150*0.21</f>
        <v>0</v>
      </c>
      <c r="P150">
        <v>3</v>
      </c>
    </row>
    <row r="151" ht="75">
      <c r="A151" s="37" t="s">
        <v>82</v>
      </c>
      <c r="B151" s="44"/>
      <c r="C151" s="45"/>
      <c r="D151" s="45"/>
      <c r="E151" s="39" t="s">
        <v>810</v>
      </c>
      <c r="F151" s="45"/>
      <c r="G151" s="45"/>
      <c r="H151" s="45"/>
      <c r="I151" s="45"/>
      <c r="J151" s="46"/>
    </row>
    <row r="152">
      <c r="A152" s="37" t="s">
        <v>84</v>
      </c>
      <c r="B152" s="44"/>
      <c r="C152" s="45"/>
      <c r="D152" s="45"/>
      <c r="E152" s="47" t="s">
        <v>886</v>
      </c>
      <c r="F152" s="45"/>
      <c r="G152" s="45"/>
      <c r="H152" s="45"/>
      <c r="I152" s="45"/>
      <c r="J152" s="46"/>
    </row>
    <row r="153" ht="195">
      <c r="A153" s="37" t="s">
        <v>86</v>
      </c>
      <c r="B153" s="44"/>
      <c r="C153" s="45"/>
      <c r="D153" s="45"/>
      <c r="E153" s="39" t="s">
        <v>182</v>
      </c>
      <c r="F153" s="45"/>
      <c r="G153" s="45"/>
      <c r="H153" s="45"/>
      <c r="I153" s="45"/>
      <c r="J153" s="46"/>
    </row>
    <row r="154">
      <c r="A154" s="37" t="s">
        <v>77</v>
      </c>
      <c r="B154" s="37">
        <v>36</v>
      </c>
      <c r="C154" s="38" t="s">
        <v>445</v>
      </c>
      <c r="D154" s="37" t="s">
        <v>105</v>
      </c>
      <c r="E154" s="39" t="s">
        <v>446</v>
      </c>
      <c r="F154" s="40" t="s">
        <v>163</v>
      </c>
      <c r="G154" s="41">
        <v>547.96000000000004</v>
      </c>
      <c r="H154" s="42">
        <v>0</v>
      </c>
      <c r="I154" s="42">
        <f>ROUND(G154*H154,P4)</f>
        <v>0</v>
      </c>
      <c r="J154" s="37"/>
      <c r="O154" s="43">
        <f>I154*0.21</f>
        <v>0</v>
      </c>
      <c r="P154">
        <v>3</v>
      </c>
    </row>
    <row r="155" ht="90">
      <c r="A155" s="37" t="s">
        <v>82</v>
      </c>
      <c r="B155" s="44"/>
      <c r="C155" s="45"/>
      <c r="D155" s="45"/>
      <c r="E155" s="39" t="s">
        <v>812</v>
      </c>
      <c r="F155" s="45"/>
      <c r="G155" s="45"/>
      <c r="H155" s="45"/>
      <c r="I155" s="45"/>
      <c r="J155" s="46"/>
    </row>
    <row r="156">
      <c r="A156" s="37" t="s">
        <v>84</v>
      </c>
      <c r="B156" s="44"/>
      <c r="C156" s="45"/>
      <c r="D156" s="45"/>
      <c r="E156" s="47" t="s">
        <v>887</v>
      </c>
      <c r="F156" s="45"/>
      <c r="G156" s="45"/>
      <c r="H156" s="45"/>
      <c r="I156" s="45"/>
      <c r="J156" s="46"/>
    </row>
    <row r="157" ht="195">
      <c r="A157" s="37" t="s">
        <v>86</v>
      </c>
      <c r="B157" s="44"/>
      <c r="C157" s="45"/>
      <c r="D157" s="45"/>
      <c r="E157" s="39" t="s">
        <v>182</v>
      </c>
      <c r="F157" s="45"/>
      <c r="G157" s="45"/>
      <c r="H157" s="45"/>
      <c r="I157" s="45"/>
      <c r="J157" s="46"/>
    </row>
    <row r="158">
      <c r="A158" s="37" t="s">
        <v>77</v>
      </c>
      <c r="B158" s="37">
        <v>37</v>
      </c>
      <c r="C158" s="38" t="s">
        <v>457</v>
      </c>
      <c r="D158" s="37" t="s">
        <v>458</v>
      </c>
      <c r="E158" s="39" t="s">
        <v>459</v>
      </c>
      <c r="F158" s="40" t="s">
        <v>410</v>
      </c>
      <c r="G158" s="41">
        <v>46.146999999999998</v>
      </c>
      <c r="H158" s="42">
        <v>0</v>
      </c>
      <c r="I158" s="42">
        <f>ROUND(G158*H158,P4)</f>
        <v>0</v>
      </c>
      <c r="J158" s="37"/>
      <c r="O158" s="43">
        <f>I158*0.21</f>
        <v>0</v>
      </c>
      <c r="P158">
        <v>3</v>
      </c>
    </row>
    <row r="159" ht="135">
      <c r="A159" s="37" t="s">
        <v>82</v>
      </c>
      <c r="B159" s="44"/>
      <c r="C159" s="45"/>
      <c r="D159" s="45"/>
      <c r="E159" s="39" t="s">
        <v>411</v>
      </c>
      <c r="F159" s="45"/>
      <c r="G159" s="45"/>
      <c r="H159" s="45"/>
      <c r="I159" s="45"/>
      <c r="J159" s="46"/>
    </row>
    <row r="160">
      <c r="A160" s="37" t="s">
        <v>84</v>
      </c>
      <c r="B160" s="44"/>
      <c r="C160" s="45"/>
      <c r="D160" s="45"/>
      <c r="E160" s="47" t="s">
        <v>874</v>
      </c>
      <c r="F160" s="45"/>
      <c r="G160" s="45"/>
      <c r="H160" s="45"/>
      <c r="I160" s="45"/>
      <c r="J160" s="46"/>
    </row>
    <row r="161" ht="120">
      <c r="A161" s="37" t="s">
        <v>86</v>
      </c>
      <c r="B161" s="44"/>
      <c r="C161" s="45"/>
      <c r="D161" s="45"/>
      <c r="E161" s="39" t="s">
        <v>405</v>
      </c>
      <c r="F161" s="45"/>
      <c r="G161" s="45"/>
      <c r="H161" s="45"/>
      <c r="I161" s="45"/>
      <c r="J161" s="46"/>
    </row>
    <row r="162">
      <c r="A162" s="37" t="s">
        <v>77</v>
      </c>
      <c r="B162" s="37">
        <v>38</v>
      </c>
      <c r="C162" s="38" t="s">
        <v>187</v>
      </c>
      <c r="D162" s="37" t="s">
        <v>105</v>
      </c>
      <c r="E162" s="39" t="s">
        <v>188</v>
      </c>
      <c r="F162" s="40" t="s">
        <v>155</v>
      </c>
      <c r="G162" s="41">
        <v>1563</v>
      </c>
      <c r="H162" s="42">
        <v>0</v>
      </c>
      <c r="I162" s="42">
        <f>ROUND(G162*H162,P4)</f>
        <v>0</v>
      </c>
      <c r="J162" s="37"/>
      <c r="O162" s="43">
        <f>I162*0.21</f>
        <v>0</v>
      </c>
      <c r="P162">
        <v>3</v>
      </c>
    </row>
    <row r="163" ht="165">
      <c r="A163" s="37" t="s">
        <v>82</v>
      </c>
      <c r="B163" s="44"/>
      <c r="C163" s="45"/>
      <c r="D163" s="45"/>
      <c r="E163" s="39" t="s">
        <v>888</v>
      </c>
      <c r="F163" s="45"/>
      <c r="G163" s="45"/>
      <c r="H163" s="45"/>
      <c r="I163" s="45"/>
      <c r="J163" s="46"/>
    </row>
    <row r="164">
      <c r="A164" s="37" t="s">
        <v>84</v>
      </c>
      <c r="B164" s="44"/>
      <c r="C164" s="45"/>
      <c r="D164" s="45"/>
      <c r="E164" s="47" t="s">
        <v>889</v>
      </c>
      <c r="F164" s="45"/>
      <c r="G164" s="45"/>
      <c r="H164" s="45"/>
      <c r="I164" s="45"/>
      <c r="J164" s="46"/>
    </row>
    <row r="165" ht="135">
      <c r="A165" s="37" t="s">
        <v>86</v>
      </c>
      <c r="B165" s="44"/>
      <c r="C165" s="45"/>
      <c r="D165" s="45"/>
      <c r="E165" s="39" t="s">
        <v>191</v>
      </c>
      <c r="F165" s="45"/>
      <c r="G165" s="45"/>
      <c r="H165" s="45"/>
      <c r="I165" s="45"/>
      <c r="J165" s="46"/>
    </row>
    <row r="166">
      <c r="A166" s="37" t="s">
        <v>77</v>
      </c>
      <c r="B166" s="37">
        <v>39</v>
      </c>
      <c r="C166" s="38" t="s">
        <v>192</v>
      </c>
      <c r="D166" s="37"/>
      <c r="E166" s="39" t="s">
        <v>193</v>
      </c>
      <c r="F166" s="40" t="s">
        <v>194</v>
      </c>
      <c r="G166" s="41">
        <v>2000</v>
      </c>
      <c r="H166" s="42">
        <v>0</v>
      </c>
      <c r="I166" s="42">
        <f>ROUND(G166*H166,P4)</f>
        <v>0</v>
      </c>
      <c r="J166" s="37"/>
      <c r="O166" s="43">
        <f>I166*0.21</f>
        <v>0</v>
      </c>
      <c r="P166">
        <v>3</v>
      </c>
    </row>
    <row r="167">
      <c r="A167" s="37" t="s">
        <v>82</v>
      </c>
      <c r="B167" s="44"/>
      <c r="C167" s="45"/>
      <c r="D167" s="45"/>
      <c r="E167" s="39" t="s">
        <v>890</v>
      </c>
      <c r="F167" s="45"/>
      <c r="G167" s="45"/>
      <c r="H167" s="45"/>
      <c r="I167" s="45"/>
      <c r="J167" s="46"/>
    </row>
    <row r="168">
      <c r="A168" s="37" t="s">
        <v>84</v>
      </c>
      <c r="B168" s="44"/>
      <c r="C168" s="45"/>
      <c r="D168" s="45"/>
      <c r="E168" s="47" t="s">
        <v>891</v>
      </c>
      <c r="F168" s="45"/>
      <c r="G168" s="45"/>
      <c r="H168" s="45"/>
      <c r="I168" s="45"/>
      <c r="J168" s="46"/>
    </row>
    <row r="169" ht="105">
      <c r="A169" s="37" t="s">
        <v>86</v>
      </c>
      <c r="B169" s="44"/>
      <c r="C169" s="45"/>
      <c r="D169" s="45"/>
      <c r="E169" s="39" t="s">
        <v>197</v>
      </c>
      <c r="F169" s="45"/>
      <c r="G169" s="45"/>
      <c r="H169" s="45"/>
      <c r="I169" s="45"/>
      <c r="J169" s="46"/>
    </row>
    <row r="170">
      <c r="A170" s="37" t="s">
        <v>77</v>
      </c>
      <c r="B170" s="37">
        <v>40</v>
      </c>
      <c r="C170" s="38" t="s">
        <v>892</v>
      </c>
      <c r="D170" s="37" t="s">
        <v>79</v>
      </c>
      <c r="E170" s="39" t="s">
        <v>893</v>
      </c>
      <c r="F170" s="40" t="s">
        <v>155</v>
      </c>
      <c r="G170" s="41">
        <v>30</v>
      </c>
      <c r="H170" s="42">
        <v>0</v>
      </c>
      <c r="I170" s="42">
        <f>ROUND(G170*H170,P4)</f>
        <v>0</v>
      </c>
      <c r="J170" s="37"/>
      <c r="O170" s="43">
        <f>I170*0.21</f>
        <v>0</v>
      </c>
      <c r="P170">
        <v>3</v>
      </c>
    </row>
    <row r="171" ht="60">
      <c r="A171" s="37" t="s">
        <v>82</v>
      </c>
      <c r="B171" s="44"/>
      <c r="C171" s="45"/>
      <c r="D171" s="45"/>
      <c r="E171" s="39" t="s">
        <v>894</v>
      </c>
      <c r="F171" s="45"/>
      <c r="G171" s="45"/>
      <c r="H171" s="45"/>
      <c r="I171" s="45"/>
      <c r="J171" s="46"/>
    </row>
    <row r="172">
      <c r="A172" s="37" t="s">
        <v>84</v>
      </c>
      <c r="B172" s="44"/>
      <c r="C172" s="45"/>
      <c r="D172" s="45"/>
      <c r="E172" s="47" t="s">
        <v>516</v>
      </c>
      <c r="F172" s="45"/>
      <c r="G172" s="45"/>
      <c r="H172" s="45"/>
      <c r="I172" s="45"/>
      <c r="J172" s="46"/>
    </row>
    <row r="173" ht="225">
      <c r="A173" s="37" t="s">
        <v>86</v>
      </c>
      <c r="B173" s="44"/>
      <c r="C173" s="45"/>
      <c r="D173" s="45"/>
      <c r="E173" s="39" t="s">
        <v>895</v>
      </c>
      <c r="F173" s="45"/>
      <c r="G173" s="45"/>
      <c r="H173" s="45"/>
      <c r="I173" s="45"/>
      <c r="J173" s="46"/>
    </row>
    <row r="174">
      <c r="A174" s="37" t="s">
        <v>77</v>
      </c>
      <c r="B174" s="37">
        <v>41</v>
      </c>
      <c r="C174" s="38" t="s">
        <v>461</v>
      </c>
      <c r="D174" s="37" t="s">
        <v>105</v>
      </c>
      <c r="E174" s="39" t="s">
        <v>462</v>
      </c>
      <c r="F174" s="40" t="s">
        <v>194</v>
      </c>
      <c r="G174" s="41">
        <v>5000</v>
      </c>
      <c r="H174" s="42">
        <v>0</v>
      </c>
      <c r="I174" s="42">
        <f>ROUND(G174*H174,P4)</f>
        <v>0</v>
      </c>
      <c r="J174" s="37"/>
      <c r="O174" s="43">
        <f>I174*0.21</f>
        <v>0</v>
      </c>
      <c r="P174">
        <v>3</v>
      </c>
    </row>
    <row r="175" ht="45">
      <c r="A175" s="37" t="s">
        <v>82</v>
      </c>
      <c r="B175" s="44"/>
      <c r="C175" s="45"/>
      <c r="D175" s="45"/>
      <c r="E175" s="39" t="s">
        <v>896</v>
      </c>
      <c r="F175" s="45"/>
      <c r="G175" s="45"/>
      <c r="H175" s="45"/>
      <c r="I175" s="45"/>
      <c r="J175" s="46"/>
    </row>
    <row r="176">
      <c r="A176" s="37" t="s">
        <v>84</v>
      </c>
      <c r="B176" s="44"/>
      <c r="C176" s="45"/>
      <c r="D176" s="45"/>
      <c r="E176" s="47" t="s">
        <v>897</v>
      </c>
      <c r="F176" s="45"/>
      <c r="G176" s="45"/>
      <c r="H176" s="45"/>
      <c r="I176" s="45"/>
      <c r="J176" s="46"/>
    </row>
    <row r="177" ht="75">
      <c r="A177" s="37" t="s">
        <v>86</v>
      </c>
      <c r="B177" s="44"/>
      <c r="C177" s="45"/>
      <c r="D177" s="45"/>
      <c r="E177" s="39" t="s">
        <v>465</v>
      </c>
      <c r="F177" s="45"/>
      <c r="G177" s="45"/>
      <c r="H177" s="45"/>
      <c r="I177" s="45"/>
      <c r="J177" s="46"/>
    </row>
    <row r="178">
      <c r="A178" s="31" t="s">
        <v>74</v>
      </c>
      <c r="B178" s="32"/>
      <c r="C178" s="33" t="s">
        <v>466</v>
      </c>
      <c r="D178" s="34"/>
      <c r="E178" s="31" t="s">
        <v>467</v>
      </c>
      <c r="F178" s="34"/>
      <c r="G178" s="34"/>
      <c r="H178" s="34"/>
      <c r="I178" s="35">
        <f>SUMIFS(I179:I182,A179:A182,"P")</f>
        <v>0</v>
      </c>
      <c r="J178" s="36"/>
    </row>
    <row r="179">
      <c r="A179" s="37" t="s">
        <v>77</v>
      </c>
      <c r="B179" s="37">
        <v>42</v>
      </c>
      <c r="C179" s="38" t="s">
        <v>898</v>
      </c>
      <c r="D179" s="37" t="s">
        <v>105</v>
      </c>
      <c r="E179" s="39" t="s">
        <v>899</v>
      </c>
      <c r="F179" s="40" t="s">
        <v>155</v>
      </c>
      <c r="G179" s="41">
        <v>100</v>
      </c>
      <c r="H179" s="42">
        <v>0</v>
      </c>
      <c r="I179" s="42">
        <f>ROUND(G179*H179,P4)</f>
        <v>0</v>
      </c>
      <c r="J179" s="37"/>
      <c r="O179" s="43">
        <f>I179*0.21</f>
        <v>0</v>
      </c>
      <c r="P179">
        <v>3</v>
      </c>
    </row>
    <row r="180">
      <c r="A180" s="37" t="s">
        <v>82</v>
      </c>
      <c r="B180" s="44"/>
      <c r="C180" s="45"/>
      <c r="D180" s="45"/>
      <c r="E180" s="39" t="s">
        <v>900</v>
      </c>
      <c r="F180" s="45"/>
      <c r="G180" s="45"/>
      <c r="H180" s="45"/>
      <c r="I180" s="45"/>
      <c r="J180" s="46"/>
    </row>
    <row r="181">
      <c r="A181" s="37" t="s">
        <v>84</v>
      </c>
      <c r="B181" s="44"/>
      <c r="C181" s="45"/>
      <c r="D181" s="45"/>
      <c r="E181" s="47" t="s">
        <v>318</v>
      </c>
      <c r="F181" s="45"/>
      <c r="G181" s="45"/>
      <c r="H181" s="45"/>
      <c r="I181" s="45"/>
      <c r="J181" s="46"/>
    </row>
    <row r="182" ht="120">
      <c r="A182" s="37" t="s">
        <v>86</v>
      </c>
      <c r="B182" s="44"/>
      <c r="C182" s="45"/>
      <c r="D182" s="45"/>
      <c r="E182" s="39" t="s">
        <v>471</v>
      </c>
      <c r="F182" s="45"/>
      <c r="G182" s="45"/>
      <c r="H182" s="45"/>
      <c r="I182" s="45"/>
      <c r="J182" s="46"/>
    </row>
    <row r="183">
      <c r="A183" s="31" t="s">
        <v>74</v>
      </c>
      <c r="B183" s="32"/>
      <c r="C183" s="33" t="s">
        <v>480</v>
      </c>
      <c r="D183" s="34"/>
      <c r="E183" s="31" t="s">
        <v>481</v>
      </c>
      <c r="F183" s="34"/>
      <c r="G183" s="34"/>
      <c r="H183" s="34"/>
      <c r="I183" s="35">
        <f>SUMIFS(I184:I187,A184:A187,"P")</f>
        <v>0</v>
      </c>
      <c r="J183" s="36"/>
    </row>
    <row r="184">
      <c r="A184" s="37" t="s">
        <v>77</v>
      </c>
      <c r="B184" s="37">
        <v>43</v>
      </c>
      <c r="C184" s="38" t="s">
        <v>487</v>
      </c>
      <c r="D184" s="37" t="s">
        <v>105</v>
      </c>
      <c r="E184" s="39" t="s">
        <v>488</v>
      </c>
      <c r="F184" s="40" t="s">
        <v>110</v>
      </c>
      <c r="G184" s="41">
        <v>20</v>
      </c>
      <c r="H184" s="42">
        <v>0</v>
      </c>
      <c r="I184" s="42">
        <f>ROUND(G184*H184,P4)</f>
        <v>0</v>
      </c>
      <c r="J184" s="37"/>
      <c r="O184" s="43">
        <f>I184*0.21</f>
        <v>0</v>
      </c>
      <c r="P184">
        <v>3</v>
      </c>
    </row>
    <row r="185" ht="30">
      <c r="A185" s="37" t="s">
        <v>82</v>
      </c>
      <c r="B185" s="44"/>
      <c r="C185" s="45"/>
      <c r="D185" s="45"/>
      <c r="E185" s="39" t="s">
        <v>901</v>
      </c>
      <c r="F185" s="45"/>
      <c r="G185" s="45"/>
      <c r="H185" s="45"/>
      <c r="I185" s="45"/>
      <c r="J185" s="46"/>
    </row>
    <row r="186">
      <c r="A186" s="37" t="s">
        <v>84</v>
      </c>
      <c r="B186" s="44"/>
      <c r="C186" s="45"/>
      <c r="D186" s="45"/>
      <c r="E186" s="47" t="s">
        <v>587</v>
      </c>
      <c r="F186" s="45"/>
      <c r="G186" s="45"/>
      <c r="H186" s="45"/>
      <c r="I186" s="45"/>
      <c r="J186" s="46"/>
    </row>
    <row r="187" ht="75">
      <c r="A187" s="37" t="s">
        <v>86</v>
      </c>
      <c r="B187" s="44"/>
      <c r="C187" s="45"/>
      <c r="D187" s="45"/>
      <c r="E187" s="39" t="s">
        <v>490</v>
      </c>
      <c r="F187" s="45"/>
      <c r="G187" s="45"/>
      <c r="H187" s="45"/>
      <c r="I187" s="45"/>
      <c r="J187" s="46"/>
    </row>
    <row r="188">
      <c r="A188" s="31" t="s">
        <v>74</v>
      </c>
      <c r="B188" s="32"/>
      <c r="C188" s="33" t="s">
        <v>151</v>
      </c>
      <c r="D188" s="34"/>
      <c r="E188" s="31" t="s">
        <v>152</v>
      </c>
      <c r="F188" s="34"/>
      <c r="G188" s="34"/>
      <c r="H188" s="34"/>
      <c r="I188" s="35">
        <f>SUMIFS(I189:I236,A189:A236,"P")</f>
        <v>0</v>
      </c>
      <c r="J188" s="36"/>
    </row>
    <row r="189">
      <c r="A189" s="37" t="s">
        <v>77</v>
      </c>
      <c r="B189" s="37">
        <v>44</v>
      </c>
      <c r="C189" s="38" t="s">
        <v>902</v>
      </c>
      <c r="D189" s="37" t="s">
        <v>105</v>
      </c>
      <c r="E189" s="39" t="s">
        <v>903</v>
      </c>
      <c r="F189" s="40" t="s">
        <v>194</v>
      </c>
      <c r="G189" s="41">
        <v>35</v>
      </c>
      <c r="H189" s="42">
        <v>0</v>
      </c>
      <c r="I189" s="42">
        <f>ROUND(G189*H189,P4)</f>
        <v>0</v>
      </c>
      <c r="J189" s="37"/>
      <c r="O189" s="43">
        <f>I189*0.21</f>
        <v>0</v>
      </c>
      <c r="P189">
        <v>3</v>
      </c>
    </row>
    <row r="190" ht="45">
      <c r="A190" s="37" t="s">
        <v>82</v>
      </c>
      <c r="B190" s="44"/>
      <c r="C190" s="45"/>
      <c r="D190" s="45"/>
      <c r="E190" s="39" t="s">
        <v>904</v>
      </c>
      <c r="F190" s="45"/>
      <c r="G190" s="45"/>
      <c r="H190" s="45"/>
      <c r="I190" s="45"/>
      <c r="J190" s="46"/>
    </row>
    <row r="191">
      <c r="A191" s="37" t="s">
        <v>84</v>
      </c>
      <c r="B191" s="44"/>
      <c r="C191" s="45"/>
      <c r="D191" s="45"/>
      <c r="E191" s="47" t="s">
        <v>905</v>
      </c>
      <c r="F191" s="45"/>
      <c r="G191" s="45"/>
      <c r="H191" s="45"/>
      <c r="I191" s="45"/>
      <c r="J191" s="46"/>
    </row>
    <row r="192" ht="210">
      <c r="A192" s="37" t="s">
        <v>86</v>
      </c>
      <c r="B192" s="44"/>
      <c r="C192" s="45"/>
      <c r="D192" s="45"/>
      <c r="E192" s="39" t="s">
        <v>906</v>
      </c>
      <c r="F192" s="45"/>
      <c r="G192" s="45"/>
      <c r="H192" s="45"/>
      <c r="I192" s="45"/>
      <c r="J192" s="46"/>
    </row>
    <row r="193" ht="30">
      <c r="A193" s="37" t="s">
        <v>77</v>
      </c>
      <c r="B193" s="37">
        <v>45</v>
      </c>
      <c r="C193" s="38" t="s">
        <v>531</v>
      </c>
      <c r="D193" s="37" t="s">
        <v>105</v>
      </c>
      <c r="E193" s="39" t="s">
        <v>532</v>
      </c>
      <c r="F193" s="40" t="s">
        <v>110</v>
      </c>
      <c r="G193" s="41">
        <v>20</v>
      </c>
      <c r="H193" s="42">
        <v>0</v>
      </c>
      <c r="I193" s="42">
        <f>ROUND(G193*H193,P4)</f>
        <v>0</v>
      </c>
      <c r="J193" s="37"/>
      <c r="O193" s="43">
        <f>I193*0.21</f>
        <v>0</v>
      </c>
      <c r="P193">
        <v>3</v>
      </c>
    </row>
    <row r="194">
      <c r="A194" s="37" t="s">
        <v>82</v>
      </c>
      <c r="B194" s="44"/>
      <c r="C194" s="45"/>
      <c r="D194" s="45"/>
      <c r="E194" s="48" t="s">
        <v>105</v>
      </c>
      <c r="F194" s="45"/>
      <c r="G194" s="45"/>
      <c r="H194" s="45"/>
      <c r="I194" s="45"/>
      <c r="J194" s="46"/>
    </row>
    <row r="195">
      <c r="A195" s="37" t="s">
        <v>84</v>
      </c>
      <c r="B195" s="44"/>
      <c r="C195" s="45"/>
      <c r="D195" s="45"/>
      <c r="E195" s="47" t="s">
        <v>587</v>
      </c>
      <c r="F195" s="45"/>
      <c r="G195" s="45"/>
      <c r="H195" s="45"/>
      <c r="I195" s="45"/>
      <c r="J195" s="46"/>
    </row>
    <row r="196" ht="60">
      <c r="A196" s="37" t="s">
        <v>86</v>
      </c>
      <c r="B196" s="44"/>
      <c r="C196" s="45"/>
      <c r="D196" s="45"/>
      <c r="E196" s="39" t="s">
        <v>534</v>
      </c>
      <c r="F196" s="45"/>
      <c r="G196" s="45"/>
      <c r="H196" s="45"/>
      <c r="I196" s="45"/>
      <c r="J196" s="46"/>
    </row>
    <row r="197" ht="30">
      <c r="A197" s="37" t="s">
        <v>77</v>
      </c>
      <c r="B197" s="37">
        <v>46</v>
      </c>
      <c r="C197" s="38" t="s">
        <v>535</v>
      </c>
      <c r="D197" s="37" t="s">
        <v>105</v>
      </c>
      <c r="E197" s="39" t="s">
        <v>536</v>
      </c>
      <c r="F197" s="40" t="s">
        <v>110</v>
      </c>
      <c r="G197" s="41">
        <v>20</v>
      </c>
      <c r="H197" s="42">
        <v>0</v>
      </c>
      <c r="I197" s="42">
        <f>ROUND(G197*H197,P4)</f>
        <v>0</v>
      </c>
      <c r="J197" s="37"/>
      <c r="O197" s="43">
        <f>I197*0.21</f>
        <v>0</v>
      </c>
      <c r="P197">
        <v>3</v>
      </c>
    </row>
    <row r="198">
      <c r="A198" s="37" t="s">
        <v>82</v>
      </c>
      <c r="B198" s="44"/>
      <c r="C198" s="45"/>
      <c r="D198" s="45"/>
      <c r="E198" s="48" t="s">
        <v>105</v>
      </c>
      <c r="F198" s="45"/>
      <c r="G198" s="45"/>
      <c r="H198" s="45"/>
      <c r="I198" s="45"/>
      <c r="J198" s="46"/>
    </row>
    <row r="199">
      <c r="A199" s="37" t="s">
        <v>84</v>
      </c>
      <c r="B199" s="44"/>
      <c r="C199" s="45"/>
      <c r="D199" s="45"/>
      <c r="E199" s="47" t="s">
        <v>587</v>
      </c>
      <c r="F199" s="45"/>
      <c r="G199" s="45"/>
      <c r="H199" s="45"/>
      <c r="I199" s="45"/>
      <c r="J199" s="46"/>
    </row>
    <row r="200" ht="90">
      <c r="A200" s="37" t="s">
        <v>86</v>
      </c>
      <c r="B200" s="44"/>
      <c r="C200" s="45"/>
      <c r="D200" s="45"/>
      <c r="E200" s="39" t="s">
        <v>537</v>
      </c>
      <c r="F200" s="45"/>
      <c r="G200" s="45"/>
      <c r="H200" s="45"/>
      <c r="I200" s="45"/>
      <c r="J200" s="46"/>
    </row>
    <row r="201" ht="30">
      <c r="A201" s="37" t="s">
        <v>77</v>
      </c>
      <c r="B201" s="37">
        <v>47</v>
      </c>
      <c r="C201" s="38" t="s">
        <v>198</v>
      </c>
      <c r="D201" s="37" t="s">
        <v>105</v>
      </c>
      <c r="E201" s="39" t="s">
        <v>199</v>
      </c>
      <c r="F201" s="40" t="s">
        <v>155</v>
      </c>
      <c r="G201" s="41">
        <v>750</v>
      </c>
      <c r="H201" s="42">
        <v>0</v>
      </c>
      <c r="I201" s="42">
        <f>ROUND(G201*H201,P4)</f>
        <v>0</v>
      </c>
      <c r="J201" s="37"/>
      <c r="O201" s="43">
        <f>I201*0.21</f>
        <v>0</v>
      </c>
      <c r="P201">
        <v>3</v>
      </c>
    </row>
    <row r="202" ht="45">
      <c r="A202" s="37" t="s">
        <v>82</v>
      </c>
      <c r="B202" s="44"/>
      <c r="C202" s="45"/>
      <c r="D202" s="45"/>
      <c r="E202" s="39" t="s">
        <v>907</v>
      </c>
      <c r="F202" s="45"/>
      <c r="G202" s="45"/>
      <c r="H202" s="45"/>
      <c r="I202" s="45"/>
      <c r="J202" s="46"/>
    </row>
    <row r="203">
      <c r="A203" s="37" t="s">
        <v>84</v>
      </c>
      <c r="B203" s="44"/>
      <c r="C203" s="45"/>
      <c r="D203" s="45"/>
      <c r="E203" s="47" t="s">
        <v>908</v>
      </c>
      <c r="F203" s="45"/>
      <c r="G203" s="45"/>
      <c r="H203" s="45"/>
      <c r="I203" s="45"/>
      <c r="J203" s="46"/>
    </row>
    <row r="204" ht="105">
      <c r="A204" s="37" t="s">
        <v>86</v>
      </c>
      <c r="B204" s="44"/>
      <c r="C204" s="45"/>
      <c r="D204" s="45"/>
      <c r="E204" s="39" t="s">
        <v>202</v>
      </c>
      <c r="F204" s="45"/>
      <c r="G204" s="45"/>
      <c r="H204" s="45"/>
      <c r="I204" s="45"/>
      <c r="J204" s="46"/>
    </row>
    <row r="205">
      <c r="A205" s="37" t="s">
        <v>77</v>
      </c>
      <c r="B205" s="37">
        <v>48</v>
      </c>
      <c r="C205" s="38" t="s">
        <v>203</v>
      </c>
      <c r="D205" s="37" t="s">
        <v>105</v>
      </c>
      <c r="E205" s="39" t="s">
        <v>204</v>
      </c>
      <c r="F205" s="40" t="s">
        <v>155</v>
      </c>
      <c r="G205" s="41">
        <v>375</v>
      </c>
      <c r="H205" s="42">
        <v>0</v>
      </c>
      <c r="I205" s="42">
        <f>ROUND(G205*H205,P4)</f>
        <v>0</v>
      </c>
      <c r="J205" s="37"/>
      <c r="O205" s="43">
        <f>I205*0.21</f>
        <v>0</v>
      </c>
      <c r="P205">
        <v>3</v>
      </c>
    </row>
    <row r="206" ht="45">
      <c r="A206" s="37" t="s">
        <v>82</v>
      </c>
      <c r="B206" s="44"/>
      <c r="C206" s="45"/>
      <c r="D206" s="45"/>
      <c r="E206" s="39" t="s">
        <v>909</v>
      </c>
      <c r="F206" s="45"/>
      <c r="G206" s="45"/>
      <c r="H206" s="45"/>
      <c r="I206" s="45"/>
      <c r="J206" s="46"/>
    </row>
    <row r="207">
      <c r="A207" s="37" t="s">
        <v>84</v>
      </c>
      <c r="B207" s="44"/>
      <c r="C207" s="45"/>
      <c r="D207" s="45"/>
      <c r="E207" s="47" t="s">
        <v>910</v>
      </c>
      <c r="F207" s="45"/>
      <c r="G207" s="45"/>
      <c r="H207" s="45"/>
      <c r="I207" s="45"/>
      <c r="J207" s="46"/>
    </row>
    <row r="208" ht="105">
      <c r="A208" s="37" t="s">
        <v>86</v>
      </c>
      <c r="B208" s="44"/>
      <c r="C208" s="45"/>
      <c r="D208" s="45"/>
      <c r="E208" s="39" t="s">
        <v>202</v>
      </c>
      <c r="F208" s="45"/>
      <c r="G208" s="45"/>
      <c r="H208" s="45"/>
      <c r="I208" s="45"/>
      <c r="J208" s="46"/>
    </row>
    <row r="209" ht="30">
      <c r="A209" s="37" t="s">
        <v>77</v>
      </c>
      <c r="B209" s="37">
        <v>49</v>
      </c>
      <c r="C209" s="38" t="s">
        <v>911</v>
      </c>
      <c r="D209" s="37" t="s">
        <v>11</v>
      </c>
      <c r="E209" s="39" t="s">
        <v>912</v>
      </c>
      <c r="F209" s="40" t="s">
        <v>194</v>
      </c>
      <c r="G209" s="41">
        <v>1000</v>
      </c>
      <c r="H209" s="42">
        <v>0</v>
      </c>
      <c r="I209" s="42">
        <f>ROUND(G209*H209,P4)</f>
        <v>0</v>
      </c>
      <c r="J209" s="37"/>
      <c r="O209" s="43">
        <f>I209*0.21</f>
        <v>0</v>
      </c>
      <c r="P209">
        <v>3</v>
      </c>
    </row>
    <row r="210" ht="105">
      <c r="A210" s="37" t="s">
        <v>82</v>
      </c>
      <c r="B210" s="44"/>
      <c r="C210" s="45"/>
      <c r="D210" s="45"/>
      <c r="E210" s="39" t="s">
        <v>913</v>
      </c>
      <c r="F210" s="45"/>
      <c r="G210" s="45"/>
      <c r="H210" s="45"/>
      <c r="I210" s="45"/>
      <c r="J210" s="46"/>
    </row>
    <row r="211">
      <c r="A211" s="37" t="s">
        <v>84</v>
      </c>
      <c r="B211" s="44"/>
      <c r="C211" s="45"/>
      <c r="D211" s="45"/>
      <c r="E211" s="47" t="s">
        <v>335</v>
      </c>
      <c r="F211" s="45"/>
      <c r="G211" s="45"/>
      <c r="H211" s="45"/>
      <c r="I211" s="45"/>
      <c r="J211" s="46"/>
    </row>
    <row r="212" ht="90">
      <c r="A212" s="37" t="s">
        <v>86</v>
      </c>
      <c r="B212" s="44"/>
      <c r="C212" s="45"/>
      <c r="D212" s="45"/>
      <c r="E212" s="39" t="s">
        <v>824</v>
      </c>
      <c r="F212" s="45"/>
      <c r="G212" s="45"/>
      <c r="H212" s="45"/>
      <c r="I212" s="45"/>
      <c r="J212" s="46"/>
    </row>
    <row r="213" ht="30">
      <c r="A213" s="37" t="s">
        <v>77</v>
      </c>
      <c r="B213" s="37">
        <v>50</v>
      </c>
      <c r="C213" s="38" t="s">
        <v>911</v>
      </c>
      <c r="D213" s="37" t="s">
        <v>42</v>
      </c>
      <c r="E213" s="39" t="s">
        <v>912</v>
      </c>
      <c r="F213" s="40" t="s">
        <v>194</v>
      </c>
      <c r="G213" s="41">
        <v>52</v>
      </c>
      <c r="H213" s="42">
        <v>0</v>
      </c>
      <c r="I213" s="42">
        <f>ROUND(G213*H213,P4)</f>
        <v>0</v>
      </c>
      <c r="J213" s="37"/>
      <c r="O213" s="43">
        <f>I213*0.21</f>
        <v>0</v>
      </c>
      <c r="P213">
        <v>3</v>
      </c>
    </row>
    <row r="214" ht="45">
      <c r="A214" s="37" t="s">
        <v>82</v>
      </c>
      <c r="B214" s="44"/>
      <c r="C214" s="45"/>
      <c r="D214" s="45"/>
      <c r="E214" s="39" t="s">
        <v>914</v>
      </c>
      <c r="F214" s="45"/>
      <c r="G214" s="45"/>
      <c r="H214" s="45"/>
      <c r="I214" s="45"/>
      <c r="J214" s="46"/>
    </row>
    <row r="215">
      <c r="A215" s="37" t="s">
        <v>84</v>
      </c>
      <c r="B215" s="44"/>
      <c r="C215" s="45"/>
      <c r="D215" s="45"/>
      <c r="E215" s="47" t="s">
        <v>915</v>
      </c>
      <c r="F215" s="45"/>
      <c r="G215" s="45"/>
      <c r="H215" s="45"/>
      <c r="I215" s="45"/>
      <c r="J215" s="46"/>
    </row>
    <row r="216" ht="90">
      <c r="A216" s="37" t="s">
        <v>86</v>
      </c>
      <c r="B216" s="44"/>
      <c r="C216" s="45"/>
      <c r="D216" s="45"/>
      <c r="E216" s="39" t="s">
        <v>824</v>
      </c>
      <c r="F216" s="45"/>
      <c r="G216" s="45"/>
      <c r="H216" s="45"/>
      <c r="I216" s="45"/>
      <c r="J216" s="46"/>
    </row>
    <row r="217">
      <c r="A217" s="37" t="s">
        <v>77</v>
      </c>
      <c r="B217" s="37">
        <v>51</v>
      </c>
      <c r="C217" s="38" t="s">
        <v>916</v>
      </c>
      <c r="D217" s="37" t="s">
        <v>79</v>
      </c>
      <c r="E217" s="39" t="s">
        <v>917</v>
      </c>
      <c r="F217" s="40" t="s">
        <v>194</v>
      </c>
      <c r="G217" s="41">
        <v>25</v>
      </c>
      <c r="H217" s="42">
        <v>0</v>
      </c>
      <c r="I217" s="42">
        <f>ROUND(G217*H217,P4)</f>
        <v>0</v>
      </c>
      <c r="J217" s="37"/>
      <c r="O217" s="43">
        <f>I217*0.21</f>
        <v>0</v>
      </c>
      <c r="P217">
        <v>3</v>
      </c>
    </row>
    <row r="218" ht="60">
      <c r="A218" s="37" t="s">
        <v>82</v>
      </c>
      <c r="B218" s="44"/>
      <c r="C218" s="45"/>
      <c r="D218" s="45"/>
      <c r="E218" s="39" t="s">
        <v>918</v>
      </c>
      <c r="F218" s="45"/>
      <c r="G218" s="45"/>
      <c r="H218" s="45"/>
      <c r="I218" s="45"/>
      <c r="J218" s="46"/>
    </row>
    <row r="219">
      <c r="A219" s="37" t="s">
        <v>84</v>
      </c>
      <c r="B219" s="44"/>
      <c r="C219" s="45"/>
      <c r="D219" s="45"/>
      <c r="E219" s="47" t="s">
        <v>782</v>
      </c>
      <c r="F219" s="45"/>
      <c r="G219" s="45"/>
      <c r="H219" s="45"/>
      <c r="I219" s="45"/>
      <c r="J219" s="46"/>
    </row>
    <row r="220" ht="90">
      <c r="A220" s="37" t="s">
        <v>86</v>
      </c>
      <c r="B220" s="44"/>
      <c r="C220" s="45"/>
      <c r="D220" s="45"/>
      <c r="E220" s="39" t="s">
        <v>824</v>
      </c>
      <c r="F220" s="45"/>
      <c r="G220" s="45"/>
      <c r="H220" s="45"/>
      <c r="I220" s="45"/>
      <c r="J220" s="46"/>
    </row>
    <row r="221">
      <c r="A221" s="37" t="s">
        <v>77</v>
      </c>
      <c r="B221" s="37">
        <v>52</v>
      </c>
      <c r="C221" s="38" t="s">
        <v>919</v>
      </c>
      <c r="D221" s="37" t="s">
        <v>105</v>
      </c>
      <c r="E221" s="39" t="s">
        <v>920</v>
      </c>
      <c r="F221" s="40" t="s">
        <v>194</v>
      </c>
      <c r="G221" s="41">
        <v>307</v>
      </c>
      <c r="H221" s="42">
        <v>0</v>
      </c>
      <c r="I221" s="42">
        <f>ROUND(G221*H221,P4)</f>
        <v>0</v>
      </c>
      <c r="J221" s="37"/>
      <c r="O221" s="43">
        <f>I221*0.21</f>
        <v>0</v>
      </c>
      <c r="P221">
        <v>3</v>
      </c>
    </row>
    <row r="222" ht="30">
      <c r="A222" s="37" t="s">
        <v>82</v>
      </c>
      <c r="B222" s="44"/>
      <c r="C222" s="45"/>
      <c r="D222" s="45"/>
      <c r="E222" s="39" t="s">
        <v>921</v>
      </c>
      <c r="F222" s="45"/>
      <c r="G222" s="45"/>
      <c r="H222" s="45"/>
      <c r="I222" s="45"/>
      <c r="J222" s="46"/>
    </row>
    <row r="223">
      <c r="A223" s="37" t="s">
        <v>84</v>
      </c>
      <c r="B223" s="44"/>
      <c r="C223" s="45"/>
      <c r="D223" s="45"/>
      <c r="E223" s="47" t="s">
        <v>922</v>
      </c>
      <c r="F223" s="45"/>
      <c r="G223" s="45"/>
      <c r="H223" s="45"/>
      <c r="I223" s="45"/>
      <c r="J223" s="46"/>
    </row>
    <row r="224" ht="90">
      <c r="A224" s="37" t="s">
        <v>86</v>
      </c>
      <c r="B224" s="44"/>
      <c r="C224" s="45"/>
      <c r="D224" s="45"/>
      <c r="E224" s="39" t="s">
        <v>824</v>
      </c>
      <c r="F224" s="45"/>
      <c r="G224" s="45"/>
      <c r="H224" s="45"/>
      <c r="I224" s="45"/>
      <c r="J224" s="46"/>
    </row>
    <row r="225">
      <c r="A225" s="37" t="s">
        <v>77</v>
      </c>
      <c r="B225" s="37">
        <v>53</v>
      </c>
      <c r="C225" s="38" t="s">
        <v>923</v>
      </c>
      <c r="D225" s="37" t="s">
        <v>105</v>
      </c>
      <c r="E225" s="39" t="s">
        <v>924</v>
      </c>
      <c r="F225" s="40" t="s">
        <v>194</v>
      </c>
      <c r="G225" s="41">
        <v>25</v>
      </c>
      <c r="H225" s="42">
        <v>0</v>
      </c>
      <c r="I225" s="42">
        <f>ROUND(G225*H225,P4)</f>
        <v>0</v>
      </c>
      <c r="J225" s="37"/>
      <c r="O225" s="43">
        <f>I225*0.21</f>
        <v>0</v>
      </c>
      <c r="P225">
        <v>3</v>
      </c>
    </row>
    <row r="226">
      <c r="A226" s="37" t="s">
        <v>82</v>
      </c>
      <c r="B226" s="44"/>
      <c r="C226" s="45"/>
      <c r="D226" s="45"/>
      <c r="E226" s="48" t="s">
        <v>105</v>
      </c>
      <c r="F226" s="45"/>
      <c r="G226" s="45"/>
      <c r="H226" s="45"/>
      <c r="I226" s="45"/>
      <c r="J226" s="46"/>
    </row>
    <row r="227">
      <c r="A227" s="37" t="s">
        <v>84</v>
      </c>
      <c r="B227" s="44"/>
      <c r="C227" s="45"/>
      <c r="D227" s="45"/>
      <c r="E227" s="47" t="s">
        <v>782</v>
      </c>
      <c r="F227" s="45"/>
      <c r="G227" s="45"/>
      <c r="H227" s="45"/>
      <c r="I227" s="45"/>
      <c r="J227" s="46"/>
    </row>
    <row r="228" ht="75">
      <c r="A228" s="37" t="s">
        <v>86</v>
      </c>
      <c r="B228" s="44"/>
      <c r="C228" s="45"/>
      <c r="D228" s="45"/>
      <c r="E228" s="39" t="s">
        <v>925</v>
      </c>
      <c r="F228" s="45"/>
      <c r="G228" s="45"/>
      <c r="H228" s="45"/>
      <c r="I228" s="45"/>
      <c r="J228" s="46"/>
    </row>
    <row r="229">
      <c r="A229" s="37" t="s">
        <v>77</v>
      </c>
      <c r="B229" s="37">
        <v>54</v>
      </c>
      <c r="C229" s="38" t="s">
        <v>926</v>
      </c>
      <c r="D229" s="37" t="s">
        <v>105</v>
      </c>
      <c r="E229" s="39" t="s">
        <v>927</v>
      </c>
      <c r="F229" s="40" t="s">
        <v>194</v>
      </c>
      <c r="G229" s="41">
        <v>200</v>
      </c>
      <c r="H229" s="42">
        <v>0</v>
      </c>
      <c r="I229" s="42">
        <f>ROUND(G229*H229,P4)</f>
        <v>0</v>
      </c>
      <c r="J229" s="37"/>
      <c r="O229" s="43">
        <f>I229*0.21</f>
        <v>0</v>
      </c>
      <c r="P229">
        <v>3</v>
      </c>
    </row>
    <row r="230">
      <c r="A230" s="37" t="s">
        <v>82</v>
      </c>
      <c r="B230" s="44"/>
      <c r="C230" s="45"/>
      <c r="D230" s="45"/>
      <c r="E230" s="39" t="s">
        <v>928</v>
      </c>
      <c r="F230" s="45"/>
      <c r="G230" s="45"/>
      <c r="H230" s="45"/>
      <c r="I230" s="45"/>
      <c r="J230" s="46"/>
    </row>
    <row r="231">
      <c r="A231" s="37" t="s">
        <v>84</v>
      </c>
      <c r="B231" s="44"/>
      <c r="C231" s="45"/>
      <c r="D231" s="45"/>
      <c r="E231" s="47" t="s">
        <v>661</v>
      </c>
      <c r="F231" s="45"/>
      <c r="G231" s="45"/>
      <c r="H231" s="45"/>
      <c r="I231" s="45"/>
      <c r="J231" s="46"/>
    </row>
    <row r="232" ht="75">
      <c r="A232" s="37" t="s">
        <v>86</v>
      </c>
      <c r="B232" s="44"/>
      <c r="C232" s="45"/>
      <c r="D232" s="45"/>
      <c r="E232" s="39" t="s">
        <v>925</v>
      </c>
      <c r="F232" s="45"/>
      <c r="G232" s="45"/>
      <c r="H232" s="45"/>
      <c r="I232" s="45"/>
      <c r="J232" s="46"/>
    </row>
    <row r="233">
      <c r="A233" s="37" t="s">
        <v>77</v>
      </c>
      <c r="B233" s="37">
        <v>55</v>
      </c>
      <c r="C233" s="38" t="s">
        <v>747</v>
      </c>
      <c r="D233" s="37" t="s">
        <v>105</v>
      </c>
      <c r="E233" s="39" t="s">
        <v>748</v>
      </c>
      <c r="F233" s="40" t="s">
        <v>163</v>
      </c>
      <c r="G233" s="41">
        <v>1.917</v>
      </c>
      <c r="H233" s="42">
        <v>0</v>
      </c>
      <c r="I233" s="42">
        <f>ROUND(G233*H233,P4)</f>
        <v>0</v>
      </c>
      <c r="J233" s="37"/>
      <c r="O233" s="43">
        <f>I233*0.21</f>
        <v>0</v>
      </c>
      <c r="P233">
        <v>3</v>
      </c>
    </row>
    <row r="234" ht="90">
      <c r="A234" s="37" t="s">
        <v>82</v>
      </c>
      <c r="B234" s="44"/>
      <c r="C234" s="45"/>
      <c r="D234" s="45"/>
      <c r="E234" s="39" t="s">
        <v>929</v>
      </c>
      <c r="F234" s="45"/>
      <c r="G234" s="45"/>
      <c r="H234" s="45"/>
      <c r="I234" s="45"/>
      <c r="J234" s="46"/>
    </row>
    <row r="235">
      <c r="A235" s="37" t="s">
        <v>84</v>
      </c>
      <c r="B235" s="44"/>
      <c r="C235" s="45"/>
      <c r="D235" s="45"/>
      <c r="E235" s="47" t="s">
        <v>930</v>
      </c>
      <c r="F235" s="45"/>
      <c r="G235" s="45"/>
      <c r="H235" s="45"/>
      <c r="I235" s="45"/>
      <c r="J235" s="46"/>
    </row>
    <row r="236" ht="105">
      <c r="A236" s="37" t="s">
        <v>86</v>
      </c>
      <c r="B236" s="49"/>
      <c r="C236" s="50"/>
      <c r="D236" s="50"/>
      <c r="E236" s="39" t="s">
        <v>751</v>
      </c>
      <c r="F236" s="50"/>
      <c r="G236" s="50"/>
      <c r="H236" s="50"/>
      <c r="I236" s="50"/>
      <c r="J236"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workbookViewId="0"/>
  </sheetViews>
  <sheetFormatPr defaultRowHeight="15"/>
  <cols>
    <col min="1" max="1" width="9.140625" hidden="1"/>
    <col min="2" max="2" width="16.14063" customWidth="1"/>
    <col min="3" max="3" width="9.710938" customWidth="1"/>
    <col min="4" max="4" width="13" customWidth="1"/>
    <col min="5" max="5" width="64.85547" customWidth="1"/>
    <col min="6" max="6" width="13" customWidth="1"/>
    <col min="7" max="7" width="16.14063" customWidth="1"/>
    <col min="8" max="8" width="16.14063" customWidth="1"/>
    <col min="9" max="9" width="16.14063" customWidth="1"/>
    <col min="10" max="10" width="14.85547" bestFit="1" customWidth="1"/>
    <col min="15" max="15" width="9.140625" hidden="1"/>
    <col min="16" max="16" width="9.140625" hidden="1"/>
  </cols>
  <sheetData>
    <row r="1">
      <c r="A1" s="1" t="s">
        <v>0</v>
      </c>
      <c r="B1" s="12"/>
      <c r="C1" s="13"/>
      <c r="D1" s="13"/>
      <c r="E1" s="14" t="s">
        <v>1</v>
      </c>
      <c r="F1" s="13"/>
      <c r="G1" s="13"/>
      <c r="H1" s="13"/>
      <c r="I1" s="13"/>
      <c r="J1" s="15"/>
      <c r="P1">
        <v>3</v>
      </c>
    </row>
    <row r="2" ht="20.25">
      <c r="A2" s="1"/>
      <c r="B2" s="16"/>
      <c r="C2" s="17"/>
      <c r="D2" s="17"/>
      <c r="E2" s="18" t="s">
        <v>53</v>
      </c>
      <c r="F2" s="17"/>
      <c r="G2" s="17"/>
      <c r="H2" s="17"/>
      <c r="I2" s="17"/>
      <c r="J2" s="19"/>
    </row>
    <row r="3">
      <c r="A3" s="3" t="s">
        <v>54</v>
      </c>
      <c r="B3" s="20" t="s">
        <v>55</v>
      </c>
      <c r="C3" s="21" t="s">
        <v>56</v>
      </c>
      <c r="D3" s="22"/>
      <c r="E3" s="23" t="s">
        <v>57</v>
      </c>
      <c r="F3" s="17"/>
      <c r="G3" s="17"/>
      <c r="H3" s="24" t="s">
        <v>931</v>
      </c>
      <c r="I3" s="25">
        <f>SUMIFS(I9:I13,A9:A13,"SD")</f>
        <v>0</v>
      </c>
      <c r="J3" s="19"/>
      <c r="O3">
        <v>0</v>
      </c>
      <c r="P3">
        <v>2</v>
      </c>
    </row>
    <row r="4">
      <c r="A4" s="3" t="s">
        <v>59</v>
      </c>
      <c r="B4" s="20" t="s">
        <v>60</v>
      </c>
      <c r="C4" s="21" t="s">
        <v>11</v>
      </c>
      <c r="D4" s="22"/>
      <c r="E4" s="23" t="s">
        <v>12</v>
      </c>
      <c r="F4" s="17"/>
      <c r="G4" s="17"/>
      <c r="H4" s="17"/>
      <c r="I4" s="17"/>
      <c r="J4" s="19"/>
      <c r="O4">
        <v>0.12</v>
      </c>
      <c r="P4">
        <v>2</v>
      </c>
    </row>
    <row r="5">
      <c r="A5" s="3" t="s">
        <v>61</v>
      </c>
      <c r="B5" s="20" t="s">
        <v>62</v>
      </c>
      <c r="C5" s="21" t="s">
        <v>931</v>
      </c>
      <c r="D5" s="22"/>
      <c r="E5" s="23" t="s">
        <v>27</v>
      </c>
      <c r="F5" s="17"/>
      <c r="G5" s="17"/>
      <c r="H5" s="17"/>
      <c r="I5" s="17"/>
      <c r="J5" s="19"/>
      <c r="O5">
        <v>0.20999999999999999</v>
      </c>
    </row>
    <row r="6">
      <c r="A6" s="26" t="s">
        <v>63</v>
      </c>
      <c r="B6" s="27" t="s">
        <v>64</v>
      </c>
      <c r="C6" s="7" t="s">
        <v>65</v>
      </c>
      <c r="D6" s="7" t="s">
        <v>66</v>
      </c>
      <c r="E6" s="7" t="s">
        <v>67</v>
      </c>
      <c r="F6" s="7" t="s">
        <v>68</v>
      </c>
      <c r="G6" s="7" t="s">
        <v>69</v>
      </c>
      <c r="H6" s="7" t="s">
        <v>70</v>
      </c>
      <c r="I6" s="7"/>
      <c r="J6" s="28" t="s">
        <v>71</v>
      </c>
    </row>
    <row r="7">
      <c r="A7" s="26"/>
      <c r="B7" s="27"/>
      <c r="C7" s="7"/>
      <c r="D7" s="7"/>
      <c r="E7" s="7"/>
      <c r="F7" s="7"/>
      <c r="G7" s="7"/>
      <c r="H7" s="7" t="s">
        <v>72</v>
      </c>
      <c r="I7" s="7" t="s">
        <v>73</v>
      </c>
      <c r="J7" s="28"/>
    </row>
    <row r="8">
      <c r="A8" s="29">
        <v>0</v>
      </c>
      <c r="B8" s="27">
        <v>1</v>
      </c>
      <c r="C8" s="30">
        <v>2</v>
      </c>
      <c r="D8" s="7">
        <v>3</v>
      </c>
      <c r="E8" s="30">
        <v>4</v>
      </c>
      <c r="F8" s="7">
        <v>5</v>
      </c>
      <c r="G8" s="7">
        <v>6</v>
      </c>
      <c r="H8" s="7">
        <v>7</v>
      </c>
      <c r="I8" s="30">
        <v>8</v>
      </c>
      <c r="J8" s="28">
        <v>9</v>
      </c>
    </row>
    <row r="9">
      <c r="A9" s="31" t="s">
        <v>74</v>
      </c>
      <c r="B9" s="32"/>
      <c r="C9" s="33" t="s">
        <v>75</v>
      </c>
      <c r="D9" s="34"/>
      <c r="E9" s="31" t="s">
        <v>76</v>
      </c>
      <c r="F9" s="34"/>
      <c r="G9" s="34"/>
      <c r="H9" s="34"/>
      <c r="I9" s="35">
        <f>SUMIFS(I10:I13,A10:A13,"P")</f>
        <v>0</v>
      </c>
      <c r="J9" s="36"/>
    </row>
    <row r="10">
      <c r="A10" s="37" t="s">
        <v>77</v>
      </c>
      <c r="B10" s="37">
        <v>1</v>
      </c>
      <c r="C10" s="38" t="s">
        <v>932</v>
      </c>
      <c r="D10" s="37" t="s">
        <v>79</v>
      </c>
      <c r="E10" s="39" t="s">
        <v>933</v>
      </c>
      <c r="F10" s="40" t="s">
        <v>81</v>
      </c>
      <c r="G10" s="41">
        <v>1</v>
      </c>
      <c r="H10" s="42">
        <v>0</v>
      </c>
      <c r="I10" s="42">
        <f>ROUND(G10*H10,P4)</f>
        <v>0</v>
      </c>
      <c r="J10" s="37"/>
      <c r="O10" s="43">
        <f>I10*0.21</f>
        <v>0</v>
      </c>
      <c r="P10">
        <v>3</v>
      </c>
    </row>
    <row r="11" ht="210">
      <c r="A11" s="37" t="s">
        <v>82</v>
      </c>
      <c r="B11" s="44"/>
      <c r="C11" s="45"/>
      <c r="D11" s="45"/>
      <c r="E11" s="39" t="s">
        <v>934</v>
      </c>
      <c r="F11" s="45"/>
      <c r="G11" s="45"/>
      <c r="H11" s="45"/>
      <c r="I11" s="45"/>
      <c r="J11" s="46"/>
    </row>
    <row r="12">
      <c r="A12" s="37" t="s">
        <v>84</v>
      </c>
      <c r="B12" s="44"/>
      <c r="C12" s="45"/>
      <c r="D12" s="45"/>
      <c r="E12" s="47" t="s">
        <v>91</v>
      </c>
      <c r="F12" s="45"/>
      <c r="G12" s="45"/>
      <c r="H12" s="45"/>
      <c r="I12" s="45"/>
      <c r="J12" s="46"/>
    </row>
    <row r="13" ht="60">
      <c r="A13" s="37" t="s">
        <v>86</v>
      </c>
      <c r="B13" s="49"/>
      <c r="C13" s="50"/>
      <c r="D13" s="50"/>
      <c r="E13" s="39" t="s">
        <v>935</v>
      </c>
      <c r="F13" s="50"/>
      <c r="G13" s="50"/>
      <c r="H13" s="50"/>
      <c r="I13" s="50"/>
      <c r="J13" s="51"/>
    </row>
  </sheetData>
  <mergeCells count="12">
    <mergeCell ref="C3:D3"/>
    <mergeCell ref="C4:D4"/>
    <mergeCell ref="C5:D5"/>
    <mergeCell ref="A6:A7"/>
    <mergeCell ref="B6:B7"/>
    <mergeCell ref="C6:C7"/>
    <mergeCell ref="D6:D7"/>
    <mergeCell ref="E6:E7"/>
    <mergeCell ref="F6:F7"/>
    <mergeCell ref="G6:G7"/>
    <mergeCell ref="H6:I6"/>
    <mergeCell ref="J6:J7"/>
  </mergeCells>
  <pageSetup fitToHeight="0"/>
  <drawing r:id="rId1"/>
</worksheet>
</file>

<file path=docProps/app.xml><?xml version="1.0" encoding="utf-8"?>
<Properties xmlns="http://schemas.openxmlformats.org/officeDocument/2006/extended-properties"/>
</file>

<file path=docProps/core.xml><?xml version="1.0" encoding="utf-8"?>
<cp:coreProperties xmlns:dc="http://purl.org/dc/elements/1.1/" xmlns:dcterms="http://purl.org/dc/terms/" xmlns:xsi="http://www.w3.org/2001/XMLSchema-instance" xmlns:cp="http://schemas.openxmlformats.org/package/2006/metadata/core-properties">
  <dc:creator>Volodymyr Kots</dc:creator>
  <cp:lastModifiedBy>Volodymyr Kots</cp:lastModifiedBy>
  <dcterms:created xsi:type="dcterms:W3CDTF">2025-05-27T12:34:07Z</dcterms:created>
  <dcterms:modified xsi:type="dcterms:W3CDTF">2025-05-27T12:34:08Z</dcterms:modified>
</cp:coreProperties>
</file>