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5\Oblast Kutná Hora\323 CMS Kolín\III-32912 Předhradí-Sokoleč!\"/>
    </mc:Choice>
  </mc:AlternateContent>
  <xr:revisionPtr revIDLastSave="0" documentId="13_ncr:1_{6FBDDC37-411F-4D98-9457-494F7640AF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2" r:id="rId1"/>
    <sheet name="1. Rozpočet - standard na výšku" sheetId="1" r:id="rId2"/>
  </sheets>
  <definedNames>
    <definedName name="_xlnm.Print_Titles" localSheetId="1">'1. Rozpočet - standard na výšku'!$7:$7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7" i="1"/>
  <c r="G15" i="1"/>
  <c r="G13" i="1"/>
  <c r="G9" i="1" l="1"/>
  <c r="G10" i="1"/>
  <c r="G11" i="1"/>
  <c r="G12" i="1"/>
  <c r="G16" i="1"/>
  <c r="G18" i="1"/>
  <c r="G19" i="1"/>
  <c r="G20" i="1"/>
  <c r="G8" i="1"/>
  <c r="G24" i="1" l="1"/>
  <c r="G25" i="1" l="1"/>
  <c r="G26" i="1" s="1"/>
  <c r="C22" i="2"/>
  <c r="C15" i="2" l="1"/>
  <c r="C26" i="2"/>
  <c r="I25" i="2" s="1"/>
  <c r="I26" i="2" s="1"/>
  <c r="F26" i="2" s="1"/>
</calcChain>
</file>

<file path=xl/sharedStrings.xml><?xml version="1.0" encoding="utf-8"?>
<sst xmlns="http://schemas.openxmlformats.org/spreadsheetml/2006/main" count="126" uniqueCount="106">
  <si>
    <t xml:space="preserve">ROZPOČET  </t>
  </si>
  <si>
    <t>P.Č.</t>
  </si>
  <si>
    <t>Kód položky</t>
  </si>
  <si>
    <t>Popis</t>
  </si>
  <si>
    <t>MJ</t>
  </si>
  <si>
    <t>Množství celkem</t>
  </si>
  <si>
    <t>Cena jednotková</t>
  </si>
  <si>
    <t>Cena celkem</t>
  </si>
  <si>
    <t>m2</t>
  </si>
  <si>
    <t>t</t>
  </si>
  <si>
    <t>m</t>
  </si>
  <si>
    <t>kpl</t>
  </si>
  <si>
    <t>Dopravní opatření po dobu stavby</t>
  </si>
  <si>
    <t>Celkem bez DPH</t>
  </si>
  <si>
    <t>DPH 21%</t>
  </si>
  <si>
    <t>Celkem včetně DPH</t>
  </si>
  <si>
    <t>Řezání asfaltového krytu vozovky hloubky do 5cm</t>
  </si>
  <si>
    <t>Objednatel:   KSÚS Středočeského kraje</t>
  </si>
  <si>
    <t>Krycí list rozpočtu</t>
  </si>
  <si>
    <t>Název stavby:</t>
  </si>
  <si>
    <t>Objednatel:</t>
  </si>
  <si>
    <t>KSÚS - Krajská správa a údržba silnic Středočeského kraje, příspěvková organizace</t>
  </si>
  <si>
    <t>IČ/DIČ:</t>
  </si>
  <si>
    <t>00066001/CZ00066001</t>
  </si>
  <si>
    <t>Druh stavby:</t>
  </si>
  <si>
    <t>oprava povrchu vozovky</t>
  </si>
  <si>
    <t>Projektant:</t>
  </si>
  <si>
    <t>Lokalita:</t>
  </si>
  <si>
    <t>Zhotovitel:</t>
  </si>
  <si>
    <t xml:space="preserve"> </t>
  </si>
  <si>
    <t>Termín stavby:</t>
  </si>
  <si>
    <t>ZO za KSUSSK</t>
  </si>
  <si>
    <t>Pospis ZO</t>
  </si>
  <si>
    <t>Zdroj financování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</si>
  <si>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</si>
  <si>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</si>
  <si>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</si>
  <si>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</si>
  <si>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</si>
  <si>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</si>
  <si>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</si>
  <si>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</si>
  <si>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</si>
  <si>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</si>
  <si>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</si>
  <si>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</si>
  <si>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</si>
  <si>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</si>
  <si>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</si>
  <si>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</si>
  <si>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</si>
  <si>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</si>
  <si>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</si>
  <si>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</si>
  <si>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</si>
  <si>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</si>
  <si>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</si>
  <si>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</si>
  <si>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</si>
  <si>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</si>
  <si>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</si>
  <si>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</si>
  <si>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</si>
  <si>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</si>
  <si>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</si>
  <si>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</si>
  <si>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Objednatel</t>
  </si>
  <si>
    <t>Zhotovitel</t>
  </si>
  <si>
    <t>Datum, razítko a podpis</t>
  </si>
  <si>
    <t>Poznámky:</t>
  </si>
  <si>
    <t>Ing.Aleš Čermák Ph. D. MBA, ředitel</t>
  </si>
  <si>
    <t>Datum, razítko a podpis:</t>
  </si>
  <si>
    <t>Ing. Alois Holík, MBA Předseda správní rady</t>
  </si>
  <si>
    <t>Silnice Čáslav-HOLDING,a.s.</t>
  </si>
  <si>
    <t>25261282 / CZ25261282</t>
  </si>
  <si>
    <t>Milan Havránek</t>
  </si>
  <si>
    <t>do konce roku 2025</t>
  </si>
  <si>
    <t>m3</t>
  </si>
  <si>
    <t>POPLATKY ZA LIKVIDACI ODPADŮ NEKONTAMINOVANÝCH - 17 05 04 VYTĚŽENÉ ZEMINY A HORNINY - I. TŘÍDA TĚŽITELNOSTI</t>
  </si>
  <si>
    <t>JÚ 10068</t>
  </si>
  <si>
    <t>OTSKP 2025                                                                                         Zpracoval: Milan Havránek</t>
  </si>
  <si>
    <t>Čištění krajnic od nánosů tl.do 10cm</t>
  </si>
  <si>
    <t>VDZ V4 125mm plošné s balotinou - dodávka, pokládka  ( vodící )</t>
  </si>
  <si>
    <t>ASFALTOVÝ BETON PRO OBRUSNÉ VRSTVY ACO 11+         tl. 50mm</t>
  </si>
  <si>
    <t>bm</t>
  </si>
  <si>
    <t>Vladimír Kratochvíl,P.Volštátová, M.Havránek</t>
  </si>
  <si>
    <t xml:space="preserve">                                                                                                                                                             Datum: 12.5.2025</t>
  </si>
  <si>
    <t>Stavba:   Oprava povrchu silnice III/329 12 Předhradí- Sokoleč</t>
  </si>
  <si>
    <t>Objekt: silnice č. III/329 12 po křiž. I/38 staničení 0,000 - 2,400 km</t>
  </si>
  <si>
    <t>délka úseku 2400 m / šířka 6,8m</t>
  </si>
  <si>
    <t>frézování 5cm mimo žel.nadjezd = 816m3</t>
  </si>
  <si>
    <t>Čištění vozovek metením strojně samosběrem        2x</t>
  </si>
  <si>
    <t xml:space="preserve">574A04 </t>
  </si>
  <si>
    <t>vyrovnávka 16320 x 0,05 cm = 816 m3</t>
  </si>
  <si>
    <t>uložení 4800 x 0,01 x 1,7 = 81,6t</t>
  </si>
  <si>
    <t>Frézování ploch do hloubky 5cm + zápichy       Mimo žel. Nadjezd (D=300m)</t>
  </si>
  <si>
    <t xml:space="preserve">574A44 </t>
  </si>
  <si>
    <t xml:space="preserve">R-pol. </t>
  </si>
  <si>
    <t>SVODIDLO OCEL SIL. JEDNOSTR, ZADRŽ H3-MONTÁŽ S PŘESUNEM (BEZ DODÁVKY)</t>
  </si>
  <si>
    <t>9113D2</t>
  </si>
  <si>
    <t xml:space="preserve">Ztěsnění dilatačních spár spár asfaltovou zálivkou </t>
  </si>
  <si>
    <t>zpevnění krajnic z recyklátu do tl. 100mm             bez žel. Nadjezdu 400bm</t>
  </si>
  <si>
    <t>Spojovací postřik z  emulze do 1,0 kg na m2    2x</t>
  </si>
  <si>
    <r>
      <t>krjanice zřízení - mimo žel. nadjezd (400m2) = 2000 m</t>
    </r>
    <r>
      <rPr>
        <vertAlign val="superscript"/>
        <sz val="8"/>
        <rFont val="Arial CE"/>
        <charset val="238"/>
      </rPr>
      <t>2</t>
    </r>
  </si>
  <si>
    <t>Oprava povrchu silnice III/329 12 Předhradí-Sokoleč</t>
  </si>
  <si>
    <t>Cestmistroství Kolín III/329 12 staničení 0,000km - 2,400kmkm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</si>
</sst>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4" x14ac:knownFonts="1">
    <font>
      <sz val="8"/>
      <name val="MS Sans Serif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MS Sans Serif"/>
      <charset val="1"/>
    </font>
    <font>
      <sz val="8"/>
      <name val="Trebuchet MS"/>
      <family val="2"/>
    </font>
    <font>
      <sz val="8"/>
      <name val="MS Sans Serif"/>
      <family val="2"/>
      <charset val="238"/>
    </font>
    <font>
      <vertAlign val="superscript"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9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Alignment="0">
      <alignment vertical="top" wrapText="1"/>
      <protection locked="0"/>
    </xf>
    <xf numFmtId="0" fontId="9" fillId="0" borderId="0"/>
    <xf numFmtId="0" fontId="20" fillId="0" borderId="0" applyAlignment="0">
      <alignment vertical="top" wrapText="1"/>
      <protection locked="0"/>
    </xf>
    <xf numFmtId="0" fontId="21" fillId="0" borderId="0"/>
    <xf numFmtId="9" fontId="22" fillId="0" borderId="0" applyFont="0" applyFill="0" applyBorder="0" applyAlignment="0" applyProtection="0">
      <alignment vertical="top" wrapText="1"/>
      <protection locked="0"/>
    </xf>
  </cellStyleXfs>
  <cellXfs count="122">
    <xf numFmtId="0" fontId="0" fillId="0" borderId="0" xfId="0" applyAlignment="1">
      <alignment vertical="top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Alignment="1">
      <alignment horizontal="left" vertical="top"/>
      <protection locked="0"/>
    </xf>
    <xf numFmtId="0" fontId="6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37" fontId="5" fillId="0" borderId="0" xfId="0" applyNumberFormat="1" applyFont="1" applyAlignment="1">
      <alignment horizontal="center" vertical="top"/>
      <protection locked="0"/>
    </xf>
    <xf numFmtId="0" fontId="5" fillId="0" borderId="0" xfId="0" applyFont="1" applyAlignment="1">
      <alignment horizontal="left" vertical="top" wrapText="1"/>
      <protection locked="0"/>
    </xf>
    <xf numFmtId="164" fontId="5" fillId="0" borderId="0" xfId="0" applyNumberFormat="1" applyFont="1" applyAlignment="1">
      <alignment horizontal="right" vertical="top"/>
      <protection locked="0"/>
    </xf>
    <xf numFmtId="39" fontId="5" fillId="0" borderId="0" xfId="0" applyNumberFormat="1" applyFont="1" applyAlignment="1">
      <alignment horizontal="right" vertical="top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37" fontId="1" fillId="2" borderId="1" xfId="0" applyNumberFormat="1" applyFont="1" applyFill="1" applyBorder="1" applyAlignment="1">
      <alignment horizontal="center"/>
      <protection locked="0"/>
    </xf>
    <xf numFmtId="0" fontId="1" fillId="2" borderId="1" xfId="0" applyFont="1" applyFill="1" applyBorder="1" applyAlignment="1">
      <alignment horizontal="left" wrapText="1"/>
      <protection locked="0"/>
    </xf>
    <xf numFmtId="0" fontId="1" fillId="2" borderId="0" xfId="0" applyFont="1" applyFill="1" applyAlignment="1">
      <alignment horizontal="left" vertical="top"/>
      <protection locked="0"/>
    </xf>
    <xf numFmtId="0" fontId="1" fillId="2" borderId="0" xfId="0" applyFont="1" applyFill="1" applyAlignment="1">
      <alignment horizontal="left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0" xfId="0" applyFont="1" applyFill="1" applyAlignment="1">
      <alignment horizontal="right"/>
      <protection locked="0"/>
    </xf>
    <xf numFmtId="37" fontId="1" fillId="2" borderId="1" xfId="0" applyNumberFormat="1" applyFont="1" applyFill="1" applyBorder="1" applyAlignment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0" fontId="11" fillId="0" borderId="0" xfId="1" applyFont="1" applyAlignment="1">
      <alignment vertical="center"/>
    </xf>
    <xf numFmtId="0" fontId="11" fillId="0" borderId="4" xfId="1" applyFont="1" applyBorder="1" applyAlignment="1">
      <alignment vertical="center"/>
    </xf>
    <xf numFmtId="49" fontId="15" fillId="5" borderId="3" xfId="1" applyNumberFormat="1" applyFont="1" applyFill="1" applyBorder="1" applyAlignment="1">
      <alignment horizontal="center" vertical="center"/>
    </xf>
    <xf numFmtId="49" fontId="17" fillId="0" borderId="8" xfId="1" applyNumberFormat="1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left" vertical="center"/>
    </xf>
    <xf numFmtId="4" fontId="18" fillId="0" borderId="3" xfId="1" applyNumberFormat="1" applyFont="1" applyBorder="1" applyAlignment="1">
      <alignment horizontal="right" vertical="center"/>
    </xf>
    <xf numFmtId="49" fontId="17" fillId="0" borderId="9" xfId="1" applyNumberFormat="1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right" vertical="center"/>
    </xf>
    <xf numFmtId="4" fontId="17" fillId="0" borderId="3" xfId="1" applyNumberFormat="1" applyFont="1" applyBorder="1" applyAlignment="1">
      <alignment horizontal="right" vertical="center"/>
    </xf>
    <xf numFmtId="0" fontId="11" fillId="0" borderId="5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4" fontId="17" fillId="5" borderId="7" xfId="1" applyNumberFormat="1" applyFont="1" applyFill="1" applyBorder="1" applyAlignment="1">
      <alignment horizontal="right" vertical="center"/>
    </xf>
    <xf numFmtId="0" fontId="11" fillId="0" borderId="1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37" fontId="2" fillId="2" borderId="0" xfId="0" applyNumberFormat="1" applyFont="1" applyFill="1" applyAlignment="1">
      <alignment horizontal="center"/>
      <protection locked="0"/>
    </xf>
    <xf numFmtId="0" fontId="2" fillId="2" borderId="0" xfId="0" applyFont="1" applyFill="1" applyAlignment="1">
      <alignment horizontal="left" wrapText="1"/>
      <protection locked="0"/>
    </xf>
    <xf numFmtId="164" fontId="2" fillId="2" borderId="0" xfId="0" applyNumberFormat="1" applyFont="1" applyFill="1" applyAlignment="1">
      <alignment horizontal="right"/>
      <protection locked="0"/>
    </xf>
    <xf numFmtId="39" fontId="2" fillId="2" borderId="0" xfId="0" applyNumberFormat="1" applyFont="1" applyFill="1" applyAlignment="1">
      <alignment horizontal="right"/>
      <protection locked="0"/>
    </xf>
    <xf numFmtId="0" fontId="2" fillId="2" borderId="0" xfId="0" applyFont="1" applyFill="1" applyAlignment="1">
      <alignment horizontal="left"/>
      <protection locked="0"/>
    </xf>
    <xf numFmtId="37" fontId="5" fillId="2" borderId="0" xfId="0" applyNumberFormat="1" applyFont="1" applyFill="1" applyAlignment="1">
      <alignment horizontal="center" vertical="top"/>
      <protection locked="0"/>
    </xf>
    <xf numFmtId="0" fontId="5" fillId="2" borderId="0" xfId="0" applyFont="1" applyFill="1" applyAlignment="1">
      <alignment horizontal="left" vertical="top" wrapText="1"/>
      <protection locked="0"/>
    </xf>
    <xf numFmtId="164" fontId="5" fillId="2" borderId="0" xfId="0" applyNumberFormat="1" applyFont="1" applyFill="1" applyAlignment="1">
      <alignment horizontal="right" vertical="top"/>
      <protection locked="0"/>
    </xf>
    <xf numFmtId="39" fontId="5" fillId="2" borderId="0" xfId="0" applyNumberFormat="1" applyFont="1" applyFill="1" applyAlignment="1">
      <alignment horizontal="right" vertical="top"/>
      <protection locked="0"/>
    </xf>
    <xf numFmtId="0" fontId="5" fillId="2" borderId="0" xfId="0" applyFont="1" applyFill="1" applyAlignment="1">
      <alignment horizontal="left" vertical="top"/>
      <protection locked="0"/>
    </xf>
    <xf numFmtId="0" fontId="11" fillId="0" borderId="1" xfId="0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39" fontId="1" fillId="2" borderId="1" xfId="0" applyNumberFormat="1" applyFont="1" applyFill="1" applyBorder="1" applyAlignment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left" wrapText="1"/>
    </xf>
    <xf numFmtId="39" fontId="1" fillId="2" borderId="1" xfId="0" applyNumberFormat="1" applyFont="1" applyFill="1" applyBorder="1" applyAlignment="1">
      <alignment horizontal="left" vertical="center"/>
      <protection locked="0"/>
    </xf>
    <xf numFmtId="37" fontId="1" fillId="2" borderId="0" xfId="0" applyNumberFormat="1" applyFont="1" applyFill="1" applyAlignment="1">
      <alignment horizontal="center"/>
      <protection locked="0"/>
    </xf>
    <xf numFmtId="0" fontId="1" fillId="2" borderId="0" xfId="0" applyFont="1" applyFill="1" applyAlignment="1">
      <alignment horizontal="left" wrapText="1"/>
      <protection locked="0"/>
    </xf>
    <xf numFmtId="0" fontId="11" fillId="0" borderId="0" xfId="0" applyFont="1" applyAlignment="1" applyProtection="1">
      <alignment vertical="center" wrapText="1"/>
    </xf>
    <xf numFmtId="0" fontId="1" fillId="2" borderId="0" xfId="0" applyFont="1" applyFill="1" applyAlignment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 wrapText="1"/>
    </xf>
    <xf numFmtId="4" fontId="1" fillId="2" borderId="0" xfId="0" applyNumberFormat="1" applyFont="1" applyFill="1" applyAlignment="1" applyProtection="1">
      <alignment horizontal="right" vertical="center" wrapText="1"/>
    </xf>
    <xf numFmtId="0" fontId="11" fillId="0" borderId="1" xfId="0" applyFont="1" applyBorder="1" applyAlignment="1" applyProtection="1">
      <alignment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49" fontId="12" fillId="3" borderId="3" xfId="1" applyNumberFormat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49" fontId="12" fillId="4" borderId="3" xfId="1" applyNumberFormat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14" fontId="13" fillId="3" borderId="3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14" fontId="11" fillId="0" borderId="3" xfId="1" applyNumberFormat="1" applyFont="1" applyBorder="1" applyAlignment="1">
      <alignment horizontal="left" vertical="center"/>
    </xf>
    <xf numFmtId="49" fontId="11" fillId="0" borderId="21" xfId="1" applyNumberFormat="1" applyFont="1" applyBorder="1" applyAlignment="1">
      <alignment horizontal="left" vertical="center"/>
    </xf>
    <xf numFmtId="49" fontId="11" fillId="0" borderId="22" xfId="1" applyNumberFormat="1" applyFont="1" applyBorder="1" applyAlignment="1">
      <alignment horizontal="left" vertical="center"/>
    </xf>
    <xf numFmtId="49" fontId="11" fillId="0" borderId="11" xfId="1" applyNumberFormat="1" applyFont="1" applyBorder="1" applyAlignment="1">
      <alignment horizontal="left" vertical="center"/>
    </xf>
    <xf numFmtId="49" fontId="11" fillId="0" borderId="23" xfId="1" applyNumberFormat="1" applyFont="1" applyBorder="1" applyAlignment="1">
      <alignment horizontal="left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49" fontId="16" fillId="0" borderId="6" xfId="1" applyNumberFormat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49" fontId="18" fillId="0" borderId="6" xfId="1" applyNumberFormat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49" fontId="17" fillId="0" borderId="6" xfId="1" applyNumberFormat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49" fontId="17" fillId="5" borderId="6" xfId="1" applyNumberFormat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horizontal="left" vertical="center"/>
    </xf>
    <xf numFmtId="49" fontId="18" fillId="0" borderId="18" xfId="1" applyNumberFormat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49" fontId="18" fillId="0" borderId="13" xfId="1" applyNumberFormat="1" applyFont="1" applyBorder="1" applyAlignment="1">
      <alignment horizontal="center" vertical="center"/>
    </xf>
    <xf numFmtId="49" fontId="18" fillId="0" borderId="14" xfId="1" applyNumberFormat="1" applyFont="1" applyBorder="1" applyAlignment="1">
      <alignment horizontal="center" vertical="center"/>
    </xf>
    <xf numFmtId="49" fontId="18" fillId="0" borderId="15" xfId="1" applyNumberFormat="1" applyFont="1" applyBorder="1" applyAlignment="1">
      <alignment horizontal="center" vertical="center"/>
    </xf>
    <xf numFmtId="49" fontId="18" fillId="0" borderId="16" xfId="1" applyNumberFormat="1" applyFont="1" applyBorder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49" fontId="18" fillId="0" borderId="18" xfId="1" applyNumberFormat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49" fontId="18" fillId="0" borderId="20" xfId="1" applyNumberFormat="1" applyFont="1" applyBorder="1" applyAlignment="1">
      <alignment horizontal="center" vertical="center"/>
    </xf>
    <xf numFmtId="49" fontId="18" fillId="4" borderId="13" xfId="1" applyNumberFormat="1" applyFont="1" applyFill="1" applyBorder="1" applyAlignment="1">
      <alignment horizontal="center" vertical="center"/>
    </xf>
    <xf numFmtId="0" fontId="18" fillId="4" borderId="14" xfId="1" applyFont="1" applyFill="1" applyBorder="1" applyAlignment="1">
      <alignment horizontal="center" vertical="center"/>
    </xf>
    <xf numFmtId="0" fontId="18" fillId="4" borderId="15" xfId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17" xfId="1" applyFont="1" applyBorder="1" applyAlignment="1">
      <alignment horizontal="left" vertical="center" wrapText="1"/>
    </xf>
    <xf numFmtId="49" fontId="18" fillId="0" borderId="16" xfId="1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49" fontId="12" fillId="0" borderId="16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6" fillId="0" borderId="0" xfId="0" applyFont="1" applyAlignment="1" applyProtection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8479FD10-FE7D-495B-8147-9F05C47AE9EC}"/>
    <cellStyle name="Normální 4" xfId="2" xr:uid="{995BD528-4A5A-4B57-A374-E1E708C6000B}"/>
    <cellStyle name="Procenta 2" xfId="4" xr:uid="{08B294EE-25D3-4CEC-B9FF-0CBC253FF5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165737</xdr:colOff>
      <xdr:row>27</xdr:row>
      <xdr:rowOff>65851</xdr:rowOff>
    </xdr:from>
    <xdr:to>
      <xdr:col>2</xdr:col>
      <xdr:colOff>1228726</xdr:colOff>
      <xdr:row>31</xdr:row>
      <xdr:rowOff>102870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1C6ACD94-7E25-41B6-AA90-1DA2F429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7" y="5428426"/>
          <a:ext cx="2463164" cy="65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L13" sqref="L13"/>
    </sheetView>
  </sheetViews>
  <sheetFormatPr defaultColWidth="13.33203125" defaultRowHeight="12.75" x14ac:dyDescent="0.15"/>
  <cols>
    <col min="1" max="1" width="10.6640625" style="24" customWidth="1"/>
    <col min="2" max="2" width="13.83203125" style="24" customWidth="1"/>
    <col min="3" max="3" width="25.33203125" style="24" customWidth="1"/>
    <col min="4" max="4" width="11.5" style="24" customWidth="1"/>
    <col min="5" max="5" width="16.33203125" style="24" customWidth="1"/>
    <col min="6" max="6" width="32.33203125" style="24" customWidth="1"/>
    <col min="7" max="7" width="12.1640625" style="24" customWidth="1"/>
    <col min="8" max="8" width="12.5" style="24" customWidth="1"/>
    <col min="9" max="9" width="31.6640625" style="24" customWidth="1"/>
    <col min="10" max="256" width="13.33203125" style="24"/>
    <col min="257" max="257" width="10.6640625" style="24" customWidth="1"/>
    <col min="258" max="258" width="13.83203125" style="24" customWidth="1"/>
    <col min="259" max="259" width="25.33203125" style="24" customWidth="1"/>
    <col min="260" max="260" width="10.33203125" style="24" customWidth="1"/>
    <col min="261" max="261" width="16.33203125" style="24" customWidth="1"/>
    <col min="262" max="262" width="32.33203125" style="24" customWidth="1"/>
    <col min="263" max="263" width="12.1640625" style="24" customWidth="1"/>
    <col min="264" max="264" width="15.83203125" style="24" customWidth="1"/>
    <col min="265" max="265" width="33.83203125" style="24" customWidth="1"/>
    <col min="266" max="512" width="13.33203125" style="24"/>
    <col min="513" max="513" width="10.6640625" style="24" customWidth="1"/>
    <col min="514" max="514" width="13.83203125" style="24" customWidth="1"/>
    <col min="515" max="515" width="25.33203125" style="24" customWidth="1"/>
    <col min="516" max="516" width="10.33203125" style="24" customWidth="1"/>
    <col min="517" max="517" width="16.33203125" style="24" customWidth="1"/>
    <col min="518" max="518" width="32.33203125" style="24" customWidth="1"/>
    <col min="519" max="519" width="12.1640625" style="24" customWidth="1"/>
    <col min="520" max="520" width="15.83203125" style="24" customWidth="1"/>
    <col min="521" max="521" width="33.83203125" style="24" customWidth="1"/>
    <col min="522" max="768" width="13.33203125" style="24"/>
    <col min="769" max="769" width="10.6640625" style="24" customWidth="1"/>
    <col min="770" max="770" width="13.83203125" style="24" customWidth="1"/>
    <col min="771" max="771" width="25.33203125" style="24" customWidth="1"/>
    <col min="772" max="772" width="10.33203125" style="24" customWidth="1"/>
    <col min="773" max="773" width="16.33203125" style="24" customWidth="1"/>
    <col min="774" max="774" width="32.33203125" style="24" customWidth="1"/>
    <col min="775" max="775" width="12.1640625" style="24" customWidth="1"/>
    <col min="776" max="776" width="15.83203125" style="24" customWidth="1"/>
    <col min="777" max="777" width="33.83203125" style="24" customWidth="1"/>
    <col min="778" max="1024" width="13.33203125" style="24"/>
    <col min="1025" max="1025" width="10.6640625" style="24" customWidth="1"/>
    <col min="1026" max="1026" width="13.83203125" style="24" customWidth="1"/>
    <col min="1027" max="1027" width="25.33203125" style="24" customWidth="1"/>
    <col min="1028" max="1028" width="10.33203125" style="24" customWidth="1"/>
    <col min="1029" max="1029" width="16.33203125" style="24" customWidth="1"/>
    <col min="1030" max="1030" width="32.33203125" style="24" customWidth="1"/>
    <col min="1031" max="1031" width="12.1640625" style="24" customWidth="1"/>
    <col min="1032" max="1032" width="15.83203125" style="24" customWidth="1"/>
    <col min="1033" max="1033" width="33.83203125" style="24" customWidth="1"/>
    <col min="1034" max="1280" width="13.33203125" style="24"/>
    <col min="1281" max="1281" width="10.6640625" style="24" customWidth="1"/>
    <col min="1282" max="1282" width="13.83203125" style="24" customWidth="1"/>
    <col min="1283" max="1283" width="25.33203125" style="24" customWidth="1"/>
    <col min="1284" max="1284" width="10.33203125" style="24" customWidth="1"/>
    <col min="1285" max="1285" width="16.33203125" style="24" customWidth="1"/>
    <col min="1286" max="1286" width="32.33203125" style="24" customWidth="1"/>
    <col min="1287" max="1287" width="12.1640625" style="24" customWidth="1"/>
    <col min="1288" max="1288" width="15.83203125" style="24" customWidth="1"/>
    <col min="1289" max="1289" width="33.83203125" style="24" customWidth="1"/>
    <col min="1290" max="1536" width="13.33203125" style="24"/>
    <col min="1537" max="1537" width="10.6640625" style="24" customWidth="1"/>
    <col min="1538" max="1538" width="13.83203125" style="24" customWidth="1"/>
    <col min="1539" max="1539" width="25.33203125" style="24" customWidth="1"/>
    <col min="1540" max="1540" width="10.33203125" style="24" customWidth="1"/>
    <col min="1541" max="1541" width="16.33203125" style="24" customWidth="1"/>
    <col min="1542" max="1542" width="32.33203125" style="24" customWidth="1"/>
    <col min="1543" max="1543" width="12.1640625" style="24" customWidth="1"/>
    <col min="1544" max="1544" width="15.83203125" style="24" customWidth="1"/>
    <col min="1545" max="1545" width="33.83203125" style="24" customWidth="1"/>
    <col min="1546" max="1792" width="13.33203125" style="24"/>
    <col min="1793" max="1793" width="10.6640625" style="24" customWidth="1"/>
    <col min="1794" max="1794" width="13.83203125" style="24" customWidth="1"/>
    <col min="1795" max="1795" width="25.33203125" style="24" customWidth="1"/>
    <col min="1796" max="1796" width="10.33203125" style="24" customWidth="1"/>
    <col min="1797" max="1797" width="16.33203125" style="24" customWidth="1"/>
    <col min="1798" max="1798" width="32.33203125" style="24" customWidth="1"/>
    <col min="1799" max="1799" width="12.1640625" style="24" customWidth="1"/>
    <col min="1800" max="1800" width="15.83203125" style="24" customWidth="1"/>
    <col min="1801" max="1801" width="33.83203125" style="24" customWidth="1"/>
    <col min="1802" max="2048" width="13.33203125" style="24"/>
    <col min="2049" max="2049" width="10.6640625" style="24" customWidth="1"/>
    <col min="2050" max="2050" width="13.83203125" style="24" customWidth="1"/>
    <col min="2051" max="2051" width="25.33203125" style="24" customWidth="1"/>
    <col min="2052" max="2052" width="10.33203125" style="24" customWidth="1"/>
    <col min="2053" max="2053" width="16.33203125" style="24" customWidth="1"/>
    <col min="2054" max="2054" width="32.33203125" style="24" customWidth="1"/>
    <col min="2055" max="2055" width="12.1640625" style="24" customWidth="1"/>
    <col min="2056" max="2056" width="15.83203125" style="24" customWidth="1"/>
    <col min="2057" max="2057" width="33.83203125" style="24" customWidth="1"/>
    <col min="2058" max="2304" width="13.33203125" style="24"/>
    <col min="2305" max="2305" width="10.6640625" style="24" customWidth="1"/>
    <col min="2306" max="2306" width="13.83203125" style="24" customWidth="1"/>
    <col min="2307" max="2307" width="25.33203125" style="24" customWidth="1"/>
    <col min="2308" max="2308" width="10.33203125" style="24" customWidth="1"/>
    <col min="2309" max="2309" width="16.33203125" style="24" customWidth="1"/>
    <col min="2310" max="2310" width="32.33203125" style="24" customWidth="1"/>
    <col min="2311" max="2311" width="12.1640625" style="24" customWidth="1"/>
    <col min="2312" max="2312" width="15.83203125" style="24" customWidth="1"/>
    <col min="2313" max="2313" width="33.83203125" style="24" customWidth="1"/>
    <col min="2314" max="2560" width="13.33203125" style="24"/>
    <col min="2561" max="2561" width="10.6640625" style="24" customWidth="1"/>
    <col min="2562" max="2562" width="13.83203125" style="24" customWidth="1"/>
    <col min="2563" max="2563" width="25.33203125" style="24" customWidth="1"/>
    <col min="2564" max="2564" width="10.33203125" style="24" customWidth="1"/>
    <col min="2565" max="2565" width="16.33203125" style="24" customWidth="1"/>
    <col min="2566" max="2566" width="32.33203125" style="24" customWidth="1"/>
    <col min="2567" max="2567" width="12.1640625" style="24" customWidth="1"/>
    <col min="2568" max="2568" width="15.83203125" style="24" customWidth="1"/>
    <col min="2569" max="2569" width="33.83203125" style="24" customWidth="1"/>
    <col min="2570" max="2816" width="13.33203125" style="24"/>
    <col min="2817" max="2817" width="10.6640625" style="24" customWidth="1"/>
    <col min="2818" max="2818" width="13.83203125" style="24" customWidth="1"/>
    <col min="2819" max="2819" width="25.33203125" style="24" customWidth="1"/>
    <col min="2820" max="2820" width="10.33203125" style="24" customWidth="1"/>
    <col min="2821" max="2821" width="16.33203125" style="24" customWidth="1"/>
    <col min="2822" max="2822" width="32.33203125" style="24" customWidth="1"/>
    <col min="2823" max="2823" width="12.1640625" style="24" customWidth="1"/>
    <col min="2824" max="2824" width="15.83203125" style="24" customWidth="1"/>
    <col min="2825" max="2825" width="33.83203125" style="24" customWidth="1"/>
    <col min="2826" max="3072" width="13.33203125" style="24"/>
    <col min="3073" max="3073" width="10.6640625" style="24" customWidth="1"/>
    <col min="3074" max="3074" width="13.83203125" style="24" customWidth="1"/>
    <col min="3075" max="3075" width="25.33203125" style="24" customWidth="1"/>
    <col min="3076" max="3076" width="10.33203125" style="24" customWidth="1"/>
    <col min="3077" max="3077" width="16.33203125" style="24" customWidth="1"/>
    <col min="3078" max="3078" width="32.33203125" style="24" customWidth="1"/>
    <col min="3079" max="3079" width="12.1640625" style="24" customWidth="1"/>
    <col min="3080" max="3080" width="15.83203125" style="24" customWidth="1"/>
    <col min="3081" max="3081" width="33.83203125" style="24" customWidth="1"/>
    <col min="3082" max="3328" width="13.33203125" style="24"/>
    <col min="3329" max="3329" width="10.6640625" style="24" customWidth="1"/>
    <col min="3330" max="3330" width="13.83203125" style="24" customWidth="1"/>
    <col min="3331" max="3331" width="25.33203125" style="24" customWidth="1"/>
    <col min="3332" max="3332" width="10.33203125" style="24" customWidth="1"/>
    <col min="3333" max="3333" width="16.33203125" style="24" customWidth="1"/>
    <col min="3334" max="3334" width="32.33203125" style="24" customWidth="1"/>
    <col min="3335" max="3335" width="12.1640625" style="24" customWidth="1"/>
    <col min="3336" max="3336" width="15.83203125" style="24" customWidth="1"/>
    <col min="3337" max="3337" width="33.83203125" style="24" customWidth="1"/>
    <col min="3338" max="3584" width="13.33203125" style="24"/>
    <col min="3585" max="3585" width="10.6640625" style="24" customWidth="1"/>
    <col min="3586" max="3586" width="13.83203125" style="24" customWidth="1"/>
    <col min="3587" max="3587" width="25.33203125" style="24" customWidth="1"/>
    <col min="3588" max="3588" width="10.33203125" style="24" customWidth="1"/>
    <col min="3589" max="3589" width="16.33203125" style="24" customWidth="1"/>
    <col min="3590" max="3590" width="32.33203125" style="24" customWidth="1"/>
    <col min="3591" max="3591" width="12.1640625" style="24" customWidth="1"/>
    <col min="3592" max="3592" width="15.83203125" style="24" customWidth="1"/>
    <col min="3593" max="3593" width="33.83203125" style="24" customWidth="1"/>
    <col min="3594" max="3840" width="13.33203125" style="24"/>
    <col min="3841" max="3841" width="10.6640625" style="24" customWidth="1"/>
    <col min="3842" max="3842" width="13.83203125" style="24" customWidth="1"/>
    <col min="3843" max="3843" width="25.33203125" style="24" customWidth="1"/>
    <col min="3844" max="3844" width="10.33203125" style="24" customWidth="1"/>
    <col min="3845" max="3845" width="16.33203125" style="24" customWidth="1"/>
    <col min="3846" max="3846" width="32.33203125" style="24" customWidth="1"/>
    <col min="3847" max="3847" width="12.1640625" style="24" customWidth="1"/>
    <col min="3848" max="3848" width="15.83203125" style="24" customWidth="1"/>
    <col min="3849" max="3849" width="33.83203125" style="24" customWidth="1"/>
    <col min="3850" max="4096" width="13.33203125" style="24"/>
    <col min="4097" max="4097" width="10.6640625" style="24" customWidth="1"/>
    <col min="4098" max="4098" width="13.83203125" style="24" customWidth="1"/>
    <col min="4099" max="4099" width="25.33203125" style="24" customWidth="1"/>
    <col min="4100" max="4100" width="10.33203125" style="24" customWidth="1"/>
    <col min="4101" max="4101" width="16.33203125" style="24" customWidth="1"/>
    <col min="4102" max="4102" width="32.33203125" style="24" customWidth="1"/>
    <col min="4103" max="4103" width="12.1640625" style="24" customWidth="1"/>
    <col min="4104" max="4104" width="15.83203125" style="24" customWidth="1"/>
    <col min="4105" max="4105" width="33.83203125" style="24" customWidth="1"/>
    <col min="4106" max="4352" width="13.33203125" style="24"/>
    <col min="4353" max="4353" width="10.6640625" style="24" customWidth="1"/>
    <col min="4354" max="4354" width="13.83203125" style="24" customWidth="1"/>
    <col min="4355" max="4355" width="25.33203125" style="24" customWidth="1"/>
    <col min="4356" max="4356" width="10.33203125" style="24" customWidth="1"/>
    <col min="4357" max="4357" width="16.33203125" style="24" customWidth="1"/>
    <col min="4358" max="4358" width="32.33203125" style="24" customWidth="1"/>
    <col min="4359" max="4359" width="12.1640625" style="24" customWidth="1"/>
    <col min="4360" max="4360" width="15.83203125" style="24" customWidth="1"/>
    <col min="4361" max="4361" width="33.83203125" style="24" customWidth="1"/>
    <col min="4362" max="4608" width="13.33203125" style="24"/>
    <col min="4609" max="4609" width="10.6640625" style="24" customWidth="1"/>
    <col min="4610" max="4610" width="13.83203125" style="24" customWidth="1"/>
    <col min="4611" max="4611" width="25.33203125" style="24" customWidth="1"/>
    <col min="4612" max="4612" width="10.33203125" style="24" customWidth="1"/>
    <col min="4613" max="4613" width="16.33203125" style="24" customWidth="1"/>
    <col min="4614" max="4614" width="32.33203125" style="24" customWidth="1"/>
    <col min="4615" max="4615" width="12.1640625" style="24" customWidth="1"/>
    <col min="4616" max="4616" width="15.83203125" style="24" customWidth="1"/>
    <col min="4617" max="4617" width="33.83203125" style="24" customWidth="1"/>
    <col min="4618" max="4864" width="13.33203125" style="24"/>
    <col min="4865" max="4865" width="10.6640625" style="24" customWidth="1"/>
    <col min="4866" max="4866" width="13.83203125" style="24" customWidth="1"/>
    <col min="4867" max="4867" width="25.33203125" style="24" customWidth="1"/>
    <col min="4868" max="4868" width="10.33203125" style="24" customWidth="1"/>
    <col min="4869" max="4869" width="16.33203125" style="24" customWidth="1"/>
    <col min="4870" max="4870" width="32.33203125" style="24" customWidth="1"/>
    <col min="4871" max="4871" width="12.1640625" style="24" customWidth="1"/>
    <col min="4872" max="4872" width="15.83203125" style="24" customWidth="1"/>
    <col min="4873" max="4873" width="33.83203125" style="24" customWidth="1"/>
    <col min="4874" max="5120" width="13.33203125" style="24"/>
    <col min="5121" max="5121" width="10.6640625" style="24" customWidth="1"/>
    <col min="5122" max="5122" width="13.83203125" style="24" customWidth="1"/>
    <col min="5123" max="5123" width="25.33203125" style="24" customWidth="1"/>
    <col min="5124" max="5124" width="10.33203125" style="24" customWidth="1"/>
    <col min="5125" max="5125" width="16.33203125" style="24" customWidth="1"/>
    <col min="5126" max="5126" width="32.33203125" style="24" customWidth="1"/>
    <col min="5127" max="5127" width="12.1640625" style="24" customWidth="1"/>
    <col min="5128" max="5128" width="15.83203125" style="24" customWidth="1"/>
    <col min="5129" max="5129" width="33.83203125" style="24" customWidth="1"/>
    <col min="5130" max="5376" width="13.33203125" style="24"/>
    <col min="5377" max="5377" width="10.6640625" style="24" customWidth="1"/>
    <col min="5378" max="5378" width="13.83203125" style="24" customWidth="1"/>
    <col min="5379" max="5379" width="25.33203125" style="24" customWidth="1"/>
    <col min="5380" max="5380" width="10.33203125" style="24" customWidth="1"/>
    <col min="5381" max="5381" width="16.33203125" style="24" customWidth="1"/>
    <col min="5382" max="5382" width="32.33203125" style="24" customWidth="1"/>
    <col min="5383" max="5383" width="12.1640625" style="24" customWidth="1"/>
    <col min="5384" max="5384" width="15.83203125" style="24" customWidth="1"/>
    <col min="5385" max="5385" width="33.83203125" style="24" customWidth="1"/>
    <col min="5386" max="5632" width="13.33203125" style="24"/>
    <col min="5633" max="5633" width="10.6640625" style="24" customWidth="1"/>
    <col min="5634" max="5634" width="13.83203125" style="24" customWidth="1"/>
    <col min="5635" max="5635" width="25.33203125" style="24" customWidth="1"/>
    <col min="5636" max="5636" width="10.33203125" style="24" customWidth="1"/>
    <col min="5637" max="5637" width="16.33203125" style="24" customWidth="1"/>
    <col min="5638" max="5638" width="32.33203125" style="24" customWidth="1"/>
    <col min="5639" max="5639" width="12.1640625" style="24" customWidth="1"/>
    <col min="5640" max="5640" width="15.83203125" style="24" customWidth="1"/>
    <col min="5641" max="5641" width="33.83203125" style="24" customWidth="1"/>
    <col min="5642" max="5888" width="13.33203125" style="24"/>
    <col min="5889" max="5889" width="10.6640625" style="24" customWidth="1"/>
    <col min="5890" max="5890" width="13.83203125" style="24" customWidth="1"/>
    <col min="5891" max="5891" width="25.33203125" style="24" customWidth="1"/>
    <col min="5892" max="5892" width="10.33203125" style="24" customWidth="1"/>
    <col min="5893" max="5893" width="16.33203125" style="24" customWidth="1"/>
    <col min="5894" max="5894" width="32.33203125" style="24" customWidth="1"/>
    <col min="5895" max="5895" width="12.1640625" style="24" customWidth="1"/>
    <col min="5896" max="5896" width="15.83203125" style="24" customWidth="1"/>
    <col min="5897" max="5897" width="33.83203125" style="24" customWidth="1"/>
    <col min="5898" max="6144" width="13.33203125" style="24"/>
    <col min="6145" max="6145" width="10.6640625" style="24" customWidth="1"/>
    <col min="6146" max="6146" width="13.83203125" style="24" customWidth="1"/>
    <col min="6147" max="6147" width="25.33203125" style="24" customWidth="1"/>
    <col min="6148" max="6148" width="10.33203125" style="24" customWidth="1"/>
    <col min="6149" max="6149" width="16.33203125" style="24" customWidth="1"/>
    <col min="6150" max="6150" width="32.33203125" style="24" customWidth="1"/>
    <col min="6151" max="6151" width="12.1640625" style="24" customWidth="1"/>
    <col min="6152" max="6152" width="15.83203125" style="24" customWidth="1"/>
    <col min="6153" max="6153" width="33.83203125" style="24" customWidth="1"/>
    <col min="6154" max="6400" width="13.33203125" style="24"/>
    <col min="6401" max="6401" width="10.6640625" style="24" customWidth="1"/>
    <col min="6402" max="6402" width="13.83203125" style="24" customWidth="1"/>
    <col min="6403" max="6403" width="25.33203125" style="24" customWidth="1"/>
    <col min="6404" max="6404" width="10.33203125" style="24" customWidth="1"/>
    <col min="6405" max="6405" width="16.33203125" style="24" customWidth="1"/>
    <col min="6406" max="6406" width="32.33203125" style="24" customWidth="1"/>
    <col min="6407" max="6407" width="12.1640625" style="24" customWidth="1"/>
    <col min="6408" max="6408" width="15.83203125" style="24" customWidth="1"/>
    <col min="6409" max="6409" width="33.83203125" style="24" customWidth="1"/>
    <col min="6410" max="6656" width="13.33203125" style="24"/>
    <col min="6657" max="6657" width="10.6640625" style="24" customWidth="1"/>
    <col min="6658" max="6658" width="13.83203125" style="24" customWidth="1"/>
    <col min="6659" max="6659" width="25.33203125" style="24" customWidth="1"/>
    <col min="6660" max="6660" width="10.33203125" style="24" customWidth="1"/>
    <col min="6661" max="6661" width="16.33203125" style="24" customWidth="1"/>
    <col min="6662" max="6662" width="32.33203125" style="24" customWidth="1"/>
    <col min="6663" max="6663" width="12.1640625" style="24" customWidth="1"/>
    <col min="6664" max="6664" width="15.83203125" style="24" customWidth="1"/>
    <col min="6665" max="6665" width="33.83203125" style="24" customWidth="1"/>
    <col min="6666" max="6912" width="13.33203125" style="24"/>
    <col min="6913" max="6913" width="10.6640625" style="24" customWidth="1"/>
    <col min="6914" max="6914" width="13.83203125" style="24" customWidth="1"/>
    <col min="6915" max="6915" width="25.33203125" style="24" customWidth="1"/>
    <col min="6916" max="6916" width="10.33203125" style="24" customWidth="1"/>
    <col min="6917" max="6917" width="16.33203125" style="24" customWidth="1"/>
    <col min="6918" max="6918" width="32.33203125" style="24" customWidth="1"/>
    <col min="6919" max="6919" width="12.1640625" style="24" customWidth="1"/>
    <col min="6920" max="6920" width="15.83203125" style="24" customWidth="1"/>
    <col min="6921" max="6921" width="33.83203125" style="24" customWidth="1"/>
    <col min="6922" max="7168" width="13.33203125" style="24"/>
    <col min="7169" max="7169" width="10.6640625" style="24" customWidth="1"/>
    <col min="7170" max="7170" width="13.83203125" style="24" customWidth="1"/>
    <col min="7171" max="7171" width="25.33203125" style="24" customWidth="1"/>
    <col min="7172" max="7172" width="10.33203125" style="24" customWidth="1"/>
    <col min="7173" max="7173" width="16.33203125" style="24" customWidth="1"/>
    <col min="7174" max="7174" width="32.33203125" style="24" customWidth="1"/>
    <col min="7175" max="7175" width="12.1640625" style="24" customWidth="1"/>
    <col min="7176" max="7176" width="15.83203125" style="24" customWidth="1"/>
    <col min="7177" max="7177" width="33.83203125" style="24" customWidth="1"/>
    <col min="7178" max="7424" width="13.33203125" style="24"/>
    <col min="7425" max="7425" width="10.6640625" style="24" customWidth="1"/>
    <col min="7426" max="7426" width="13.83203125" style="24" customWidth="1"/>
    <col min="7427" max="7427" width="25.33203125" style="24" customWidth="1"/>
    <col min="7428" max="7428" width="10.33203125" style="24" customWidth="1"/>
    <col min="7429" max="7429" width="16.33203125" style="24" customWidth="1"/>
    <col min="7430" max="7430" width="32.33203125" style="24" customWidth="1"/>
    <col min="7431" max="7431" width="12.1640625" style="24" customWidth="1"/>
    <col min="7432" max="7432" width="15.83203125" style="24" customWidth="1"/>
    <col min="7433" max="7433" width="33.83203125" style="24" customWidth="1"/>
    <col min="7434" max="7680" width="13.33203125" style="24"/>
    <col min="7681" max="7681" width="10.6640625" style="24" customWidth="1"/>
    <col min="7682" max="7682" width="13.83203125" style="24" customWidth="1"/>
    <col min="7683" max="7683" width="25.33203125" style="24" customWidth="1"/>
    <col min="7684" max="7684" width="10.33203125" style="24" customWidth="1"/>
    <col min="7685" max="7685" width="16.33203125" style="24" customWidth="1"/>
    <col min="7686" max="7686" width="32.33203125" style="24" customWidth="1"/>
    <col min="7687" max="7687" width="12.1640625" style="24" customWidth="1"/>
    <col min="7688" max="7688" width="15.83203125" style="24" customWidth="1"/>
    <col min="7689" max="7689" width="33.83203125" style="24" customWidth="1"/>
    <col min="7690" max="7936" width="13.33203125" style="24"/>
    <col min="7937" max="7937" width="10.6640625" style="24" customWidth="1"/>
    <col min="7938" max="7938" width="13.83203125" style="24" customWidth="1"/>
    <col min="7939" max="7939" width="25.33203125" style="24" customWidth="1"/>
    <col min="7940" max="7940" width="10.33203125" style="24" customWidth="1"/>
    <col min="7941" max="7941" width="16.33203125" style="24" customWidth="1"/>
    <col min="7942" max="7942" width="32.33203125" style="24" customWidth="1"/>
    <col min="7943" max="7943" width="12.1640625" style="24" customWidth="1"/>
    <col min="7944" max="7944" width="15.83203125" style="24" customWidth="1"/>
    <col min="7945" max="7945" width="33.83203125" style="24" customWidth="1"/>
    <col min="7946" max="8192" width="13.33203125" style="24"/>
    <col min="8193" max="8193" width="10.6640625" style="24" customWidth="1"/>
    <col min="8194" max="8194" width="13.83203125" style="24" customWidth="1"/>
    <col min="8195" max="8195" width="25.33203125" style="24" customWidth="1"/>
    <col min="8196" max="8196" width="10.33203125" style="24" customWidth="1"/>
    <col min="8197" max="8197" width="16.33203125" style="24" customWidth="1"/>
    <col min="8198" max="8198" width="32.33203125" style="24" customWidth="1"/>
    <col min="8199" max="8199" width="12.1640625" style="24" customWidth="1"/>
    <col min="8200" max="8200" width="15.83203125" style="24" customWidth="1"/>
    <col min="8201" max="8201" width="33.83203125" style="24" customWidth="1"/>
    <col min="8202" max="8448" width="13.33203125" style="24"/>
    <col min="8449" max="8449" width="10.6640625" style="24" customWidth="1"/>
    <col min="8450" max="8450" width="13.83203125" style="24" customWidth="1"/>
    <col min="8451" max="8451" width="25.33203125" style="24" customWidth="1"/>
    <col min="8452" max="8452" width="10.33203125" style="24" customWidth="1"/>
    <col min="8453" max="8453" width="16.33203125" style="24" customWidth="1"/>
    <col min="8454" max="8454" width="32.33203125" style="24" customWidth="1"/>
    <col min="8455" max="8455" width="12.1640625" style="24" customWidth="1"/>
    <col min="8456" max="8456" width="15.83203125" style="24" customWidth="1"/>
    <col min="8457" max="8457" width="33.83203125" style="24" customWidth="1"/>
    <col min="8458" max="8704" width="13.33203125" style="24"/>
    <col min="8705" max="8705" width="10.6640625" style="24" customWidth="1"/>
    <col min="8706" max="8706" width="13.83203125" style="24" customWidth="1"/>
    <col min="8707" max="8707" width="25.33203125" style="24" customWidth="1"/>
    <col min="8708" max="8708" width="10.33203125" style="24" customWidth="1"/>
    <col min="8709" max="8709" width="16.33203125" style="24" customWidth="1"/>
    <col min="8710" max="8710" width="32.33203125" style="24" customWidth="1"/>
    <col min="8711" max="8711" width="12.1640625" style="24" customWidth="1"/>
    <col min="8712" max="8712" width="15.83203125" style="24" customWidth="1"/>
    <col min="8713" max="8713" width="33.83203125" style="24" customWidth="1"/>
    <col min="8714" max="8960" width="13.33203125" style="24"/>
    <col min="8961" max="8961" width="10.6640625" style="24" customWidth="1"/>
    <col min="8962" max="8962" width="13.83203125" style="24" customWidth="1"/>
    <col min="8963" max="8963" width="25.33203125" style="24" customWidth="1"/>
    <col min="8964" max="8964" width="10.33203125" style="24" customWidth="1"/>
    <col min="8965" max="8965" width="16.33203125" style="24" customWidth="1"/>
    <col min="8966" max="8966" width="32.33203125" style="24" customWidth="1"/>
    <col min="8967" max="8967" width="12.1640625" style="24" customWidth="1"/>
    <col min="8968" max="8968" width="15.83203125" style="24" customWidth="1"/>
    <col min="8969" max="8969" width="33.83203125" style="24" customWidth="1"/>
    <col min="8970" max="9216" width="13.33203125" style="24"/>
    <col min="9217" max="9217" width="10.6640625" style="24" customWidth="1"/>
    <col min="9218" max="9218" width="13.83203125" style="24" customWidth="1"/>
    <col min="9219" max="9219" width="25.33203125" style="24" customWidth="1"/>
    <col min="9220" max="9220" width="10.33203125" style="24" customWidth="1"/>
    <col min="9221" max="9221" width="16.33203125" style="24" customWidth="1"/>
    <col min="9222" max="9222" width="32.33203125" style="24" customWidth="1"/>
    <col min="9223" max="9223" width="12.1640625" style="24" customWidth="1"/>
    <col min="9224" max="9224" width="15.83203125" style="24" customWidth="1"/>
    <col min="9225" max="9225" width="33.83203125" style="24" customWidth="1"/>
    <col min="9226" max="9472" width="13.33203125" style="24"/>
    <col min="9473" max="9473" width="10.6640625" style="24" customWidth="1"/>
    <col min="9474" max="9474" width="13.83203125" style="24" customWidth="1"/>
    <col min="9475" max="9475" width="25.33203125" style="24" customWidth="1"/>
    <col min="9476" max="9476" width="10.33203125" style="24" customWidth="1"/>
    <col min="9477" max="9477" width="16.33203125" style="24" customWidth="1"/>
    <col min="9478" max="9478" width="32.33203125" style="24" customWidth="1"/>
    <col min="9479" max="9479" width="12.1640625" style="24" customWidth="1"/>
    <col min="9480" max="9480" width="15.83203125" style="24" customWidth="1"/>
    <col min="9481" max="9481" width="33.83203125" style="24" customWidth="1"/>
    <col min="9482" max="9728" width="13.33203125" style="24"/>
    <col min="9729" max="9729" width="10.6640625" style="24" customWidth="1"/>
    <col min="9730" max="9730" width="13.83203125" style="24" customWidth="1"/>
    <col min="9731" max="9731" width="25.33203125" style="24" customWidth="1"/>
    <col min="9732" max="9732" width="10.33203125" style="24" customWidth="1"/>
    <col min="9733" max="9733" width="16.33203125" style="24" customWidth="1"/>
    <col min="9734" max="9734" width="32.33203125" style="24" customWidth="1"/>
    <col min="9735" max="9735" width="12.1640625" style="24" customWidth="1"/>
    <col min="9736" max="9736" width="15.83203125" style="24" customWidth="1"/>
    <col min="9737" max="9737" width="33.83203125" style="24" customWidth="1"/>
    <col min="9738" max="9984" width="13.33203125" style="24"/>
    <col min="9985" max="9985" width="10.6640625" style="24" customWidth="1"/>
    <col min="9986" max="9986" width="13.83203125" style="24" customWidth="1"/>
    <col min="9987" max="9987" width="25.33203125" style="24" customWidth="1"/>
    <col min="9988" max="9988" width="10.33203125" style="24" customWidth="1"/>
    <col min="9989" max="9989" width="16.33203125" style="24" customWidth="1"/>
    <col min="9990" max="9990" width="32.33203125" style="24" customWidth="1"/>
    <col min="9991" max="9991" width="12.1640625" style="24" customWidth="1"/>
    <col min="9992" max="9992" width="15.83203125" style="24" customWidth="1"/>
    <col min="9993" max="9993" width="33.83203125" style="24" customWidth="1"/>
    <col min="9994" max="10240" width="13.33203125" style="24"/>
    <col min="10241" max="10241" width="10.6640625" style="24" customWidth="1"/>
    <col min="10242" max="10242" width="13.83203125" style="24" customWidth="1"/>
    <col min="10243" max="10243" width="25.33203125" style="24" customWidth="1"/>
    <col min="10244" max="10244" width="10.33203125" style="24" customWidth="1"/>
    <col min="10245" max="10245" width="16.33203125" style="24" customWidth="1"/>
    <col min="10246" max="10246" width="32.33203125" style="24" customWidth="1"/>
    <col min="10247" max="10247" width="12.1640625" style="24" customWidth="1"/>
    <col min="10248" max="10248" width="15.83203125" style="24" customWidth="1"/>
    <col min="10249" max="10249" width="33.83203125" style="24" customWidth="1"/>
    <col min="10250" max="10496" width="13.33203125" style="24"/>
    <col min="10497" max="10497" width="10.6640625" style="24" customWidth="1"/>
    <col min="10498" max="10498" width="13.83203125" style="24" customWidth="1"/>
    <col min="10499" max="10499" width="25.33203125" style="24" customWidth="1"/>
    <col min="10500" max="10500" width="10.33203125" style="24" customWidth="1"/>
    <col min="10501" max="10501" width="16.33203125" style="24" customWidth="1"/>
    <col min="10502" max="10502" width="32.33203125" style="24" customWidth="1"/>
    <col min="10503" max="10503" width="12.1640625" style="24" customWidth="1"/>
    <col min="10504" max="10504" width="15.83203125" style="24" customWidth="1"/>
    <col min="10505" max="10505" width="33.83203125" style="24" customWidth="1"/>
    <col min="10506" max="10752" width="13.33203125" style="24"/>
    <col min="10753" max="10753" width="10.6640625" style="24" customWidth="1"/>
    <col min="10754" max="10754" width="13.83203125" style="24" customWidth="1"/>
    <col min="10755" max="10755" width="25.33203125" style="24" customWidth="1"/>
    <col min="10756" max="10756" width="10.33203125" style="24" customWidth="1"/>
    <col min="10757" max="10757" width="16.33203125" style="24" customWidth="1"/>
    <col min="10758" max="10758" width="32.33203125" style="24" customWidth="1"/>
    <col min="10759" max="10759" width="12.1640625" style="24" customWidth="1"/>
    <col min="10760" max="10760" width="15.83203125" style="24" customWidth="1"/>
    <col min="10761" max="10761" width="33.83203125" style="24" customWidth="1"/>
    <col min="10762" max="11008" width="13.33203125" style="24"/>
    <col min="11009" max="11009" width="10.6640625" style="24" customWidth="1"/>
    <col min="11010" max="11010" width="13.83203125" style="24" customWidth="1"/>
    <col min="11011" max="11011" width="25.33203125" style="24" customWidth="1"/>
    <col min="11012" max="11012" width="10.33203125" style="24" customWidth="1"/>
    <col min="11013" max="11013" width="16.33203125" style="24" customWidth="1"/>
    <col min="11014" max="11014" width="32.33203125" style="24" customWidth="1"/>
    <col min="11015" max="11015" width="12.1640625" style="24" customWidth="1"/>
    <col min="11016" max="11016" width="15.83203125" style="24" customWidth="1"/>
    <col min="11017" max="11017" width="33.83203125" style="24" customWidth="1"/>
    <col min="11018" max="11264" width="13.33203125" style="24"/>
    <col min="11265" max="11265" width="10.6640625" style="24" customWidth="1"/>
    <col min="11266" max="11266" width="13.83203125" style="24" customWidth="1"/>
    <col min="11267" max="11267" width="25.33203125" style="24" customWidth="1"/>
    <col min="11268" max="11268" width="10.33203125" style="24" customWidth="1"/>
    <col min="11269" max="11269" width="16.33203125" style="24" customWidth="1"/>
    <col min="11270" max="11270" width="32.33203125" style="24" customWidth="1"/>
    <col min="11271" max="11271" width="12.1640625" style="24" customWidth="1"/>
    <col min="11272" max="11272" width="15.83203125" style="24" customWidth="1"/>
    <col min="11273" max="11273" width="33.83203125" style="24" customWidth="1"/>
    <col min="11274" max="11520" width="13.33203125" style="24"/>
    <col min="11521" max="11521" width="10.6640625" style="24" customWidth="1"/>
    <col min="11522" max="11522" width="13.83203125" style="24" customWidth="1"/>
    <col min="11523" max="11523" width="25.33203125" style="24" customWidth="1"/>
    <col min="11524" max="11524" width="10.33203125" style="24" customWidth="1"/>
    <col min="11525" max="11525" width="16.33203125" style="24" customWidth="1"/>
    <col min="11526" max="11526" width="32.33203125" style="24" customWidth="1"/>
    <col min="11527" max="11527" width="12.1640625" style="24" customWidth="1"/>
    <col min="11528" max="11528" width="15.83203125" style="24" customWidth="1"/>
    <col min="11529" max="11529" width="33.83203125" style="24" customWidth="1"/>
    <col min="11530" max="11776" width="13.33203125" style="24"/>
    <col min="11777" max="11777" width="10.6640625" style="24" customWidth="1"/>
    <col min="11778" max="11778" width="13.83203125" style="24" customWidth="1"/>
    <col min="11779" max="11779" width="25.33203125" style="24" customWidth="1"/>
    <col min="11780" max="11780" width="10.33203125" style="24" customWidth="1"/>
    <col min="11781" max="11781" width="16.33203125" style="24" customWidth="1"/>
    <col min="11782" max="11782" width="32.33203125" style="24" customWidth="1"/>
    <col min="11783" max="11783" width="12.1640625" style="24" customWidth="1"/>
    <col min="11784" max="11784" width="15.83203125" style="24" customWidth="1"/>
    <col min="11785" max="11785" width="33.83203125" style="24" customWidth="1"/>
    <col min="11786" max="12032" width="13.33203125" style="24"/>
    <col min="12033" max="12033" width="10.6640625" style="24" customWidth="1"/>
    <col min="12034" max="12034" width="13.83203125" style="24" customWidth="1"/>
    <col min="12035" max="12035" width="25.33203125" style="24" customWidth="1"/>
    <col min="12036" max="12036" width="10.33203125" style="24" customWidth="1"/>
    <col min="12037" max="12037" width="16.33203125" style="24" customWidth="1"/>
    <col min="12038" max="12038" width="32.33203125" style="24" customWidth="1"/>
    <col min="12039" max="12039" width="12.1640625" style="24" customWidth="1"/>
    <col min="12040" max="12040" width="15.83203125" style="24" customWidth="1"/>
    <col min="12041" max="12041" width="33.83203125" style="24" customWidth="1"/>
    <col min="12042" max="12288" width="13.33203125" style="24"/>
    <col min="12289" max="12289" width="10.6640625" style="24" customWidth="1"/>
    <col min="12290" max="12290" width="13.83203125" style="24" customWidth="1"/>
    <col min="12291" max="12291" width="25.33203125" style="24" customWidth="1"/>
    <col min="12292" max="12292" width="10.33203125" style="24" customWidth="1"/>
    <col min="12293" max="12293" width="16.33203125" style="24" customWidth="1"/>
    <col min="12294" max="12294" width="32.33203125" style="24" customWidth="1"/>
    <col min="12295" max="12295" width="12.1640625" style="24" customWidth="1"/>
    <col min="12296" max="12296" width="15.83203125" style="24" customWidth="1"/>
    <col min="12297" max="12297" width="33.83203125" style="24" customWidth="1"/>
    <col min="12298" max="12544" width="13.33203125" style="24"/>
    <col min="12545" max="12545" width="10.6640625" style="24" customWidth="1"/>
    <col min="12546" max="12546" width="13.83203125" style="24" customWidth="1"/>
    <col min="12547" max="12547" width="25.33203125" style="24" customWidth="1"/>
    <col min="12548" max="12548" width="10.33203125" style="24" customWidth="1"/>
    <col min="12549" max="12549" width="16.33203125" style="24" customWidth="1"/>
    <col min="12550" max="12550" width="32.33203125" style="24" customWidth="1"/>
    <col min="12551" max="12551" width="12.1640625" style="24" customWidth="1"/>
    <col min="12552" max="12552" width="15.83203125" style="24" customWidth="1"/>
    <col min="12553" max="12553" width="33.83203125" style="24" customWidth="1"/>
    <col min="12554" max="12800" width="13.33203125" style="24"/>
    <col min="12801" max="12801" width="10.6640625" style="24" customWidth="1"/>
    <col min="12802" max="12802" width="13.83203125" style="24" customWidth="1"/>
    <col min="12803" max="12803" width="25.33203125" style="24" customWidth="1"/>
    <col min="12804" max="12804" width="10.33203125" style="24" customWidth="1"/>
    <col min="12805" max="12805" width="16.33203125" style="24" customWidth="1"/>
    <col min="12806" max="12806" width="32.33203125" style="24" customWidth="1"/>
    <col min="12807" max="12807" width="12.1640625" style="24" customWidth="1"/>
    <col min="12808" max="12808" width="15.83203125" style="24" customWidth="1"/>
    <col min="12809" max="12809" width="33.83203125" style="24" customWidth="1"/>
    <col min="12810" max="13056" width="13.33203125" style="24"/>
    <col min="13057" max="13057" width="10.6640625" style="24" customWidth="1"/>
    <col min="13058" max="13058" width="13.83203125" style="24" customWidth="1"/>
    <col min="13059" max="13059" width="25.33203125" style="24" customWidth="1"/>
    <col min="13060" max="13060" width="10.33203125" style="24" customWidth="1"/>
    <col min="13061" max="13061" width="16.33203125" style="24" customWidth="1"/>
    <col min="13062" max="13062" width="32.33203125" style="24" customWidth="1"/>
    <col min="13063" max="13063" width="12.1640625" style="24" customWidth="1"/>
    <col min="13064" max="13064" width="15.83203125" style="24" customWidth="1"/>
    <col min="13065" max="13065" width="33.83203125" style="24" customWidth="1"/>
    <col min="13066" max="13312" width="13.33203125" style="24"/>
    <col min="13313" max="13313" width="10.6640625" style="24" customWidth="1"/>
    <col min="13314" max="13314" width="13.83203125" style="24" customWidth="1"/>
    <col min="13315" max="13315" width="25.33203125" style="24" customWidth="1"/>
    <col min="13316" max="13316" width="10.33203125" style="24" customWidth="1"/>
    <col min="13317" max="13317" width="16.33203125" style="24" customWidth="1"/>
    <col min="13318" max="13318" width="32.33203125" style="24" customWidth="1"/>
    <col min="13319" max="13319" width="12.1640625" style="24" customWidth="1"/>
    <col min="13320" max="13320" width="15.83203125" style="24" customWidth="1"/>
    <col min="13321" max="13321" width="33.83203125" style="24" customWidth="1"/>
    <col min="13322" max="13568" width="13.33203125" style="24"/>
    <col min="13569" max="13569" width="10.6640625" style="24" customWidth="1"/>
    <col min="13570" max="13570" width="13.83203125" style="24" customWidth="1"/>
    <col min="13571" max="13571" width="25.33203125" style="24" customWidth="1"/>
    <col min="13572" max="13572" width="10.33203125" style="24" customWidth="1"/>
    <col min="13573" max="13573" width="16.33203125" style="24" customWidth="1"/>
    <col min="13574" max="13574" width="32.33203125" style="24" customWidth="1"/>
    <col min="13575" max="13575" width="12.1640625" style="24" customWidth="1"/>
    <col min="13576" max="13576" width="15.83203125" style="24" customWidth="1"/>
    <col min="13577" max="13577" width="33.83203125" style="24" customWidth="1"/>
    <col min="13578" max="13824" width="13.33203125" style="24"/>
    <col min="13825" max="13825" width="10.6640625" style="24" customWidth="1"/>
    <col min="13826" max="13826" width="13.83203125" style="24" customWidth="1"/>
    <col min="13827" max="13827" width="25.33203125" style="24" customWidth="1"/>
    <col min="13828" max="13828" width="10.33203125" style="24" customWidth="1"/>
    <col min="13829" max="13829" width="16.33203125" style="24" customWidth="1"/>
    <col min="13830" max="13830" width="32.33203125" style="24" customWidth="1"/>
    <col min="13831" max="13831" width="12.1640625" style="24" customWidth="1"/>
    <col min="13832" max="13832" width="15.83203125" style="24" customWidth="1"/>
    <col min="13833" max="13833" width="33.83203125" style="24" customWidth="1"/>
    <col min="13834" max="14080" width="13.33203125" style="24"/>
    <col min="14081" max="14081" width="10.6640625" style="24" customWidth="1"/>
    <col min="14082" max="14082" width="13.83203125" style="24" customWidth="1"/>
    <col min="14083" max="14083" width="25.33203125" style="24" customWidth="1"/>
    <col min="14084" max="14084" width="10.33203125" style="24" customWidth="1"/>
    <col min="14085" max="14085" width="16.33203125" style="24" customWidth="1"/>
    <col min="14086" max="14086" width="32.33203125" style="24" customWidth="1"/>
    <col min="14087" max="14087" width="12.1640625" style="24" customWidth="1"/>
    <col min="14088" max="14088" width="15.83203125" style="24" customWidth="1"/>
    <col min="14089" max="14089" width="33.83203125" style="24" customWidth="1"/>
    <col min="14090" max="14336" width="13.33203125" style="24"/>
    <col min="14337" max="14337" width="10.6640625" style="24" customWidth="1"/>
    <col min="14338" max="14338" width="13.83203125" style="24" customWidth="1"/>
    <col min="14339" max="14339" width="25.33203125" style="24" customWidth="1"/>
    <col min="14340" max="14340" width="10.33203125" style="24" customWidth="1"/>
    <col min="14341" max="14341" width="16.33203125" style="24" customWidth="1"/>
    <col min="14342" max="14342" width="32.33203125" style="24" customWidth="1"/>
    <col min="14343" max="14343" width="12.1640625" style="24" customWidth="1"/>
    <col min="14344" max="14344" width="15.83203125" style="24" customWidth="1"/>
    <col min="14345" max="14345" width="33.83203125" style="24" customWidth="1"/>
    <col min="14346" max="14592" width="13.33203125" style="24"/>
    <col min="14593" max="14593" width="10.6640625" style="24" customWidth="1"/>
    <col min="14594" max="14594" width="13.83203125" style="24" customWidth="1"/>
    <col min="14595" max="14595" width="25.33203125" style="24" customWidth="1"/>
    <col min="14596" max="14596" width="10.33203125" style="24" customWidth="1"/>
    <col min="14597" max="14597" width="16.33203125" style="24" customWidth="1"/>
    <col min="14598" max="14598" width="32.33203125" style="24" customWidth="1"/>
    <col min="14599" max="14599" width="12.1640625" style="24" customWidth="1"/>
    <col min="14600" max="14600" width="15.83203125" style="24" customWidth="1"/>
    <col min="14601" max="14601" width="33.83203125" style="24" customWidth="1"/>
    <col min="14602" max="14848" width="13.33203125" style="24"/>
    <col min="14849" max="14849" width="10.6640625" style="24" customWidth="1"/>
    <col min="14850" max="14850" width="13.83203125" style="24" customWidth="1"/>
    <col min="14851" max="14851" width="25.33203125" style="24" customWidth="1"/>
    <col min="14852" max="14852" width="10.33203125" style="24" customWidth="1"/>
    <col min="14853" max="14853" width="16.33203125" style="24" customWidth="1"/>
    <col min="14854" max="14854" width="32.33203125" style="24" customWidth="1"/>
    <col min="14855" max="14855" width="12.1640625" style="24" customWidth="1"/>
    <col min="14856" max="14856" width="15.83203125" style="24" customWidth="1"/>
    <col min="14857" max="14857" width="33.83203125" style="24" customWidth="1"/>
    <col min="14858" max="15104" width="13.33203125" style="24"/>
    <col min="15105" max="15105" width="10.6640625" style="24" customWidth="1"/>
    <col min="15106" max="15106" width="13.83203125" style="24" customWidth="1"/>
    <col min="15107" max="15107" width="25.33203125" style="24" customWidth="1"/>
    <col min="15108" max="15108" width="10.33203125" style="24" customWidth="1"/>
    <col min="15109" max="15109" width="16.33203125" style="24" customWidth="1"/>
    <col min="15110" max="15110" width="32.33203125" style="24" customWidth="1"/>
    <col min="15111" max="15111" width="12.1640625" style="24" customWidth="1"/>
    <col min="15112" max="15112" width="15.83203125" style="24" customWidth="1"/>
    <col min="15113" max="15113" width="33.83203125" style="24" customWidth="1"/>
    <col min="15114" max="15360" width="13.33203125" style="24"/>
    <col min="15361" max="15361" width="10.6640625" style="24" customWidth="1"/>
    <col min="15362" max="15362" width="13.83203125" style="24" customWidth="1"/>
    <col min="15363" max="15363" width="25.33203125" style="24" customWidth="1"/>
    <col min="15364" max="15364" width="10.33203125" style="24" customWidth="1"/>
    <col min="15365" max="15365" width="16.33203125" style="24" customWidth="1"/>
    <col min="15366" max="15366" width="32.33203125" style="24" customWidth="1"/>
    <col min="15367" max="15367" width="12.1640625" style="24" customWidth="1"/>
    <col min="15368" max="15368" width="15.83203125" style="24" customWidth="1"/>
    <col min="15369" max="15369" width="33.83203125" style="24" customWidth="1"/>
    <col min="15370" max="15616" width="13.33203125" style="24"/>
    <col min="15617" max="15617" width="10.6640625" style="24" customWidth="1"/>
    <col min="15618" max="15618" width="13.83203125" style="24" customWidth="1"/>
    <col min="15619" max="15619" width="25.33203125" style="24" customWidth="1"/>
    <col min="15620" max="15620" width="10.33203125" style="24" customWidth="1"/>
    <col min="15621" max="15621" width="16.33203125" style="24" customWidth="1"/>
    <col min="15622" max="15622" width="32.33203125" style="24" customWidth="1"/>
    <col min="15623" max="15623" width="12.1640625" style="24" customWidth="1"/>
    <col min="15624" max="15624" width="15.83203125" style="24" customWidth="1"/>
    <col min="15625" max="15625" width="33.83203125" style="24" customWidth="1"/>
    <col min="15626" max="15872" width="13.33203125" style="24"/>
    <col min="15873" max="15873" width="10.6640625" style="24" customWidth="1"/>
    <col min="15874" max="15874" width="13.83203125" style="24" customWidth="1"/>
    <col min="15875" max="15875" width="25.33203125" style="24" customWidth="1"/>
    <col min="15876" max="15876" width="10.33203125" style="24" customWidth="1"/>
    <col min="15877" max="15877" width="16.33203125" style="24" customWidth="1"/>
    <col min="15878" max="15878" width="32.33203125" style="24" customWidth="1"/>
    <col min="15879" max="15879" width="12.1640625" style="24" customWidth="1"/>
    <col min="15880" max="15880" width="15.83203125" style="24" customWidth="1"/>
    <col min="15881" max="15881" width="33.83203125" style="24" customWidth="1"/>
    <col min="15882" max="16128" width="13.33203125" style="24"/>
    <col min="16129" max="16129" width="10.6640625" style="24" customWidth="1"/>
    <col min="16130" max="16130" width="13.83203125" style="24" customWidth="1"/>
    <col min="16131" max="16131" width="25.33203125" style="24" customWidth="1"/>
    <col min="16132" max="16132" width="10.33203125" style="24" customWidth="1"/>
    <col min="16133" max="16133" width="16.33203125" style="24" customWidth="1"/>
    <col min="16134" max="16134" width="32.33203125" style="24" customWidth="1"/>
    <col min="16135" max="16135" width="12.1640625" style="24" customWidth="1"/>
    <col min="16136" max="16136" width="15.83203125" style="24" customWidth="1"/>
    <col min="16137" max="16137" width="33.83203125" style="24" customWidth="1"/>
    <col min="16138" max="16384" width="13.33203125" style="24"/>
  </cols>
  <sheetData>
    <row r="1" spans="1:13" ht="30" x14ac:dyDescent="0.15">
      <c r="A1" s="66" t="s">
        <v>18</v>
      </c>
      <c r="B1" s="67"/>
      <c r="C1" s="67"/>
      <c r="D1" s="67"/>
      <c r="E1" s="67"/>
      <c r="F1" s="67"/>
      <c r="G1" s="67"/>
      <c r="H1" s="67"/>
      <c r="I1" s="67"/>
    </row>
    <row r="2" spans="1:13" x14ac:dyDescent="0.15">
      <c r="A2" s="68" t="s">
        <v>19</v>
      </c>
      <c r="B2" s="69"/>
      <c r="C2" s="70" t="s">
        <v>104</v>
      </c>
      <c r="D2" s="71"/>
      <c r="E2" s="68" t="s">
        <v>20</v>
      </c>
      <c r="F2" s="72" t="s">
        <v>21</v>
      </c>
      <c r="G2" s="73"/>
      <c r="H2" s="68" t="s">
        <v>22</v>
      </c>
      <c r="I2" s="68" t="s">
        <v>23</v>
      </c>
      <c r="J2" s="25"/>
    </row>
    <row r="3" spans="1:13" x14ac:dyDescent="0.15">
      <c r="A3" s="69"/>
      <c r="B3" s="69"/>
      <c r="C3" s="71"/>
      <c r="D3" s="71"/>
      <c r="E3" s="69"/>
      <c r="F3" s="73"/>
      <c r="G3" s="73"/>
      <c r="H3" s="69"/>
      <c r="I3" s="69"/>
      <c r="J3" s="25"/>
    </row>
    <row r="4" spans="1:13" x14ac:dyDescent="0.15">
      <c r="A4" s="68" t="s">
        <v>24</v>
      </c>
      <c r="B4" s="69"/>
      <c r="C4" s="68" t="s">
        <v>25</v>
      </c>
      <c r="D4" s="69"/>
      <c r="E4" s="68" t="s">
        <v>26</v>
      </c>
      <c r="F4" s="68"/>
      <c r="G4" s="69"/>
      <c r="H4" s="68" t="s">
        <v>22</v>
      </c>
      <c r="I4" s="68"/>
      <c r="J4" s="25"/>
    </row>
    <row r="5" spans="1:13" x14ac:dyDescent="0.15">
      <c r="A5" s="69"/>
      <c r="B5" s="69"/>
      <c r="C5" s="69"/>
      <c r="D5" s="69"/>
      <c r="E5" s="69"/>
      <c r="F5" s="69"/>
      <c r="G5" s="69"/>
      <c r="H5" s="69"/>
      <c r="I5" s="69"/>
      <c r="J5" s="25"/>
    </row>
    <row r="6" spans="1:13" x14ac:dyDescent="0.15">
      <c r="A6" s="68" t="s">
        <v>27</v>
      </c>
      <c r="B6" s="69"/>
      <c r="C6" s="70" t="s">
        <v>105</v>
      </c>
      <c r="D6" s="71"/>
      <c r="E6" s="68" t="s">
        <v>28</v>
      </c>
      <c r="F6" s="74" t="s">
        <v>73</v>
      </c>
      <c r="G6" s="75"/>
      <c r="H6" s="68" t="s">
        <v>22</v>
      </c>
      <c r="I6" s="68" t="s">
        <v>74</v>
      </c>
      <c r="J6" s="25"/>
      <c r="M6" s="24" t="s">
        <v>29</v>
      </c>
    </row>
    <row r="7" spans="1:13" x14ac:dyDescent="0.15">
      <c r="A7" s="69"/>
      <c r="B7" s="69"/>
      <c r="C7" s="71"/>
      <c r="D7" s="71"/>
      <c r="E7" s="69"/>
      <c r="F7" s="75"/>
      <c r="G7" s="75"/>
      <c r="H7" s="69"/>
      <c r="I7" s="69"/>
      <c r="J7" s="25"/>
    </row>
    <row r="8" spans="1:13" x14ac:dyDescent="0.15">
      <c r="A8" s="68" t="s">
        <v>30</v>
      </c>
      <c r="B8" s="69"/>
      <c r="C8" s="78" t="s">
        <v>76</v>
      </c>
      <c r="D8" s="69"/>
      <c r="E8" s="68" t="s">
        <v>31</v>
      </c>
      <c r="F8" s="78" t="s">
        <v>85</v>
      </c>
      <c r="G8" s="69"/>
      <c r="H8" s="68" t="s">
        <v>32</v>
      </c>
      <c r="I8" s="68" t="s">
        <v>29</v>
      </c>
      <c r="J8" s="25"/>
    </row>
    <row r="9" spans="1:13" x14ac:dyDescent="0.15">
      <c r="A9" s="69"/>
      <c r="B9" s="69"/>
      <c r="C9" s="69"/>
      <c r="D9" s="69"/>
      <c r="E9" s="69"/>
      <c r="F9" s="69"/>
      <c r="G9" s="69"/>
      <c r="H9" s="69"/>
      <c r="I9" s="69"/>
      <c r="J9" s="25"/>
    </row>
    <row r="10" spans="1:13" x14ac:dyDescent="0.15">
      <c r="A10" s="68" t="s">
        <v>33</v>
      </c>
      <c r="B10" s="69"/>
      <c r="C10" s="79" t="s">
        <v>79</v>
      </c>
      <c r="D10" s="80"/>
      <c r="E10" s="68" t="s">
        <v>34</v>
      </c>
      <c r="F10" s="83" t="s">
        <v>75</v>
      </c>
      <c r="G10" s="84"/>
      <c r="H10" s="68" t="s">
        <v>35</v>
      </c>
      <c r="I10" s="76">
        <v>45789</v>
      </c>
      <c r="J10" s="25"/>
    </row>
    <row r="11" spans="1:13" x14ac:dyDescent="0.15">
      <c r="A11" s="69"/>
      <c r="B11" s="69"/>
      <c r="C11" s="81"/>
      <c r="D11" s="82"/>
      <c r="E11" s="69"/>
      <c r="F11" s="85"/>
      <c r="G11" s="86"/>
      <c r="H11" s="69"/>
      <c r="I11" s="77"/>
      <c r="J11" s="25"/>
    </row>
    <row r="12" spans="1:13" ht="23.25" x14ac:dyDescent="0.15">
      <c r="A12" s="87" t="s">
        <v>36</v>
      </c>
      <c r="B12" s="88"/>
      <c r="C12" s="88"/>
      <c r="D12" s="88"/>
      <c r="E12" s="88"/>
      <c r="F12" s="88"/>
      <c r="G12" s="88"/>
      <c r="H12" s="88"/>
      <c r="I12" s="88"/>
    </row>
    <row r="13" spans="1:13" ht="26.25" x14ac:dyDescent="0.15">
      <c r="A13" s="26" t="s">
        <v>37</v>
      </c>
      <c r="B13" s="89" t="s">
        <v>38</v>
      </c>
      <c r="C13" s="90"/>
      <c r="D13" s="26" t="s">
        <v>39</v>
      </c>
      <c r="E13" s="89" t="s">
        <v>40</v>
      </c>
      <c r="F13" s="90"/>
      <c r="G13" s="26" t="s">
        <v>41</v>
      </c>
      <c r="H13" s="89" t="s">
        <v>42</v>
      </c>
      <c r="I13" s="90"/>
      <c r="J13" s="25"/>
    </row>
    <row r="14" spans="1:13" ht="15.75" x14ac:dyDescent="0.15">
      <c r="A14" s="27" t="s">
        <v>43</v>
      </c>
      <c r="B14" s="28" t="s">
        <v>44</v>
      </c>
      <c r="C14" s="29">
        <v>0</v>
      </c>
      <c r="D14" s="91" t="s">
        <v>45</v>
      </c>
      <c r="E14" s="92"/>
      <c r="F14" s="29">
        <v>0</v>
      </c>
      <c r="G14" s="91" t="s">
        <v>46</v>
      </c>
      <c r="H14" s="92"/>
      <c r="I14" s="29">
        <v>0</v>
      </c>
      <c r="J14" s="25"/>
    </row>
    <row r="15" spans="1:13" ht="15.75" x14ac:dyDescent="0.15">
      <c r="A15" s="30"/>
      <c r="B15" s="28" t="s">
        <v>47</v>
      </c>
      <c r="C15" s="29">
        <f>C22</f>
        <v>0</v>
      </c>
      <c r="D15" s="91" t="s">
        <v>48</v>
      </c>
      <c r="E15" s="92"/>
      <c r="F15" s="29">
        <v>0</v>
      </c>
      <c r="G15" s="91" t="s">
        <v>49</v>
      </c>
      <c r="H15" s="92"/>
      <c r="I15" s="29">
        <v>0</v>
      </c>
      <c r="J15" s="25"/>
    </row>
    <row r="16" spans="1:13" ht="15.75" x14ac:dyDescent="0.15">
      <c r="A16" s="27" t="s">
        <v>50</v>
      </c>
      <c r="B16" s="28" t="s">
        <v>44</v>
      </c>
      <c r="C16" s="29">
        <v>0</v>
      </c>
      <c r="D16" s="91" t="s">
        <v>51</v>
      </c>
      <c r="E16" s="92"/>
      <c r="F16" s="29">
        <v>0</v>
      </c>
      <c r="G16" s="91" t="s">
        <v>52</v>
      </c>
      <c r="H16" s="92"/>
      <c r="I16" s="29">
        <v>0</v>
      </c>
      <c r="J16" s="25"/>
    </row>
    <row r="17" spans="1:10" ht="15.75" x14ac:dyDescent="0.15">
      <c r="A17" s="30"/>
      <c r="B17" s="28" t="s">
        <v>47</v>
      </c>
      <c r="C17" s="29">
        <v>0</v>
      </c>
      <c r="D17" s="91"/>
      <c r="E17" s="92"/>
      <c r="F17" s="31"/>
      <c r="G17" s="91" t="s">
        <v>53</v>
      </c>
      <c r="H17" s="92"/>
      <c r="I17" s="29">
        <v>0</v>
      </c>
      <c r="J17" s="25"/>
    </row>
    <row r="18" spans="1:10" ht="15.75" x14ac:dyDescent="0.15">
      <c r="A18" s="27" t="s">
        <v>54</v>
      </c>
      <c r="B18" s="28" t="s">
        <v>44</v>
      </c>
      <c r="C18" s="29">
        <v>0</v>
      </c>
      <c r="D18" s="91"/>
      <c r="E18" s="92"/>
      <c r="F18" s="31"/>
      <c r="G18" s="91" t="s">
        <v>55</v>
      </c>
      <c r="H18" s="92"/>
      <c r="I18" s="29">
        <v>0</v>
      </c>
      <c r="J18" s="25"/>
    </row>
    <row r="19" spans="1:10" ht="15.75" x14ac:dyDescent="0.15">
      <c r="A19" s="30"/>
      <c r="B19" s="28" t="s">
        <v>47</v>
      </c>
      <c r="C19" s="29">
        <v>0</v>
      </c>
      <c r="D19" s="91"/>
      <c r="E19" s="92"/>
      <c r="F19" s="31"/>
      <c r="G19" s="91" t="s">
        <v>56</v>
      </c>
      <c r="H19" s="92"/>
      <c r="I19" s="29">
        <v>0</v>
      </c>
      <c r="J19" s="25"/>
    </row>
    <row r="20" spans="1:10" ht="15.75" x14ac:dyDescent="0.15">
      <c r="A20" s="93" t="s">
        <v>57</v>
      </c>
      <c r="B20" s="94"/>
      <c r="C20" s="29">
        <v>0</v>
      </c>
      <c r="D20" s="91"/>
      <c r="E20" s="92"/>
      <c r="F20" s="31"/>
      <c r="G20" s="91"/>
      <c r="H20" s="92"/>
      <c r="I20" s="31"/>
      <c r="J20" s="25"/>
    </row>
    <row r="21" spans="1:10" ht="15.75" x14ac:dyDescent="0.15">
      <c r="A21" s="93" t="s">
        <v>58</v>
      </c>
      <c r="B21" s="94"/>
      <c r="C21" s="29">
        <v>0</v>
      </c>
      <c r="D21" s="91"/>
      <c r="E21" s="92"/>
      <c r="F21" s="31"/>
      <c r="G21" s="91"/>
      <c r="H21" s="92"/>
      <c r="I21" s="31"/>
      <c r="J21" s="25"/>
    </row>
    <row r="22" spans="1:10" ht="15.75" x14ac:dyDescent="0.15">
      <c r="A22" s="93" t="s">
        <v>59</v>
      </c>
      <c r="B22" s="94"/>
      <c r="C22" s="32">
        <f>'1. Rozpočet - standard na výšku'!G24</f>
        <v>0</v>
      </c>
      <c r="D22" s="93" t="s">
        <v>60</v>
      </c>
      <c r="E22" s="94"/>
      <c r="F22" s="29">
        <v>0</v>
      </c>
      <c r="G22" s="93" t="s">
        <v>61</v>
      </c>
      <c r="H22" s="94"/>
      <c r="I22" s="29">
        <v>0</v>
      </c>
      <c r="J22" s="25"/>
    </row>
    <row r="23" spans="1:10" x14ac:dyDescent="0.15">
      <c r="A23" s="33"/>
      <c r="B23" s="33"/>
      <c r="C23" s="33"/>
      <c r="D23" s="34"/>
      <c r="E23" s="34"/>
      <c r="F23" s="34"/>
      <c r="G23" s="34"/>
      <c r="H23" s="34"/>
      <c r="I23" s="34"/>
    </row>
    <row r="24" spans="1:10" ht="15.75" x14ac:dyDescent="0.15">
      <c r="A24" s="95" t="s">
        <v>62</v>
      </c>
      <c r="B24" s="96"/>
      <c r="C24" s="35">
        <v>0</v>
      </c>
      <c r="D24" s="36"/>
      <c r="E24" s="37"/>
      <c r="F24" s="37"/>
      <c r="G24" s="37"/>
      <c r="H24" s="37"/>
      <c r="I24" s="37"/>
    </row>
    <row r="25" spans="1:10" ht="15.75" x14ac:dyDescent="0.15">
      <c r="A25" s="95" t="s">
        <v>63</v>
      </c>
      <c r="B25" s="96"/>
      <c r="C25" s="35">
        <v>0</v>
      </c>
      <c r="D25" s="95" t="s">
        <v>64</v>
      </c>
      <c r="E25" s="96"/>
      <c r="F25" s="35">
        <v>0</v>
      </c>
      <c r="G25" s="95" t="s">
        <v>13</v>
      </c>
      <c r="H25" s="96"/>
      <c r="I25" s="35">
        <f>C26</f>
        <v>0</v>
      </c>
      <c r="J25" s="25"/>
    </row>
    <row r="26" spans="1:10" ht="15.75" x14ac:dyDescent="0.15">
      <c r="A26" s="95" t="s">
        <v>65</v>
      </c>
      <c r="B26" s="96"/>
      <c r="C26" s="35">
        <f>C22</f>
        <v>0</v>
      </c>
      <c r="D26" s="95" t="s">
        <v>14</v>
      </c>
      <c r="E26" s="96"/>
      <c r="F26" s="35">
        <f>I26-I25</f>
        <v>0</v>
      </c>
      <c r="G26" s="95" t="s">
        <v>15</v>
      </c>
      <c r="H26" s="96"/>
      <c r="I26" s="35">
        <f>I25*1.21</f>
        <v>0</v>
      </c>
      <c r="J26" s="25"/>
    </row>
    <row r="27" spans="1:10" ht="13.5" thickBot="1" x14ac:dyDescent="0.2">
      <c r="A27" s="38"/>
      <c r="B27" s="38"/>
      <c r="C27" s="38"/>
      <c r="D27" s="38"/>
      <c r="E27" s="38"/>
      <c r="F27" s="38"/>
      <c r="G27" s="38"/>
      <c r="H27" s="38"/>
      <c r="I27" s="38"/>
    </row>
    <row r="28" spans="1:10" ht="14.25" customHeight="1" x14ac:dyDescent="0.15">
      <c r="A28" s="100"/>
      <c r="B28" s="101"/>
      <c r="C28" s="102"/>
      <c r="D28" s="109" t="s">
        <v>66</v>
      </c>
      <c r="E28" s="110"/>
      <c r="F28" s="111"/>
      <c r="G28" s="109" t="s">
        <v>67</v>
      </c>
      <c r="H28" s="110"/>
      <c r="I28" s="111"/>
      <c r="J28" s="39"/>
    </row>
    <row r="29" spans="1:10" ht="15" x14ac:dyDescent="0.15">
      <c r="A29" s="103"/>
      <c r="B29" s="104"/>
      <c r="C29" s="105"/>
      <c r="D29" s="112" t="s">
        <v>29</v>
      </c>
      <c r="E29" s="113"/>
      <c r="F29" s="114"/>
      <c r="G29" s="115"/>
      <c r="H29" s="116"/>
      <c r="I29" s="117"/>
      <c r="J29" s="39"/>
    </row>
    <row r="30" spans="1:10" ht="5.25" customHeight="1" x14ac:dyDescent="0.15">
      <c r="A30" s="103"/>
      <c r="B30" s="104"/>
      <c r="C30" s="105"/>
      <c r="D30" s="112" t="s">
        <v>29</v>
      </c>
      <c r="E30" s="113"/>
      <c r="F30" s="114"/>
      <c r="G30" s="115"/>
      <c r="H30" s="116"/>
      <c r="I30" s="117"/>
      <c r="J30" s="39"/>
    </row>
    <row r="31" spans="1:10" x14ac:dyDescent="0.15">
      <c r="A31" s="103"/>
      <c r="B31" s="104"/>
      <c r="C31" s="105"/>
      <c r="D31" s="118" t="s">
        <v>70</v>
      </c>
      <c r="E31" s="119"/>
      <c r="F31" s="120"/>
      <c r="G31" s="118" t="s">
        <v>72</v>
      </c>
      <c r="H31" s="119"/>
      <c r="I31" s="120"/>
      <c r="J31" s="39"/>
    </row>
    <row r="32" spans="1:10" ht="15.75" thickBot="1" x14ac:dyDescent="0.2">
      <c r="A32" s="106"/>
      <c r="B32" s="107"/>
      <c r="C32" s="108"/>
      <c r="D32" s="97" t="s">
        <v>68</v>
      </c>
      <c r="E32" s="98"/>
      <c r="F32" s="99"/>
      <c r="G32" s="97" t="s">
        <v>71</v>
      </c>
      <c r="H32" s="98"/>
      <c r="I32" s="99"/>
      <c r="J32" s="39"/>
    </row>
    <row r="33" spans="1:9" x14ac:dyDescent="0.15">
      <c r="A33" s="40"/>
      <c r="B33" s="40"/>
      <c r="C33" s="40"/>
      <c r="D33" s="40"/>
      <c r="E33" s="40"/>
      <c r="F33" s="40"/>
      <c r="G33" s="40"/>
      <c r="H33" s="40"/>
      <c r="I33" s="40"/>
    </row>
  </sheetData>
  <mergeCells count="74">
    <mergeCell ref="G32:I32"/>
    <mergeCell ref="A28:C32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tabSelected="1" workbookViewId="0">
      <selection activeCell="J22" sqref="J22"/>
    </sheetView>
  </sheetViews>
  <sheetFormatPr defaultColWidth="10.5" defaultRowHeight="12" customHeight="1" x14ac:dyDescent="0.15"/>
  <cols>
    <col min="1" max="1" width="5.6640625" style="9" customWidth="1"/>
    <col min="2" max="2" width="14.5" style="10" customWidth="1"/>
    <col min="3" max="3" width="89" style="10" customWidth="1"/>
    <col min="4" max="4" width="5.5" style="10" customWidth="1"/>
    <col min="5" max="5" width="11.33203125" style="11" customWidth="1"/>
    <col min="6" max="6" width="15" style="12" customWidth="1"/>
    <col min="7" max="7" width="15.83203125" style="12" customWidth="1"/>
    <col min="8" max="8" width="20.5" style="6" customWidth="1"/>
    <col min="9" max="9" width="10.5" style="6"/>
    <col min="10" max="10" width="17.1640625" style="6" customWidth="1"/>
    <col min="11" max="16384" width="10.5" style="6"/>
  </cols>
  <sheetData>
    <row r="1" spans="1:10" ht="19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10" s="7" customFormat="1" ht="18" customHeight="1" x14ac:dyDescent="0.2">
      <c r="A2" s="5" t="s">
        <v>87</v>
      </c>
      <c r="B2" s="4"/>
      <c r="C2" s="4"/>
      <c r="D2" s="4"/>
      <c r="E2" s="4"/>
      <c r="F2" s="4"/>
      <c r="G2" s="4"/>
    </row>
    <row r="3" spans="1:10" ht="15" customHeight="1" x14ac:dyDescent="0.2">
      <c r="A3" s="14" t="s">
        <v>88</v>
      </c>
      <c r="B3" s="2"/>
      <c r="C3" s="2"/>
      <c r="D3" s="2"/>
      <c r="E3" s="3"/>
      <c r="F3" s="2"/>
      <c r="G3" s="2"/>
    </row>
    <row r="4" spans="1:10" s="7" customFormat="1" ht="18.75" customHeight="1" x14ac:dyDescent="0.2">
      <c r="A4" s="4" t="s">
        <v>17</v>
      </c>
      <c r="B4" s="4"/>
      <c r="C4" s="4"/>
      <c r="D4" s="4"/>
      <c r="E4" s="4"/>
      <c r="F4" s="4"/>
      <c r="G4" s="4"/>
    </row>
    <row r="5" spans="1:10" ht="12.75" customHeight="1" x14ac:dyDescent="0.2">
      <c r="A5" s="121" t="s">
        <v>80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3.5" customHeight="1" x14ac:dyDescent="0.2">
      <c r="A6" s="121" t="s">
        <v>86</v>
      </c>
      <c r="B6" s="121"/>
      <c r="C6" s="121"/>
      <c r="D6" s="121"/>
      <c r="E6" s="121"/>
      <c r="F6" s="121"/>
      <c r="G6" s="121"/>
      <c r="H6" s="121"/>
    </row>
    <row r="7" spans="1:10" s="8" customFormat="1" ht="29.25" customHeight="1" x14ac:dyDescent="0.1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</row>
    <row r="8" spans="1:10" s="21" customFormat="1" ht="12.75" x14ac:dyDescent="0.2">
      <c r="A8" s="19">
        <v>1</v>
      </c>
      <c r="B8" s="20">
        <v>93818</v>
      </c>
      <c r="C8" s="51" t="s">
        <v>91</v>
      </c>
      <c r="D8" s="52" t="s">
        <v>8</v>
      </c>
      <c r="E8" s="55">
        <v>32640</v>
      </c>
      <c r="F8" s="57"/>
      <c r="G8" s="54">
        <f>E8*F8</f>
        <v>0</v>
      </c>
    </row>
    <row r="9" spans="1:10" s="21" customFormat="1" ht="12.75" x14ac:dyDescent="0.2">
      <c r="A9" s="19">
        <v>2</v>
      </c>
      <c r="B9" s="20">
        <v>919111</v>
      </c>
      <c r="C9" s="51" t="s">
        <v>16</v>
      </c>
      <c r="D9" s="52" t="s">
        <v>10</v>
      </c>
      <c r="E9" s="55">
        <v>70</v>
      </c>
      <c r="F9" s="57"/>
      <c r="G9" s="54">
        <f t="shared" ref="G9:G20" si="0">E9*F9</f>
        <v>0</v>
      </c>
    </row>
    <row r="10" spans="1:10" s="17" customFormat="1" ht="12.75" x14ac:dyDescent="0.2">
      <c r="A10" s="15">
        <v>3</v>
      </c>
      <c r="B10" s="16" t="s">
        <v>92</v>
      </c>
      <c r="C10" s="51" t="s">
        <v>83</v>
      </c>
      <c r="D10" s="53" t="s">
        <v>77</v>
      </c>
      <c r="E10" s="55">
        <v>816</v>
      </c>
      <c r="F10" s="56"/>
      <c r="G10" s="54">
        <f t="shared" si="0"/>
        <v>0</v>
      </c>
      <c r="I10" s="18"/>
      <c r="J10" s="18"/>
    </row>
    <row r="11" spans="1:10" s="17" customFormat="1" ht="12.75" x14ac:dyDescent="0.2">
      <c r="A11" s="22">
        <v>4</v>
      </c>
      <c r="B11" s="23" t="s">
        <v>96</v>
      </c>
      <c r="C11" s="51" t="s">
        <v>83</v>
      </c>
      <c r="D11" s="53" t="s">
        <v>8</v>
      </c>
      <c r="E11" s="55">
        <v>16320</v>
      </c>
      <c r="F11" s="58"/>
      <c r="G11" s="54">
        <f t="shared" si="0"/>
        <v>0</v>
      </c>
      <c r="I11" s="18"/>
      <c r="J11" s="18"/>
    </row>
    <row r="12" spans="1:10" s="17" customFormat="1" ht="12.75" x14ac:dyDescent="0.2">
      <c r="A12" s="15">
        <v>5</v>
      </c>
      <c r="B12" s="16">
        <v>11372</v>
      </c>
      <c r="C12" s="51" t="s">
        <v>95</v>
      </c>
      <c r="D12" s="53" t="s">
        <v>77</v>
      </c>
      <c r="E12" s="55">
        <v>816</v>
      </c>
      <c r="F12" s="56"/>
      <c r="G12" s="54">
        <f t="shared" si="0"/>
        <v>0</v>
      </c>
      <c r="I12" s="18"/>
      <c r="J12" s="18"/>
    </row>
    <row r="13" spans="1:10" s="17" customFormat="1" ht="12.75" x14ac:dyDescent="0.2">
      <c r="A13" s="15">
        <v>6</v>
      </c>
      <c r="B13" s="16">
        <v>12922</v>
      </c>
      <c r="C13" s="51" t="s">
        <v>81</v>
      </c>
      <c r="D13" s="53" t="s">
        <v>8</v>
      </c>
      <c r="E13" s="55">
        <v>4800</v>
      </c>
      <c r="F13" s="55"/>
      <c r="G13" s="54">
        <f t="shared" si="0"/>
        <v>0</v>
      </c>
      <c r="I13" s="18"/>
      <c r="J13" s="18"/>
    </row>
    <row r="14" spans="1:10" s="17" customFormat="1" ht="25.5" x14ac:dyDescent="0.2">
      <c r="A14" s="22">
        <v>7</v>
      </c>
      <c r="B14" s="23">
        <v>15111</v>
      </c>
      <c r="C14" s="51" t="s">
        <v>78</v>
      </c>
      <c r="D14" s="53" t="s">
        <v>9</v>
      </c>
      <c r="E14" s="55">
        <v>81.599999999999994</v>
      </c>
      <c r="F14" s="55"/>
      <c r="G14" s="54">
        <f t="shared" si="0"/>
        <v>0</v>
      </c>
      <c r="I14" s="18"/>
      <c r="J14" s="18"/>
    </row>
    <row r="15" spans="1:10" s="17" customFormat="1" ht="12.75" x14ac:dyDescent="0.2">
      <c r="A15" s="15">
        <v>8</v>
      </c>
      <c r="B15" s="16">
        <v>572223</v>
      </c>
      <c r="C15" s="51" t="s">
        <v>102</v>
      </c>
      <c r="D15" s="53" t="s">
        <v>8</v>
      </c>
      <c r="E15" s="55">
        <v>32640</v>
      </c>
      <c r="F15" s="55"/>
      <c r="G15" s="54">
        <f t="shared" si="0"/>
        <v>0</v>
      </c>
      <c r="I15" s="18"/>
      <c r="J15" s="18"/>
    </row>
    <row r="16" spans="1:10" s="17" customFormat="1" ht="13.5" customHeight="1" x14ac:dyDescent="0.2">
      <c r="A16" s="15">
        <v>9</v>
      </c>
      <c r="B16" s="23">
        <v>56962</v>
      </c>
      <c r="C16" s="51" t="s">
        <v>101</v>
      </c>
      <c r="D16" s="53" t="s">
        <v>8</v>
      </c>
      <c r="E16" s="55">
        <v>2000</v>
      </c>
      <c r="F16" s="55"/>
      <c r="G16" s="54">
        <f t="shared" si="0"/>
        <v>0</v>
      </c>
      <c r="I16" s="18"/>
      <c r="J16" s="18"/>
    </row>
    <row r="17" spans="1:10" s="17" customFormat="1" ht="13.9" customHeight="1" x14ac:dyDescent="0.2">
      <c r="A17" s="15">
        <v>10</v>
      </c>
      <c r="B17" s="23" t="s">
        <v>99</v>
      </c>
      <c r="C17" s="65" t="s">
        <v>98</v>
      </c>
      <c r="D17" s="53" t="s">
        <v>84</v>
      </c>
      <c r="E17" s="55">
        <v>200</v>
      </c>
      <c r="F17" s="55"/>
      <c r="G17" s="54">
        <f t="shared" si="0"/>
        <v>0</v>
      </c>
      <c r="I17" s="18"/>
      <c r="J17" s="18"/>
    </row>
    <row r="18" spans="1:10" s="17" customFormat="1" ht="12.75" x14ac:dyDescent="0.2">
      <c r="A18" s="15">
        <v>11</v>
      </c>
      <c r="B18" s="16">
        <v>931311</v>
      </c>
      <c r="C18" s="51" t="s">
        <v>100</v>
      </c>
      <c r="D18" s="53" t="s">
        <v>10</v>
      </c>
      <c r="E18" s="55">
        <v>140</v>
      </c>
      <c r="F18" s="55"/>
      <c r="G18" s="54">
        <f t="shared" si="0"/>
        <v>0</v>
      </c>
      <c r="I18" s="18"/>
      <c r="J18" s="18"/>
    </row>
    <row r="19" spans="1:10" s="17" customFormat="1" ht="12.75" x14ac:dyDescent="0.2">
      <c r="A19" s="15">
        <v>12</v>
      </c>
      <c r="B19" s="16">
        <v>915111</v>
      </c>
      <c r="C19" s="51" t="s">
        <v>82</v>
      </c>
      <c r="D19" s="53" t="s">
        <v>8</v>
      </c>
      <c r="E19" s="55">
        <v>300</v>
      </c>
      <c r="F19" s="55"/>
      <c r="G19" s="54">
        <f t="shared" si="0"/>
        <v>0</v>
      </c>
      <c r="I19" s="18"/>
      <c r="J19" s="18"/>
    </row>
    <row r="20" spans="1:10" s="45" customFormat="1" ht="14.25" customHeight="1" x14ac:dyDescent="0.2">
      <c r="A20" s="15">
        <v>13</v>
      </c>
      <c r="B20" s="16" t="s">
        <v>97</v>
      </c>
      <c r="C20" s="51" t="s">
        <v>12</v>
      </c>
      <c r="D20" s="53" t="s">
        <v>11</v>
      </c>
      <c r="E20" s="55">
        <v>1</v>
      </c>
      <c r="F20" s="55"/>
      <c r="G20" s="54">
        <f t="shared" si="0"/>
        <v>0</v>
      </c>
    </row>
    <row r="21" spans="1:10" s="45" customFormat="1" ht="14.25" customHeight="1" x14ac:dyDescent="0.2">
      <c r="A21" s="59"/>
      <c r="B21" s="60"/>
      <c r="C21" s="61"/>
      <c r="D21" s="62"/>
      <c r="E21" s="63"/>
      <c r="F21" s="63"/>
      <c r="G21" s="64"/>
    </row>
    <row r="22" spans="1:10" s="45" customFormat="1" ht="14.25" customHeight="1" x14ac:dyDescent="0.2">
      <c r="A22" s="59"/>
      <c r="B22" s="60"/>
      <c r="C22" s="61"/>
      <c r="D22" s="62"/>
      <c r="E22" s="63"/>
      <c r="F22" s="63"/>
      <c r="G22" s="64"/>
    </row>
    <row r="23" spans="1:10" s="45" customFormat="1" ht="14.25" customHeight="1" x14ac:dyDescent="0.2">
      <c r="A23" s="59"/>
      <c r="B23" s="60"/>
      <c r="C23" s="61"/>
      <c r="D23" s="62"/>
      <c r="E23" s="63"/>
      <c r="F23" s="63"/>
      <c r="G23" s="64"/>
    </row>
    <row r="24" spans="1:10" s="45" customFormat="1" ht="14.25" customHeight="1" x14ac:dyDescent="0.2">
      <c r="A24" s="59"/>
      <c r="B24" s="42"/>
      <c r="C24" s="42" t="s">
        <v>13</v>
      </c>
      <c r="D24" s="42"/>
      <c r="E24" s="43"/>
      <c r="F24" s="44"/>
      <c r="G24" s="44">
        <f>SUM(G8:G20)</f>
        <v>0</v>
      </c>
    </row>
    <row r="25" spans="1:10" s="45" customFormat="1" ht="17.25" customHeight="1" x14ac:dyDescent="0.2">
      <c r="A25" s="59"/>
      <c r="B25" s="42"/>
      <c r="C25" s="42" t="s">
        <v>14</v>
      </c>
      <c r="D25" s="42"/>
      <c r="E25" s="43"/>
      <c r="F25" s="44"/>
      <c r="G25" s="44">
        <f>G24*0.21</f>
        <v>0</v>
      </c>
    </row>
    <row r="26" spans="1:10" s="50" customFormat="1" ht="12" customHeight="1" x14ac:dyDescent="0.2">
      <c r="A26" s="41"/>
      <c r="B26" s="42"/>
      <c r="C26" s="42" t="s">
        <v>15</v>
      </c>
      <c r="D26" s="42"/>
      <c r="E26" s="43"/>
      <c r="F26" s="44"/>
      <c r="G26" s="44">
        <f>G24+G25</f>
        <v>0</v>
      </c>
    </row>
    <row r="27" spans="1:10" s="50" customFormat="1" ht="12" customHeight="1" x14ac:dyDescent="0.2">
      <c r="A27" s="41"/>
      <c r="B27" s="42"/>
      <c r="C27" s="42"/>
      <c r="D27" s="42"/>
      <c r="E27" s="43"/>
      <c r="F27" s="44"/>
      <c r="G27" s="49"/>
    </row>
    <row r="28" spans="1:10" s="50" customFormat="1" ht="12" customHeight="1" x14ac:dyDescent="0.15">
      <c r="A28" s="46"/>
      <c r="B28" s="47" t="s">
        <v>69</v>
      </c>
      <c r="C28" s="47" t="s">
        <v>89</v>
      </c>
      <c r="D28" s="47"/>
      <c r="E28" s="48"/>
      <c r="F28" s="49"/>
      <c r="G28" s="49"/>
    </row>
    <row r="29" spans="1:10" s="50" customFormat="1" ht="12" customHeight="1" x14ac:dyDescent="0.15">
      <c r="A29" s="46"/>
      <c r="B29" s="47"/>
      <c r="C29" s="47" t="s">
        <v>93</v>
      </c>
      <c r="D29" s="47"/>
      <c r="E29" s="48"/>
      <c r="F29" s="49"/>
      <c r="G29" s="49"/>
    </row>
    <row r="30" spans="1:10" s="50" customFormat="1" ht="12" customHeight="1" x14ac:dyDescent="0.15">
      <c r="A30" s="46"/>
      <c r="B30" s="47"/>
      <c r="C30" s="47" t="s">
        <v>90</v>
      </c>
      <c r="D30" s="47"/>
      <c r="E30" s="48"/>
      <c r="F30" s="49"/>
      <c r="G30" s="49"/>
    </row>
    <row r="31" spans="1:10" s="50" customFormat="1" ht="12" customHeight="1" x14ac:dyDescent="0.15">
      <c r="A31" s="46"/>
      <c r="B31" s="47"/>
      <c r="C31" s="47" t="s">
        <v>103</v>
      </c>
      <c r="D31" s="47"/>
      <c r="E31" s="48"/>
      <c r="F31" s="49"/>
      <c r="G31" s="49"/>
    </row>
    <row r="32" spans="1:10" s="50" customFormat="1" ht="12" customHeight="1" x14ac:dyDescent="0.15">
      <c r="A32" s="46"/>
      <c r="B32" s="47"/>
      <c r="C32" s="47" t="s">
        <v>94</v>
      </c>
      <c r="D32" s="47"/>
      <c r="E32" s="48"/>
      <c r="F32" s="49"/>
      <c r="G32" s="49"/>
    </row>
    <row r="33" spans="1:7" s="50" customFormat="1" ht="12" customHeight="1" x14ac:dyDescent="0.15">
      <c r="A33" s="46"/>
      <c r="B33" s="47"/>
      <c r="C33" s="47"/>
      <c r="D33" s="47"/>
      <c r="E33" s="48"/>
      <c r="F33" s="49"/>
      <c r="G33" s="49"/>
    </row>
    <row r="34" spans="1:7" ht="12" customHeight="1" x14ac:dyDescent="0.15">
      <c r="A34" s="46"/>
      <c r="B34" s="47"/>
      <c r="C34" s="47"/>
      <c r="D34" s="47"/>
      <c r="E34" s="48"/>
      <c r="F34" s="49"/>
    </row>
    <row r="35" spans="1:7" ht="12" customHeight="1" x14ac:dyDescent="0.15">
      <c r="A35" s="46"/>
      <c r="B35" s="47"/>
      <c r="C35" s="47"/>
      <c r="D35" s="47"/>
      <c r="E35" s="48"/>
      <c r="F35" s="49"/>
    </row>
  </sheetData>
  <mergeCells count="2">
    <mergeCell ref="A5:J5"/>
    <mergeCell ref="A6:H6"/>
  </mergeCells>
  <printOptions horizontalCentered="1"/>
  <pageMargins left="0.27559055118110237" right="0.15748031496062992" top="0.78740157480314965" bottom="0.78740157480314965" header="0" footer="0"/>
  <pageSetup paperSize="9" fitToHeight="100" orientation="landscape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1. Rozpočet - standard na výšku</vt:lpstr>
      <vt:lpstr>'1. Rozpočet - standard na výšku'!Názvy_tisku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</dc:creator>
  <cp:lastModifiedBy>Havránek Milan</cp:lastModifiedBy>
  <cp:lastPrinted>2025-05-12T09:49:09Z</cp:lastPrinted>
  <dcterms:created xsi:type="dcterms:W3CDTF">2011-03-23T04:44:12Z</dcterms:created>
  <dcterms:modified xsi:type="dcterms:W3CDTF">2025-05-12T11:15:50Z</dcterms:modified>
</cp:coreProperties>
</file>