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ot50237\OneDrive - Mott MacDonald\Desktop\Lounovice_chodnik\"/>
    </mc:Choice>
  </mc:AlternateContent>
  <bookViews>
    <workbookView xWindow="0" yWindow="0" windowWidth="0" windowHeight="0"/>
  </bookViews>
  <sheets>
    <sheet name="Rekapitulace" sheetId="6" r:id="rId1"/>
    <sheet name="1SO 105" sheetId="2" r:id="rId2"/>
    <sheet name="1SO 433" sheetId="3" r:id="rId3"/>
    <sheet name="2SO 105" sheetId="4" r:id="rId4"/>
    <sheet name="2SO 433" sheetId="5" r:id="rId5"/>
  </sheets>
  <calcPr/>
</workbook>
</file>

<file path=xl/calcChain.xml><?xml version="1.0" encoding="utf-8"?>
<calcChain xmlns="http://schemas.openxmlformats.org/spreadsheetml/2006/main">
  <c i="6" l="1" r="C7"/>
  <c r="C6"/>
  <c r="E13"/>
  <c r="D13"/>
  <c r="C13"/>
  <c r="E15"/>
  <c r="D15"/>
  <c r="C15"/>
  <c r="E14"/>
  <c r="D14"/>
  <c r="C14"/>
  <c r="E10"/>
  <c r="D10"/>
  <c r="C10"/>
  <c r="E12"/>
  <c r="D12"/>
  <c r="C12"/>
  <c r="E11"/>
  <c r="D11"/>
  <c r="C11"/>
  <c i="5" r="I3"/>
  <c r="I237"/>
  <c r="O238"/>
  <c r="I238"/>
  <c r="I80"/>
  <c r="O233"/>
  <c r="I233"/>
  <c r="O229"/>
  <c r="I229"/>
  <c r="O225"/>
  <c r="I225"/>
  <c r="O221"/>
  <c r="I221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I71"/>
  <c r="O76"/>
  <c r="I76"/>
  <c r="O72"/>
  <c r="I72"/>
  <c r="I50"/>
  <c r="O67"/>
  <c r="I67"/>
  <c r="O63"/>
  <c r="I63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47"/>
  <c r="O72"/>
  <c r="I72"/>
  <c r="O68"/>
  <c r="I68"/>
  <c r="O64"/>
  <c r="I64"/>
  <c r="O60"/>
  <c r="I60"/>
  <c r="O56"/>
  <c r="I56"/>
  <c r="O52"/>
  <c r="I52"/>
  <c r="O48"/>
  <c r="I48"/>
  <c r="I26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31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I22"/>
  <c r="O27"/>
  <c r="I27"/>
  <c r="O23"/>
  <c r="I23"/>
  <c r="I9"/>
  <c r="O18"/>
  <c r="I18"/>
  <c r="O14"/>
  <c r="I14"/>
  <c r="O10"/>
  <c r="I10"/>
  <c i="2" r="I3"/>
  <c r="I190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I185"/>
  <c r="O186"/>
  <c r="I186"/>
  <c r="I180"/>
  <c r="O181"/>
  <c r="I181"/>
  <c r="I107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54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<sst xmlns="http://schemas.openxmlformats.org/spreadsheetml/2006/main">
  <si>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</si>
  <si>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</si>
  <si>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</si>
  <si>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399220-2 - II/125 Louňovice - Kamberk (chodník)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</si>
  <si>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</si>
  <si>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</si>
  <si>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</si>
  <si>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</si>
  <si>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</si>
  <si>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</si>
  <si>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</si>
  <si>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</si>
  <si>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Uznatelné náklady</t>
  </si>
  <si>
    <t xml:space="preserve">    SO 105</t>
  </si>
  <si>
    <t>- doplnění chodníku v části prostoru náměstí a k Pivovarskému rybníku</t>
  </si>
  <si>
    <t xml:space="preserve">    SO 433</t>
  </si>
  <si>
    <t>Osvětlení v části prostoru náměstí a k Pivovarskému rybníku</t>
  </si>
  <si>
    <t>2</t>
  </si>
  <si>
    <t>Neuznatelné náklady</t>
  </si>
  <si>
    <t>Soupis prací objektu</t>
  </si>
  <si>
    <t>S</t>
  </si>
  <si>
    <t>Stavba:</t>
  </si>
  <si>
    <t>399220-2</t>
  </si>
  <si>
    <t>II/125 Louňovice - Kamberk (chodník)</t>
  </si>
  <si>
    <t>SO 105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</si>
  <si>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</si>
  <si>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</si>
  <si>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</si>
  <si>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</si>
  <si>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</si>
  <si>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</si>
  <si>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</si>
  <si>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</si>
  <si>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</si>
  <si>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</si>
  <si>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</si>
  <si>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</si>
  <si>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</si>
  <si>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</si>
  <si>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</si>
  <si>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</si>
  <si>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</si>
  <si>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</si>
  <si>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</si>
  <si>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</si>
  <si>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R1</t>
  </si>
  <si>
    <t>ULOŽENÍ ODPADU ZE STAVBY NA SKLÁDKU S OPRÁVNĚNÍM K OPĚTOVNÉMU VYUŽITÍ - RECYKLAČNÍ STŘEDISKO</t>
  </si>
  <si>
    <t>t</t>
  </si>
  <si>
    <t>PP</t>
  </si>
  <si>
    <t>17 05 04 - Vytěžené zeminy a horniny - I. třída těžitelnosti (dříve třídy 1, 2, 3, 4 a), 4 b), 4 c), 4 f)), zemina a akmenivo z podkladních vrstev vozovky a chodníku
Nepotřebný výkopek - zemina a kamenivo
Koef. 1,808
Se souhlasem TDI</t>
  </si>
  <si>
    <t>VV</t>
  </si>
  <si>
    <t>(15+82.65+52.5+1)*1.808 = 273,279 [A]</t>
  </si>
  <si>
    <t>TS</t>
  </si>
  <si>
    <t xml:space="preserve">Položka zahrnuje : 
- Náklad na uložení do recyklačního střediska či na skládku s oprávněním k opětovnému využítí dodaného typu materiálu. 
- Zhotovitel stavby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</si>
  <si>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R2</t>
  </si>
  <si>
    <t>17 01 01 - BETON z vybouraných konstrukcí (obrubníky, betonové žlaby, betonové chodníkové panely, betonové vpustí a jiné)
17 09 04 - Směsné stavební a demoliční odpady neuvedené pod čísly 17 09 01, 17 09 02 a 17 09 03
koef. 1.5
Se souhlasem TDI</t>
  </si>
  <si>
    <t>(3.9+6.9+5+4+4)*1.5 = 35,700 [A]</t>
  </si>
  <si>
    <t xml:space="preserve">Položka zahrnuje : 
- Náklad na uložení do recyklačního střediska či na skládku s oprávněním k opětovnému využítí dodaného typu odpadu. 
- Zhotovitel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</si>
  <si>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015240</t>
  </si>
  <si>
    <t>R</t>
  </si>
  <si>
    <t xml:space="preserve">POPLATKY ZA LIKVIDACI ODPADU NEKONTAMINOVANÝCH - 20 03 99  ODPAD PODOBNÝ KOMUNÁLNÍMU ODPADU</t>
  </si>
  <si>
    <t>T</t>
  </si>
  <si>
    <t>Odpad, který vzníka po dobu trvání stavby</t>
  </si>
  <si>
    <t>15 = 15,000 [A]</t>
  </si>
  <si>
    <t>1. Položka obsahuje:
 – veškeré poplatky provozovateli skládky, recyklacní linky nebo jiného zarízení na zpracování nebo likvidaci odpadu související s prevzetím, uložením, zpracováním nebo likvidací odpadu
 – náklady spojené s dopravou odpadu z místa stavby na místo prevzetí provozovatelem skládky, recyklacní linky nebo jiného zarízení na zpracování nebo likvidaci odpadu
2. Zpusob merení:
Tunou se rozumí hmotnost odpadu vytrídeného v souladu se zákonem c. 541/2020 Sb., o nakládání s odpady, v platném znení.</t>
  </si>
  <si>
    <t>02520</t>
  </si>
  <si>
    <t>ZKOUŠENÍ MATERIÁLŮ NEZÁVISLOU ZKUŠEBNOU</t>
  </si>
  <si>
    <t>KPL</t>
  </si>
  <si>
    <t>Rozbor na přítomnost PAU dle vyhlášky 130 + zkoušení ostatních materiálu konstrukčních vrstev (stavební a demoliční odpad) chodníků dle TP a příslušných ČSN.</t>
  </si>
  <si>
    <t>1 = 1,000 [A]</t>
  </si>
  <si>
    <t>Položka zahrnuje:
- veškeré náklady spojené s objednatelem požadovanými zkouškami
Položka nezahrnuje:
- x</t>
  </si>
  <si>
    <t>027121</t>
  </si>
  <si>
    <t>PROVIZORNÍ PŘÍSTUPOVÉ CESTY - ZŘÍZENÍ</t>
  </si>
  <si>
    <t>M2</t>
  </si>
  <si>
    <t>Zřízení provizorních přistupových (náhradních) cest po dobu výstavby (označení, dočasné pohůzé můstky ...), včetně pronájmu potřebného zařízení</t>
  </si>
  <si>
    <t>Položka zahrnuje:
- veškeré náklady spojené se zřízením přístupové cesty
Položka nezahrnuje:
- x</t>
  </si>
  <si>
    <t>027123</t>
  </si>
  <si>
    <t>PROVIZORNÍ PŘÍSTUPOVÉ CESTY - ZRUŠENÍ</t>
  </si>
  <si>
    <t/>
  </si>
  <si>
    <t>Položka zahrnuje:
- veškeré náklady spojené se zrušením přístupové cesty
Položka nezahrnuje:
- x</t>
  </si>
  <si>
    <t>02720</t>
  </si>
  <si>
    <t>POMOC PRÁCE ZŘÍZ NEBO ZAJIŠŤ REGULACI A OCHRANU DOPRAVY</t>
  </si>
  <si>
    <t>Jedná se o DIO v okolí stavby po dobu vystavby.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</si>
  <si>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</si>
  <si>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</si>
  <si>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</si>
  <si>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Revize inženýrských sítí. Provádí se zajištění vytýčení veškerých stávajících inženýrských sítí (včetně úhrady za vytýčení), odpovědnost za jejich neporušení během výstavby a zpětné předání jejich správcům.
PŘÍPADNÁ OCHRANA INŽENÝRSKÝCH SÍTÍ (včetně ochrany stávajících elektrických a sdělovacích kabelů v trase vedení VO, zahrnující případne stávající vedení plynovodu).
Navržená ochrana zahrnuje ověření hloubky kabelů, ověření stavu kabelů před zahájením výstavby a jeho sledování v průběhu výstavby. 
Ochrana zahrnuje i vzdušné vedení trasy VO, sloupů a souvisejících zařízení.
Pokud bude zjištěno, že krytí kabelů neodpovídá podkladům a normovým požadavkům, bude situace řešena na místě s provozovatelem. Pokud dojde k poškození kabelů nebo vzdušných vedení, bude vedení neprodleně opraveno.
Navržená ochrana stávajícího STL plynovodu zahrnuje ověření hloubky potrubí, ověření stavu potrubí před zahájením výstavby a jeho sledování v průběhu výstavby. Pokud bude zjištěno, že krytí potrubí neodpovídá podkladům a normovým požadavkům, bude situace řešena na místě s provozovatelem. Pokud dojde k poškození potrubí nebo souvisejících zařízení, bude toto neprodleně opraveno. 
!!! Položka bude čerpána se souhlasem TDI !!!</t>
  </si>
  <si>
    <t>Položka zahrnuje:
- veškeré náklady spojené s ochranou inženýrských sítí
Položka nezahrnuje:
- x</t>
  </si>
  <si>
    <t>02910</t>
  </si>
  <si>
    <t>OSTATNÍ POŽADAVKY - ZEMĚMĚŘIČSKÁ MĚŘENÍ</t>
  </si>
  <si>
    <t>Zaměření skutečného provedení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</si>
  <si>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</si>
  <si>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02920</t>
  </si>
  <si>
    <t>OSTATNÍ POŽADAVKY - OCHRANA ŽIVOTNÍHO PROSTREDÍ</t>
  </si>
  <si>
    <t>Vypracování havarijního plánu pro případný únik závadných látek do kanalizace</t>
  </si>
  <si>
    <t>zahrnuje veškeré náklady spojené s objednatelem požadovanými pracemi</t>
  </si>
  <si>
    <t>02991</t>
  </si>
  <si>
    <t>OSTATNÍ POŽADAVKY - INFORMAČNÍ TABULE</t>
  </si>
  <si>
    <t>KUS</t>
  </si>
  <si>
    <t>Informační tabule o stavbě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</si>
  <si>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</si>
  <si>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</si>
  <si>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Zemní práce</t>
  </si>
  <si>
    <t>11130</t>
  </si>
  <si>
    <t>SEJMUTÍ DRNU</t>
  </si>
  <si>
    <t>Sejmutí drnu a ornice (10 m3) s přemístěním do 5 km a uložením na mezideponíí.
Drn a ornice budou následně použít na této stavbě.</t>
  </si>
  <si>
    <t>65 = 65,000 [A]</t>
  </si>
  <si>
    <t xml:space="preserve">Položka zahrnuje:
- vodorovnou dopravu  a uložení na skládku
Položka nezahrnuje:
- x</t>
  </si>
  <si>
    <t>113138</t>
  </si>
  <si>
    <t>ODSTRANĚNÍ KRYTU ZPEVNĚNÝCH PLOCH S ASFALT POJIVEM, ODVOZ DO 20KM</t>
  </si>
  <si>
    <t>M3</t>
  </si>
  <si>
    <t>Odstranění asfaltového krytu chodníků. Tl. konstrukce 0.06 m
Material se na skládku neodváží! Povinný odkup materialu Zhotovitelem stavby!
Material bude recyklován a použít na jiné stavbě Zhotovitele.</t>
  </si>
  <si>
    <t>255*0.06 = 15,300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</si>
  <si>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</si>
  <si>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krytu vozovky v místě rozšíření chodníku a v místě nově navržených ostrůvku a ploch. tl. konstrukce 0.10 m
Material se na skládku neodváží! Povinný odkup materialu Zhotovitelem stavby!
Material bude recyklován a použít na jiné stavbě Zhotovitele.</t>
  </si>
  <si>
    <t>350*0.1 = 35,000 [A]</t>
  </si>
  <si>
    <t>113158</t>
  </si>
  <si>
    <t>ODSTRANĚNÍ KRYTU ZPEVNĚNÝCH PLOCH Z BETONU, ODVOZ DO 20KM</t>
  </si>
  <si>
    <t>Odstranění betonové dlažby krytu chodníku tl. 0.06 m
Uložení vybouraného materiálu na skládku k recyklaci a opětovnému použití recyklatu
Možnost recyklací vybouraného materiálu Zhotovitelem a použití recyklatu na jiné stavbě Zhotovitele. Skladování a reciklace materiálu na skládce Zhotovitele</t>
  </si>
  <si>
    <t>65*0.06 = 3,900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</si>
  <si>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</si>
  <si>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</si>
  <si>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 DO 20KM</t>
  </si>
  <si>
    <t>Odstranění krytu stávajícího chodníku ze zámkové betonové dlažby.
Uložení vybouraného materiálu na skládku k recyklaci anebo k následnému opětovnému použití na jiné stavbě Zhotovitele
Možnost recyklací vybouraného materiálu Zhotovitelem a použití recyklatu na jiné stavbě Zhotovitele. Skladování a reciklace materiálu na skládce Zhotovitele</t>
  </si>
  <si>
    <t>(35+80)*0.06 = 6,900 [A]</t>
  </si>
  <si>
    <t>11328</t>
  </si>
  <si>
    <t>ODSTRANĚNÍ PŘÍKOPŮ, ŽLABŮ A RIGOLŮ Z PŘÍKOPOVÝCH TVÁRNIC, ODVOZ DO 20KM</t>
  </si>
  <si>
    <t>Odvoz vybouraného materiálu na skládku k recyklaci - 5 m3 betonu</t>
  </si>
  <si>
    <t>12 = 12,000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</si>
  <si>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</si>
  <si>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113328</t>
  </si>
  <si>
    <t>ODSTRANĚNÍ PODKLADŮ ZPEVNĚNÝCH PLOCH Z KAMENIVA NESTMEL, ODVOZ DO 20KM</t>
  </si>
  <si>
    <t>Odstranění podkladních vrstev krytu chodníků tl. 0.19 m 
Uložení vybouraného materiálu na skládku k recyklaci a opětovnému použití.
Možnost recyklací vybouraného materiálu Zhotovitelem a použití recyklatu na jiné stavbě Zhotovitele. Skladování a reciklace materiálu na skládce Zhotovitele</t>
  </si>
  <si>
    <t>435*0.19 = 82,650 [A]</t>
  </si>
  <si>
    <t>Odstranění podkladních vrstev krytu vozovky v místě rozšíření tl. 0.15 m
Uložení vybouraného materiálu na skládku k recyklaci a opětovnému použití
Možnost recyklací vybouraného materiálu Zhotovitelem a použití recyklatu na jiné stavbě Zhotovitele. Skladování a reciklace materiálu na skládce Zhotovitele</t>
  </si>
  <si>
    <t>350*0.15 = 52,500 [A]</t>
  </si>
  <si>
    <t>113524</t>
  </si>
  <si>
    <t>ODSTRANĚNÍ CHODNÍKOVÝCH A SILNIČNÍCH OBRUBNÍKŮ BETONOVÝCH, ODVOZ DO 5KM</t>
  </si>
  <si>
    <t>M</t>
  </si>
  <si>
    <t>Odvoz na skládku k recyklaci a opětovnému použití recyklovaného materiálu - 4 m3 betonu
Možnost okoupení materiálu Zhotovitelem, recyklace Zhotovitelem a opětovné použití recyklatu na jiné stavbě Zhotovitelé.</t>
  </si>
  <si>
    <t>110 = 110,000 [A]</t>
  </si>
  <si>
    <t>113534</t>
  </si>
  <si>
    <t>ODSTRANĚNÍ CHODNÍKOVÝCH KAMENNÝCH OBRUBNÍKŮ, ODVOZ DO 5KM</t>
  </si>
  <si>
    <t>20% (12 m poškozených kamenných obrubníků) - povinný odkup Zhotovitelem
80% (48 m nepoškozených kamenných obrubníků) - zpětné použítí obrubníků na této stavbě na určitých místech
Ná skládce obruby budou očištěné a připravené na zpetné použití na této stavbě</t>
  </si>
  <si>
    <t>60 = 60,000 [A]</t>
  </si>
  <si>
    <t>122738</t>
  </si>
  <si>
    <t>ODKOPÁVKY A PROKOPÁVKY OBECNÉ TŘ. I, ODVOZ DO 20KM</t>
  </si>
  <si>
    <t>Odkop v místéch pojizdného chodníku do hloubky 0.20 m.
Odvoz na skládku k reciklací nebo použití na jiné stavbě</t>
  </si>
  <si>
    <t>75*0.2 = 15,000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</si>
  <si>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</si>
  <si>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</si>
  <si>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NÁSYPŮ A NA SKLÁDKY BEZ ZHUTNĚNÍ</t>
  </si>
  <si>
    <t>Uložení veškérého odstraněného a vykopaného materiálu</t>
  </si>
  <si>
    <t>60+15.3+35+3.9+6.9+5+82.65+52.5+4+15+5 = 285,250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</si>
  <si>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</si>
  <si>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18214</t>
  </si>
  <si>
    <t>ÚPRAVA POVRCHŮ SROVNÁNÍM ÚZEMÍ V TL DO 0,25M</t>
  </si>
  <si>
    <t>Vyrovnání parapláně před pokládáním konstrukčních vrstev vozovky chodníku.
Přehutnění parapláně před pokládáním konstrukčních vrstev vozovky chodníku.
Zhutněná zemní pláň ČSN 721006 ČSN 73 6190 Edef2 = 30MPa</t>
  </si>
  <si>
    <t>450+117+155 = 722,000 [A]</t>
  </si>
  <si>
    <t xml:space="preserve">Položka zahrnuje:
-  úpravu pláně včetně vyrovnání výškových rozdílů
Položka nezahrnuje:
- x</t>
  </si>
  <si>
    <t>5</t>
  </si>
  <si>
    <t>Komunikace</t>
  </si>
  <si>
    <t>56143G</t>
  </si>
  <si>
    <t xml:space="preserve">SMĚSI Z KAMENIVA STMELENÉ CEMENTEM  SC C 8/10 TL. DO 150MM</t>
  </si>
  <si>
    <t>Skladba 7: Směs z kameniva stmeleného cementem SC 8/10 140 mm ČSN EN 14227-1 (736156)</t>
  </si>
  <si>
    <t>94+11+13.5 = 118,500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</si>
  <si>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</si>
  <si>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56313</t>
  </si>
  <si>
    <t>VOZOVKOVÉ VRSTVY Z MECHANICKY ZPEVNĚNÉHO KAMENIVA TL. DO 150MM</t>
  </si>
  <si>
    <t>Skladba č.4 – Chodník pojizdný pro pěší – žulové kostky drobné
Mechanicky zpevněné kamenivo MZKa 0/32 Ga 150mm ČSN 736185</t>
  </si>
  <si>
    <t>52+1.8+2.7 = 56,500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</si>
  <si>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</si>
  <si>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</si>
  <si>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</si>
  <si>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Skladba č.4 - chodník pojízdný - 52m2+1.8m2+2.7m2
Skladba č.5 – Chodník pochozí pro pěší – žulové kostky drobné - 314m2+12m2+2.2m2+18m2
Skladba č.6 - chodník pro pěší betonová dlažba - 135m2+11.5m2+19.5m2
Štěrkodrť 0/63 ŠD 150mm ČSN 736185</t>
  </si>
  <si>
    <t>56.5+346.2+166 = 568,700 [A]</t>
  </si>
  <si>
    <t>56334</t>
  </si>
  <si>
    <t>VOZOVKOVÉ VRSTVY ZE ŠTĚRKODRTI TL. DO 200MM</t>
  </si>
  <si>
    <t>Skladba 7: Štěrkodrť ŠD 200 mm ČSN 73 6185, ČSN 73 6126-1</t>
  </si>
  <si>
    <t>(94+11+13.5)*1.12 = 132,720 [A]</t>
  </si>
  <si>
    <t>572214</t>
  </si>
  <si>
    <t>SPOJOVACÍ POSTŘIK Z MODIFIK EMULZE DO 0,5KG/M2</t>
  </si>
  <si>
    <t xml:space="preserve">Návrh nové konstrukce vozovky v místě uprav přílehlých komunikací - úpravy komunikace do 0.5 m od hrany chodníkového tělesa
- spojovací postřik modifikovaný PS-CP   0,40 kg/m2/ ČSN 73 6129
- spojovací postřik modifikovaný PS-CP   0,50 kg/m2/ ČSN 73 6129</t>
  </si>
  <si>
    <t>45*2 = 90,000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</si>
  <si>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</si>
  <si>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574B34</t>
  </si>
  <si>
    <t>ASFALTOVÝ BETON PRO OBRUSNÉ VRSTVY MODIFIK ACO 11+ TL. 40MM</t>
  </si>
  <si>
    <t xml:space="preserve">Návrh nové konstrukce vozovky v místě uprav přílehlých komunikací - úpravy komunikace do 0.5 m od hrany chodníkového tělesa
- asfaltový beton obrusný modif. ACO 11S  PMB 45/80-60 40 mm  ČSN EN 13108-1, ČSN 736121</t>
  </si>
  <si>
    <t>45 = 45,000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</si>
  <si>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</si>
  <si>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574D66</t>
  </si>
  <si>
    <t>ASFALTOVÝ BETON PRO LOŽNÍ VRSTVY MODIFIK ACL 16+, 16S TL. 70MM</t>
  </si>
  <si>
    <t xml:space="preserve">Návrh nové konstrukce vozovky v místě uprav přílehlých komunikací - úpravy komunikace do 0.5 m od hrany chodníkového tělesa
- asfaltový beton ložní modif. ACL 16S  PMB 25/55-60 70 mm ČSN EN 13108-1, ČSN 736121</t>
  </si>
  <si>
    <t>577A1</t>
  </si>
  <si>
    <t>VÝSPRAVA TRHLIN ASFALTOVOU ZÁLIVKOU</t>
  </si>
  <si>
    <t>Asfaltová zálivka za horka v místek obrubníku a vozovky</t>
  </si>
  <si>
    <t>100 = 100,000 [A]</t>
  </si>
  <si>
    <t>Položka zahrnuje:
- vyfrézování drážky šířky do 20mm hloubky do 40mm
- vyčištění
- nátěr
- výplň předepsanou zálivkovou hmotou
Položka nezahrnuje:
- x</t>
  </si>
  <si>
    <t>58211</t>
  </si>
  <si>
    <t>DLÁŽDĚNÉ KRYTY Z VELKÝCH KOSTEK DO LOŽE Z KAMENIVA</t>
  </si>
  <si>
    <t>Skladba č.7 – Chodníkový přejezd – žulové kostky 10x10x9 
Dlažební kostky DL 90 mm ČSN 73 6131
Lože L 50 mm ČSN 73 6131
Dlažební kostky mezí obrubníkem a silnici - 150 m</t>
  </si>
  <si>
    <t>94+(150*0.1) = 109,000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</si>
  <si>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</si>
  <si>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58221</t>
  </si>
  <si>
    <t>DLÁŽDĚNÉ KRYTY Z DROBNÝCH KOSTEK DO LOŽE Z KAMENIVA</t>
  </si>
  <si>
    <t>Skladba č.5 – Chodník pochozí pro pěší – žulové kostky drobné - 314 m2
Dlažba z drobných kostek DL 80 mm ČSN 73 6131
Lože L 40 mm ČSN 73 6131
Skladba č.4 – Chodník pojizdný pro pěší – žulové kostky drobné - 52 m2 - MZK je uvedené v jiné položce</t>
  </si>
  <si>
    <t>314+52 = 366,000 [A]</t>
  </si>
  <si>
    <t>58241</t>
  </si>
  <si>
    <t>DLÁŽDĚNÉ KRYTY Z KAMEN DESEK DO LOŽE Z KAMENIVA</t>
  </si>
  <si>
    <t>Dlažební prvky rovinné podle TN TZÚS 12.03.04, bez výstupků a reliéfů</t>
  </si>
  <si>
    <t>1.8+12+11.5 = 25,300 [A]</t>
  </si>
  <si>
    <t>Dlažba z umělého kamene pro signální, varovné a hmatné pásy s výstupky pravidelného tvaru podle TN TZÚS 12.03.04, Barva bíla</t>
  </si>
  <si>
    <t>18 = 18,000 [A]</t>
  </si>
  <si>
    <t>58242</t>
  </si>
  <si>
    <t>DLÁŽDĚNÉ KRYTY Z KAMEN DESEK DO LOŽE Z MC</t>
  </si>
  <si>
    <t>11 = 11,000 [A]</t>
  </si>
  <si>
    <t>58251</t>
  </si>
  <si>
    <t>DLÁŽDĚNÉ KRYTY Z BETONOVÝCH DLAŽDIC DO LOŽE Z KAMENIVA</t>
  </si>
  <si>
    <t>Betonová dlažba pro vodící linie s funkcí varovného pásu. Tvar podle TN TZÚS 12.03.06, Barva šedá</t>
  </si>
  <si>
    <t>2.7+2.2 = 4,900 [A]</t>
  </si>
  <si>
    <t>58252</t>
  </si>
  <si>
    <t>DLÁŽDĚNÉ KRYTY Z BETONOVÝCH DLAŽDIC DO LOŽE Z MC</t>
  </si>
  <si>
    <t>13.5 = 13,500 [A]</t>
  </si>
  <si>
    <t>582611</t>
  </si>
  <si>
    <t>KRYTY Z BETON DLAŽDIC SE ZÁMKEM ŠEDÝCH TL 60MM DO LOŽE Z KAM</t>
  </si>
  <si>
    <t xml:space="preserve">Skladba č.6 - chodník pro pěší betonová dlažba
Dlažba betonová zámková DL  60 mm  ČSN 73 6131
Lože (drobné drzcené kamenivo 4-8mm) L 40 mm ČSN 73 6131</t>
  </si>
  <si>
    <t>135 = 135,000 [A]</t>
  </si>
  <si>
    <t>582617</t>
  </si>
  <si>
    <t>KRYTY Z BETON DLAŽDIC SE ZÁMKEM ŠEDÝCH RELIÉF TL 60MM DO LOŽE Z KAM</t>
  </si>
  <si>
    <t xml:space="preserve">Dlažební prvky pro signální, varovný a hmatný pás 
Skladba č.6 - chodník pro pěší betonová dlažba
Dlažba betonová zámková DL  60 mm  ČSN 73 6131
Lože (drobné drzcené kamenivo 4-8mm) L 40 mm ČSN 73 6131</t>
  </si>
  <si>
    <t>19.5 = 19,500 [A]</t>
  </si>
  <si>
    <t>58910</t>
  </si>
  <si>
    <t>VÝPLŇ SPAR ASFALTEM</t>
  </si>
  <si>
    <t>Asfaltovy zálivky za horka Typ N2</t>
  </si>
  <si>
    <t>150 = 150,000 [A]</t>
  </si>
  <si>
    <t>Položka zahrnuje: 
- dodávku předepsaného materiálu
- vyčištění a výplň spar tímto materiálem
Položka nezahrnuje:
- x</t>
  </si>
  <si>
    <t>7</t>
  </si>
  <si>
    <t>Přidružená stavební výroba</t>
  </si>
  <si>
    <t>711112</t>
  </si>
  <si>
    <t>IZOLACE BĚŽNÝCH KONSTRUKCÍ PROTI ZEMNÍ VLHKOSTI ASFALTOVÝMI PÁSY</t>
  </si>
  <si>
    <t>Izolace opěrné zdi v délce 85 m do hloubky 0.25 m</t>
  </si>
  <si>
    <t>85*0.25 = 21,250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</si>
  <si>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</si>
  <si>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</si>
  <si>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Potrubí</t>
  </si>
  <si>
    <t>89712</t>
  </si>
  <si>
    <t>VPUSŤ KANALIZAČNÍ ULIČNÍ KOMPLETNÍ Z BETONOVÝCH DÍLCŮ</t>
  </si>
  <si>
    <t>2x nové vpustí.
Položka obsahuje provedení výkopových a zásypových prací, vodorovnou dopravu, nákup a montáž propojovacíh potrubí (pro napojení na stávající kanalizaci).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</si>
  <si>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</si>
  <si>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</si>
  <si>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</si>
  <si>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9111B1</t>
  </si>
  <si>
    <t>ZÁBRADLÍ SILNIČNÍ SE SVISLOU VÝPLNÍ - DODÁVKA A MONTÁŽ</t>
  </si>
  <si>
    <t>Ocelové silniční (dopravně bezpečnostní) zábradlí se zarážkou pro spepeckou hůl a laminatovým krytem.
Výška zábradlí 500 mm</t>
  </si>
  <si>
    <t>6 = 6,000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</si>
  <si>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</si>
  <si>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914113</t>
  </si>
  <si>
    <t>DOPRAVNÍ ZNAČKY ZÁKLADNÍ VELIKOSTI OCELOVÉ NEREFLEXNÍ - DEMONTÁŽ</t>
  </si>
  <si>
    <t>Odstranění DZ z důvodu poškození a překážení v trase stavby chodníku.
Povinný odkup materiálu (tabule DZ + ocelový sloupek) Zhotovitelém</t>
  </si>
  <si>
    <t>Položka zahrnuje:
- odstranění, demontáž a odklizení materiálu s odvozem na předepsané místo
Položka nezahrnuje:
- x</t>
  </si>
  <si>
    <t>916A1</t>
  </si>
  <si>
    <t>PARKOVACÍ SLOUPKY A ZÁBRANY KOVOVÉ</t>
  </si>
  <si>
    <t>Sklopný parkovací sloupek</t>
  </si>
  <si>
    <t>Položka zahrnuje:
- dodání zařízení v předepsaném provedení včetně jeho osazení
Položka nezahrnuje:
- x</t>
  </si>
  <si>
    <t>917224</t>
  </si>
  <si>
    <t>SILNIČNÍ A CHODNÍKOVÉ OBRUBY Z BETONOVÝCH OBRUBNÍKŮ ŠÍŘ 150MM</t>
  </si>
  <si>
    <t>SILNIČNÍ OBRUBNÍK15x25x100 DO BETONOVÉHO LOŽE C12/15 DLE TP192</t>
  </si>
  <si>
    <t>Položka zahrnuje:
- dodání a pokládku betonových obrubníků o rozměrech předepsaných zadávací dokumentací
- betonové lože i boční betonovou opěrku
Položka nezahrnuje:
- x</t>
  </si>
  <si>
    <t>SILNIČNÍ OBRUBNÍK15x30x100 DO BETONOVÉHO LOŽE C12/15 DLE TP192
Oprava autobusové zastávky</t>
  </si>
  <si>
    <t>917427</t>
  </si>
  <si>
    <t>CHODNÍKOVÉ OBRUBY Z KAMENNÝCH OBRUBNÍKŮ ŠÍŘ 300MM</t>
  </si>
  <si>
    <t>Žůlový silniční obrubník typ OP2 30x20x80-120 DO BETONOVÉHO LOŽE C12/15 DLE TP192
Množství nových kamenných obrubníků 62 m</t>
  </si>
  <si>
    <t>110-48 = 62,000 [A]</t>
  </si>
  <si>
    <t>Zpětné použití vybouraných a očištěných kamenných obrubníků v délce 48 m</t>
  </si>
  <si>
    <t>48 = 48,000 [A]</t>
  </si>
  <si>
    <t>91743</t>
  </si>
  <si>
    <t>CHODNÍKOVÉ OBRUBY Z KAMENNÝCH KRAJNÍKŮ</t>
  </si>
  <si>
    <t>ŽULOVÝ OBRUBNÍK KS3 13x20x30-70 DO BETONOVÉHO LOŽE C12/15 DLE TP192
8m - obrubníky ostrůvek
184m - podél chodníku</t>
  </si>
  <si>
    <t>184+8 = 192,000 [A]</t>
  </si>
  <si>
    <t>Položka zahrnuje:
- dodání a pokládku kamenných krajníků o rozměrech předepsaných zadávací dokumentací
- betonové lože i boční betonovou opěrku
Položka nezahrnuje:
- x</t>
  </si>
  <si>
    <t>919111</t>
  </si>
  <si>
    <t>ŘEZÁNÍ ASFALTOVÉHO KRYTU VOZOVEK TL DO 50MM</t>
  </si>
  <si>
    <t>Řezaní asfaltového krytu v místě nových obrubníků</t>
  </si>
  <si>
    <t>Položka zahrnuje:
- řezání vozovkové vrstvy v předepsané tloušťce
- spotřeba vody
Položka nezahrnuje:
- x</t>
  </si>
  <si>
    <t>919132</t>
  </si>
  <si>
    <t>ŘEZÁNÍ BETONOVÝCH KONSTRUKCÍ TL DO 100MM</t>
  </si>
  <si>
    <t>Řezání betonových obrubníků</t>
  </si>
  <si>
    <t>Položka zahrnuje:
- řezání betonových konstrukcí bez ohledu na tloušťku
- spotřeba vody
Položka nezahrnuje:
- x</t>
  </si>
  <si>
    <t>919166</t>
  </si>
  <si>
    <t>ŘEZÁNÍ KAMENNÝCH KONSTRUKCÍ TL DO 300MM</t>
  </si>
  <si>
    <t>30 = 30,000 [A]</t>
  </si>
  <si>
    <t>Položka zahrnuje:
- řezání kamenných konstrukcí v předepsané tloušťce
- spotřeba vody
Položka nezahrnuje:
- x</t>
  </si>
  <si>
    <t>97611</t>
  </si>
  <si>
    <t>VYBOURÁNÍ DROBNÝCH PŘEDMĚTŮ Z BETON DÍLCŮ</t>
  </si>
  <si>
    <t>Odstraněné stávající vpustí - 4 m3 beton, 1 m3 zemina a kamenivo
Odvoz vybouraného materiálu na skládku k recyklaci
Včetně kovové mříže - povinný odkup železa Zhotovitelem!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</si>
  <si>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</si>
  <si>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433</t>
  </si>
  <si>
    <t>13193</t>
  </si>
  <si>
    <t>HLOUBENÍ JAM ZAPAŽ I NEPAŽ TŘ III</t>
  </si>
  <si>
    <t>1 - K - 131213101 - Hloubení jam v soudržných horninách třídy těžitelnosti I, skupiny 3 ručně
38 - K - 460050014 - Hloubení nezapažených jam pro stožáry jednoduché délky do 10 m na rovině ručně v hornině tř 4
39 - K - 460150134 - Hloubení kabelových zapažených i nezapažených rýh ručně š 35 cm, hl 50 cm, v hornině tř 4
34 - K - 460150194 - Hloubení kabelových zapažených i nezapažených rýh ručně š 35 cm, hl 120 cm, v hornině tř 4</t>
  </si>
  <si>
    <t>78 = 78,000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</si>
  <si>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X</t>
  </si>
  <si>
    <t>131938</t>
  </si>
  <si>
    <t>HLOUBENÍ JAM ZAPAŽ I NEPAŽ TŘ. III, ODVOZ</t>
  </si>
  <si>
    <t>51 - K - 460600023 - Vodorovné přemístění horniny jakékoliv třídy do 1000 m
52 - K - 460600031 - Příplatek k vodorovnému přemístění horniny za každých dalších 1000 m
Poznámka k položce:
Počítáno přemístění horniny do 30 km.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</si>
  <si>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</si>
  <si>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</si>
  <si>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</si>
  <si>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2 - K - 174111101 - Zásyp jam, šachet rýh nebo kolem objektů sypaninou se zhutněním ručně
47 - K - 460560134 - Zásyp rýh ručně šířky 35 cm, hloubky 50 cm, z horniny třídy 4
48 - K - 460560294 - Zásyp rýh ručně šířky 50 cm, hloubky 110 cm, z horniny třídy 4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</si>
  <si>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</si>
  <si>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4</t>
  </si>
  <si>
    <t>Vodorovné konstrukce</t>
  </si>
  <si>
    <t>45111A</t>
  </si>
  <si>
    <t>PODKL A VÝPLŇ VRSTVY Z DÍLCŮ BETON DO C20/25</t>
  </si>
  <si>
    <t>KS</t>
  </si>
  <si>
    <t>3 - K - 273313711 - Základové desky z betonu tř. C 20/25 - prefabrikované
Poznámka k položce:
Podkladová betonová deska, beton C25/30</t>
  </si>
  <si>
    <t>10 = 10,000 [A]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</si>
  <si>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</si>
  <si>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 xml:space="preserve">4 - K - 278381155 - Základy pod technologická zařízení půdorysné plochy do 1 m2 z betonu prostého tř. C 20/25
Poznámka k položce:
Betonový základ stožáru  rozměry 0,6*0,6*0,9, beton C 20/25 (3ks),
zabetonování kotevního základu pro přírubový stožár (22ks)</t>
  </si>
  <si>
    <t>6.8 = 6,800 [A]</t>
  </si>
  <si>
    <t>70001</t>
  </si>
  <si>
    <t>Uložení PVC pouzdra pro stožáry VO</t>
  </si>
  <si>
    <t>5 - K - R1001 - Uložení PVC pouzdra pro stožáry VO</t>
  </si>
  <si>
    <t>viz PD</t>
  </si>
  <si>
    <t>70002</t>
  </si>
  <si>
    <t>Pouzdro pro vetknutý stožár</t>
  </si>
  <si>
    <t>6 - M - R002 - Pouzdro pro vetknutý stožár VO typu UZN (trubka PVC-U Ř315x7,7)</t>
  </si>
  <si>
    <t>70003</t>
  </si>
  <si>
    <t>Ochranná manžeta stožáru VO</t>
  </si>
  <si>
    <t>7 - K - R1001 - Ochranná manžeta stožáru VO</t>
  </si>
  <si>
    <t>70004</t>
  </si>
  <si>
    <t>Manžeta OMP 133 ochranná</t>
  </si>
  <si>
    <t>8 - M - R002 - Manžeta OMP 133 ochranná</t>
  </si>
  <si>
    <t>70005</t>
  </si>
  <si>
    <t>Montáž svítidlo LED</t>
  </si>
  <si>
    <t>11 - K - 741372151 - Montáž svítidlo LED uliční, přechodové, historizující lucerna</t>
  </si>
  <si>
    <t>14 = 14,000 [A]</t>
  </si>
  <si>
    <t>70006</t>
  </si>
  <si>
    <t>Svítidlo uliční VO</t>
  </si>
  <si>
    <t>12 - M - R001 - Svítidlo uliční VO LED 37LED/29,5W (ref. příklad je uveden ve výkrese)</t>
  </si>
  <si>
    <t>5 = 5,000 [A]</t>
  </si>
  <si>
    <t>70007</t>
  </si>
  <si>
    <t>Svítidlo uliční VO LED historizující lucerna LED 41,7W 2700K</t>
  </si>
  <si>
    <t>13 - M - R001 - Svítidlo uliční VO LED historizující lucerna LED 26W 2700K (ref. příklad je uveden ve výkrese)</t>
  </si>
  <si>
    <t>70008</t>
  </si>
  <si>
    <t>Svítidlo přechodové 40LED 43W</t>
  </si>
  <si>
    <t>14 - M - R004 - Svítidlo přechodové 40LED 43W (ref. příklad je uveden ve výkrese)</t>
  </si>
  <si>
    <t>4 = 4,000 [A]</t>
  </si>
  <si>
    <t>70009</t>
  </si>
  <si>
    <t>Základní antikorozní jednonásobný akrylátový nátěr zámečnických konstrukcí</t>
  </si>
  <si>
    <t>m2</t>
  </si>
  <si>
    <t>15 - K - 783324201 - Základní antikorozní jednonásobný akrylátový nátěr zámečnických konstrukcí
Poznámka k položce:
Základní nátěr 1 vrstvou základní speciální barvy na pozinkovaný povrch (1kg)</t>
  </si>
  <si>
    <t>70010</t>
  </si>
  <si>
    <t>Základní speciální barva na pozinkovaný povrch</t>
  </si>
  <si>
    <t>kg</t>
  </si>
  <si>
    <t>16 - M - R021 - Základní speciální barva na pozinkovaný povrch (1kg)
Poznámka k položce:
Finální nátěr 2 vrstvami barvy v odstínu RAL 6007 lahvově zelená (2kg)</t>
  </si>
  <si>
    <t>70011</t>
  </si>
  <si>
    <t>Montáž stožárů osvětlení</t>
  </si>
  <si>
    <t>17 - K - 210204011 - Montáž stožárů osvětlení ocelových samostatně stojících délky do 12 m</t>
  </si>
  <si>
    <t>70012</t>
  </si>
  <si>
    <t>STOŽÁR historizující ocelový třístupňový s obloukovým výložníkem</t>
  </si>
  <si>
    <t>18 - M - R008 - STOŽÁR historizující ocelový třístupňový s obloukovým výložníkem (výška 5,0m)</t>
  </si>
  <si>
    <t>70013</t>
  </si>
  <si>
    <t>STOŽÁR válcový bezpaticový ocelový třístupňový</t>
  </si>
  <si>
    <t>19 - M - R009 - STOŽÁR válcový bezpaticový ocelový třístupňový K6 133/89/60/ZN žárově zinkovaný (výška 6m)</t>
  </si>
  <si>
    <t>70014</t>
  </si>
  <si>
    <t>STOŽÁR válcový bezpaticový ocelový třístupňový - 8m</t>
  </si>
  <si>
    <t>20 - M - R010 - STOŽÁR válcový bezpaticový ocelový třístupňový UZN6 133/408/89/ZN žárově zinkovaný (výška 8m)</t>
  </si>
  <si>
    <t>3 = 3,000 [A]</t>
  </si>
  <si>
    <t>70015</t>
  </si>
  <si>
    <t>Montáž výložníku na stožár osvětlení - ocelový délky do 2 m</t>
  </si>
  <si>
    <t>21 - K - 210204021 - Montáž výložníku na stožár osvětlení - ocelový délky do 2 m</t>
  </si>
  <si>
    <t>70016</t>
  </si>
  <si>
    <t>Výložník jednoramenný pro stožár UZN délky 1m</t>
  </si>
  <si>
    <t>22 - M - R014 - Výložník jednoramenný pro stožár UZN délky 1m</t>
  </si>
  <si>
    <t>70017</t>
  </si>
  <si>
    <t>Výložník trojramenný pro stožár UZN délky 1m</t>
  </si>
  <si>
    <t>23 - M - R015 - Výložník trojramenný pro stožár UZN délky 1m</t>
  </si>
  <si>
    <t>70018</t>
  </si>
  <si>
    <t>Třmenový výložník pro uchycení svítidla na stožár UZN ve výšce 6m</t>
  </si>
  <si>
    <t>24 - M - R016 - Třmenový výložník pro uchycení svítidla na stožár UZN ve výšce 6m</t>
  </si>
  <si>
    <t>70019</t>
  </si>
  <si>
    <t>Montáž elektrovýzbroje stožárů osvětlení</t>
  </si>
  <si>
    <t>25 - K - 210204201 - Montáž elektrovýzbroje stožárů osvětlení</t>
  </si>
  <si>
    <t>70020</t>
  </si>
  <si>
    <t>Elektrovýzbroj SR 721-OP/N, OPVP 10, In=2A gG</t>
  </si>
  <si>
    <t>26 - M - R007 - Elektrovýzbroj SR 721-OP/N, OPVP 10, In=2A gG včetně zapojení</t>
  </si>
  <si>
    <t>70021</t>
  </si>
  <si>
    <t>Montáž uzemňovacího vedení vodičů</t>
  </si>
  <si>
    <t>m</t>
  </si>
  <si>
    <t>27 - K - 210220022 - Montáž uzemňovacího vedení vodičů FeZn pomocí svorek v zemi drátem do 10 mm ve městské zástavbě</t>
  </si>
  <si>
    <t>240 = 240,000 [A]</t>
  </si>
  <si>
    <t>70022</t>
  </si>
  <si>
    <t>drát D 10mm FeZn</t>
  </si>
  <si>
    <t>28 - M - 35441073 - drát D 10mm FeZn</t>
  </si>
  <si>
    <t>70023</t>
  </si>
  <si>
    <t>Montáž svorek hromosvodných se 2 šrouby</t>
  </si>
  <si>
    <t>29 - K - 210220301 - Montáž svorek hromosvodných se 2 šrouby</t>
  </si>
  <si>
    <t>70024</t>
  </si>
  <si>
    <t>svorka spojovací pro lano D 8-10mm</t>
  </si>
  <si>
    <t>30 - M - 35441885 - svorka spojovací pro lano D 8-10mm</t>
  </si>
  <si>
    <t>70025</t>
  </si>
  <si>
    <t>Montáž svorek hromosvodných</t>
  </si>
  <si>
    <t>31 - K - 210220302 - Montáž svorek hromosvodných se 3 a více šrouby</t>
  </si>
  <si>
    <t>70026</t>
  </si>
  <si>
    <t>svorka odbočovací a spojovací</t>
  </si>
  <si>
    <t>32 - M - 35441996 - svorka odbočovací a spojovací pro spojování kruhových a páskových vodičů, FeZn</t>
  </si>
  <si>
    <t>70027</t>
  </si>
  <si>
    <t>Montáž. kabel Cu plný kulatý do 1 kV 3x1,5 až 6 mm2</t>
  </si>
  <si>
    <t>33 - K - 210812011 - Montáž. kabel Cu plný kulatý do 1 kV 3x1,5 až 6 mm2 uložený volně nebo v liště (např. CYKY)</t>
  </si>
  <si>
    <t>70028</t>
  </si>
  <si>
    <t>kabel silový s Cu jádrem 1kV 3x1,5mm2 (CYKY)</t>
  </si>
  <si>
    <t>34 - M - 34111030 - kabel silový s Cu jádrem 1kV 3x1,5mm2 (CYKY)
Poznámka k položce:
CYKY</t>
  </si>
  <si>
    <t>70029</t>
  </si>
  <si>
    <t>Montáž. kabel Cu plný kulatý</t>
  </si>
  <si>
    <t>35 - K - 210812035 - Montáž. kabel Cu plný kulatý do 1 kV 4x16 mm2 uložený volně nebo v liště (např. CYKY)</t>
  </si>
  <si>
    <t>70030</t>
  </si>
  <si>
    <t>kabel silový s Cu jádrem 1kV 4x16mm2 (CYKY)</t>
  </si>
  <si>
    <t>36 - M - 34111080 - kabel silový s Cu jádrem 1kV 4x16mm2 (CYKY)
Poznámka k položce:
CYKY</t>
  </si>
  <si>
    <t>70031</t>
  </si>
  <si>
    <t>trubka elektroinstalační HDPE tuhá dvouplášťová korugovaná</t>
  </si>
  <si>
    <t>42 - M - 34571365 - trubka elektroinstalační HDPE tuhá dvouplášťová korugovaná D 94/110mm</t>
  </si>
  <si>
    <t>40 = 40,000 [A]</t>
  </si>
  <si>
    <t>70032</t>
  </si>
  <si>
    <t>Lože kabelů z písku nebo štěrkopísku tl 5 cm</t>
  </si>
  <si>
    <t>43 - K - 460421082 - Lože kabelů z písku nebo štěrkopísku tl 5 cm nad kabel, kryté plastovou folií, š lože do 50 cm</t>
  </si>
  <si>
    <t>70033</t>
  </si>
  <si>
    <t>Krytí kabelů výstražnou fólií</t>
  </si>
  <si>
    <t>44 - K - 460490013 - Krytí kabelů výstražnou fólií šířky 34 cm</t>
  </si>
  <si>
    <t>70034</t>
  </si>
  <si>
    <t>Kabelové prostupy z trub plastových do rýhy bez obsypu</t>
  </si>
  <si>
    <t>45 - K - 460510054 - Kabelové prostupy z trub plastových do rýhy bez obsypu, průměru do 10 cm</t>
  </si>
  <si>
    <t>70 = 70,000 [A]</t>
  </si>
  <si>
    <t>70035</t>
  </si>
  <si>
    <t>trubka elektroinstalační ohebná dvouplášťová korugovaná (chránička)</t>
  </si>
  <si>
    <t>46 - M - 34571353 - trubka elektroinstalační ohebná dvouplášťová korugovaná (chránička) D 61/75mm, HDPE+LDPE</t>
  </si>
  <si>
    <t>70036</t>
  </si>
  <si>
    <t>Kabelové prostupy z trub plastových do rýhy s obetonováním, průměru do 15 cm</t>
  </si>
  <si>
    <t>47 - K - 460510055 - Kabelové prostupy z trub plastových do rýhy s obetonováním, průměru do 15 cm</t>
  </si>
  <si>
    <t>70037</t>
  </si>
  <si>
    <t>trubka elektroinstalační ohebná dvouplášťová korugovaná</t>
  </si>
  <si>
    <t>48 - M - 34571355 - trubka elektroinstalační ohebná dvouplášťová korugovaná D 94/110 mm, HDPE+LDPE</t>
  </si>
  <si>
    <t>70038</t>
  </si>
  <si>
    <t>Montáž označovacího štítku stožáru VO</t>
  </si>
  <si>
    <t>54 - K - R1007 - Montáž označovacího štítku stožáru VO</t>
  </si>
  <si>
    <t>70039</t>
  </si>
  <si>
    <t>Označovací šítek stožáru VO</t>
  </si>
  <si>
    <t>55 - M - R011 - Označovací šítek stožáru VO</t>
  </si>
  <si>
    <t>70040</t>
  </si>
  <si>
    <t>Montáž označovacího štítku kabelu</t>
  </si>
  <si>
    <t>56 - K - R1008 - Montáž označovacího štítku kabelu</t>
  </si>
  <si>
    <t>70041</t>
  </si>
  <si>
    <t>Označovací štítek kabelu</t>
  </si>
  <si>
    <t>57 - M - R012 - Označovací štítek kabelu</t>
  </si>
  <si>
    <t>029113</t>
  </si>
  <si>
    <t>OSTATNÍ POŽADAVKY - GEODETICKÉ ZAMĚŘENÍ - CELKY</t>
  </si>
  <si>
    <t>Geodetické práce prováíděné před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</si>
  <si>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</si>
  <si>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</si>
  <si>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</si>
  <si>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02960</t>
  </si>
  <si>
    <t>OSTATNÍ POŽADAVKY - ODBORNÝ DOZOR</t>
  </si>
  <si>
    <t>Stavební a autorský dozor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</si>
  <si>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</si>
  <si>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</si>
  <si>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</si>
  <si>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112016</t>
  </si>
  <si>
    <t>KÁCENÍ STROMŮ D KMENE DO 0,5M S ODSTRANĚNÍM PAŘEZŮ, ODVOZ DO 12KM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</si>
  <si>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</si>
  <si>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18232</t>
  </si>
  <si>
    <t>ROZPROSTŘENÍ ORNICE V ROVINĚ V TL DO 0,15M</t>
  </si>
  <si>
    <t>Zpětné rozprostření ornice v rovině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</si>
  <si>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</si>
  <si>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</si>
  <si>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</si>
  <si>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</si>
  <si>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184B17</t>
  </si>
  <si>
    <t>VYSAZOVÁNÍ STROMŮ LISTNATÝCH S BALEM OBVOD KMENE DO 20CM, PODCHOZÍ VÝŠ MIN 2,4M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</si>
  <si>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</si>
  <si>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18710</t>
  </si>
  <si>
    <t>OŠETŘENÍ ORNICE NA SKLÁDCE</t>
  </si>
  <si>
    <t>Ošetření ornice na skládce (mezideponii) po dobu výstavby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</si>
  <si>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</si>
  <si>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914131</t>
  </si>
  <si>
    <t>DOPRAVNÍ ZNAČKY ZÁKLADNÍ VELIKOSTI OCELOVÉ FÓLIE TŘ 2 - DODÁVKA A MONTÁŽ</t>
  </si>
  <si>
    <t>Dopravní značky:
- přechod pro chodce IP 6 - 6X
- Silnice II. třídy IS 16d - 1x
- OSTATNÍ DOPRAVNÍ ZNAČENÍ - 10X</t>
  </si>
  <si>
    <t>2+2+2+1+10 = 17,000 [A]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</si>
  <si>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</si>
  <si>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</si>
  <si>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</si>
  <si>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7+10 = 17,000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</si>
  <si>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</si>
  <si>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</si>
  <si>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</si>
  <si>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Předznačení a obová - přechod pro chodce - bílá barva</t>
  </si>
  <si>
    <t>120 = 120,000 [A]</t>
  </si>
  <si>
    <t>Položka zahrnuje:
- dodání a pokládku nátěrového materiálu
- předznačení a reflexní úpravu
Položka nezahrnuje:
- x
Způsob měření:
- měří se pouze natíraná plocha</t>
  </si>
  <si>
    <t>Předznačení a obnova - autobusová zastávka - žlutá barva</t>
  </si>
  <si>
    <t>50 = 50,000 [A]</t>
  </si>
  <si>
    <t>915221</t>
  </si>
  <si>
    <t>VODOR DOPRAV ZNAČ PLASTEM STRUKTURÁLNÍ NEHLUČNÉ - DOD A POKLÁDKA</t>
  </si>
  <si>
    <t>Přechod pro chodce - VODICÍ PÁS PŘECHODU</t>
  </si>
  <si>
    <t>20 = 20,000 [A]</t>
  </si>
  <si>
    <t>915311</t>
  </si>
  <si>
    <t>VODOR DOPRAV ZNAČ Z FÓLIE TRVALÉ - DOD A POKLÁDKA</t>
  </si>
  <si>
    <t>Vizuálně kontrastní označení bezpečn. prostoru autobusových zastávek. 
Nalepovací pásy určené k označování míst na pozemních komunikacích za účelem bezpečné orijentacenevidomých a zrakově postížených osob, dle vyhlášky 398/2009 Sb.
Nalepovací pás je vyroben z elastomeru (základní pás) a dvousložkového plastu odlévaného za studena (hmatné výstupky)</t>
  </si>
  <si>
    <t>7.5*2 = 15,000 [A]</t>
  </si>
  <si>
    <t>Položka zahrnuje:
- dodání a pokládku předepsané fólie
- předznačení
Položka nezahrnuje:
- x</t>
  </si>
  <si>
    <t>93750</t>
  </si>
  <si>
    <t>MOBILIÁŘ - KOVOVÝ zastavkový označník</t>
  </si>
  <si>
    <t>Označník autobusové zastávky s plochou pro jízdné řady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</si>
  <si>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</si>
  <si>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 xml:space="preserve">Z pol. 966158R
9 - K - 997013601 - Poplatek za uložení na skládce (skládkovné) stavebního odpadu betonového kód odpadu 17 01 01
17 01 01 - BETON z vybouraných konstrukcí (obrubníky, propusty, panely a jiné)
17 09 04 - Směsné stavební a demoliční odpady neuvedené pod čísly 17 09 01, 17 09 02 a 17 09 03
Koef. 2.2 t/m3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</si>
  <si>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16.4 = 16,400 [A]</t>
  </si>
  <si>
    <t>Položka zahrnuje:
- Náklad na uložení do recyklačního střediska či na skládku s oprávněním k opětovnému využítí dodaného typu odpadu.
Položka nezahrnuje:
- x</t>
  </si>
  <si>
    <t xml:space="preserve">Z pol. 11313R
10 - K - 997013645 - Poplatek za uložení na skládce (skládkovné) odpadu asfaltového bez dehtu kód odpadu 17 03 02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
Koef. 1.8 t/m3</t>
  </si>
  <si>
    <t>59 - K - 012103000 - Geodetické práce před výstavbou
Poznámka k položce:
Geodetické práce před zahájením montáže (prostorové vytyčení objektů stavby - nový stav)</t>
  </si>
  <si>
    <t>02940</t>
  </si>
  <si>
    <t>OSTATNÍ POŽADAVKY - VYPRACOVÁNÍ DOKUMENTACE</t>
  </si>
  <si>
    <t>59 - K - 013254000 - Dokumentace skutečného provedení stavby
Poznámka k položce:
Závazné doklady pro správce VO</t>
  </si>
  <si>
    <t>02950</t>
  </si>
  <si>
    <t>OSTATNÍ POŽADAVKY - INŽENÝRSKÁ ČINNOST</t>
  </si>
  <si>
    <t>60 - K - 041103000 - Inženýrská činnost pro zajištění kolaudace a přejímacího řízení
Poznámka k položce:
Inženýrská činnost pro zajištění kolaudace a přejímacího řízení včetně zajištění nutných dokladů stavby výše neuvedených - například testy, prohlášení o vlastnostech, návody k obsluze a údržbě od všech ve stavbě použitých materiálů, komponentů VO, kopie listů stavebního deníku (týkající se stavby VO), doklady o naložení s odpady, dodací list na svítidla – specifikace svítidla a doba záruky, protokol o předání a převzetí prací (P02) se všemi náležitostmi včetně uvedení počtu demontovaných a nových světelných míst.</t>
  </si>
  <si>
    <t>OSTATNÍ POŽADAVKY - Koordinátor BOZP na staveništi</t>
  </si>
  <si>
    <t>61 - K - 041403000 - Koordinátor BOZP na staveništi
Poznámka k položce:
Koordinátor BOZP na staveništi.
Položka zahrnuje činnost koordinátora BOZP, zejména informovat zhotovitele stavby o bezpečnostních a zdravotních rizicích, kontrolovat a upozorňovat zhotovitele na nedostatky v BOZP, vyžadovat zjednání nápravy a navrhovat přiměřená opatření, informovat zadavatele stavby, spolupráce se zástupci zhotovitelů v oblasti BOZP, apod.</t>
  </si>
  <si>
    <t>R3</t>
  </si>
  <si>
    <t>OSTATNÍ POŽADAVKY - Koordinační činnost</t>
  </si>
  <si>
    <t>66 - K - 045303000 - Koordinační činnost
Poznámka k položce:
Položka zahrnuje náklady na výběrová řízení, koordinaci subdodavatelů, provádění věcné a cenové kontroly včetně přejímky a zajišťování plnění dílčích termínů dodávky apod.</t>
  </si>
  <si>
    <t>R4</t>
  </si>
  <si>
    <t>OSTATNÍ POŽADAVKY - Náklady vzniklé v souvislosti s realizací stavby</t>
  </si>
  <si>
    <t>64 - K - 049103000 - Náklady vzniklé v souvislosti s realizací stavby
Poznámka k položce:
Zajištění obnovení vyjádření správců sítí včetně jednání se správci sítí k jejich vytyčení
Položka zahrnuje také účast a součinnost při vytyčení sítě, včetně případných plateb za tuto službu.</t>
  </si>
  <si>
    <t>029522</t>
  </si>
  <si>
    <t>OSTATNÍ POŽADAVKY - Revize</t>
  </si>
  <si>
    <t>62 - K - 044002000 - Revize
Poznámka k položce:
Položka zahrnuje práci revizního technika vč. zajištění souvisejících činností (kontrola zařízení, vypnutí obvodu, náhradní zdroj, montážní plošina apod.) po dobu nezbytně nutnou k vyhotovení revize. Revizní zpráva bude vyhotovena ve 3 paré.</t>
  </si>
  <si>
    <t>03710</t>
  </si>
  <si>
    <t>POMOC PRÁCE ZAJIŠŤ NEBO ZŘÍZ OBJÍŽĎKY A PŘÍSTUP CESTY</t>
  </si>
  <si>
    <t>65 - K - 072103011 - Zajištění DIO komunikace II. a III. třídy - jednoduché el. vedení
Poznámka k položce:
Zajištění dopravně inženýrského značení (DIO)
Položka zahrnuje zpracování projektu dopravně inženýrských opatření (DIO), zajištění dopravně inženýrského rozhodnutí (DIR), zvláštního užívání komunikace (ZUK), případně další nutná povolení. Dále samotné zajištění a osazení provizorního dopravního značení dle DIO a všechny nezbytné činnosti související s DIO (udržování DZ ve stavu dle stanovení, uvedení do původního stavu po realizaci atd.)</t>
  </si>
  <si>
    <t>Položka zahrnuje:
- objednatelem povolené náklady na požadovaná zařízení zhotovitele
Položka nezahrnuje:
- x</t>
  </si>
  <si>
    <t>11313</t>
  </si>
  <si>
    <t>ODSTRANĚNÍ KRYTU ZPEVNĚNÝCH PLOCH S ASFALTOVÝM POJIVEM</t>
  </si>
  <si>
    <t>55 = 55,000 [A]</t>
  </si>
  <si>
    <t>14113</t>
  </si>
  <si>
    <t>PROTLAČOVÁNÍ OCELOVÉHO POTRUBÍ DN DO 200MM</t>
  </si>
  <si>
    <t>41 - K - 460310104 - Řízený zemní protlak strojně v hornině tř 1 až 4 hloubky do 6 m vnějšího průměru do 125 mm</t>
  </si>
  <si>
    <t>Položka zahrnuje:
- dodávku protlačovaného potrubí 
- veškeré pomocné práce (startovací zařízení, startovací a cílová jáma, opěrné a vodící bloky a pod.)
Položka nezahrnuje:
- x</t>
  </si>
  <si>
    <t>7 = 7,000 [A]</t>
  </si>
  <si>
    <t>4.75 = 4,750 [A]</t>
  </si>
  <si>
    <t>590 = 590,000 [A]</t>
  </si>
  <si>
    <t>95 = 95,000 [A]</t>
  </si>
  <si>
    <t>245 = 245,000 [A]</t>
  </si>
  <si>
    <t>Vytyčení trasy vedení kab</t>
  </si>
  <si>
    <t>km</t>
  </si>
  <si>
    <t>37 - K - 460010024 - Vytyčení trasy vedení kabelového podzemního v zastavěném prostoru</t>
  </si>
  <si>
    <t>0.550 = 0,550 [A]</t>
  </si>
  <si>
    <t>43 = 43,000 [A]</t>
  </si>
  <si>
    <t>194 = 194,000 [A]</t>
  </si>
  <si>
    <t>275 = 275,000 [A]</t>
  </si>
  <si>
    <t>25 = 25,000 [A]</t>
  </si>
  <si>
    <t>Montáž spojovacího materiálu stožárů a svítidel VO</t>
  </si>
  <si>
    <t>53 - K - R1003 - Montáž spojovacího materiálu stožárů a svítidel VO a drobného elektroinstalačního materiálu</t>
  </si>
  <si>
    <t>22 = 22,000 [A]</t>
  </si>
  <si>
    <t>966158</t>
  </si>
  <si>
    <t>BOURÁNÍ KONSTRUKCÍ Z PROST BETONU S ODVOZEM</t>
  </si>
  <si>
    <t>Odstranění betonových konstrukcí
7.5 m3</t>
  </si>
  <si>
    <t>7.5 = 7,500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</si>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</sst>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</f>
        <v>0</v>
      </c>
      <c r="D6" s="3"/>
      <c r="E6" s="3"/>
    </row>
    <row r="7">
      <c r="A7" s="3"/>
      <c r="B7" s="5" t="s">
        <v>5</v>
      </c>
      <c r="C7" s="6">
        <f>E10+E13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</f>
        <v>0</v>
      </c>
      <c r="D10" s="9">
        <f>D11+D12</f>
        <v>0</v>
      </c>
      <c r="E10" s="9">
        <f>E11+E12</f>
        <v>0</v>
      </c>
    </row>
    <row r="11" ht="25.5">
      <c r="A11" s="10" t="s">
        <v>13</v>
      </c>
      <c r="B11" s="10" t="s">
        <v>14</v>
      </c>
      <c r="C11" s="11">
        <f>'1SO 105'!I3</f>
        <v>0</v>
      </c>
      <c r="D11" s="11">
        <f>SUMIFS('1SO 105'!O:O,'1SO 105'!A:A,"P")</f>
        <v>0</v>
      </c>
      <c r="E11" s="11">
        <f>C11+D11</f>
        <v>0</v>
      </c>
    </row>
    <row r="12" ht="25.5">
      <c r="A12" s="10" t="s">
        <v>15</v>
      </c>
      <c r="B12" s="10" t="s">
        <v>16</v>
      </c>
      <c r="C12" s="11">
        <f>'1SO 433'!I3</f>
        <v>0</v>
      </c>
      <c r="D12" s="11">
        <f>SUMIFS('1SO 433'!O:O,'1SO 433'!A:A,"P")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</f>
        <v>0</v>
      </c>
      <c r="D13" s="9">
        <f>D14+D15</f>
        <v>0</v>
      </c>
      <c r="E13" s="9">
        <f>E14+E15</f>
        <v>0</v>
      </c>
    </row>
    <row r="14" ht="25.5">
      <c r="A14" s="10" t="s">
        <v>13</v>
      </c>
      <c r="B14" s="10" t="s">
        <v>14</v>
      </c>
      <c r="C14" s="11">
        <f>'2SO 105'!I3</f>
        <v>0</v>
      </c>
      <c r="D14" s="11">
        <f>SUMIFS('2SO 105'!O:O,'2SO 105'!A:A,"P")</f>
        <v>0</v>
      </c>
      <c r="E14" s="11">
        <f>C14+D14</f>
        <v>0</v>
      </c>
    </row>
    <row r="15" ht="25.5">
      <c r="A15" s="10" t="s">
        <v>15</v>
      </c>
      <c r="B15" s="10" t="s">
        <v>16</v>
      </c>
      <c r="C15" s="11">
        <f>'2SO 433'!I3</f>
        <v>0</v>
      </c>
      <c r="D15" s="11">
        <f>SUMIFS('2SO 433'!O:O,'2SO 433'!A:A,"P")</f>
        <v>0</v>
      </c>
      <c r="E15" s="11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SUMIFS(I9:I238,A9:A238,"SD")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27</v>
      </c>
      <c r="B5" s="20" t="s">
        <v>28</v>
      </c>
      <c r="C5" s="21" t="s">
        <v>24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SUMIFS(I10:I53,A10:A53,"P")</f>
        <v>0</v>
      </c>
      <c r="J9" s="36"/>
    </row>
    <row r="10" ht="30">
      <c r="A10" s="37" t="s">
        <v>43</v>
      </c>
      <c r="B10" s="37">
        <v>1</v>
      </c>
      <c r="C10" s="38" t="s">
        <v>44</v>
      </c>
      <c r="D10" s="37" t="s">
        <v>45</v>
      </c>
      <c r="E10" s="39" t="s">
        <v>46</v>
      </c>
      <c r="F10" s="40" t="s">
        <v>47</v>
      </c>
      <c r="G10" s="41">
        <v>273.279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35">
      <c r="A11" s="37" t="s">
        <v>48</v>
      </c>
      <c r="B11" s="44"/>
      <c r="C11" s="45"/>
      <c r="D11" s="45"/>
      <c r="E11" s="39" t="s">
        <v>49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51</v>
      </c>
      <c r="F12" s="45"/>
      <c r="G12" s="45"/>
      <c r="H12" s="45"/>
      <c r="I12" s="45"/>
      <c r="J12" s="46"/>
    </row>
    <row r="13" ht="105">
      <c r="A13" s="37" t="s">
        <v>52</v>
      </c>
      <c r="B13" s="44"/>
      <c r="C13" s="45"/>
      <c r="D13" s="45"/>
      <c r="E13" s="39" t="s">
        <v>53</v>
      </c>
      <c r="F13" s="45"/>
      <c r="G13" s="45"/>
      <c r="H13" s="45"/>
      <c r="I13" s="45"/>
      <c r="J13" s="46"/>
    </row>
    <row r="14" ht="30">
      <c r="A14" s="37" t="s">
        <v>43</v>
      </c>
      <c r="B14" s="37">
        <v>2</v>
      </c>
      <c r="C14" s="38" t="s">
        <v>44</v>
      </c>
      <c r="D14" s="37" t="s">
        <v>54</v>
      </c>
      <c r="E14" s="39" t="s">
        <v>46</v>
      </c>
      <c r="F14" s="40" t="s">
        <v>47</v>
      </c>
      <c r="G14" s="41">
        <v>35.700000000000003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35">
      <c r="A15" s="37" t="s">
        <v>48</v>
      </c>
      <c r="B15" s="44"/>
      <c r="C15" s="45"/>
      <c r="D15" s="45"/>
      <c r="E15" s="39" t="s">
        <v>55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56</v>
      </c>
      <c r="F16" s="45"/>
      <c r="G16" s="45"/>
      <c r="H16" s="45"/>
      <c r="I16" s="45"/>
      <c r="J16" s="46"/>
    </row>
    <row r="17" ht="105">
      <c r="A17" s="37" t="s">
        <v>52</v>
      </c>
      <c r="B17" s="44"/>
      <c r="C17" s="45"/>
      <c r="D17" s="45"/>
      <c r="E17" s="39" t="s">
        <v>57</v>
      </c>
      <c r="F17" s="45"/>
      <c r="G17" s="45"/>
      <c r="H17" s="45"/>
      <c r="I17" s="45"/>
      <c r="J17" s="46"/>
    </row>
    <row r="18" ht="30">
      <c r="A18" s="37" t="s">
        <v>43</v>
      </c>
      <c r="B18" s="37">
        <v>3</v>
      </c>
      <c r="C18" s="38" t="s">
        <v>58</v>
      </c>
      <c r="D18" s="37" t="s">
        <v>59</v>
      </c>
      <c r="E18" s="39" t="s">
        <v>60</v>
      </c>
      <c r="F18" s="40" t="s">
        <v>61</v>
      </c>
      <c r="G18" s="41">
        <v>15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48</v>
      </c>
      <c r="B19" s="44"/>
      <c r="C19" s="45"/>
      <c r="D19" s="45"/>
      <c r="E19" s="39" t="s">
        <v>62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63</v>
      </c>
      <c r="F20" s="45"/>
      <c r="G20" s="45"/>
      <c r="H20" s="45"/>
      <c r="I20" s="45"/>
      <c r="J20" s="46"/>
    </row>
    <row r="21" ht="150">
      <c r="A21" s="37" t="s">
        <v>52</v>
      </c>
      <c r="B21" s="44"/>
      <c r="C21" s="45"/>
      <c r="D21" s="45"/>
      <c r="E21" s="39" t="s">
        <v>64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65</v>
      </c>
      <c r="D22" s="37" t="s">
        <v>59</v>
      </c>
      <c r="E22" s="39" t="s">
        <v>66</v>
      </c>
      <c r="F22" s="40" t="s">
        <v>67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45">
      <c r="A23" s="37" t="s">
        <v>48</v>
      </c>
      <c r="B23" s="44"/>
      <c r="C23" s="45"/>
      <c r="D23" s="45"/>
      <c r="E23" s="39" t="s">
        <v>68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69</v>
      </c>
      <c r="F24" s="45"/>
      <c r="G24" s="45"/>
      <c r="H24" s="45"/>
      <c r="I24" s="45"/>
      <c r="J24" s="46"/>
    </row>
    <row r="25" ht="60">
      <c r="A25" s="37" t="s">
        <v>52</v>
      </c>
      <c r="B25" s="44"/>
      <c r="C25" s="45"/>
      <c r="D25" s="45"/>
      <c r="E25" s="39" t="s">
        <v>70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71</v>
      </c>
      <c r="D26" s="37" t="s">
        <v>59</v>
      </c>
      <c r="E26" s="39" t="s">
        <v>72</v>
      </c>
      <c r="F26" s="40" t="s">
        <v>73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45">
      <c r="A27" s="37" t="s">
        <v>48</v>
      </c>
      <c r="B27" s="44"/>
      <c r="C27" s="45"/>
      <c r="D27" s="45"/>
      <c r="E27" s="39" t="s">
        <v>74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69</v>
      </c>
      <c r="F28" s="45"/>
      <c r="G28" s="45"/>
      <c r="H28" s="45"/>
      <c r="I28" s="45"/>
      <c r="J28" s="46"/>
    </row>
    <row r="29" ht="60">
      <c r="A29" s="37" t="s">
        <v>52</v>
      </c>
      <c r="B29" s="44"/>
      <c r="C29" s="45"/>
      <c r="D29" s="45"/>
      <c r="E29" s="39" t="s">
        <v>75</v>
      </c>
      <c r="F29" s="45"/>
      <c r="G29" s="45"/>
      <c r="H29" s="45"/>
      <c r="I29" s="45"/>
      <c r="J29" s="46"/>
    </row>
    <row r="30">
      <c r="A30" s="37" t="s">
        <v>43</v>
      </c>
      <c r="B30" s="37">
        <v>6</v>
      </c>
      <c r="C30" s="38" t="s">
        <v>76</v>
      </c>
      <c r="D30" s="37" t="s">
        <v>59</v>
      </c>
      <c r="E30" s="39" t="s">
        <v>77</v>
      </c>
      <c r="F30" s="40" t="s">
        <v>73</v>
      </c>
      <c r="G30" s="41">
        <v>1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>
      <c r="A31" s="37" t="s">
        <v>48</v>
      </c>
      <c r="B31" s="44"/>
      <c r="C31" s="45"/>
      <c r="D31" s="45"/>
      <c r="E31" s="48" t="s">
        <v>78</v>
      </c>
      <c r="F31" s="45"/>
      <c r="G31" s="45"/>
      <c r="H31" s="45"/>
      <c r="I31" s="45"/>
      <c r="J31" s="46"/>
    </row>
    <row r="32">
      <c r="A32" s="37" t="s">
        <v>50</v>
      </c>
      <c r="B32" s="44"/>
      <c r="C32" s="45"/>
      <c r="D32" s="45"/>
      <c r="E32" s="47" t="s">
        <v>69</v>
      </c>
      <c r="F32" s="45"/>
      <c r="G32" s="45"/>
      <c r="H32" s="45"/>
      <c r="I32" s="45"/>
      <c r="J32" s="46"/>
    </row>
    <row r="33" ht="60">
      <c r="A33" s="37" t="s">
        <v>52</v>
      </c>
      <c r="B33" s="44"/>
      <c r="C33" s="45"/>
      <c r="D33" s="45"/>
      <c r="E33" s="39" t="s">
        <v>79</v>
      </c>
      <c r="F33" s="45"/>
      <c r="G33" s="45"/>
      <c r="H33" s="45"/>
      <c r="I33" s="45"/>
      <c r="J33" s="46"/>
    </row>
    <row r="34">
      <c r="A34" s="37" t="s">
        <v>43</v>
      </c>
      <c r="B34" s="37">
        <v>7</v>
      </c>
      <c r="C34" s="38" t="s">
        <v>80</v>
      </c>
      <c r="D34" s="37" t="s">
        <v>59</v>
      </c>
      <c r="E34" s="39" t="s">
        <v>81</v>
      </c>
      <c r="F34" s="40" t="s">
        <v>67</v>
      </c>
      <c r="G34" s="41">
        <v>1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>
      <c r="A35" s="37" t="s">
        <v>48</v>
      </c>
      <c r="B35" s="44"/>
      <c r="C35" s="45"/>
      <c r="D35" s="45"/>
      <c r="E35" s="39" t="s">
        <v>82</v>
      </c>
      <c r="F35" s="45"/>
      <c r="G35" s="45"/>
      <c r="H35" s="45"/>
      <c r="I35" s="45"/>
      <c r="J35" s="46"/>
    </row>
    <row r="36">
      <c r="A36" s="37" t="s">
        <v>50</v>
      </c>
      <c r="B36" s="44"/>
      <c r="C36" s="45"/>
      <c r="D36" s="45"/>
      <c r="E36" s="47" t="s">
        <v>69</v>
      </c>
      <c r="F36" s="45"/>
      <c r="G36" s="45"/>
      <c r="H36" s="45"/>
      <c r="I36" s="45"/>
      <c r="J36" s="46"/>
    </row>
    <row r="37" ht="60">
      <c r="A37" s="37" t="s">
        <v>52</v>
      </c>
      <c r="B37" s="44"/>
      <c r="C37" s="45"/>
      <c r="D37" s="45"/>
      <c r="E37" s="39" t="s">
        <v>83</v>
      </c>
      <c r="F37" s="45"/>
      <c r="G37" s="45"/>
      <c r="H37" s="45"/>
      <c r="I37" s="45"/>
      <c r="J37" s="46"/>
    </row>
    <row r="38">
      <c r="A38" s="37" t="s">
        <v>43</v>
      </c>
      <c r="B38" s="37">
        <v>8</v>
      </c>
      <c r="C38" s="38" t="s">
        <v>84</v>
      </c>
      <c r="D38" s="37" t="s">
        <v>59</v>
      </c>
      <c r="E38" s="39" t="s">
        <v>85</v>
      </c>
      <c r="F38" s="40" t="s">
        <v>67</v>
      </c>
      <c r="G38" s="41">
        <v>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 ht="390">
      <c r="A39" s="37" t="s">
        <v>48</v>
      </c>
      <c r="B39" s="44"/>
      <c r="C39" s="45"/>
      <c r="D39" s="45"/>
      <c r="E39" s="39" t="s">
        <v>86</v>
      </c>
      <c r="F39" s="45"/>
      <c r="G39" s="45"/>
      <c r="H39" s="45"/>
      <c r="I39" s="45"/>
      <c r="J39" s="46"/>
    </row>
    <row r="40">
      <c r="A40" s="37" t="s">
        <v>50</v>
      </c>
      <c r="B40" s="44"/>
      <c r="C40" s="45"/>
      <c r="D40" s="45"/>
      <c r="E40" s="47" t="s">
        <v>69</v>
      </c>
      <c r="F40" s="45"/>
      <c r="G40" s="45"/>
      <c r="H40" s="45"/>
      <c r="I40" s="45"/>
      <c r="J40" s="46"/>
    </row>
    <row r="41" ht="60">
      <c r="A41" s="37" t="s">
        <v>52</v>
      </c>
      <c r="B41" s="44"/>
      <c r="C41" s="45"/>
      <c r="D41" s="45"/>
      <c r="E41" s="39" t="s">
        <v>87</v>
      </c>
      <c r="F41" s="45"/>
      <c r="G41" s="45"/>
      <c r="H41" s="45"/>
      <c r="I41" s="45"/>
      <c r="J41" s="46"/>
    </row>
    <row r="42">
      <c r="A42" s="37" t="s">
        <v>43</v>
      </c>
      <c r="B42" s="37">
        <v>9</v>
      </c>
      <c r="C42" s="38" t="s">
        <v>88</v>
      </c>
      <c r="D42" s="37" t="s">
        <v>59</v>
      </c>
      <c r="E42" s="39" t="s">
        <v>89</v>
      </c>
      <c r="F42" s="40" t="s">
        <v>67</v>
      </c>
      <c r="G42" s="41">
        <v>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>
      <c r="A43" s="37" t="s">
        <v>48</v>
      </c>
      <c r="B43" s="44"/>
      <c r="C43" s="45"/>
      <c r="D43" s="45"/>
      <c r="E43" s="39" t="s">
        <v>90</v>
      </c>
      <c r="F43" s="45"/>
      <c r="G43" s="45"/>
      <c r="H43" s="45"/>
      <c r="I43" s="45"/>
      <c r="J43" s="46"/>
    </row>
    <row r="44">
      <c r="A44" s="37" t="s">
        <v>50</v>
      </c>
      <c r="B44" s="44"/>
      <c r="C44" s="45"/>
      <c r="D44" s="45"/>
      <c r="E44" s="47" t="s">
        <v>69</v>
      </c>
      <c r="F44" s="45"/>
      <c r="G44" s="45"/>
      <c r="H44" s="45"/>
      <c r="I44" s="45"/>
      <c r="J44" s="46"/>
    </row>
    <row r="45" ht="105">
      <c r="A45" s="37" t="s">
        <v>52</v>
      </c>
      <c r="B45" s="44"/>
      <c r="C45" s="45"/>
      <c r="D45" s="45"/>
      <c r="E45" s="39" t="s">
        <v>91</v>
      </c>
      <c r="F45" s="45"/>
      <c r="G45" s="45"/>
      <c r="H45" s="45"/>
      <c r="I45" s="45"/>
      <c r="J45" s="46"/>
    </row>
    <row r="46">
      <c r="A46" s="37" t="s">
        <v>43</v>
      </c>
      <c r="B46" s="37">
        <v>10</v>
      </c>
      <c r="C46" s="38" t="s">
        <v>92</v>
      </c>
      <c r="D46" s="37" t="s">
        <v>59</v>
      </c>
      <c r="E46" s="39" t="s">
        <v>93</v>
      </c>
      <c r="F46" s="40" t="s">
        <v>67</v>
      </c>
      <c r="G46" s="41">
        <v>1</v>
      </c>
      <c r="H46" s="42">
        <v>0</v>
      </c>
      <c r="I46" s="42">
        <f>ROUND(G46*H46,P4)</f>
        <v>0</v>
      </c>
      <c r="J46" s="37"/>
      <c r="O46" s="43">
        <f>I46*0.21</f>
        <v>0</v>
      </c>
      <c r="P46">
        <v>3</v>
      </c>
    </row>
    <row r="47" ht="30">
      <c r="A47" s="37" t="s">
        <v>48</v>
      </c>
      <c r="B47" s="44"/>
      <c r="C47" s="45"/>
      <c r="D47" s="45"/>
      <c r="E47" s="39" t="s">
        <v>94</v>
      </c>
      <c r="F47" s="45"/>
      <c r="G47" s="45"/>
      <c r="H47" s="45"/>
      <c r="I47" s="45"/>
      <c r="J47" s="46"/>
    </row>
    <row r="48">
      <c r="A48" s="37" t="s">
        <v>50</v>
      </c>
      <c r="B48" s="44"/>
      <c r="C48" s="45"/>
      <c r="D48" s="45"/>
      <c r="E48" s="47" t="s">
        <v>69</v>
      </c>
      <c r="F48" s="45"/>
      <c r="G48" s="45"/>
      <c r="H48" s="45"/>
      <c r="I48" s="45"/>
      <c r="J48" s="46"/>
    </row>
    <row r="49" ht="30">
      <c r="A49" s="37" t="s">
        <v>52</v>
      </c>
      <c r="B49" s="44"/>
      <c r="C49" s="45"/>
      <c r="D49" s="45"/>
      <c r="E49" s="39" t="s">
        <v>95</v>
      </c>
      <c r="F49" s="45"/>
      <c r="G49" s="45"/>
      <c r="H49" s="45"/>
      <c r="I49" s="45"/>
      <c r="J49" s="46"/>
    </row>
    <row r="50">
      <c r="A50" s="37" t="s">
        <v>43</v>
      </c>
      <c r="B50" s="37">
        <v>11</v>
      </c>
      <c r="C50" s="38" t="s">
        <v>96</v>
      </c>
      <c r="D50" s="37" t="s">
        <v>59</v>
      </c>
      <c r="E50" s="39" t="s">
        <v>97</v>
      </c>
      <c r="F50" s="40" t="s">
        <v>98</v>
      </c>
      <c r="G50" s="41">
        <v>2</v>
      </c>
      <c r="H50" s="42">
        <v>0</v>
      </c>
      <c r="I50" s="42">
        <f>ROUND(G50*H50,P4)</f>
        <v>0</v>
      </c>
      <c r="J50" s="37"/>
      <c r="O50" s="43">
        <f>I50*0.21</f>
        <v>0</v>
      </c>
      <c r="P50">
        <v>3</v>
      </c>
    </row>
    <row r="51">
      <c r="A51" s="37" t="s">
        <v>48</v>
      </c>
      <c r="B51" s="44"/>
      <c r="C51" s="45"/>
      <c r="D51" s="45"/>
      <c r="E51" s="39" t="s">
        <v>99</v>
      </c>
      <c r="F51" s="45"/>
      <c r="G51" s="45"/>
      <c r="H51" s="45"/>
      <c r="I51" s="45"/>
      <c r="J51" s="46"/>
    </row>
    <row r="52">
      <c r="A52" s="37" t="s">
        <v>50</v>
      </c>
      <c r="B52" s="44"/>
      <c r="C52" s="45"/>
      <c r="D52" s="45"/>
      <c r="E52" s="47" t="s">
        <v>100</v>
      </c>
      <c r="F52" s="45"/>
      <c r="G52" s="45"/>
      <c r="H52" s="45"/>
      <c r="I52" s="45"/>
      <c r="J52" s="46"/>
    </row>
    <row r="53" ht="135">
      <c r="A53" s="37" t="s">
        <v>52</v>
      </c>
      <c r="B53" s="44"/>
      <c r="C53" s="45"/>
      <c r="D53" s="45"/>
      <c r="E53" s="39" t="s">
        <v>101</v>
      </c>
      <c r="F53" s="45"/>
      <c r="G53" s="45"/>
      <c r="H53" s="45"/>
      <c r="I53" s="45"/>
      <c r="J53" s="46"/>
    </row>
    <row r="54">
      <c r="A54" s="31" t="s">
        <v>40</v>
      </c>
      <c r="B54" s="32"/>
      <c r="C54" s="33" t="s">
        <v>11</v>
      </c>
      <c r="D54" s="34"/>
      <c r="E54" s="31" t="s">
        <v>102</v>
      </c>
      <c r="F54" s="34"/>
      <c r="G54" s="34"/>
      <c r="H54" s="34"/>
      <c r="I54" s="35">
        <f>SUMIFS(I55:I106,A55:A106,"P")</f>
        <v>0</v>
      </c>
      <c r="J54" s="36"/>
    </row>
    <row r="55">
      <c r="A55" s="37" t="s">
        <v>43</v>
      </c>
      <c r="B55" s="37">
        <v>12</v>
      </c>
      <c r="C55" s="38" t="s">
        <v>103</v>
      </c>
      <c r="D55" s="37" t="s">
        <v>59</v>
      </c>
      <c r="E55" s="39" t="s">
        <v>104</v>
      </c>
      <c r="F55" s="40" t="s">
        <v>73</v>
      </c>
      <c r="G55" s="41">
        <v>65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 ht="60">
      <c r="A56" s="37" t="s">
        <v>48</v>
      </c>
      <c r="B56" s="44"/>
      <c r="C56" s="45"/>
      <c r="D56" s="45"/>
      <c r="E56" s="39" t="s">
        <v>105</v>
      </c>
      <c r="F56" s="45"/>
      <c r="G56" s="45"/>
      <c r="H56" s="45"/>
      <c r="I56" s="45"/>
      <c r="J56" s="46"/>
    </row>
    <row r="57">
      <c r="A57" s="37" t="s">
        <v>50</v>
      </c>
      <c r="B57" s="44"/>
      <c r="C57" s="45"/>
      <c r="D57" s="45"/>
      <c r="E57" s="47" t="s">
        <v>106</v>
      </c>
      <c r="F57" s="45"/>
      <c r="G57" s="45"/>
      <c r="H57" s="45"/>
      <c r="I57" s="45"/>
      <c r="J57" s="46"/>
    </row>
    <row r="58" ht="60">
      <c r="A58" s="37" t="s">
        <v>52</v>
      </c>
      <c r="B58" s="44"/>
      <c r="C58" s="45"/>
      <c r="D58" s="45"/>
      <c r="E58" s="39" t="s">
        <v>107</v>
      </c>
      <c r="F58" s="45"/>
      <c r="G58" s="45"/>
      <c r="H58" s="45"/>
      <c r="I58" s="45"/>
      <c r="J58" s="46"/>
    </row>
    <row r="59" ht="30">
      <c r="A59" s="37" t="s">
        <v>43</v>
      </c>
      <c r="B59" s="37">
        <v>13</v>
      </c>
      <c r="C59" s="38" t="s">
        <v>108</v>
      </c>
      <c r="D59" s="37" t="s">
        <v>11</v>
      </c>
      <c r="E59" s="39" t="s">
        <v>109</v>
      </c>
      <c r="F59" s="40" t="s">
        <v>110</v>
      </c>
      <c r="G59" s="41">
        <v>15.300000000000001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90">
      <c r="A60" s="37" t="s">
        <v>48</v>
      </c>
      <c r="B60" s="44"/>
      <c r="C60" s="45"/>
      <c r="D60" s="45"/>
      <c r="E60" s="39" t="s">
        <v>111</v>
      </c>
      <c r="F60" s="45"/>
      <c r="G60" s="45"/>
      <c r="H60" s="45"/>
      <c r="I60" s="45"/>
      <c r="J60" s="46"/>
    </row>
    <row r="61">
      <c r="A61" s="37" t="s">
        <v>50</v>
      </c>
      <c r="B61" s="44"/>
      <c r="C61" s="45"/>
      <c r="D61" s="45"/>
      <c r="E61" s="47" t="s">
        <v>112</v>
      </c>
      <c r="F61" s="45"/>
      <c r="G61" s="45"/>
      <c r="H61" s="45"/>
      <c r="I61" s="45"/>
      <c r="J61" s="46"/>
    </row>
    <row r="62" ht="120">
      <c r="A62" s="37" t="s">
        <v>52</v>
      </c>
      <c r="B62" s="44"/>
      <c r="C62" s="45"/>
      <c r="D62" s="45"/>
      <c r="E62" s="39" t="s">
        <v>113</v>
      </c>
      <c r="F62" s="45"/>
      <c r="G62" s="45"/>
      <c r="H62" s="45"/>
      <c r="I62" s="45"/>
      <c r="J62" s="46"/>
    </row>
    <row r="63" ht="30">
      <c r="A63" s="37" t="s">
        <v>43</v>
      </c>
      <c r="B63" s="37">
        <v>14</v>
      </c>
      <c r="C63" s="38" t="s">
        <v>108</v>
      </c>
      <c r="D63" s="37" t="s">
        <v>17</v>
      </c>
      <c r="E63" s="39" t="s">
        <v>109</v>
      </c>
      <c r="F63" s="40" t="s">
        <v>110</v>
      </c>
      <c r="G63" s="41">
        <v>35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105">
      <c r="A64" s="37" t="s">
        <v>48</v>
      </c>
      <c r="B64" s="44"/>
      <c r="C64" s="45"/>
      <c r="D64" s="45"/>
      <c r="E64" s="39" t="s">
        <v>114</v>
      </c>
      <c r="F64" s="45"/>
      <c r="G64" s="45"/>
      <c r="H64" s="45"/>
      <c r="I64" s="45"/>
      <c r="J64" s="46"/>
    </row>
    <row r="65">
      <c r="A65" s="37" t="s">
        <v>50</v>
      </c>
      <c r="B65" s="44"/>
      <c r="C65" s="45"/>
      <c r="D65" s="45"/>
      <c r="E65" s="47" t="s">
        <v>115</v>
      </c>
      <c r="F65" s="45"/>
      <c r="G65" s="45"/>
      <c r="H65" s="45"/>
      <c r="I65" s="45"/>
      <c r="J65" s="46"/>
    </row>
    <row r="66" ht="120">
      <c r="A66" s="37" t="s">
        <v>52</v>
      </c>
      <c r="B66" s="44"/>
      <c r="C66" s="45"/>
      <c r="D66" s="45"/>
      <c r="E66" s="39" t="s">
        <v>113</v>
      </c>
      <c r="F66" s="45"/>
      <c r="G66" s="45"/>
      <c r="H66" s="45"/>
      <c r="I66" s="45"/>
      <c r="J66" s="46"/>
    </row>
    <row r="67">
      <c r="A67" s="37" t="s">
        <v>43</v>
      </c>
      <c r="B67" s="37">
        <v>15</v>
      </c>
      <c r="C67" s="38" t="s">
        <v>116</v>
      </c>
      <c r="D67" s="37" t="s">
        <v>78</v>
      </c>
      <c r="E67" s="39" t="s">
        <v>117</v>
      </c>
      <c r="F67" s="40" t="s">
        <v>110</v>
      </c>
      <c r="G67" s="41">
        <v>3.8999999999999999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 ht="120">
      <c r="A68" s="37" t="s">
        <v>48</v>
      </c>
      <c r="B68" s="44"/>
      <c r="C68" s="45"/>
      <c r="D68" s="45"/>
      <c r="E68" s="39" t="s">
        <v>118</v>
      </c>
      <c r="F68" s="45"/>
      <c r="G68" s="45"/>
      <c r="H68" s="45"/>
      <c r="I68" s="45"/>
      <c r="J68" s="46"/>
    </row>
    <row r="69">
      <c r="A69" s="37" t="s">
        <v>50</v>
      </c>
      <c r="B69" s="44"/>
      <c r="C69" s="45"/>
      <c r="D69" s="45"/>
      <c r="E69" s="47" t="s">
        <v>119</v>
      </c>
      <c r="F69" s="45"/>
      <c r="G69" s="45"/>
      <c r="H69" s="45"/>
      <c r="I69" s="45"/>
      <c r="J69" s="46"/>
    </row>
    <row r="70" ht="135">
      <c r="A70" s="37" t="s">
        <v>52</v>
      </c>
      <c r="B70" s="44"/>
      <c r="C70" s="45"/>
      <c r="D70" s="45"/>
      <c r="E70" s="39" t="s">
        <v>120</v>
      </c>
      <c r="F70" s="45"/>
      <c r="G70" s="45"/>
      <c r="H70" s="45"/>
      <c r="I70" s="45"/>
      <c r="J70" s="46"/>
    </row>
    <row r="71">
      <c r="A71" s="37" t="s">
        <v>43</v>
      </c>
      <c r="B71" s="37">
        <v>16</v>
      </c>
      <c r="C71" s="38" t="s">
        <v>121</v>
      </c>
      <c r="D71" s="37" t="s">
        <v>78</v>
      </c>
      <c r="E71" s="39" t="s">
        <v>122</v>
      </c>
      <c r="F71" s="40" t="s">
        <v>110</v>
      </c>
      <c r="G71" s="41">
        <v>6.9000000000000004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 ht="120">
      <c r="A72" s="37" t="s">
        <v>48</v>
      </c>
      <c r="B72" s="44"/>
      <c r="C72" s="45"/>
      <c r="D72" s="45"/>
      <c r="E72" s="39" t="s">
        <v>123</v>
      </c>
      <c r="F72" s="45"/>
      <c r="G72" s="45"/>
      <c r="H72" s="45"/>
      <c r="I72" s="45"/>
      <c r="J72" s="46"/>
    </row>
    <row r="73">
      <c r="A73" s="37" t="s">
        <v>50</v>
      </c>
      <c r="B73" s="44"/>
      <c r="C73" s="45"/>
      <c r="D73" s="45"/>
      <c r="E73" s="47" t="s">
        <v>124</v>
      </c>
      <c r="F73" s="45"/>
      <c r="G73" s="45"/>
      <c r="H73" s="45"/>
      <c r="I73" s="45"/>
      <c r="J73" s="46"/>
    </row>
    <row r="74" ht="135">
      <c r="A74" s="37" t="s">
        <v>52</v>
      </c>
      <c r="B74" s="44"/>
      <c r="C74" s="45"/>
      <c r="D74" s="45"/>
      <c r="E74" s="39" t="s">
        <v>120</v>
      </c>
      <c r="F74" s="45"/>
      <c r="G74" s="45"/>
      <c r="H74" s="45"/>
      <c r="I74" s="45"/>
      <c r="J74" s="46"/>
    </row>
    <row r="75" ht="30">
      <c r="A75" s="37" t="s">
        <v>43</v>
      </c>
      <c r="B75" s="37">
        <v>17</v>
      </c>
      <c r="C75" s="38" t="s">
        <v>125</v>
      </c>
      <c r="D75" s="37" t="s">
        <v>59</v>
      </c>
      <c r="E75" s="39" t="s">
        <v>126</v>
      </c>
      <c r="F75" s="40" t="s">
        <v>73</v>
      </c>
      <c r="G75" s="41">
        <v>12</v>
      </c>
      <c r="H75" s="42">
        <v>0</v>
      </c>
      <c r="I75" s="42">
        <f>ROUND(G75*H75,P4)</f>
        <v>0</v>
      </c>
      <c r="J75" s="37"/>
      <c r="O75" s="43">
        <f>I75*0.21</f>
        <v>0</v>
      </c>
      <c r="P75">
        <v>3</v>
      </c>
    </row>
    <row r="76">
      <c r="A76" s="37" t="s">
        <v>48</v>
      </c>
      <c r="B76" s="44"/>
      <c r="C76" s="45"/>
      <c r="D76" s="45"/>
      <c r="E76" s="39" t="s">
        <v>127</v>
      </c>
      <c r="F76" s="45"/>
      <c r="G76" s="45"/>
      <c r="H76" s="45"/>
      <c r="I76" s="45"/>
      <c r="J76" s="46"/>
    </row>
    <row r="77">
      <c r="A77" s="37" t="s">
        <v>50</v>
      </c>
      <c r="B77" s="44"/>
      <c r="C77" s="45"/>
      <c r="D77" s="45"/>
      <c r="E77" s="47" t="s">
        <v>128</v>
      </c>
      <c r="F77" s="45"/>
      <c r="G77" s="45"/>
      <c r="H77" s="45"/>
      <c r="I77" s="45"/>
      <c r="J77" s="46"/>
    </row>
    <row r="78" ht="150">
      <c r="A78" s="37" t="s">
        <v>52</v>
      </c>
      <c r="B78" s="44"/>
      <c r="C78" s="45"/>
      <c r="D78" s="45"/>
      <c r="E78" s="39" t="s">
        <v>129</v>
      </c>
      <c r="F78" s="45"/>
      <c r="G78" s="45"/>
      <c r="H78" s="45"/>
      <c r="I78" s="45"/>
      <c r="J78" s="46"/>
    </row>
    <row r="79" ht="30">
      <c r="A79" s="37" t="s">
        <v>43</v>
      </c>
      <c r="B79" s="37">
        <v>18</v>
      </c>
      <c r="C79" s="38" t="s">
        <v>130</v>
      </c>
      <c r="D79" s="37" t="s">
        <v>11</v>
      </c>
      <c r="E79" s="39" t="s">
        <v>131</v>
      </c>
      <c r="F79" s="40" t="s">
        <v>110</v>
      </c>
      <c r="G79" s="41">
        <v>82.650000000000006</v>
      </c>
      <c r="H79" s="42">
        <v>0</v>
      </c>
      <c r="I79" s="42">
        <f>ROUND(G79*H79,P4)</f>
        <v>0</v>
      </c>
      <c r="J79" s="37"/>
      <c r="O79" s="43">
        <f>I79*0.21</f>
        <v>0</v>
      </c>
      <c r="P79">
        <v>3</v>
      </c>
    </row>
    <row r="80" ht="120">
      <c r="A80" s="37" t="s">
        <v>48</v>
      </c>
      <c r="B80" s="44"/>
      <c r="C80" s="45"/>
      <c r="D80" s="45"/>
      <c r="E80" s="39" t="s">
        <v>132</v>
      </c>
      <c r="F80" s="45"/>
      <c r="G80" s="45"/>
      <c r="H80" s="45"/>
      <c r="I80" s="45"/>
      <c r="J80" s="46"/>
    </row>
    <row r="81">
      <c r="A81" s="37" t="s">
        <v>50</v>
      </c>
      <c r="B81" s="44"/>
      <c r="C81" s="45"/>
      <c r="D81" s="45"/>
      <c r="E81" s="47" t="s">
        <v>133</v>
      </c>
      <c r="F81" s="45"/>
      <c r="G81" s="45"/>
      <c r="H81" s="45"/>
      <c r="I81" s="45"/>
      <c r="J81" s="46"/>
    </row>
    <row r="82" ht="120">
      <c r="A82" s="37" t="s">
        <v>52</v>
      </c>
      <c r="B82" s="44"/>
      <c r="C82" s="45"/>
      <c r="D82" s="45"/>
      <c r="E82" s="39" t="s">
        <v>113</v>
      </c>
      <c r="F82" s="45"/>
      <c r="G82" s="45"/>
      <c r="H82" s="45"/>
      <c r="I82" s="45"/>
      <c r="J82" s="46"/>
    </row>
    <row r="83" ht="30">
      <c r="A83" s="37" t="s">
        <v>43</v>
      </c>
      <c r="B83" s="37">
        <v>19</v>
      </c>
      <c r="C83" s="38" t="s">
        <v>130</v>
      </c>
      <c r="D83" s="37" t="s">
        <v>17</v>
      </c>
      <c r="E83" s="39" t="s">
        <v>131</v>
      </c>
      <c r="F83" s="40" t="s">
        <v>110</v>
      </c>
      <c r="G83" s="41">
        <v>52.5</v>
      </c>
      <c r="H83" s="42">
        <v>0</v>
      </c>
      <c r="I83" s="42">
        <f>ROUND(G83*H83,P4)</f>
        <v>0</v>
      </c>
      <c r="J83" s="37"/>
      <c r="O83" s="43">
        <f>I83*0.21</f>
        <v>0</v>
      </c>
      <c r="P83">
        <v>3</v>
      </c>
    </row>
    <row r="84" ht="120">
      <c r="A84" s="37" t="s">
        <v>48</v>
      </c>
      <c r="B84" s="44"/>
      <c r="C84" s="45"/>
      <c r="D84" s="45"/>
      <c r="E84" s="39" t="s">
        <v>134</v>
      </c>
      <c r="F84" s="45"/>
      <c r="G84" s="45"/>
      <c r="H84" s="45"/>
      <c r="I84" s="45"/>
      <c r="J84" s="46"/>
    </row>
    <row r="85">
      <c r="A85" s="37" t="s">
        <v>50</v>
      </c>
      <c r="B85" s="44"/>
      <c r="C85" s="45"/>
      <c r="D85" s="45"/>
      <c r="E85" s="47" t="s">
        <v>135</v>
      </c>
      <c r="F85" s="45"/>
      <c r="G85" s="45"/>
      <c r="H85" s="45"/>
      <c r="I85" s="45"/>
      <c r="J85" s="46"/>
    </row>
    <row r="86" ht="120">
      <c r="A86" s="37" t="s">
        <v>52</v>
      </c>
      <c r="B86" s="44"/>
      <c r="C86" s="45"/>
      <c r="D86" s="45"/>
      <c r="E86" s="39" t="s">
        <v>113</v>
      </c>
      <c r="F86" s="45"/>
      <c r="G86" s="45"/>
      <c r="H86" s="45"/>
      <c r="I86" s="45"/>
      <c r="J86" s="46"/>
    </row>
    <row r="87" ht="30">
      <c r="A87" s="37" t="s">
        <v>43</v>
      </c>
      <c r="B87" s="37">
        <v>20</v>
      </c>
      <c r="C87" s="38" t="s">
        <v>136</v>
      </c>
      <c r="D87" s="37" t="s">
        <v>78</v>
      </c>
      <c r="E87" s="39" t="s">
        <v>137</v>
      </c>
      <c r="F87" s="40" t="s">
        <v>138</v>
      </c>
      <c r="G87" s="41">
        <v>110</v>
      </c>
      <c r="H87" s="42">
        <v>0</v>
      </c>
      <c r="I87" s="42">
        <f>ROUND(G87*H87,P4)</f>
        <v>0</v>
      </c>
      <c r="J87" s="37"/>
      <c r="O87" s="43">
        <f>I87*0.21</f>
        <v>0</v>
      </c>
      <c r="P87">
        <v>3</v>
      </c>
    </row>
    <row r="88" ht="75">
      <c r="A88" s="37" t="s">
        <v>48</v>
      </c>
      <c r="B88" s="44"/>
      <c r="C88" s="45"/>
      <c r="D88" s="45"/>
      <c r="E88" s="39" t="s">
        <v>139</v>
      </c>
      <c r="F88" s="45"/>
      <c r="G88" s="45"/>
      <c r="H88" s="45"/>
      <c r="I88" s="45"/>
      <c r="J88" s="46"/>
    </row>
    <row r="89">
      <c r="A89" s="37" t="s">
        <v>50</v>
      </c>
      <c r="B89" s="44"/>
      <c r="C89" s="45"/>
      <c r="D89" s="45"/>
      <c r="E89" s="47" t="s">
        <v>140</v>
      </c>
      <c r="F89" s="45"/>
      <c r="G89" s="45"/>
      <c r="H89" s="45"/>
      <c r="I89" s="45"/>
      <c r="J89" s="46"/>
    </row>
    <row r="90" ht="120">
      <c r="A90" s="37" t="s">
        <v>52</v>
      </c>
      <c r="B90" s="44"/>
      <c r="C90" s="45"/>
      <c r="D90" s="45"/>
      <c r="E90" s="39" t="s">
        <v>113</v>
      </c>
      <c r="F90" s="45"/>
      <c r="G90" s="45"/>
      <c r="H90" s="45"/>
      <c r="I90" s="45"/>
      <c r="J90" s="46"/>
    </row>
    <row r="91" ht="30">
      <c r="A91" s="37" t="s">
        <v>43</v>
      </c>
      <c r="B91" s="37">
        <v>21</v>
      </c>
      <c r="C91" s="38" t="s">
        <v>141</v>
      </c>
      <c r="D91" s="37" t="s">
        <v>78</v>
      </c>
      <c r="E91" s="39" t="s">
        <v>142</v>
      </c>
      <c r="F91" s="40" t="s">
        <v>138</v>
      </c>
      <c r="G91" s="41">
        <v>60</v>
      </c>
      <c r="H91" s="42">
        <v>0</v>
      </c>
      <c r="I91" s="42">
        <f>ROUND(G91*H91,P4)</f>
        <v>0</v>
      </c>
      <c r="J91" s="37"/>
      <c r="O91" s="43">
        <f>I91*0.21</f>
        <v>0</v>
      </c>
      <c r="P91">
        <v>3</v>
      </c>
    </row>
    <row r="92" ht="105">
      <c r="A92" s="37" t="s">
        <v>48</v>
      </c>
      <c r="B92" s="44"/>
      <c r="C92" s="45"/>
      <c r="D92" s="45"/>
      <c r="E92" s="39" t="s">
        <v>143</v>
      </c>
      <c r="F92" s="45"/>
      <c r="G92" s="45"/>
      <c r="H92" s="45"/>
      <c r="I92" s="45"/>
      <c r="J92" s="46"/>
    </row>
    <row r="93">
      <c r="A93" s="37" t="s">
        <v>50</v>
      </c>
      <c r="B93" s="44"/>
      <c r="C93" s="45"/>
      <c r="D93" s="45"/>
      <c r="E93" s="47" t="s">
        <v>144</v>
      </c>
      <c r="F93" s="45"/>
      <c r="G93" s="45"/>
      <c r="H93" s="45"/>
      <c r="I93" s="45"/>
      <c r="J93" s="46"/>
    </row>
    <row r="94" ht="120">
      <c r="A94" s="37" t="s">
        <v>52</v>
      </c>
      <c r="B94" s="44"/>
      <c r="C94" s="45"/>
      <c r="D94" s="45"/>
      <c r="E94" s="39" t="s">
        <v>113</v>
      </c>
      <c r="F94" s="45"/>
      <c r="G94" s="45"/>
      <c r="H94" s="45"/>
      <c r="I94" s="45"/>
      <c r="J94" s="46"/>
    </row>
    <row r="95">
      <c r="A95" s="37" t="s">
        <v>43</v>
      </c>
      <c r="B95" s="37">
        <v>22</v>
      </c>
      <c r="C95" s="38" t="s">
        <v>145</v>
      </c>
      <c r="D95" s="37"/>
      <c r="E95" s="39" t="s">
        <v>146</v>
      </c>
      <c r="F95" s="40" t="s">
        <v>110</v>
      </c>
      <c r="G95" s="41">
        <v>15</v>
      </c>
      <c r="H95" s="42">
        <v>0</v>
      </c>
      <c r="I95" s="42">
        <f>ROUND(G95*H95,P4)</f>
        <v>0</v>
      </c>
      <c r="J95" s="37"/>
      <c r="O95" s="43">
        <f>I95*0.21</f>
        <v>0</v>
      </c>
      <c r="P95">
        <v>3</v>
      </c>
    </row>
    <row r="96" ht="45">
      <c r="A96" s="37" t="s">
        <v>48</v>
      </c>
      <c r="B96" s="44"/>
      <c r="C96" s="45"/>
      <c r="D96" s="45"/>
      <c r="E96" s="39" t="s">
        <v>147</v>
      </c>
      <c r="F96" s="45"/>
      <c r="G96" s="45"/>
      <c r="H96" s="45"/>
      <c r="I96" s="45"/>
      <c r="J96" s="46"/>
    </row>
    <row r="97">
      <c r="A97" s="37" t="s">
        <v>50</v>
      </c>
      <c r="B97" s="44"/>
      <c r="C97" s="45"/>
      <c r="D97" s="45"/>
      <c r="E97" s="47" t="s">
        <v>148</v>
      </c>
      <c r="F97" s="45"/>
      <c r="G97" s="45"/>
      <c r="H97" s="45"/>
      <c r="I97" s="45"/>
      <c r="J97" s="46"/>
    </row>
    <row r="98" ht="409.5">
      <c r="A98" s="37" t="s">
        <v>52</v>
      </c>
      <c r="B98" s="44"/>
      <c r="C98" s="45"/>
      <c r="D98" s="45"/>
      <c r="E98" s="39" t="s">
        <v>149</v>
      </c>
      <c r="F98" s="45"/>
      <c r="G98" s="45"/>
      <c r="H98" s="45"/>
      <c r="I98" s="45"/>
      <c r="J98" s="46"/>
    </row>
    <row r="99">
      <c r="A99" s="37" t="s">
        <v>43</v>
      </c>
      <c r="B99" s="37">
        <v>23</v>
      </c>
      <c r="C99" s="38" t="s">
        <v>150</v>
      </c>
      <c r="D99" s="37" t="s">
        <v>59</v>
      </c>
      <c r="E99" s="39" t="s">
        <v>151</v>
      </c>
      <c r="F99" s="40" t="s">
        <v>110</v>
      </c>
      <c r="G99" s="41">
        <v>285.25</v>
      </c>
      <c r="H99" s="42">
        <v>0</v>
      </c>
      <c r="I99" s="42">
        <f>ROUND(G99*H99,P4)</f>
        <v>0</v>
      </c>
      <c r="J99" s="37"/>
      <c r="O99" s="43">
        <f>I99*0.21</f>
        <v>0</v>
      </c>
      <c r="P99">
        <v>3</v>
      </c>
    </row>
    <row r="100">
      <c r="A100" s="37" t="s">
        <v>48</v>
      </c>
      <c r="B100" s="44"/>
      <c r="C100" s="45"/>
      <c r="D100" s="45"/>
      <c r="E100" s="39" t="s">
        <v>152</v>
      </c>
      <c r="F100" s="45"/>
      <c r="G100" s="45"/>
      <c r="H100" s="45"/>
      <c r="I100" s="45"/>
      <c r="J100" s="46"/>
    </row>
    <row r="101">
      <c r="A101" s="37" t="s">
        <v>50</v>
      </c>
      <c r="B101" s="44"/>
      <c r="C101" s="45"/>
      <c r="D101" s="45"/>
      <c r="E101" s="47" t="s">
        <v>153</v>
      </c>
      <c r="F101" s="45"/>
      <c r="G101" s="45"/>
      <c r="H101" s="45"/>
      <c r="I101" s="45"/>
      <c r="J101" s="46"/>
    </row>
    <row r="102" ht="270">
      <c r="A102" s="37" t="s">
        <v>52</v>
      </c>
      <c r="B102" s="44"/>
      <c r="C102" s="45"/>
      <c r="D102" s="45"/>
      <c r="E102" s="39" t="s">
        <v>154</v>
      </c>
      <c r="F102" s="45"/>
      <c r="G102" s="45"/>
      <c r="H102" s="45"/>
      <c r="I102" s="45"/>
      <c r="J102" s="46"/>
    </row>
    <row r="103">
      <c r="A103" s="37" t="s">
        <v>43</v>
      </c>
      <c r="B103" s="37">
        <v>24</v>
      </c>
      <c r="C103" s="38" t="s">
        <v>155</v>
      </c>
      <c r="D103" s="37" t="s">
        <v>59</v>
      </c>
      <c r="E103" s="39" t="s">
        <v>156</v>
      </c>
      <c r="F103" s="40" t="s">
        <v>73</v>
      </c>
      <c r="G103" s="41">
        <v>722</v>
      </c>
      <c r="H103" s="42">
        <v>0</v>
      </c>
      <c r="I103" s="42">
        <f>ROUND(G103*H103,P4)</f>
        <v>0</v>
      </c>
      <c r="J103" s="37"/>
      <c r="O103" s="43">
        <f>I103*0.21</f>
        <v>0</v>
      </c>
      <c r="P103">
        <v>3</v>
      </c>
    </row>
    <row r="104" ht="105">
      <c r="A104" s="37" t="s">
        <v>48</v>
      </c>
      <c r="B104" s="44"/>
      <c r="C104" s="45"/>
      <c r="D104" s="45"/>
      <c r="E104" s="39" t="s">
        <v>157</v>
      </c>
      <c r="F104" s="45"/>
      <c r="G104" s="45"/>
      <c r="H104" s="45"/>
      <c r="I104" s="45"/>
      <c r="J104" s="46"/>
    </row>
    <row r="105">
      <c r="A105" s="37" t="s">
        <v>50</v>
      </c>
      <c r="B105" s="44"/>
      <c r="C105" s="45"/>
      <c r="D105" s="45"/>
      <c r="E105" s="47" t="s">
        <v>158</v>
      </c>
      <c r="F105" s="45"/>
      <c r="G105" s="45"/>
      <c r="H105" s="45"/>
      <c r="I105" s="45"/>
      <c r="J105" s="46"/>
    </row>
    <row r="106" ht="60">
      <c r="A106" s="37" t="s">
        <v>52</v>
      </c>
      <c r="B106" s="44"/>
      <c r="C106" s="45"/>
      <c r="D106" s="45"/>
      <c r="E106" s="39" t="s">
        <v>159</v>
      </c>
      <c r="F106" s="45"/>
      <c r="G106" s="45"/>
      <c r="H106" s="45"/>
      <c r="I106" s="45"/>
      <c r="J106" s="46"/>
    </row>
    <row r="107">
      <c r="A107" s="31" t="s">
        <v>40</v>
      </c>
      <c r="B107" s="32"/>
      <c r="C107" s="33" t="s">
        <v>160</v>
      </c>
      <c r="D107" s="34"/>
      <c r="E107" s="31" t="s">
        <v>161</v>
      </c>
      <c r="F107" s="34"/>
      <c r="G107" s="34"/>
      <c r="H107" s="34"/>
      <c r="I107" s="35">
        <f>SUMIFS(I108:I179,A108:A179,"P")</f>
        <v>0</v>
      </c>
      <c r="J107" s="36"/>
    </row>
    <row r="108">
      <c r="A108" s="37" t="s">
        <v>43</v>
      </c>
      <c r="B108" s="37">
        <v>25</v>
      </c>
      <c r="C108" s="38" t="s">
        <v>162</v>
      </c>
      <c r="D108" s="37" t="s">
        <v>78</v>
      </c>
      <c r="E108" s="39" t="s">
        <v>163</v>
      </c>
      <c r="F108" s="40" t="s">
        <v>73</v>
      </c>
      <c r="G108" s="41">
        <v>118.5</v>
      </c>
      <c r="H108" s="42">
        <v>0</v>
      </c>
      <c r="I108" s="42">
        <f>ROUND(G108*H108,P4)</f>
        <v>0</v>
      </c>
      <c r="J108" s="37"/>
      <c r="O108" s="43">
        <f>I108*0.21</f>
        <v>0</v>
      </c>
      <c r="P108">
        <v>3</v>
      </c>
    </row>
    <row r="109" ht="30">
      <c r="A109" s="37" t="s">
        <v>48</v>
      </c>
      <c r="B109" s="44"/>
      <c r="C109" s="45"/>
      <c r="D109" s="45"/>
      <c r="E109" s="39" t="s">
        <v>164</v>
      </c>
      <c r="F109" s="45"/>
      <c r="G109" s="45"/>
      <c r="H109" s="45"/>
      <c r="I109" s="45"/>
      <c r="J109" s="46"/>
    </row>
    <row r="110">
      <c r="A110" s="37" t="s">
        <v>50</v>
      </c>
      <c r="B110" s="44"/>
      <c r="C110" s="45"/>
      <c r="D110" s="45"/>
      <c r="E110" s="47" t="s">
        <v>165</v>
      </c>
      <c r="F110" s="45"/>
      <c r="G110" s="45"/>
      <c r="H110" s="45"/>
      <c r="I110" s="45"/>
      <c r="J110" s="46"/>
    </row>
    <row r="111" ht="165">
      <c r="A111" s="37" t="s">
        <v>52</v>
      </c>
      <c r="B111" s="44"/>
      <c r="C111" s="45"/>
      <c r="D111" s="45"/>
      <c r="E111" s="39" t="s">
        <v>166</v>
      </c>
      <c r="F111" s="45"/>
      <c r="G111" s="45"/>
      <c r="H111" s="45"/>
      <c r="I111" s="45"/>
      <c r="J111" s="46"/>
    </row>
    <row r="112" ht="30">
      <c r="A112" s="37" t="s">
        <v>43</v>
      </c>
      <c r="B112" s="37">
        <v>26</v>
      </c>
      <c r="C112" s="38" t="s">
        <v>167</v>
      </c>
      <c r="D112" s="37"/>
      <c r="E112" s="39" t="s">
        <v>168</v>
      </c>
      <c r="F112" s="40" t="s">
        <v>73</v>
      </c>
      <c r="G112" s="41">
        <v>56.5</v>
      </c>
      <c r="H112" s="42">
        <v>0</v>
      </c>
      <c r="I112" s="42">
        <f>ROUND(G112*H112,P4)</f>
        <v>0</v>
      </c>
      <c r="J112" s="37"/>
      <c r="O112" s="43">
        <f>I112*0.21</f>
        <v>0</v>
      </c>
      <c r="P112">
        <v>3</v>
      </c>
    </row>
    <row r="113" ht="45">
      <c r="A113" s="37" t="s">
        <v>48</v>
      </c>
      <c r="B113" s="44"/>
      <c r="C113" s="45"/>
      <c r="D113" s="45"/>
      <c r="E113" s="39" t="s">
        <v>169</v>
      </c>
      <c r="F113" s="45"/>
      <c r="G113" s="45"/>
      <c r="H113" s="45"/>
      <c r="I113" s="45"/>
      <c r="J113" s="46"/>
    </row>
    <row r="114">
      <c r="A114" s="37" t="s">
        <v>50</v>
      </c>
      <c r="B114" s="44"/>
      <c r="C114" s="45"/>
      <c r="D114" s="45"/>
      <c r="E114" s="47" t="s">
        <v>170</v>
      </c>
      <c r="F114" s="45"/>
      <c r="G114" s="45"/>
      <c r="H114" s="45"/>
      <c r="I114" s="45"/>
      <c r="J114" s="46"/>
    </row>
    <row r="115" ht="90">
      <c r="A115" s="37" t="s">
        <v>52</v>
      </c>
      <c r="B115" s="44"/>
      <c r="C115" s="45"/>
      <c r="D115" s="45"/>
      <c r="E115" s="39" t="s">
        <v>171</v>
      </c>
      <c r="F115" s="45"/>
      <c r="G115" s="45"/>
      <c r="H115" s="45"/>
      <c r="I115" s="45"/>
      <c r="J115" s="46"/>
    </row>
    <row r="116">
      <c r="A116" s="37" t="s">
        <v>43</v>
      </c>
      <c r="B116" s="37">
        <v>27</v>
      </c>
      <c r="C116" s="38" t="s">
        <v>172</v>
      </c>
      <c r="D116" s="37"/>
      <c r="E116" s="39" t="s">
        <v>173</v>
      </c>
      <c r="F116" s="40" t="s">
        <v>73</v>
      </c>
      <c r="G116" s="41">
        <v>568.70000000000005</v>
      </c>
      <c r="H116" s="42">
        <v>0</v>
      </c>
      <c r="I116" s="42">
        <f>ROUND(G116*H116,P4)</f>
        <v>0</v>
      </c>
      <c r="J116" s="37"/>
      <c r="O116" s="43">
        <f>I116*0.21</f>
        <v>0</v>
      </c>
      <c r="P116">
        <v>3</v>
      </c>
    </row>
    <row r="117" ht="120">
      <c r="A117" s="37" t="s">
        <v>48</v>
      </c>
      <c r="B117" s="44"/>
      <c r="C117" s="45"/>
      <c r="D117" s="45"/>
      <c r="E117" s="39" t="s">
        <v>174</v>
      </c>
      <c r="F117" s="45"/>
      <c r="G117" s="45"/>
      <c r="H117" s="45"/>
      <c r="I117" s="45"/>
      <c r="J117" s="46"/>
    </row>
    <row r="118">
      <c r="A118" s="37" t="s">
        <v>50</v>
      </c>
      <c r="B118" s="44"/>
      <c r="C118" s="45"/>
      <c r="D118" s="45"/>
      <c r="E118" s="47" t="s">
        <v>175</v>
      </c>
      <c r="F118" s="45"/>
      <c r="G118" s="45"/>
      <c r="H118" s="45"/>
      <c r="I118" s="45"/>
      <c r="J118" s="46"/>
    </row>
    <row r="119" ht="90">
      <c r="A119" s="37" t="s">
        <v>52</v>
      </c>
      <c r="B119" s="44"/>
      <c r="C119" s="45"/>
      <c r="D119" s="45"/>
      <c r="E119" s="39" t="s">
        <v>171</v>
      </c>
      <c r="F119" s="45"/>
      <c r="G119" s="45"/>
      <c r="H119" s="45"/>
      <c r="I119" s="45"/>
      <c r="J119" s="46"/>
    </row>
    <row r="120">
      <c r="A120" s="37" t="s">
        <v>43</v>
      </c>
      <c r="B120" s="37">
        <v>28</v>
      </c>
      <c r="C120" s="38" t="s">
        <v>176</v>
      </c>
      <c r="D120" s="37" t="s">
        <v>78</v>
      </c>
      <c r="E120" s="39" t="s">
        <v>177</v>
      </c>
      <c r="F120" s="40" t="s">
        <v>73</v>
      </c>
      <c r="G120" s="41">
        <v>132.72</v>
      </c>
      <c r="H120" s="42">
        <v>0</v>
      </c>
      <c r="I120" s="42">
        <f>ROUND(G120*H120,P4)</f>
        <v>0</v>
      </c>
      <c r="J120" s="37"/>
      <c r="O120" s="43">
        <f>I120*0.21</f>
        <v>0</v>
      </c>
      <c r="P120">
        <v>3</v>
      </c>
    </row>
    <row r="121">
      <c r="A121" s="37" t="s">
        <v>48</v>
      </c>
      <c r="B121" s="44"/>
      <c r="C121" s="45"/>
      <c r="D121" s="45"/>
      <c r="E121" s="39" t="s">
        <v>178</v>
      </c>
      <c r="F121" s="45"/>
      <c r="G121" s="45"/>
      <c r="H121" s="45"/>
      <c r="I121" s="45"/>
      <c r="J121" s="46"/>
    </row>
    <row r="122">
      <c r="A122" s="37" t="s">
        <v>50</v>
      </c>
      <c r="B122" s="44"/>
      <c r="C122" s="45"/>
      <c r="D122" s="45"/>
      <c r="E122" s="47" t="s">
        <v>179</v>
      </c>
      <c r="F122" s="45"/>
      <c r="G122" s="45"/>
      <c r="H122" s="45"/>
      <c r="I122" s="45"/>
      <c r="J122" s="46"/>
    </row>
    <row r="123" ht="90">
      <c r="A123" s="37" t="s">
        <v>52</v>
      </c>
      <c r="B123" s="44"/>
      <c r="C123" s="45"/>
      <c r="D123" s="45"/>
      <c r="E123" s="39" t="s">
        <v>171</v>
      </c>
      <c r="F123" s="45"/>
      <c r="G123" s="45"/>
      <c r="H123" s="45"/>
      <c r="I123" s="45"/>
      <c r="J123" s="46"/>
    </row>
    <row r="124">
      <c r="A124" s="37" t="s">
        <v>43</v>
      </c>
      <c r="B124" s="37">
        <v>29</v>
      </c>
      <c r="C124" s="38" t="s">
        <v>180</v>
      </c>
      <c r="D124" s="37" t="s">
        <v>78</v>
      </c>
      <c r="E124" s="39" t="s">
        <v>181</v>
      </c>
      <c r="F124" s="40" t="s">
        <v>73</v>
      </c>
      <c r="G124" s="41">
        <v>90</v>
      </c>
      <c r="H124" s="42">
        <v>0</v>
      </c>
      <c r="I124" s="42">
        <f>ROUND(G124*H124,P4)</f>
        <v>0</v>
      </c>
      <c r="J124" s="37"/>
      <c r="O124" s="43">
        <f>I124*0.21</f>
        <v>0</v>
      </c>
      <c r="P124">
        <v>3</v>
      </c>
    </row>
    <row r="125" ht="75">
      <c r="A125" s="37" t="s">
        <v>48</v>
      </c>
      <c r="B125" s="44"/>
      <c r="C125" s="45"/>
      <c r="D125" s="45"/>
      <c r="E125" s="39" t="s">
        <v>182</v>
      </c>
      <c r="F125" s="45"/>
      <c r="G125" s="45"/>
      <c r="H125" s="45"/>
      <c r="I125" s="45"/>
      <c r="J125" s="46"/>
    </row>
    <row r="126">
      <c r="A126" s="37" t="s">
        <v>50</v>
      </c>
      <c r="B126" s="44"/>
      <c r="C126" s="45"/>
      <c r="D126" s="45"/>
      <c r="E126" s="47" t="s">
        <v>183</v>
      </c>
      <c r="F126" s="45"/>
      <c r="G126" s="45"/>
      <c r="H126" s="45"/>
      <c r="I126" s="45"/>
      <c r="J126" s="46"/>
    </row>
    <row r="127" ht="120">
      <c r="A127" s="37" t="s">
        <v>52</v>
      </c>
      <c r="B127" s="44"/>
      <c r="C127" s="45"/>
      <c r="D127" s="45"/>
      <c r="E127" s="39" t="s">
        <v>184</v>
      </c>
      <c r="F127" s="45"/>
      <c r="G127" s="45"/>
      <c r="H127" s="45"/>
      <c r="I127" s="45"/>
      <c r="J127" s="46"/>
    </row>
    <row r="128">
      <c r="A128" s="37" t="s">
        <v>43</v>
      </c>
      <c r="B128" s="37">
        <v>30</v>
      </c>
      <c r="C128" s="38" t="s">
        <v>185</v>
      </c>
      <c r="D128" s="37"/>
      <c r="E128" s="39" t="s">
        <v>186</v>
      </c>
      <c r="F128" s="40" t="s">
        <v>73</v>
      </c>
      <c r="G128" s="41">
        <v>45</v>
      </c>
      <c r="H128" s="42">
        <v>0</v>
      </c>
      <c r="I128" s="42">
        <f>ROUND(G128*H128,P4)</f>
        <v>0</v>
      </c>
      <c r="J128" s="37"/>
      <c r="O128" s="43">
        <f>I128*0.21</f>
        <v>0</v>
      </c>
      <c r="P128">
        <v>3</v>
      </c>
    </row>
    <row r="129" ht="75">
      <c r="A129" s="37" t="s">
        <v>48</v>
      </c>
      <c r="B129" s="44"/>
      <c r="C129" s="45"/>
      <c r="D129" s="45"/>
      <c r="E129" s="39" t="s">
        <v>187</v>
      </c>
      <c r="F129" s="45"/>
      <c r="G129" s="45"/>
      <c r="H129" s="45"/>
      <c r="I129" s="45"/>
      <c r="J129" s="46"/>
    </row>
    <row r="130">
      <c r="A130" s="37" t="s">
        <v>50</v>
      </c>
      <c r="B130" s="44"/>
      <c r="C130" s="45"/>
      <c r="D130" s="45"/>
      <c r="E130" s="47" t="s">
        <v>188</v>
      </c>
      <c r="F130" s="45"/>
      <c r="G130" s="45"/>
      <c r="H130" s="45"/>
      <c r="I130" s="45"/>
      <c r="J130" s="46"/>
    </row>
    <row r="131" ht="195">
      <c r="A131" s="37" t="s">
        <v>52</v>
      </c>
      <c r="B131" s="44"/>
      <c r="C131" s="45"/>
      <c r="D131" s="45"/>
      <c r="E131" s="39" t="s">
        <v>189</v>
      </c>
      <c r="F131" s="45"/>
      <c r="G131" s="45"/>
      <c r="H131" s="45"/>
      <c r="I131" s="45"/>
      <c r="J131" s="46"/>
    </row>
    <row r="132">
      <c r="A132" s="37" t="s">
        <v>43</v>
      </c>
      <c r="B132" s="37">
        <v>31</v>
      </c>
      <c r="C132" s="38" t="s">
        <v>190</v>
      </c>
      <c r="D132" s="37" t="s">
        <v>78</v>
      </c>
      <c r="E132" s="39" t="s">
        <v>191</v>
      </c>
      <c r="F132" s="40" t="s">
        <v>73</v>
      </c>
      <c r="G132" s="41">
        <v>45</v>
      </c>
      <c r="H132" s="42">
        <v>0</v>
      </c>
      <c r="I132" s="42">
        <f>ROUND(G132*H132,P4)</f>
        <v>0</v>
      </c>
      <c r="J132" s="37"/>
      <c r="O132" s="43">
        <f>I132*0.21</f>
        <v>0</v>
      </c>
      <c r="P132">
        <v>3</v>
      </c>
    </row>
    <row r="133" ht="75">
      <c r="A133" s="37" t="s">
        <v>48</v>
      </c>
      <c r="B133" s="44"/>
      <c r="C133" s="45"/>
      <c r="D133" s="45"/>
      <c r="E133" s="39" t="s">
        <v>192</v>
      </c>
      <c r="F133" s="45"/>
      <c r="G133" s="45"/>
      <c r="H133" s="45"/>
      <c r="I133" s="45"/>
      <c r="J133" s="46"/>
    </row>
    <row r="134">
      <c r="A134" s="37" t="s">
        <v>50</v>
      </c>
      <c r="B134" s="44"/>
      <c r="C134" s="45"/>
      <c r="D134" s="45"/>
      <c r="E134" s="47" t="s">
        <v>188</v>
      </c>
      <c r="F134" s="45"/>
      <c r="G134" s="45"/>
      <c r="H134" s="45"/>
      <c r="I134" s="45"/>
      <c r="J134" s="46"/>
    </row>
    <row r="135" ht="195">
      <c r="A135" s="37" t="s">
        <v>52</v>
      </c>
      <c r="B135" s="44"/>
      <c r="C135" s="45"/>
      <c r="D135" s="45"/>
      <c r="E135" s="39" t="s">
        <v>189</v>
      </c>
      <c r="F135" s="45"/>
      <c r="G135" s="45"/>
      <c r="H135" s="45"/>
      <c r="I135" s="45"/>
      <c r="J135" s="46"/>
    </row>
    <row r="136">
      <c r="A136" s="37" t="s">
        <v>43</v>
      </c>
      <c r="B136" s="37">
        <v>32</v>
      </c>
      <c r="C136" s="38" t="s">
        <v>193</v>
      </c>
      <c r="D136" s="37" t="s">
        <v>78</v>
      </c>
      <c r="E136" s="39" t="s">
        <v>194</v>
      </c>
      <c r="F136" s="40" t="s">
        <v>138</v>
      </c>
      <c r="G136" s="41">
        <v>100</v>
      </c>
      <c r="H136" s="42">
        <v>0</v>
      </c>
      <c r="I136" s="42">
        <f>ROUND(G136*H136,P4)</f>
        <v>0</v>
      </c>
      <c r="J136" s="37"/>
      <c r="O136" s="43">
        <f>I136*0.21</f>
        <v>0</v>
      </c>
      <c r="P136">
        <v>3</v>
      </c>
    </row>
    <row r="137">
      <c r="A137" s="37" t="s">
        <v>48</v>
      </c>
      <c r="B137" s="44"/>
      <c r="C137" s="45"/>
      <c r="D137" s="45"/>
      <c r="E137" s="39" t="s">
        <v>195</v>
      </c>
      <c r="F137" s="45"/>
      <c r="G137" s="45"/>
      <c r="H137" s="45"/>
      <c r="I137" s="45"/>
      <c r="J137" s="46"/>
    </row>
    <row r="138">
      <c r="A138" s="37" t="s">
        <v>50</v>
      </c>
      <c r="B138" s="44"/>
      <c r="C138" s="45"/>
      <c r="D138" s="45"/>
      <c r="E138" s="47" t="s">
        <v>196</v>
      </c>
      <c r="F138" s="45"/>
      <c r="G138" s="45"/>
      <c r="H138" s="45"/>
      <c r="I138" s="45"/>
      <c r="J138" s="46"/>
    </row>
    <row r="139" ht="105">
      <c r="A139" s="37" t="s">
        <v>52</v>
      </c>
      <c r="B139" s="44"/>
      <c r="C139" s="45"/>
      <c r="D139" s="45"/>
      <c r="E139" s="39" t="s">
        <v>197</v>
      </c>
      <c r="F139" s="45"/>
      <c r="G139" s="45"/>
      <c r="H139" s="45"/>
      <c r="I139" s="45"/>
      <c r="J139" s="46"/>
    </row>
    <row r="140">
      <c r="A140" s="37" t="s">
        <v>43</v>
      </c>
      <c r="B140" s="37">
        <v>33</v>
      </c>
      <c r="C140" s="38" t="s">
        <v>198</v>
      </c>
      <c r="D140" s="37"/>
      <c r="E140" s="39" t="s">
        <v>199</v>
      </c>
      <c r="F140" s="40" t="s">
        <v>73</v>
      </c>
      <c r="G140" s="41">
        <v>109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 ht="90">
      <c r="A141" s="37" t="s">
        <v>48</v>
      </c>
      <c r="B141" s="44"/>
      <c r="C141" s="45"/>
      <c r="D141" s="45"/>
      <c r="E141" s="39" t="s">
        <v>200</v>
      </c>
      <c r="F141" s="45"/>
      <c r="G141" s="45"/>
      <c r="H141" s="45"/>
      <c r="I141" s="45"/>
      <c r="J141" s="46"/>
    </row>
    <row r="142">
      <c r="A142" s="37" t="s">
        <v>50</v>
      </c>
      <c r="B142" s="44"/>
      <c r="C142" s="45"/>
      <c r="D142" s="45"/>
      <c r="E142" s="47" t="s">
        <v>201</v>
      </c>
      <c r="F142" s="45"/>
      <c r="G142" s="45"/>
      <c r="H142" s="45"/>
      <c r="I142" s="45"/>
      <c r="J142" s="46"/>
    </row>
    <row r="143" ht="225">
      <c r="A143" s="37" t="s">
        <v>52</v>
      </c>
      <c r="B143" s="44"/>
      <c r="C143" s="45"/>
      <c r="D143" s="45"/>
      <c r="E143" s="39" t="s">
        <v>202</v>
      </c>
      <c r="F143" s="45"/>
      <c r="G143" s="45"/>
      <c r="H143" s="45"/>
      <c r="I143" s="45"/>
      <c r="J143" s="46"/>
    </row>
    <row r="144">
      <c r="A144" s="37" t="s">
        <v>43</v>
      </c>
      <c r="B144" s="37">
        <v>34</v>
      </c>
      <c r="C144" s="38" t="s">
        <v>203</v>
      </c>
      <c r="D144" s="37"/>
      <c r="E144" s="39" t="s">
        <v>204</v>
      </c>
      <c r="F144" s="40" t="s">
        <v>73</v>
      </c>
      <c r="G144" s="41">
        <v>366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 ht="105">
      <c r="A145" s="37" t="s">
        <v>48</v>
      </c>
      <c r="B145" s="44"/>
      <c r="C145" s="45"/>
      <c r="D145" s="45"/>
      <c r="E145" s="39" t="s">
        <v>205</v>
      </c>
      <c r="F145" s="45"/>
      <c r="G145" s="45"/>
      <c r="H145" s="45"/>
      <c r="I145" s="45"/>
      <c r="J145" s="46"/>
    </row>
    <row r="146">
      <c r="A146" s="37" t="s">
        <v>50</v>
      </c>
      <c r="B146" s="44"/>
      <c r="C146" s="45"/>
      <c r="D146" s="45"/>
      <c r="E146" s="47" t="s">
        <v>206</v>
      </c>
      <c r="F146" s="45"/>
      <c r="G146" s="45"/>
      <c r="H146" s="45"/>
      <c r="I146" s="45"/>
      <c r="J146" s="46"/>
    </row>
    <row r="147" ht="225">
      <c r="A147" s="37" t="s">
        <v>52</v>
      </c>
      <c r="B147" s="44"/>
      <c r="C147" s="45"/>
      <c r="D147" s="45"/>
      <c r="E147" s="39" t="s">
        <v>202</v>
      </c>
      <c r="F147" s="45"/>
      <c r="G147" s="45"/>
      <c r="H147" s="45"/>
      <c r="I147" s="45"/>
      <c r="J147" s="46"/>
    </row>
    <row r="148">
      <c r="A148" s="37" t="s">
        <v>43</v>
      </c>
      <c r="B148" s="37">
        <v>35</v>
      </c>
      <c r="C148" s="38" t="s">
        <v>207</v>
      </c>
      <c r="D148" s="37" t="s">
        <v>78</v>
      </c>
      <c r="E148" s="39" t="s">
        <v>208</v>
      </c>
      <c r="F148" s="40" t="s">
        <v>73</v>
      </c>
      <c r="G148" s="41">
        <v>25.300000000000001</v>
      </c>
      <c r="H148" s="42">
        <v>0</v>
      </c>
      <c r="I148" s="42">
        <f>ROUND(G148*H148,P4)</f>
        <v>0</v>
      </c>
      <c r="J148" s="37"/>
      <c r="O148" s="43">
        <f>I148*0.21</f>
        <v>0</v>
      </c>
      <c r="P148">
        <v>3</v>
      </c>
    </row>
    <row r="149">
      <c r="A149" s="37" t="s">
        <v>48</v>
      </c>
      <c r="B149" s="44"/>
      <c r="C149" s="45"/>
      <c r="D149" s="45"/>
      <c r="E149" s="39" t="s">
        <v>209</v>
      </c>
      <c r="F149" s="45"/>
      <c r="G149" s="45"/>
      <c r="H149" s="45"/>
      <c r="I149" s="45"/>
      <c r="J149" s="46"/>
    </row>
    <row r="150">
      <c r="A150" s="37" t="s">
        <v>50</v>
      </c>
      <c r="B150" s="44"/>
      <c r="C150" s="45"/>
      <c r="D150" s="45"/>
      <c r="E150" s="47" t="s">
        <v>210</v>
      </c>
      <c r="F150" s="45"/>
      <c r="G150" s="45"/>
      <c r="H150" s="45"/>
      <c r="I150" s="45"/>
      <c r="J150" s="46"/>
    </row>
    <row r="151" ht="225">
      <c r="A151" s="37" t="s">
        <v>52</v>
      </c>
      <c r="B151" s="44"/>
      <c r="C151" s="45"/>
      <c r="D151" s="45"/>
      <c r="E151" s="39" t="s">
        <v>202</v>
      </c>
      <c r="F151" s="45"/>
      <c r="G151" s="45"/>
      <c r="H151" s="45"/>
      <c r="I151" s="45"/>
      <c r="J151" s="46"/>
    </row>
    <row r="152">
      <c r="A152" s="37" t="s">
        <v>43</v>
      </c>
      <c r="B152" s="37">
        <v>36</v>
      </c>
      <c r="C152" s="38" t="s">
        <v>207</v>
      </c>
      <c r="D152" s="37" t="s">
        <v>11</v>
      </c>
      <c r="E152" s="39" t="s">
        <v>208</v>
      </c>
      <c r="F152" s="40" t="s">
        <v>73</v>
      </c>
      <c r="G152" s="41">
        <v>18</v>
      </c>
      <c r="H152" s="42">
        <v>0</v>
      </c>
      <c r="I152" s="42">
        <f>ROUND(G152*H152,P4)</f>
        <v>0</v>
      </c>
      <c r="J152" s="37"/>
      <c r="O152" s="43">
        <f>I152*0.21</f>
        <v>0</v>
      </c>
      <c r="P152">
        <v>3</v>
      </c>
    </row>
    <row r="153" ht="30">
      <c r="A153" s="37" t="s">
        <v>48</v>
      </c>
      <c r="B153" s="44"/>
      <c r="C153" s="45"/>
      <c r="D153" s="45"/>
      <c r="E153" s="39" t="s">
        <v>211</v>
      </c>
      <c r="F153" s="45"/>
      <c r="G153" s="45"/>
      <c r="H153" s="45"/>
      <c r="I153" s="45"/>
      <c r="J153" s="46"/>
    </row>
    <row r="154">
      <c r="A154" s="37" t="s">
        <v>50</v>
      </c>
      <c r="B154" s="44"/>
      <c r="C154" s="45"/>
      <c r="D154" s="45"/>
      <c r="E154" s="47" t="s">
        <v>212</v>
      </c>
      <c r="F154" s="45"/>
      <c r="G154" s="45"/>
      <c r="H154" s="45"/>
      <c r="I154" s="45"/>
      <c r="J154" s="46"/>
    </row>
    <row r="155" ht="225">
      <c r="A155" s="37" t="s">
        <v>52</v>
      </c>
      <c r="B155" s="44"/>
      <c r="C155" s="45"/>
      <c r="D155" s="45"/>
      <c r="E155" s="39" t="s">
        <v>202</v>
      </c>
      <c r="F155" s="45"/>
      <c r="G155" s="45"/>
      <c r="H155" s="45"/>
      <c r="I155" s="45"/>
      <c r="J155" s="46"/>
    </row>
    <row r="156">
      <c r="A156" s="37" t="s">
        <v>43</v>
      </c>
      <c r="B156" s="37">
        <v>37</v>
      </c>
      <c r="C156" s="38" t="s">
        <v>213</v>
      </c>
      <c r="D156" s="37" t="s">
        <v>78</v>
      </c>
      <c r="E156" s="39" t="s">
        <v>214</v>
      </c>
      <c r="F156" s="40" t="s">
        <v>73</v>
      </c>
      <c r="G156" s="41">
        <v>11</v>
      </c>
      <c r="H156" s="42">
        <v>0</v>
      </c>
      <c r="I156" s="42">
        <f>ROUND(G156*H156,P4)</f>
        <v>0</v>
      </c>
      <c r="J156" s="37"/>
      <c r="O156" s="43">
        <f>I156*0.21</f>
        <v>0</v>
      </c>
      <c r="P156">
        <v>3</v>
      </c>
    </row>
    <row r="157">
      <c r="A157" s="37" t="s">
        <v>48</v>
      </c>
      <c r="B157" s="44"/>
      <c r="C157" s="45"/>
      <c r="D157" s="45"/>
      <c r="E157" s="39" t="s">
        <v>209</v>
      </c>
      <c r="F157" s="45"/>
      <c r="G157" s="45"/>
      <c r="H157" s="45"/>
      <c r="I157" s="45"/>
      <c r="J157" s="46"/>
    </row>
    <row r="158">
      <c r="A158" s="37" t="s">
        <v>50</v>
      </c>
      <c r="B158" s="44"/>
      <c r="C158" s="45"/>
      <c r="D158" s="45"/>
      <c r="E158" s="47" t="s">
        <v>215</v>
      </c>
      <c r="F158" s="45"/>
      <c r="G158" s="45"/>
      <c r="H158" s="45"/>
      <c r="I158" s="45"/>
      <c r="J158" s="46"/>
    </row>
    <row r="159" ht="225">
      <c r="A159" s="37" t="s">
        <v>52</v>
      </c>
      <c r="B159" s="44"/>
      <c r="C159" s="45"/>
      <c r="D159" s="45"/>
      <c r="E159" s="39" t="s">
        <v>202</v>
      </c>
      <c r="F159" s="45"/>
      <c r="G159" s="45"/>
      <c r="H159" s="45"/>
      <c r="I159" s="45"/>
      <c r="J159" s="46"/>
    </row>
    <row r="160">
      <c r="A160" s="37" t="s">
        <v>43</v>
      </c>
      <c r="B160" s="37">
        <v>38</v>
      </c>
      <c r="C160" s="38" t="s">
        <v>216</v>
      </c>
      <c r="D160" s="37"/>
      <c r="E160" s="39" t="s">
        <v>217</v>
      </c>
      <c r="F160" s="40" t="s">
        <v>73</v>
      </c>
      <c r="G160" s="41">
        <v>4.9000000000000004</v>
      </c>
      <c r="H160" s="42">
        <v>0</v>
      </c>
      <c r="I160" s="42">
        <f>ROUND(G160*H160,P4)</f>
        <v>0</v>
      </c>
      <c r="J160" s="37"/>
      <c r="O160" s="43">
        <f>I160*0.21</f>
        <v>0</v>
      </c>
      <c r="P160">
        <v>3</v>
      </c>
    </row>
    <row r="161" ht="30">
      <c r="A161" s="37" t="s">
        <v>48</v>
      </c>
      <c r="B161" s="44"/>
      <c r="C161" s="45"/>
      <c r="D161" s="45"/>
      <c r="E161" s="39" t="s">
        <v>218</v>
      </c>
      <c r="F161" s="45"/>
      <c r="G161" s="45"/>
      <c r="H161" s="45"/>
      <c r="I161" s="45"/>
      <c r="J161" s="46"/>
    </row>
    <row r="162">
      <c r="A162" s="37" t="s">
        <v>50</v>
      </c>
      <c r="B162" s="44"/>
      <c r="C162" s="45"/>
      <c r="D162" s="45"/>
      <c r="E162" s="47" t="s">
        <v>219</v>
      </c>
      <c r="F162" s="45"/>
      <c r="G162" s="45"/>
      <c r="H162" s="45"/>
      <c r="I162" s="45"/>
      <c r="J162" s="46"/>
    </row>
    <row r="163" ht="225">
      <c r="A163" s="37" t="s">
        <v>52</v>
      </c>
      <c r="B163" s="44"/>
      <c r="C163" s="45"/>
      <c r="D163" s="45"/>
      <c r="E163" s="39" t="s">
        <v>202</v>
      </c>
      <c r="F163" s="45"/>
      <c r="G163" s="45"/>
      <c r="H163" s="45"/>
      <c r="I163" s="45"/>
      <c r="J163" s="46"/>
    </row>
    <row r="164">
      <c r="A164" s="37" t="s">
        <v>43</v>
      </c>
      <c r="B164" s="37">
        <v>39</v>
      </c>
      <c r="C164" s="38" t="s">
        <v>220</v>
      </c>
      <c r="D164" s="37"/>
      <c r="E164" s="39" t="s">
        <v>221</v>
      </c>
      <c r="F164" s="40" t="s">
        <v>73</v>
      </c>
      <c r="G164" s="41">
        <v>13.5</v>
      </c>
      <c r="H164" s="42">
        <v>0</v>
      </c>
      <c r="I164" s="42">
        <f>ROUND(G164*H164,P4)</f>
        <v>0</v>
      </c>
      <c r="J164" s="37"/>
      <c r="O164" s="43">
        <f>I164*0.21</f>
        <v>0</v>
      </c>
      <c r="P164">
        <v>3</v>
      </c>
    </row>
    <row r="165" ht="30">
      <c r="A165" s="37" t="s">
        <v>48</v>
      </c>
      <c r="B165" s="44"/>
      <c r="C165" s="45"/>
      <c r="D165" s="45"/>
      <c r="E165" s="39" t="s">
        <v>218</v>
      </c>
      <c r="F165" s="45"/>
      <c r="G165" s="45"/>
      <c r="H165" s="45"/>
      <c r="I165" s="45"/>
      <c r="J165" s="46"/>
    </row>
    <row r="166">
      <c r="A166" s="37" t="s">
        <v>50</v>
      </c>
      <c r="B166" s="44"/>
      <c r="C166" s="45"/>
      <c r="D166" s="45"/>
      <c r="E166" s="47" t="s">
        <v>222</v>
      </c>
      <c r="F166" s="45"/>
      <c r="G166" s="45"/>
      <c r="H166" s="45"/>
      <c r="I166" s="45"/>
      <c r="J166" s="46"/>
    </row>
    <row r="167" ht="225">
      <c r="A167" s="37" t="s">
        <v>52</v>
      </c>
      <c r="B167" s="44"/>
      <c r="C167" s="45"/>
      <c r="D167" s="45"/>
      <c r="E167" s="39" t="s">
        <v>202</v>
      </c>
      <c r="F167" s="45"/>
      <c r="G167" s="45"/>
      <c r="H167" s="45"/>
      <c r="I167" s="45"/>
      <c r="J167" s="46"/>
    </row>
    <row r="168">
      <c r="A168" s="37" t="s">
        <v>43</v>
      </c>
      <c r="B168" s="37">
        <v>40</v>
      </c>
      <c r="C168" s="38" t="s">
        <v>223</v>
      </c>
      <c r="D168" s="37" t="s">
        <v>78</v>
      </c>
      <c r="E168" s="39" t="s">
        <v>224</v>
      </c>
      <c r="F168" s="40" t="s">
        <v>73</v>
      </c>
      <c r="G168" s="41">
        <v>135</v>
      </c>
      <c r="H168" s="42">
        <v>0</v>
      </c>
      <c r="I168" s="42">
        <f>ROUND(G168*H168,P4)</f>
        <v>0</v>
      </c>
      <c r="J168" s="37"/>
      <c r="O168" s="43">
        <f>I168*0.21</f>
        <v>0</v>
      </c>
      <c r="P168">
        <v>3</v>
      </c>
    </row>
    <row r="169" ht="60">
      <c r="A169" s="37" t="s">
        <v>48</v>
      </c>
      <c r="B169" s="44"/>
      <c r="C169" s="45"/>
      <c r="D169" s="45"/>
      <c r="E169" s="39" t="s">
        <v>225</v>
      </c>
      <c r="F169" s="45"/>
      <c r="G169" s="45"/>
      <c r="H169" s="45"/>
      <c r="I169" s="45"/>
      <c r="J169" s="46"/>
    </row>
    <row r="170">
      <c r="A170" s="37" t="s">
        <v>50</v>
      </c>
      <c r="B170" s="44"/>
      <c r="C170" s="45"/>
      <c r="D170" s="45"/>
      <c r="E170" s="47" t="s">
        <v>226</v>
      </c>
      <c r="F170" s="45"/>
      <c r="G170" s="45"/>
      <c r="H170" s="45"/>
      <c r="I170" s="45"/>
      <c r="J170" s="46"/>
    </row>
    <row r="171" ht="225">
      <c r="A171" s="37" t="s">
        <v>52</v>
      </c>
      <c r="B171" s="44"/>
      <c r="C171" s="45"/>
      <c r="D171" s="45"/>
      <c r="E171" s="39" t="s">
        <v>202</v>
      </c>
      <c r="F171" s="45"/>
      <c r="G171" s="45"/>
      <c r="H171" s="45"/>
      <c r="I171" s="45"/>
      <c r="J171" s="46"/>
    </row>
    <row r="172" ht="30">
      <c r="A172" s="37" t="s">
        <v>43</v>
      </c>
      <c r="B172" s="37">
        <v>41</v>
      </c>
      <c r="C172" s="38" t="s">
        <v>227</v>
      </c>
      <c r="D172" s="37" t="s">
        <v>78</v>
      </c>
      <c r="E172" s="39" t="s">
        <v>228</v>
      </c>
      <c r="F172" s="40" t="s">
        <v>73</v>
      </c>
      <c r="G172" s="41">
        <v>19.5</v>
      </c>
      <c r="H172" s="42">
        <v>0</v>
      </c>
      <c r="I172" s="42">
        <f>ROUND(G172*H172,P4)</f>
        <v>0</v>
      </c>
      <c r="J172" s="37"/>
      <c r="O172" s="43">
        <f>I172*0.21</f>
        <v>0</v>
      </c>
      <c r="P172">
        <v>3</v>
      </c>
    </row>
    <row r="173" ht="90">
      <c r="A173" s="37" t="s">
        <v>48</v>
      </c>
      <c r="B173" s="44"/>
      <c r="C173" s="45"/>
      <c r="D173" s="45"/>
      <c r="E173" s="39" t="s">
        <v>229</v>
      </c>
      <c r="F173" s="45"/>
      <c r="G173" s="45"/>
      <c r="H173" s="45"/>
      <c r="I173" s="45"/>
      <c r="J173" s="46"/>
    </row>
    <row r="174">
      <c r="A174" s="37" t="s">
        <v>50</v>
      </c>
      <c r="B174" s="44"/>
      <c r="C174" s="45"/>
      <c r="D174" s="45"/>
      <c r="E174" s="47" t="s">
        <v>230</v>
      </c>
      <c r="F174" s="45"/>
      <c r="G174" s="45"/>
      <c r="H174" s="45"/>
      <c r="I174" s="45"/>
      <c r="J174" s="46"/>
    </row>
    <row r="175" ht="225">
      <c r="A175" s="37" t="s">
        <v>52</v>
      </c>
      <c r="B175" s="44"/>
      <c r="C175" s="45"/>
      <c r="D175" s="45"/>
      <c r="E175" s="39" t="s">
        <v>202</v>
      </c>
      <c r="F175" s="45"/>
      <c r="G175" s="45"/>
      <c r="H175" s="45"/>
      <c r="I175" s="45"/>
      <c r="J175" s="46"/>
    </row>
    <row r="176">
      <c r="A176" s="37" t="s">
        <v>43</v>
      </c>
      <c r="B176" s="37">
        <v>42</v>
      </c>
      <c r="C176" s="38" t="s">
        <v>231</v>
      </c>
      <c r="D176" s="37" t="s">
        <v>78</v>
      </c>
      <c r="E176" s="39" t="s">
        <v>232</v>
      </c>
      <c r="F176" s="40" t="s">
        <v>138</v>
      </c>
      <c r="G176" s="41">
        <v>150</v>
      </c>
      <c r="H176" s="42">
        <v>0</v>
      </c>
      <c r="I176" s="42">
        <f>ROUND(G176*H176,P4)</f>
        <v>0</v>
      </c>
      <c r="J176" s="37"/>
      <c r="O176" s="43">
        <f>I176*0.21</f>
        <v>0</v>
      </c>
      <c r="P176">
        <v>3</v>
      </c>
    </row>
    <row r="177">
      <c r="A177" s="37" t="s">
        <v>48</v>
      </c>
      <c r="B177" s="44"/>
      <c r="C177" s="45"/>
      <c r="D177" s="45"/>
      <c r="E177" s="39" t="s">
        <v>233</v>
      </c>
      <c r="F177" s="45"/>
      <c r="G177" s="45"/>
      <c r="H177" s="45"/>
      <c r="I177" s="45"/>
      <c r="J177" s="46"/>
    </row>
    <row r="178">
      <c r="A178" s="37" t="s">
        <v>50</v>
      </c>
      <c r="B178" s="44"/>
      <c r="C178" s="45"/>
      <c r="D178" s="45"/>
      <c r="E178" s="47" t="s">
        <v>234</v>
      </c>
      <c r="F178" s="45"/>
      <c r="G178" s="45"/>
      <c r="H178" s="45"/>
      <c r="I178" s="45"/>
      <c r="J178" s="46"/>
    </row>
    <row r="179" ht="75">
      <c r="A179" s="37" t="s">
        <v>52</v>
      </c>
      <c r="B179" s="44"/>
      <c r="C179" s="45"/>
      <c r="D179" s="45"/>
      <c r="E179" s="39" t="s">
        <v>235</v>
      </c>
      <c r="F179" s="45"/>
      <c r="G179" s="45"/>
      <c r="H179" s="45"/>
      <c r="I179" s="45"/>
      <c r="J179" s="46"/>
    </row>
    <row r="180">
      <c r="A180" s="31" t="s">
        <v>40</v>
      </c>
      <c r="B180" s="32"/>
      <c r="C180" s="33" t="s">
        <v>236</v>
      </c>
      <c r="D180" s="34"/>
      <c r="E180" s="31" t="s">
        <v>237</v>
      </c>
      <c r="F180" s="34"/>
      <c r="G180" s="34"/>
      <c r="H180" s="34"/>
      <c r="I180" s="35">
        <f>SUMIFS(I181:I184,A181:A184,"P")</f>
        <v>0</v>
      </c>
      <c r="J180" s="36"/>
    </row>
    <row r="181" ht="30">
      <c r="A181" s="37" t="s">
        <v>43</v>
      </c>
      <c r="B181" s="37">
        <v>43</v>
      </c>
      <c r="C181" s="38" t="s">
        <v>238</v>
      </c>
      <c r="D181" s="37" t="s">
        <v>78</v>
      </c>
      <c r="E181" s="39" t="s">
        <v>239</v>
      </c>
      <c r="F181" s="40" t="s">
        <v>73</v>
      </c>
      <c r="G181" s="41">
        <v>21.25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>
      <c r="A182" s="37" t="s">
        <v>48</v>
      </c>
      <c r="B182" s="44"/>
      <c r="C182" s="45"/>
      <c r="D182" s="45"/>
      <c r="E182" s="39" t="s">
        <v>240</v>
      </c>
      <c r="F182" s="45"/>
      <c r="G182" s="45"/>
      <c r="H182" s="45"/>
      <c r="I182" s="45"/>
      <c r="J182" s="46"/>
    </row>
    <row r="183">
      <c r="A183" s="37" t="s">
        <v>50</v>
      </c>
      <c r="B183" s="44"/>
      <c r="C183" s="45"/>
      <c r="D183" s="45"/>
      <c r="E183" s="47" t="s">
        <v>241</v>
      </c>
      <c r="F183" s="45"/>
      <c r="G183" s="45"/>
      <c r="H183" s="45"/>
      <c r="I183" s="45"/>
      <c r="J183" s="46"/>
    </row>
    <row r="184" ht="285">
      <c r="A184" s="37" t="s">
        <v>52</v>
      </c>
      <c r="B184" s="44"/>
      <c r="C184" s="45"/>
      <c r="D184" s="45"/>
      <c r="E184" s="39" t="s">
        <v>242</v>
      </c>
      <c r="F184" s="45"/>
      <c r="G184" s="45"/>
      <c r="H184" s="45"/>
      <c r="I184" s="45"/>
      <c r="J184" s="46"/>
    </row>
    <row r="185">
      <c r="A185" s="31" t="s">
        <v>40</v>
      </c>
      <c r="B185" s="32"/>
      <c r="C185" s="33" t="s">
        <v>243</v>
      </c>
      <c r="D185" s="34"/>
      <c r="E185" s="31" t="s">
        <v>244</v>
      </c>
      <c r="F185" s="34"/>
      <c r="G185" s="34"/>
      <c r="H185" s="34"/>
      <c r="I185" s="35">
        <f>SUMIFS(I186:I189,A186:A189,"P")</f>
        <v>0</v>
      </c>
      <c r="J185" s="36"/>
    </row>
    <row r="186">
      <c r="A186" s="37" t="s">
        <v>43</v>
      </c>
      <c r="B186" s="37">
        <v>44</v>
      </c>
      <c r="C186" s="38" t="s">
        <v>245</v>
      </c>
      <c r="D186" s="37" t="s">
        <v>59</v>
      </c>
      <c r="E186" s="39" t="s">
        <v>246</v>
      </c>
      <c r="F186" s="40" t="s">
        <v>98</v>
      </c>
      <c r="G186" s="41">
        <v>2</v>
      </c>
      <c r="H186" s="42">
        <v>0</v>
      </c>
      <c r="I186" s="42">
        <f>ROUND(G186*H186,P4)</f>
        <v>0</v>
      </c>
      <c r="J186" s="37"/>
      <c r="O186" s="43">
        <f>I186*0.21</f>
        <v>0</v>
      </c>
      <c r="P186">
        <v>3</v>
      </c>
    </row>
    <row r="187" ht="75">
      <c r="A187" s="37" t="s">
        <v>48</v>
      </c>
      <c r="B187" s="44"/>
      <c r="C187" s="45"/>
      <c r="D187" s="45"/>
      <c r="E187" s="39" t="s">
        <v>247</v>
      </c>
      <c r="F187" s="45"/>
      <c r="G187" s="45"/>
      <c r="H187" s="45"/>
      <c r="I187" s="45"/>
      <c r="J187" s="46"/>
    </row>
    <row r="188">
      <c r="A188" s="37" t="s">
        <v>50</v>
      </c>
      <c r="B188" s="44"/>
      <c r="C188" s="45"/>
      <c r="D188" s="45"/>
      <c r="E188" s="47" t="s">
        <v>100</v>
      </c>
      <c r="F188" s="45"/>
      <c r="G188" s="45"/>
      <c r="H188" s="45"/>
      <c r="I188" s="45"/>
      <c r="J188" s="46"/>
    </row>
    <row r="189" ht="120">
      <c r="A189" s="37" t="s">
        <v>52</v>
      </c>
      <c r="B189" s="44"/>
      <c r="C189" s="45"/>
      <c r="D189" s="45"/>
      <c r="E189" s="39" t="s">
        <v>248</v>
      </c>
      <c r="F189" s="45"/>
      <c r="G189" s="45"/>
      <c r="H189" s="45"/>
      <c r="I189" s="45"/>
      <c r="J189" s="46"/>
    </row>
    <row r="190">
      <c r="A190" s="31" t="s">
        <v>40</v>
      </c>
      <c r="B190" s="32"/>
      <c r="C190" s="33" t="s">
        <v>249</v>
      </c>
      <c r="D190" s="34"/>
      <c r="E190" s="31" t="s">
        <v>250</v>
      </c>
      <c r="F190" s="34"/>
      <c r="G190" s="34"/>
      <c r="H190" s="34"/>
      <c r="I190" s="35">
        <f>SUMIFS(I191:I238,A191:A238,"P")</f>
        <v>0</v>
      </c>
      <c r="J190" s="36"/>
    </row>
    <row r="191">
      <c r="A191" s="37" t="s">
        <v>43</v>
      </c>
      <c r="B191" s="37">
        <v>45</v>
      </c>
      <c r="C191" s="38" t="s">
        <v>251</v>
      </c>
      <c r="D191" s="37" t="s">
        <v>78</v>
      </c>
      <c r="E191" s="39" t="s">
        <v>252</v>
      </c>
      <c r="F191" s="40" t="s">
        <v>138</v>
      </c>
      <c r="G191" s="41">
        <v>6</v>
      </c>
      <c r="H191" s="42">
        <v>0</v>
      </c>
      <c r="I191" s="42">
        <f>ROUND(G191*H191,P4)</f>
        <v>0</v>
      </c>
      <c r="J191" s="37"/>
      <c r="O191" s="43">
        <f>I191*0.21</f>
        <v>0</v>
      </c>
      <c r="P191">
        <v>3</v>
      </c>
    </row>
    <row r="192" ht="60">
      <c r="A192" s="37" t="s">
        <v>48</v>
      </c>
      <c r="B192" s="44"/>
      <c r="C192" s="45"/>
      <c r="D192" s="45"/>
      <c r="E192" s="39" t="s">
        <v>253</v>
      </c>
      <c r="F192" s="45"/>
      <c r="G192" s="45"/>
      <c r="H192" s="45"/>
      <c r="I192" s="45"/>
      <c r="J192" s="46"/>
    </row>
    <row r="193">
      <c r="A193" s="37" t="s">
        <v>50</v>
      </c>
      <c r="B193" s="44"/>
      <c r="C193" s="45"/>
      <c r="D193" s="45"/>
      <c r="E193" s="47" t="s">
        <v>254</v>
      </c>
      <c r="F193" s="45"/>
      <c r="G193" s="45"/>
      <c r="H193" s="45"/>
      <c r="I193" s="45"/>
      <c r="J193" s="46"/>
    </row>
    <row r="194" ht="105">
      <c r="A194" s="37" t="s">
        <v>52</v>
      </c>
      <c r="B194" s="44"/>
      <c r="C194" s="45"/>
      <c r="D194" s="45"/>
      <c r="E194" s="39" t="s">
        <v>255</v>
      </c>
      <c r="F194" s="45"/>
      <c r="G194" s="45"/>
      <c r="H194" s="45"/>
      <c r="I194" s="45"/>
      <c r="J194" s="46"/>
    </row>
    <row r="195" ht="30">
      <c r="A195" s="37" t="s">
        <v>43</v>
      </c>
      <c r="B195" s="37">
        <v>46</v>
      </c>
      <c r="C195" s="38" t="s">
        <v>256</v>
      </c>
      <c r="D195" s="37" t="s">
        <v>78</v>
      </c>
      <c r="E195" s="39" t="s">
        <v>257</v>
      </c>
      <c r="F195" s="40" t="s">
        <v>98</v>
      </c>
      <c r="G195" s="41">
        <v>2</v>
      </c>
      <c r="H195" s="42">
        <v>0</v>
      </c>
      <c r="I195" s="42">
        <f>ROUND(G195*H195,P4)</f>
        <v>0</v>
      </c>
      <c r="J195" s="37"/>
      <c r="O195" s="43">
        <f>I195*0.21</f>
        <v>0</v>
      </c>
      <c r="P195">
        <v>3</v>
      </c>
    </row>
    <row r="196" ht="45">
      <c r="A196" s="37" t="s">
        <v>48</v>
      </c>
      <c r="B196" s="44"/>
      <c r="C196" s="45"/>
      <c r="D196" s="45"/>
      <c r="E196" s="39" t="s">
        <v>258</v>
      </c>
      <c r="F196" s="45"/>
      <c r="G196" s="45"/>
      <c r="H196" s="45"/>
      <c r="I196" s="45"/>
      <c r="J196" s="46"/>
    </row>
    <row r="197">
      <c r="A197" s="37" t="s">
        <v>50</v>
      </c>
      <c r="B197" s="44"/>
      <c r="C197" s="45"/>
      <c r="D197" s="45"/>
      <c r="E197" s="47" t="s">
        <v>100</v>
      </c>
      <c r="F197" s="45"/>
      <c r="G197" s="45"/>
      <c r="H197" s="45"/>
      <c r="I197" s="45"/>
      <c r="J197" s="46"/>
    </row>
    <row r="198" ht="75">
      <c r="A198" s="37" t="s">
        <v>52</v>
      </c>
      <c r="B198" s="44"/>
      <c r="C198" s="45"/>
      <c r="D198" s="45"/>
      <c r="E198" s="39" t="s">
        <v>259</v>
      </c>
      <c r="F198" s="45"/>
      <c r="G198" s="45"/>
      <c r="H198" s="45"/>
      <c r="I198" s="45"/>
      <c r="J198" s="46"/>
    </row>
    <row r="199">
      <c r="A199" s="37" t="s">
        <v>43</v>
      </c>
      <c r="B199" s="37">
        <v>47</v>
      </c>
      <c r="C199" s="38" t="s">
        <v>260</v>
      </c>
      <c r="D199" s="37" t="s">
        <v>78</v>
      </c>
      <c r="E199" s="39" t="s">
        <v>261</v>
      </c>
      <c r="F199" s="40" t="s">
        <v>98</v>
      </c>
      <c r="G199" s="41">
        <v>2</v>
      </c>
      <c r="H199" s="42">
        <v>0</v>
      </c>
      <c r="I199" s="42">
        <f>ROUND(G199*H199,P4)</f>
        <v>0</v>
      </c>
      <c r="J199" s="37"/>
      <c r="O199" s="43">
        <f>I199*0.21</f>
        <v>0</v>
      </c>
      <c r="P199">
        <v>3</v>
      </c>
    </row>
    <row r="200">
      <c r="A200" s="37" t="s">
        <v>48</v>
      </c>
      <c r="B200" s="44"/>
      <c r="C200" s="45"/>
      <c r="D200" s="45"/>
      <c r="E200" s="39" t="s">
        <v>262</v>
      </c>
      <c r="F200" s="45"/>
      <c r="G200" s="45"/>
      <c r="H200" s="45"/>
      <c r="I200" s="45"/>
      <c r="J200" s="46"/>
    </row>
    <row r="201">
      <c r="A201" s="37" t="s">
        <v>50</v>
      </c>
      <c r="B201" s="44"/>
      <c r="C201" s="45"/>
      <c r="D201" s="45"/>
      <c r="E201" s="47" t="s">
        <v>100</v>
      </c>
      <c r="F201" s="45"/>
      <c r="G201" s="45"/>
      <c r="H201" s="45"/>
      <c r="I201" s="45"/>
      <c r="J201" s="46"/>
    </row>
    <row r="202" ht="60">
      <c r="A202" s="37" t="s">
        <v>52</v>
      </c>
      <c r="B202" s="44"/>
      <c r="C202" s="45"/>
      <c r="D202" s="45"/>
      <c r="E202" s="39" t="s">
        <v>263</v>
      </c>
      <c r="F202" s="45"/>
      <c r="G202" s="45"/>
      <c r="H202" s="45"/>
      <c r="I202" s="45"/>
      <c r="J202" s="46"/>
    </row>
    <row r="203" ht="30">
      <c r="A203" s="37" t="s">
        <v>43</v>
      </c>
      <c r="B203" s="37">
        <v>48</v>
      </c>
      <c r="C203" s="38" t="s">
        <v>264</v>
      </c>
      <c r="D203" s="37" t="s">
        <v>11</v>
      </c>
      <c r="E203" s="39" t="s">
        <v>265</v>
      </c>
      <c r="F203" s="40" t="s">
        <v>138</v>
      </c>
      <c r="G203" s="41">
        <v>15</v>
      </c>
      <c r="H203" s="42">
        <v>0</v>
      </c>
      <c r="I203" s="42">
        <f>ROUND(G203*H203,P4)</f>
        <v>0</v>
      </c>
      <c r="J203" s="37"/>
      <c r="O203" s="43">
        <f>I203*0.21</f>
        <v>0</v>
      </c>
      <c r="P203">
        <v>3</v>
      </c>
    </row>
    <row r="204">
      <c r="A204" s="37" t="s">
        <v>48</v>
      </c>
      <c r="B204" s="44"/>
      <c r="C204" s="45"/>
      <c r="D204" s="45"/>
      <c r="E204" s="39" t="s">
        <v>266</v>
      </c>
      <c r="F204" s="45"/>
      <c r="G204" s="45"/>
      <c r="H204" s="45"/>
      <c r="I204" s="45"/>
      <c r="J204" s="46"/>
    </row>
    <row r="205">
      <c r="A205" s="37" t="s">
        <v>50</v>
      </c>
      <c r="B205" s="44"/>
      <c r="C205" s="45"/>
      <c r="D205" s="45"/>
      <c r="E205" s="47" t="s">
        <v>63</v>
      </c>
      <c r="F205" s="45"/>
      <c r="G205" s="45"/>
      <c r="H205" s="45"/>
      <c r="I205" s="45"/>
      <c r="J205" s="46"/>
    </row>
    <row r="206" ht="90">
      <c r="A206" s="37" t="s">
        <v>52</v>
      </c>
      <c r="B206" s="44"/>
      <c r="C206" s="45"/>
      <c r="D206" s="45"/>
      <c r="E206" s="39" t="s">
        <v>267</v>
      </c>
      <c r="F206" s="45"/>
      <c r="G206" s="45"/>
      <c r="H206" s="45"/>
      <c r="I206" s="45"/>
      <c r="J206" s="46"/>
    </row>
    <row r="207" ht="30">
      <c r="A207" s="37" t="s">
        <v>43</v>
      </c>
      <c r="B207" s="37">
        <v>49</v>
      </c>
      <c r="C207" s="38" t="s">
        <v>264</v>
      </c>
      <c r="D207" s="37" t="s">
        <v>17</v>
      </c>
      <c r="E207" s="39" t="s">
        <v>265</v>
      </c>
      <c r="F207" s="40" t="s">
        <v>138</v>
      </c>
      <c r="G207" s="41">
        <v>15</v>
      </c>
      <c r="H207" s="42">
        <v>0</v>
      </c>
      <c r="I207" s="42">
        <f>ROUND(G207*H207,P4)</f>
        <v>0</v>
      </c>
      <c r="J207" s="37"/>
      <c r="O207" s="43">
        <f>I207*0.21</f>
        <v>0</v>
      </c>
      <c r="P207">
        <v>3</v>
      </c>
    </row>
    <row r="208" ht="45">
      <c r="A208" s="37" t="s">
        <v>48</v>
      </c>
      <c r="B208" s="44"/>
      <c r="C208" s="45"/>
      <c r="D208" s="45"/>
      <c r="E208" s="39" t="s">
        <v>268</v>
      </c>
      <c r="F208" s="45"/>
      <c r="G208" s="45"/>
      <c r="H208" s="45"/>
      <c r="I208" s="45"/>
      <c r="J208" s="46"/>
    </row>
    <row r="209">
      <c r="A209" s="37" t="s">
        <v>50</v>
      </c>
      <c r="B209" s="44"/>
      <c r="C209" s="45"/>
      <c r="D209" s="45"/>
      <c r="E209" s="47" t="s">
        <v>63</v>
      </c>
      <c r="F209" s="45"/>
      <c r="G209" s="45"/>
      <c r="H209" s="45"/>
      <c r="I209" s="45"/>
      <c r="J209" s="46"/>
    </row>
    <row r="210" ht="90">
      <c r="A210" s="37" t="s">
        <v>52</v>
      </c>
      <c r="B210" s="44"/>
      <c r="C210" s="45"/>
      <c r="D210" s="45"/>
      <c r="E210" s="39" t="s">
        <v>267</v>
      </c>
      <c r="F210" s="45"/>
      <c r="G210" s="45"/>
      <c r="H210" s="45"/>
      <c r="I210" s="45"/>
      <c r="J210" s="46"/>
    </row>
    <row r="211">
      <c r="A211" s="37" t="s">
        <v>43</v>
      </c>
      <c r="B211" s="37">
        <v>50</v>
      </c>
      <c r="C211" s="38" t="s">
        <v>269</v>
      </c>
      <c r="D211" s="37" t="s">
        <v>11</v>
      </c>
      <c r="E211" s="39" t="s">
        <v>270</v>
      </c>
      <c r="F211" s="40" t="s">
        <v>138</v>
      </c>
      <c r="G211" s="41">
        <v>62</v>
      </c>
      <c r="H211" s="42">
        <v>0</v>
      </c>
      <c r="I211" s="42">
        <f>ROUND(G211*H211,P4)</f>
        <v>0</v>
      </c>
      <c r="J211" s="37"/>
      <c r="O211" s="43">
        <f>I211*0.21</f>
        <v>0</v>
      </c>
      <c r="P211">
        <v>3</v>
      </c>
    </row>
    <row r="212" ht="60">
      <c r="A212" s="37" t="s">
        <v>48</v>
      </c>
      <c r="B212" s="44"/>
      <c r="C212" s="45"/>
      <c r="D212" s="45"/>
      <c r="E212" s="39" t="s">
        <v>271</v>
      </c>
      <c r="F212" s="45"/>
      <c r="G212" s="45"/>
      <c r="H212" s="45"/>
      <c r="I212" s="45"/>
      <c r="J212" s="46"/>
    </row>
    <row r="213">
      <c r="A213" s="37" t="s">
        <v>50</v>
      </c>
      <c r="B213" s="44"/>
      <c r="C213" s="45"/>
      <c r="D213" s="45"/>
      <c r="E213" s="47" t="s">
        <v>272</v>
      </c>
      <c r="F213" s="45"/>
      <c r="G213" s="45"/>
      <c r="H213" s="45"/>
      <c r="I213" s="45"/>
      <c r="J213" s="46"/>
    </row>
    <row r="214" ht="90">
      <c r="A214" s="37" t="s">
        <v>52</v>
      </c>
      <c r="B214" s="44"/>
      <c r="C214" s="45"/>
      <c r="D214" s="45"/>
      <c r="E214" s="39" t="s">
        <v>267</v>
      </c>
      <c r="F214" s="45"/>
      <c r="G214" s="45"/>
      <c r="H214" s="45"/>
      <c r="I214" s="45"/>
      <c r="J214" s="46"/>
    </row>
    <row r="215">
      <c r="A215" s="37" t="s">
        <v>43</v>
      </c>
      <c r="B215" s="37">
        <v>51</v>
      </c>
      <c r="C215" s="38" t="s">
        <v>269</v>
      </c>
      <c r="D215" s="37" t="s">
        <v>59</v>
      </c>
      <c r="E215" s="39" t="s">
        <v>270</v>
      </c>
      <c r="F215" s="40" t="s">
        <v>138</v>
      </c>
      <c r="G215" s="41">
        <v>48</v>
      </c>
      <c r="H215" s="42">
        <v>0</v>
      </c>
      <c r="I215" s="42">
        <f>ROUND(G215*H215,P4)</f>
        <v>0</v>
      </c>
      <c r="J215" s="37"/>
      <c r="O215" s="43">
        <f>I215*0.21</f>
        <v>0</v>
      </c>
      <c r="P215">
        <v>3</v>
      </c>
    </row>
    <row r="216" ht="30">
      <c r="A216" s="37" t="s">
        <v>48</v>
      </c>
      <c r="B216" s="44"/>
      <c r="C216" s="45"/>
      <c r="D216" s="45"/>
      <c r="E216" s="39" t="s">
        <v>273</v>
      </c>
      <c r="F216" s="45"/>
      <c r="G216" s="45"/>
      <c r="H216" s="45"/>
      <c r="I216" s="45"/>
      <c r="J216" s="46"/>
    </row>
    <row r="217">
      <c r="A217" s="37" t="s">
        <v>50</v>
      </c>
      <c r="B217" s="44"/>
      <c r="C217" s="45"/>
      <c r="D217" s="45"/>
      <c r="E217" s="47" t="s">
        <v>274</v>
      </c>
      <c r="F217" s="45"/>
      <c r="G217" s="45"/>
      <c r="H217" s="45"/>
      <c r="I217" s="45"/>
      <c r="J217" s="46"/>
    </row>
    <row r="218" ht="90">
      <c r="A218" s="37" t="s">
        <v>52</v>
      </c>
      <c r="B218" s="44"/>
      <c r="C218" s="45"/>
      <c r="D218" s="45"/>
      <c r="E218" s="39" t="s">
        <v>267</v>
      </c>
      <c r="F218" s="45"/>
      <c r="G218" s="45"/>
      <c r="H218" s="45"/>
      <c r="I218" s="45"/>
      <c r="J218" s="46"/>
    </row>
    <row r="219">
      <c r="A219" s="37" t="s">
        <v>43</v>
      </c>
      <c r="B219" s="37">
        <v>52</v>
      </c>
      <c r="C219" s="38" t="s">
        <v>275</v>
      </c>
      <c r="D219" s="37" t="s">
        <v>78</v>
      </c>
      <c r="E219" s="39" t="s">
        <v>276</v>
      </c>
      <c r="F219" s="40" t="s">
        <v>138</v>
      </c>
      <c r="G219" s="41">
        <v>192</v>
      </c>
      <c r="H219" s="42">
        <v>0</v>
      </c>
      <c r="I219" s="42">
        <f>ROUND(G219*H219,P4)</f>
        <v>0</v>
      </c>
      <c r="J219" s="37"/>
      <c r="O219" s="43">
        <f>I219*0.21</f>
        <v>0</v>
      </c>
      <c r="P219">
        <v>3</v>
      </c>
    </row>
    <row r="220" ht="75">
      <c r="A220" s="37" t="s">
        <v>48</v>
      </c>
      <c r="B220" s="44"/>
      <c r="C220" s="45"/>
      <c r="D220" s="45"/>
      <c r="E220" s="39" t="s">
        <v>277</v>
      </c>
      <c r="F220" s="45"/>
      <c r="G220" s="45"/>
      <c r="H220" s="45"/>
      <c r="I220" s="45"/>
      <c r="J220" s="46"/>
    </row>
    <row r="221">
      <c r="A221" s="37" t="s">
        <v>50</v>
      </c>
      <c r="B221" s="44"/>
      <c r="C221" s="45"/>
      <c r="D221" s="45"/>
      <c r="E221" s="47" t="s">
        <v>278</v>
      </c>
      <c r="F221" s="45"/>
      <c r="G221" s="45"/>
      <c r="H221" s="45"/>
      <c r="I221" s="45"/>
      <c r="J221" s="46"/>
    </row>
    <row r="222" ht="90">
      <c r="A222" s="37" t="s">
        <v>52</v>
      </c>
      <c r="B222" s="44"/>
      <c r="C222" s="45"/>
      <c r="D222" s="45"/>
      <c r="E222" s="39" t="s">
        <v>279</v>
      </c>
      <c r="F222" s="45"/>
      <c r="G222" s="45"/>
      <c r="H222" s="45"/>
      <c r="I222" s="45"/>
      <c r="J222" s="46"/>
    </row>
    <row r="223">
      <c r="A223" s="37" t="s">
        <v>43</v>
      </c>
      <c r="B223" s="37">
        <v>53</v>
      </c>
      <c r="C223" s="38" t="s">
        <v>280</v>
      </c>
      <c r="D223" s="37" t="s">
        <v>78</v>
      </c>
      <c r="E223" s="39" t="s">
        <v>281</v>
      </c>
      <c r="F223" s="40" t="s">
        <v>138</v>
      </c>
      <c r="G223" s="41">
        <v>150</v>
      </c>
      <c r="H223" s="42">
        <v>0</v>
      </c>
      <c r="I223" s="42">
        <f>ROUND(G223*H223,P4)</f>
        <v>0</v>
      </c>
      <c r="J223" s="37"/>
      <c r="O223" s="43">
        <f>I223*0.21</f>
        <v>0</v>
      </c>
      <c r="P223">
        <v>3</v>
      </c>
    </row>
    <row r="224">
      <c r="A224" s="37" t="s">
        <v>48</v>
      </c>
      <c r="B224" s="44"/>
      <c r="C224" s="45"/>
      <c r="D224" s="45"/>
      <c r="E224" s="39" t="s">
        <v>282</v>
      </c>
      <c r="F224" s="45"/>
      <c r="G224" s="45"/>
      <c r="H224" s="45"/>
      <c r="I224" s="45"/>
      <c r="J224" s="46"/>
    </row>
    <row r="225">
      <c r="A225" s="37" t="s">
        <v>50</v>
      </c>
      <c r="B225" s="44"/>
      <c r="C225" s="45"/>
      <c r="D225" s="45"/>
      <c r="E225" s="47" t="s">
        <v>234</v>
      </c>
      <c r="F225" s="45"/>
      <c r="G225" s="45"/>
      <c r="H225" s="45"/>
      <c r="I225" s="45"/>
      <c r="J225" s="46"/>
    </row>
    <row r="226" ht="75">
      <c r="A226" s="37" t="s">
        <v>52</v>
      </c>
      <c r="B226" s="44"/>
      <c r="C226" s="45"/>
      <c r="D226" s="45"/>
      <c r="E226" s="39" t="s">
        <v>283</v>
      </c>
      <c r="F226" s="45"/>
      <c r="G226" s="45"/>
      <c r="H226" s="45"/>
      <c r="I226" s="45"/>
      <c r="J226" s="46"/>
    </row>
    <row r="227">
      <c r="A227" s="37" t="s">
        <v>43</v>
      </c>
      <c r="B227" s="37">
        <v>54</v>
      </c>
      <c r="C227" s="38" t="s">
        <v>284</v>
      </c>
      <c r="D227" s="37" t="s">
        <v>78</v>
      </c>
      <c r="E227" s="39" t="s">
        <v>285</v>
      </c>
      <c r="F227" s="40" t="s">
        <v>138</v>
      </c>
      <c r="G227" s="41">
        <v>15</v>
      </c>
      <c r="H227" s="42">
        <v>0</v>
      </c>
      <c r="I227" s="42">
        <f>ROUND(G227*H227,P4)</f>
        <v>0</v>
      </c>
      <c r="J227" s="37"/>
      <c r="O227" s="43">
        <f>I227*0.21</f>
        <v>0</v>
      </c>
      <c r="P227">
        <v>3</v>
      </c>
    </row>
    <row r="228">
      <c r="A228" s="37" t="s">
        <v>48</v>
      </c>
      <c r="B228" s="44"/>
      <c r="C228" s="45"/>
      <c r="D228" s="45"/>
      <c r="E228" s="39" t="s">
        <v>286</v>
      </c>
      <c r="F228" s="45"/>
      <c r="G228" s="45"/>
      <c r="H228" s="45"/>
      <c r="I228" s="45"/>
      <c r="J228" s="46"/>
    </row>
    <row r="229">
      <c r="A229" s="37" t="s">
        <v>50</v>
      </c>
      <c r="B229" s="44"/>
      <c r="C229" s="45"/>
      <c r="D229" s="45"/>
      <c r="E229" s="47" t="s">
        <v>63</v>
      </c>
      <c r="F229" s="45"/>
      <c r="G229" s="45"/>
      <c r="H229" s="45"/>
      <c r="I229" s="45"/>
      <c r="J229" s="46"/>
    </row>
    <row r="230" ht="75">
      <c r="A230" s="37" t="s">
        <v>52</v>
      </c>
      <c r="B230" s="44"/>
      <c r="C230" s="45"/>
      <c r="D230" s="45"/>
      <c r="E230" s="39" t="s">
        <v>287</v>
      </c>
      <c r="F230" s="45"/>
      <c r="G230" s="45"/>
      <c r="H230" s="45"/>
      <c r="I230" s="45"/>
      <c r="J230" s="46"/>
    </row>
    <row r="231">
      <c r="A231" s="37" t="s">
        <v>43</v>
      </c>
      <c r="B231" s="37">
        <v>55</v>
      </c>
      <c r="C231" s="38" t="s">
        <v>288</v>
      </c>
      <c r="D231" s="37" t="s">
        <v>78</v>
      </c>
      <c r="E231" s="39" t="s">
        <v>289</v>
      </c>
      <c r="F231" s="40" t="s">
        <v>138</v>
      </c>
      <c r="G231" s="41">
        <v>30</v>
      </c>
      <c r="H231" s="42">
        <v>0</v>
      </c>
      <c r="I231" s="42">
        <f>ROUND(G231*H231,P4)</f>
        <v>0</v>
      </c>
      <c r="J231" s="37"/>
      <c r="O231" s="43">
        <f>I231*0.21</f>
        <v>0</v>
      </c>
      <c r="P231">
        <v>3</v>
      </c>
    </row>
    <row r="232">
      <c r="A232" s="37" t="s">
        <v>48</v>
      </c>
      <c r="B232" s="44"/>
      <c r="C232" s="45"/>
      <c r="D232" s="45"/>
      <c r="E232" s="48" t="s">
        <v>78</v>
      </c>
      <c r="F232" s="45"/>
      <c r="G232" s="45"/>
      <c r="H232" s="45"/>
      <c r="I232" s="45"/>
      <c r="J232" s="46"/>
    </row>
    <row r="233">
      <c r="A233" s="37" t="s">
        <v>50</v>
      </c>
      <c r="B233" s="44"/>
      <c r="C233" s="45"/>
      <c r="D233" s="45"/>
      <c r="E233" s="47" t="s">
        <v>290</v>
      </c>
      <c r="F233" s="45"/>
      <c r="G233" s="45"/>
      <c r="H233" s="45"/>
      <c r="I233" s="45"/>
      <c r="J233" s="46"/>
    </row>
    <row r="234" ht="75">
      <c r="A234" s="37" t="s">
        <v>52</v>
      </c>
      <c r="B234" s="44"/>
      <c r="C234" s="45"/>
      <c r="D234" s="45"/>
      <c r="E234" s="39" t="s">
        <v>291</v>
      </c>
      <c r="F234" s="45"/>
      <c r="G234" s="45"/>
      <c r="H234" s="45"/>
      <c r="I234" s="45"/>
      <c r="J234" s="46"/>
    </row>
    <row r="235">
      <c r="A235" s="37" t="s">
        <v>43</v>
      </c>
      <c r="B235" s="37">
        <v>56</v>
      </c>
      <c r="C235" s="38" t="s">
        <v>292</v>
      </c>
      <c r="D235" s="37" t="s">
        <v>59</v>
      </c>
      <c r="E235" s="39" t="s">
        <v>293</v>
      </c>
      <c r="F235" s="40" t="s">
        <v>98</v>
      </c>
      <c r="G235" s="41">
        <v>1</v>
      </c>
      <c r="H235" s="42">
        <v>0</v>
      </c>
      <c r="I235" s="42">
        <f>ROUND(G235*H235,P4)</f>
        <v>0</v>
      </c>
      <c r="J235" s="37"/>
      <c r="O235" s="43">
        <f>I235*0.21</f>
        <v>0</v>
      </c>
      <c r="P235">
        <v>3</v>
      </c>
    </row>
    <row r="236" ht="75">
      <c r="A236" s="37" t="s">
        <v>48</v>
      </c>
      <c r="B236" s="44"/>
      <c r="C236" s="45"/>
      <c r="D236" s="45"/>
      <c r="E236" s="39" t="s">
        <v>294</v>
      </c>
      <c r="F236" s="45"/>
      <c r="G236" s="45"/>
      <c r="H236" s="45"/>
      <c r="I236" s="45"/>
      <c r="J236" s="46"/>
    </row>
    <row r="237">
      <c r="A237" s="37" t="s">
        <v>50</v>
      </c>
      <c r="B237" s="44"/>
      <c r="C237" s="45"/>
      <c r="D237" s="45"/>
      <c r="E237" s="47" t="s">
        <v>69</v>
      </c>
      <c r="F237" s="45"/>
      <c r="G237" s="45"/>
      <c r="H237" s="45"/>
      <c r="I237" s="45"/>
      <c r="J237" s="46"/>
    </row>
    <row r="238" ht="150">
      <c r="A238" s="37" t="s">
        <v>52</v>
      </c>
      <c r="B238" s="49"/>
      <c r="C238" s="50"/>
      <c r="D238" s="50"/>
      <c r="E238" s="39" t="s">
        <v>295</v>
      </c>
      <c r="F238" s="50"/>
      <c r="G238" s="50"/>
      <c r="H238" s="50"/>
      <c r="I238" s="50"/>
      <c r="J238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296</v>
      </c>
      <c r="I3" s="25">
        <f>SUMIFS(I9:I195,A9:A195,"SD")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27</v>
      </c>
      <c r="B5" s="20" t="s">
        <v>28</v>
      </c>
      <c r="C5" s="21" t="s">
        <v>296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11</v>
      </c>
      <c r="D9" s="34"/>
      <c r="E9" s="31" t="s">
        <v>102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43</v>
      </c>
      <c r="B10" s="37">
        <v>1</v>
      </c>
      <c r="C10" s="38" t="s">
        <v>297</v>
      </c>
      <c r="D10" s="37" t="s">
        <v>59</v>
      </c>
      <c r="E10" s="39" t="s">
        <v>298</v>
      </c>
      <c r="F10" s="40" t="s">
        <v>110</v>
      </c>
      <c r="G10" s="41">
        <v>78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20">
      <c r="A11" s="37" t="s">
        <v>48</v>
      </c>
      <c r="B11" s="44"/>
      <c r="C11" s="45"/>
      <c r="D11" s="45"/>
      <c r="E11" s="39" t="s">
        <v>299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300</v>
      </c>
      <c r="F12" s="45"/>
      <c r="G12" s="45"/>
      <c r="H12" s="45"/>
      <c r="I12" s="45"/>
      <c r="J12" s="46"/>
    </row>
    <row r="13" ht="409.5">
      <c r="A13" s="37" t="s">
        <v>52</v>
      </c>
      <c r="B13" s="44"/>
      <c r="C13" s="45"/>
      <c r="D13" s="45"/>
      <c r="E13" s="39" t="s">
        <v>301</v>
      </c>
      <c r="F13" s="45"/>
      <c r="G13" s="45"/>
      <c r="H13" s="45"/>
      <c r="I13" s="45"/>
      <c r="J13" s="46"/>
    </row>
    <row r="14">
      <c r="A14" s="37" t="s">
        <v>43</v>
      </c>
      <c r="B14" s="37">
        <v>2</v>
      </c>
      <c r="C14" s="38" t="s">
        <v>302</v>
      </c>
      <c r="D14" s="37" t="s">
        <v>59</v>
      </c>
      <c r="E14" s="39" t="s">
        <v>303</v>
      </c>
      <c r="F14" s="40" t="s">
        <v>110</v>
      </c>
      <c r="G14" s="41">
        <v>78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05">
      <c r="A15" s="37" t="s">
        <v>48</v>
      </c>
      <c r="B15" s="44"/>
      <c r="C15" s="45"/>
      <c r="D15" s="45"/>
      <c r="E15" s="39" t="s">
        <v>304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300</v>
      </c>
      <c r="F16" s="45"/>
      <c r="G16" s="45"/>
      <c r="H16" s="45"/>
      <c r="I16" s="45"/>
      <c r="J16" s="46"/>
    </row>
    <row r="17" ht="409.5">
      <c r="A17" s="37" t="s">
        <v>52</v>
      </c>
      <c r="B17" s="44"/>
      <c r="C17" s="45"/>
      <c r="D17" s="45"/>
      <c r="E17" s="39" t="s">
        <v>305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306</v>
      </c>
      <c r="D18" s="37" t="s">
        <v>59</v>
      </c>
      <c r="E18" s="39" t="s">
        <v>307</v>
      </c>
      <c r="F18" s="40" t="s">
        <v>110</v>
      </c>
      <c r="G18" s="41">
        <v>78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90">
      <c r="A19" s="37" t="s">
        <v>48</v>
      </c>
      <c r="B19" s="44"/>
      <c r="C19" s="45"/>
      <c r="D19" s="45"/>
      <c r="E19" s="39" t="s">
        <v>308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300</v>
      </c>
      <c r="F20" s="45"/>
      <c r="G20" s="45"/>
      <c r="H20" s="45"/>
      <c r="I20" s="45"/>
      <c r="J20" s="46"/>
    </row>
    <row r="21" ht="330">
      <c r="A21" s="37" t="s">
        <v>52</v>
      </c>
      <c r="B21" s="44"/>
      <c r="C21" s="45"/>
      <c r="D21" s="45"/>
      <c r="E21" s="39" t="s">
        <v>309</v>
      </c>
      <c r="F21" s="45"/>
      <c r="G21" s="45"/>
      <c r="H21" s="45"/>
      <c r="I21" s="45"/>
      <c r="J21" s="46"/>
    </row>
    <row r="22">
      <c r="A22" s="31" t="s">
        <v>40</v>
      </c>
      <c r="B22" s="32"/>
      <c r="C22" s="33" t="s">
        <v>310</v>
      </c>
      <c r="D22" s="34"/>
      <c r="E22" s="31" t="s">
        <v>311</v>
      </c>
      <c r="F22" s="34"/>
      <c r="G22" s="34"/>
      <c r="H22" s="34"/>
      <c r="I22" s="35">
        <f>SUMIFS(I23:I30,A23:A30,"P")</f>
        <v>0</v>
      </c>
      <c r="J22" s="36"/>
    </row>
    <row r="23">
      <c r="A23" s="37" t="s">
        <v>43</v>
      </c>
      <c r="B23" s="37">
        <v>4</v>
      </c>
      <c r="C23" s="38" t="s">
        <v>312</v>
      </c>
      <c r="D23" s="37" t="s">
        <v>45</v>
      </c>
      <c r="E23" s="39" t="s">
        <v>313</v>
      </c>
      <c r="F23" s="40" t="s">
        <v>314</v>
      </c>
      <c r="G23" s="41">
        <v>10</v>
      </c>
      <c r="H23" s="42">
        <v>0</v>
      </c>
      <c r="I23" s="42">
        <f>ROUND(G23*H23,P4)</f>
        <v>0</v>
      </c>
      <c r="J23" s="37"/>
      <c r="O23" s="43">
        <f>I23*0.21</f>
        <v>0</v>
      </c>
      <c r="P23">
        <v>3</v>
      </c>
    </row>
    <row r="24" ht="60">
      <c r="A24" s="37" t="s">
        <v>48</v>
      </c>
      <c r="B24" s="44"/>
      <c r="C24" s="45"/>
      <c r="D24" s="45"/>
      <c r="E24" s="39" t="s">
        <v>315</v>
      </c>
      <c r="F24" s="45"/>
      <c r="G24" s="45"/>
      <c r="H24" s="45"/>
      <c r="I24" s="45"/>
      <c r="J24" s="46"/>
    </row>
    <row r="25">
      <c r="A25" s="37" t="s">
        <v>50</v>
      </c>
      <c r="B25" s="44"/>
      <c r="C25" s="45"/>
      <c r="D25" s="45"/>
      <c r="E25" s="47" t="s">
        <v>316</v>
      </c>
      <c r="F25" s="45"/>
      <c r="G25" s="45"/>
      <c r="H25" s="45"/>
      <c r="I25" s="45"/>
      <c r="J25" s="46"/>
    </row>
    <row r="26" ht="330">
      <c r="A26" s="37" t="s">
        <v>52</v>
      </c>
      <c r="B26" s="44"/>
      <c r="C26" s="45"/>
      <c r="D26" s="45"/>
      <c r="E26" s="39" t="s">
        <v>317</v>
      </c>
      <c r="F26" s="45"/>
      <c r="G26" s="45"/>
      <c r="H26" s="45"/>
      <c r="I26" s="45"/>
      <c r="J26" s="46"/>
    </row>
    <row r="27">
      <c r="A27" s="37" t="s">
        <v>43</v>
      </c>
      <c r="B27" s="37">
        <v>5</v>
      </c>
      <c r="C27" s="38" t="s">
        <v>312</v>
      </c>
      <c r="D27" s="37" t="s">
        <v>54</v>
      </c>
      <c r="E27" s="39" t="s">
        <v>313</v>
      </c>
      <c r="F27" s="40" t="s">
        <v>110</v>
      </c>
      <c r="G27" s="41">
        <v>6.7999999999999998</v>
      </c>
      <c r="H27" s="42">
        <v>0</v>
      </c>
      <c r="I27" s="42">
        <f>ROUND(G27*H27,P4)</f>
        <v>0</v>
      </c>
      <c r="J27" s="37"/>
      <c r="O27" s="43">
        <f>I27*0.21</f>
        <v>0</v>
      </c>
      <c r="P27">
        <v>3</v>
      </c>
    </row>
    <row r="28" ht="90">
      <c r="A28" s="37" t="s">
        <v>48</v>
      </c>
      <c r="B28" s="44"/>
      <c r="C28" s="45"/>
      <c r="D28" s="45"/>
      <c r="E28" s="39" t="s">
        <v>318</v>
      </c>
      <c r="F28" s="45"/>
      <c r="G28" s="45"/>
      <c r="H28" s="45"/>
      <c r="I28" s="45"/>
      <c r="J28" s="46"/>
    </row>
    <row r="29">
      <c r="A29" s="37" t="s">
        <v>50</v>
      </c>
      <c r="B29" s="44"/>
      <c r="C29" s="45"/>
      <c r="D29" s="45"/>
      <c r="E29" s="47" t="s">
        <v>319</v>
      </c>
      <c r="F29" s="45"/>
      <c r="G29" s="45"/>
      <c r="H29" s="45"/>
      <c r="I29" s="45"/>
      <c r="J29" s="46"/>
    </row>
    <row r="30" ht="330">
      <c r="A30" s="37" t="s">
        <v>52</v>
      </c>
      <c r="B30" s="44"/>
      <c r="C30" s="45"/>
      <c r="D30" s="45"/>
      <c r="E30" s="39" t="s">
        <v>317</v>
      </c>
      <c r="F30" s="45"/>
      <c r="G30" s="45"/>
      <c r="H30" s="45"/>
      <c r="I30" s="45"/>
      <c r="J30" s="46"/>
    </row>
    <row r="31">
      <c r="A31" s="31" t="s">
        <v>40</v>
      </c>
      <c r="B31" s="32"/>
      <c r="C31" s="33" t="s">
        <v>236</v>
      </c>
      <c r="D31" s="34"/>
      <c r="E31" s="31" t="s">
        <v>237</v>
      </c>
      <c r="F31" s="34"/>
      <c r="G31" s="34"/>
      <c r="H31" s="34"/>
      <c r="I31" s="35">
        <f>SUMIFS(I32:I195,A32:A195,"P")</f>
        <v>0</v>
      </c>
      <c r="J31" s="36"/>
    </row>
    <row r="32">
      <c r="A32" s="37" t="s">
        <v>43</v>
      </c>
      <c r="B32" s="37">
        <v>6</v>
      </c>
      <c r="C32" s="38" t="s">
        <v>320</v>
      </c>
      <c r="D32" s="37" t="s">
        <v>59</v>
      </c>
      <c r="E32" s="39" t="s">
        <v>321</v>
      </c>
      <c r="F32" s="40" t="s">
        <v>314</v>
      </c>
      <c r="G32" s="41">
        <v>10</v>
      </c>
      <c r="H32" s="42">
        <v>0</v>
      </c>
      <c r="I32" s="42">
        <f>ROUND(G32*H32,P4)</f>
        <v>0</v>
      </c>
      <c r="J32" s="37"/>
      <c r="O32" s="43">
        <f>I32*0.21</f>
        <v>0</v>
      </c>
      <c r="P32">
        <v>3</v>
      </c>
    </row>
    <row r="33">
      <c r="A33" s="37" t="s">
        <v>48</v>
      </c>
      <c r="B33" s="44"/>
      <c r="C33" s="45"/>
      <c r="D33" s="45"/>
      <c r="E33" s="39" t="s">
        <v>322</v>
      </c>
      <c r="F33" s="45"/>
      <c r="G33" s="45"/>
      <c r="H33" s="45"/>
      <c r="I33" s="45"/>
      <c r="J33" s="46"/>
    </row>
    <row r="34">
      <c r="A34" s="37" t="s">
        <v>50</v>
      </c>
      <c r="B34" s="44"/>
      <c r="C34" s="45"/>
      <c r="D34" s="45"/>
      <c r="E34" s="47" t="s">
        <v>316</v>
      </c>
      <c r="F34" s="45"/>
      <c r="G34" s="45"/>
      <c r="H34" s="45"/>
      <c r="I34" s="45"/>
      <c r="J34" s="46"/>
    </row>
    <row r="35">
      <c r="A35" s="37" t="s">
        <v>52</v>
      </c>
      <c r="B35" s="44"/>
      <c r="C35" s="45"/>
      <c r="D35" s="45"/>
      <c r="E35" s="39" t="s">
        <v>323</v>
      </c>
      <c r="F35" s="45"/>
      <c r="G35" s="45"/>
      <c r="H35" s="45"/>
      <c r="I35" s="45"/>
      <c r="J35" s="46"/>
    </row>
    <row r="36">
      <c r="A36" s="37" t="s">
        <v>43</v>
      </c>
      <c r="B36" s="37">
        <v>7</v>
      </c>
      <c r="C36" s="38" t="s">
        <v>324</v>
      </c>
      <c r="D36" s="37" t="s">
        <v>59</v>
      </c>
      <c r="E36" s="39" t="s">
        <v>325</v>
      </c>
      <c r="F36" s="40" t="s">
        <v>314</v>
      </c>
      <c r="G36" s="41">
        <v>10</v>
      </c>
      <c r="H36" s="42">
        <v>0</v>
      </c>
      <c r="I36" s="42">
        <f>ROUND(G36*H36,P4)</f>
        <v>0</v>
      </c>
      <c r="J36" s="37"/>
      <c r="O36" s="43">
        <f>I36*0.21</f>
        <v>0</v>
      </c>
      <c r="P36">
        <v>3</v>
      </c>
    </row>
    <row r="37" ht="30">
      <c r="A37" s="37" t="s">
        <v>48</v>
      </c>
      <c r="B37" s="44"/>
      <c r="C37" s="45"/>
      <c r="D37" s="45"/>
      <c r="E37" s="39" t="s">
        <v>326</v>
      </c>
      <c r="F37" s="45"/>
      <c r="G37" s="45"/>
      <c r="H37" s="45"/>
      <c r="I37" s="45"/>
      <c r="J37" s="46"/>
    </row>
    <row r="38">
      <c r="A38" s="37" t="s">
        <v>50</v>
      </c>
      <c r="B38" s="44"/>
      <c r="C38" s="45"/>
      <c r="D38" s="45"/>
      <c r="E38" s="47" t="s">
        <v>316</v>
      </c>
      <c r="F38" s="45"/>
      <c r="G38" s="45"/>
      <c r="H38" s="45"/>
      <c r="I38" s="45"/>
      <c r="J38" s="46"/>
    </row>
    <row r="39">
      <c r="A39" s="37" t="s">
        <v>52</v>
      </c>
      <c r="B39" s="44"/>
      <c r="C39" s="45"/>
      <c r="D39" s="45"/>
      <c r="E39" s="39" t="s">
        <v>323</v>
      </c>
      <c r="F39" s="45"/>
      <c r="G39" s="45"/>
      <c r="H39" s="45"/>
      <c r="I39" s="45"/>
      <c r="J39" s="46"/>
    </row>
    <row r="40">
      <c r="A40" s="37" t="s">
        <v>43</v>
      </c>
      <c r="B40" s="37">
        <v>8</v>
      </c>
      <c r="C40" s="38" t="s">
        <v>327</v>
      </c>
      <c r="D40" s="37" t="s">
        <v>59</v>
      </c>
      <c r="E40" s="39" t="s">
        <v>328</v>
      </c>
      <c r="F40" s="40" t="s">
        <v>314</v>
      </c>
      <c r="G40" s="41">
        <v>10</v>
      </c>
      <c r="H40" s="42">
        <v>0</v>
      </c>
      <c r="I40" s="42">
        <f>ROUND(G40*H40,P4)</f>
        <v>0</v>
      </c>
      <c r="J40" s="37"/>
      <c r="O40" s="43">
        <f>I40*0.21</f>
        <v>0</v>
      </c>
      <c r="P40">
        <v>3</v>
      </c>
    </row>
    <row r="41">
      <c r="A41" s="37" t="s">
        <v>48</v>
      </c>
      <c r="B41" s="44"/>
      <c r="C41" s="45"/>
      <c r="D41" s="45"/>
      <c r="E41" s="39" t="s">
        <v>329</v>
      </c>
      <c r="F41" s="45"/>
      <c r="G41" s="45"/>
      <c r="H41" s="45"/>
      <c r="I41" s="45"/>
      <c r="J41" s="46"/>
    </row>
    <row r="42">
      <c r="A42" s="37" t="s">
        <v>50</v>
      </c>
      <c r="B42" s="44"/>
      <c r="C42" s="45"/>
      <c r="D42" s="45"/>
      <c r="E42" s="47" t="s">
        <v>316</v>
      </c>
      <c r="F42" s="45"/>
      <c r="G42" s="45"/>
      <c r="H42" s="45"/>
      <c r="I42" s="45"/>
      <c r="J42" s="46"/>
    </row>
    <row r="43">
      <c r="A43" s="37" t="s">
        <v>52</v>
      </c>
      <c r="B43" s="44"/>
      <c r="C43" s="45"/>
      <c r="D43" s="45"/>
      <c r="E43" s="48"/>
      <c r="F43" s="45"/>
      <c r="G43" s="45"/>
      <c r="H43" s="45"/>
      <c r="I43" s="45"/>
      <c r="J43" s="46"/>
    </row>
    <row r="44">
      <c r="A44" s="37" t="s">
        <v>43</v>
      </c>
      <c r="B44" s="37">
        <v>9</v>
      </c>
      <c r="C44" s="38" t="s">
        <v>330</v>
      </c>
      <c r="D44" s="37" t="s">
        <v>59</v>
      </c>
      <c r="E44" s="39" t="s">
        <v>331</v>
      </c>
      <c r="F44" s="40" t="s">
        <v>314</v>
      </c>
      <c r="G44" s="41">
        <v>7</v>
      </c>
      <c r="H44" s="42">
        <v>0</v>
      </c>
      <c r="I44" s="42">
        <f>ROUND(G44*H44,P4)</f>
        <v>0</v>
      </c>
      <c r="J44" s="37"/>
      <c r="O44" s="43">
        <f>I44*0.21</f>
        <v>0</v>
      </c>
      <c r="P44">
        <v>3</v>
      </c>
    </row>
    <row r="45">
      <c r="A45" s="37" t="s">
        <v>48</v>
      </c>
      <c r="B45" s="44"/>
      <c r="C45" s="45"/>
      <c r="D45" s="45"/>
      <c r="E45" s="39" t="s">
        <v>332</v>
      </c>
      <c r="F45" s="45"/>
      <c r="G45" s="45"/>
      <c r="H45" s="45"/>
      <c r="I45" s="45"/>
      <c r="J45" s="46"/>
    </row>
    <row r="46">
      <c r="A46" s="37" t="s">
        <v>50</v>
      </c>
      <c r="B46" s="44"/>
      <c r="C46" s="45"/>
      <c r="D46" s="45"/>
      <c r="E46" s="47" t="s">
        <v>316</v>
      </c>
      <c r="F46" s="45"/>
      <c r="G46" s="45"/>
      <c r="H46" s="45"/>
      <c r="I46" s="45"/>
      <c r="J46" s="46"/>
    </row>
    <row r="47">
      <c r="A47" s="37" t="s">
        <v>52</v>
      </c>
      <c r="B47" s="44"/>
      <c r="C47" s="45"/>
      <c r="D47" s="45"/>
      <c r="E47" s="48"/>
      <c r="F47" s="45"/>
      <c r="G47" s="45"/>
      <c r="H47" s="45"/>
      <c r="I47" s="45"/>
      <c r="J47" s="46"/>
    </row>
    <row r="48">
      <c r="A48" s="37" t="s">
        <v>43</v>
      </c>
      <c r="B48" s="37">
        <v>10</v>
      </c>
      <c r="C48" s="38" t="s">
        <v>333</v>
      </c>
      <c r="D48" s="37" t="s">
        <v>59</v>
      </c>
      <c r="E48" s="39" t="s">
        <v>334</v>
      </c>
      <c r="F48" s="40" t="s">
        <v>314</v>
      </c>
      <c r="G48" s="41">
        <v>14</v>
      </c>
      <c r="H48" s="42">
        <v>0</v>
      </c>
      <c r="I48" s="42">
        <f>ROUND(G48*H48,P4)</f>
        <v>0</v>
      </c>
      <c r="J48" s="37"/>
      <c r="O48" s="43">
        <f>I48*0.21</f>
        <v>0</v>
      </c>
      <c r="P48">
        <v>3</v>
      </c>
    </row>
    <row r="49" ht="30">
      <c r="A49" s="37" t="s">
        <v>48</v>
      </c>
      <c r="B49" s="44"/>
      <c r="C49" s="45"/>
      <c r="D49" s="45"/>
      <c r="E49" s="39" t="s">
        <v>335</v>
      </c>
      <c r="F49" s="45"/>
      <c r="G49" s="45"/>
      <c r="H49" s="45"/>
      <c r="I49" s="45"/>
      <c r="J49" s="46"/>
    </row>
    <row r="50">
      <c r="A50" s="37" t="s">
        <v>50</v>
      </c>
      <c r="B50" s="44"/>
      <c r="C50" s="45"/>
      <c r="D50" s="45"/>
      <c r="E50" s="47" t="s">
        <v>336</v>
      </c>
      <c r="F50" s="45"/>
      <c r="G50" s="45"/>
      <c r="H50" s="45"/>
      <c r="I50" s="45"/>
      <c r="J50" s="46"/>
    </row>
    <row r="51">
      <c r="A51" s="37" t="s">
        <v>52</v>
      </c>
      <c r="B51" s="44"/>
      <c r="C51" s="45"/>
      <c r="D51" s="45"/>
      <c r="E51" s="39" t="s">
        <v>323</v>
      </c>
      <c r="F51" s="45"/>
      <c r="G51" s="45"/>
      <c r="H51" s="45"/>
      <c r="I51" s="45"/>
      <c r="J51" s="46"/>
    </row>
    <row r="52">
      <c r="A52" s="37" t="s">
        <v>43</v>
      </c>
      <c r="B52" s="37">
        <v>11</v>
      </c>
      <c r="C52" s="38" t="s">
        <v>337</v>
      </c>
      <c r="D52" s="37" t="s">
        <v>59</v>
      </c>
      <c r="E52" s="39" t="s">
        <v>338</v>
      </c>
      <c r="F52" s="40" t="s">
        <v>314</v>
      </c>
      <c r="G52" s="41">
        <v>5</v>
      </c>
      <c r="H52" s="42">
        <v>0</v>
      </c>
      <c r="I52" s="42">
        <f>ROUND(G52*H52,P4)</f>
        <v>0</v>
      </c>
      <c r="J52" s="37"/>
      <c r="O52" s="43">
        <f>I52*0.21</f>
        <v>0</v>
      </c>
      <c r="P52">
        <v>3</v>
      </c>
    </row>
    <row r="53" ht="30">
      <c r="A53" s="37" t="s">
        <v>48</v>
      </c>
      <c r="B53" s="44"/>
      <c r="C53" s="45"/>
      <c r="D53" s="45"/>
      <c r="E53" s="39" t="s">
        <v>339</v>
      </c>
      <c r="F53" s="45"/>
      <c r="G53" s="45"/>
      <c r="H53" s="45"/>
      <c r="I53" s="45"/>
      <c r="J53" s="46"/>
    </row>
    <row r="54">
      <c r="A54" s="37" t="s">
        <v>50</v>
      </c>
      <c r="B54" s="44"/>
      <c r="C54" s="45"/>
      <c r="D54" s="45"/>
      <c r="E54" s="47" t="s">
        <v>340</v>
      </c>
      <c r="F54" s="45"/>
      <c r="G54" s="45"/>
      <c r="H54" s="45"/>
      <c r="I54" s="45"/>
      <c r="J54" s="46"/>
    </row>
    <row r="55">
      <c r="A55" s="37" t="s">
        <v>52</v>
      </c>
      <c r="B55" s="44"/>
      <c r="C55" s="45"/>
      <c r="D55" s="45"/>
      <c r="E55" s="39" t="s">
        <v>323</v>
      </c>
      <c r="F55" s="45"/>
      <c r="G55" s="45"/>
      <c r="H55" s="45"/>
      <c r="I55" s="45"/>
      <c r="J55" s="46"/>
    </row>
    <row r="56">
      <c r="A56" s="37" t="s">
        <v>43</v>
      </c>
      <c r="B56" s="37">
        <v>12</v>
      </c>
      <c r="C56" s="38" t="s">
        <v>341</v>
      </c>
      <c r="D56" s="37" t="s">
        <v>59</v>
      </c>
      <c r="E56" s="39" t="s">
        <v>342</v>
      </c>
      <c r="F56" s="40" t="s">
        <v>314</v>
      </c>
      <c r="G56" s="41">
        <v>5</v>
      </c>
      <c r="H56" s="42">
        <v>0</v>
      </c>
      <c r="I56" s="42">
        <f>ROUND(G56*H56,P4)</f>
        <v>0</v>
      </c>
      <c r="J56" s="37"/>
      <c r="O56" s="43">
        <f>I56*0.21</f>
        <v>0</v>
      </c>
      <c r="P56">
        <v>3</v>
      </c>
    </row>
    <row r="57" ht="30">
      <c r="A57" s="37" t="s">
        <v>48</v>
      </c>
      <c r="B57" s="44"/>
      <c r="C57" s="45"/>
      <c r="D57" s="45"/>
      <c r="E57" s="39" t="s">
        <v>343</v>
      </c>
      <c r="F57" s="45"/>
      <c r="G57" s="45"/>
      <c r="H57" s="45"/>
      <c r="I57" s="45"/>
      <c r="J57" s="46"/>
    </row>
    <row r="58">
      <c r="A58" s="37" t="s">
        <v>50</v>
      </c>
      <c r="B58" s="44"/>
      <c r="C58" s="45"/>
      <c r="D58" s="45"/>
      <c r="E58" s="47" t="s">
        <v>340</v>
      </c>
      <c r="F58" s="45"/>
      <c r="G58" s="45"/>
      <c r="H58" s="45"/>
      <c r="I58" s="45"/>
      <c r="J58" s="46"/>
    </row>
    <row r="59">
      <c r="A59" s="37" t="s">
        <v>52</v>
      </c>
      <c r="B59" s="44"/>
      <c r="C59" s="45"/>
      <c r="D59" s="45"/>
      <c r="E59" s="48"/>
      <c r="F59" s="45"/>
      <c r="G59" s="45"/>
      <c r="H59" s="45"/>
      <c r="I59" s="45"/>
      <c r="J59" s="46"/>
    </row>
    <row r="60">
      <c r="A60" s="37" t="s">
        <v>43</v>
      </c>
      <c r="B60" s="37">
        <v>13</v>
      </c>
      <c r="C60" s="38" t="s">
        <v>344</v>
      </c>
      <c r="D60" s="37" t="s">
        <v>59</v>
      </c>
      <c r="E60" s="39" t="s">
        <v>345</v>
      </c>
      <c r="F60" s="40" t="s">
        <v>314</v>
      </c>
      <c r="G60" s="41">
        <v>4</v>
      </c>
      <c r="H60" s="42">
        <v>0</v>
      </c>
      <c r="I60" s="42">
        <f>ROUND(G60*H60,P4)</f>
        <v>0</v>
      </c>
      <c r="J60" s="37"/>
      <c r="O60" s="43">
        <f>I60*0.21</f>
        <v>0</v>
      </c>
      <c r="P60">
        <v>3</v>
      </c>
    </row>
    <row r="61" ht="30">
      <c r="A61" s="37" t="s">
        <v>48</v>
      </c>
      <c r="B61" s="44"/>
      <c r="C61" s="45"/>
      <c r="D61" s="45"/>
      <c r="E61" s="39" t="s">
        <v>346</v>
      </c>
      <c r="F61" s="45"/>
      <c r="G61" s="45"/>
      <c r="H61" s="45"/>
      <c r="I61" s="45"/>
      <c r="J61" s="46"/>
    </row>
    <row r="62">
      <c r="A62" s="37" t="s">
        <v>50</v>
      </c>
      <c r="B62" s="44"/>
      <c r="C62" s="45"/>
      <c r="D62" s="45"/>
      <c r="E62" s="47" t="s">
        <v>347</v>
      </c>
      <c r="F62" s="45"/>
      <c r="G62" s="45"/>
      <c r="H62" s="45"/>
      <c r="I62" s="45"/>
      <c r="J62" s="46"/>
    </row>
    <row r="63">
      <c r="A63" s="37" t="s">
        <v>52</v>
      </c>
      <c r="B63" s="44"/>
      <c r="C63" s="45"/>
      <c r="D63" s="45"/>
      <c r="E63" s="48"/>
      <c r="F63" s="45"/>
      <c r="G63" s="45"/>
      <c r="H63" s="45"/>
      <c r="I63" s="45"/>
      <c r="J63" s="46"/>
    </row>
    <row r="64" ht="30">
      <c r="A64" s="37" t="s">
        <v>43</v>
      </c>
      <c r="B64" s="37">
        <v>14</v>
      </c>
      <c r="C64" s="38" t="s">
        <v>348</v>
      </c>
      <c r="D64" s="37" t="s">
        <v>59</v>
      </c>
      <c r="E64" s="39" t="s">
        <v>349</v>
      </c>
      <c r="F64" s="40" t="s">
        <v>350</v>
      </c>
      <c r="G64" s="41">
        <v>10</v>
      </c>
      <c r="H64" s="42">
        <v>0</v>
      </c>
      <c r="I64" s="42">
        <f>ROUND(G64*H64,P4)</f>
        <v>0</v>
      </c>
      <c r="J64" s="37"/>
      <c r="O64" s="43">
        <f>I64*0.21</f>
        <v>0</v>
      </c>
      <c r="P64">
        <v>3</v>
      </c>
    </row>
    <row r="65" ht="90">
      <c r="A65" s="37" t="s">
        <v>48</v>
      </c>
      <c r="B65" s="44"/>
      <c r="C65" s="45"/>
      <c r="D65" s="45"/>
      <c r="E65" s="39" t="s">
        <v>351</v>
      </c>
      <c r="F65" s="45"/>
      <c r="G65" s="45"/>
      <c r="H65" s="45"/>
      <c r="I65" s="45"/>
      <c r="J65" s="46"/>
    </row>
    <row r="66">
      <c r="A66" s="37" t="s">
        <v>50</v>
      </c>
      <c r="B66" s="44"/>
      <c r="C66" s="45"/>
      <c r="D66" s="45"/>
      <c r="E66" s="47" t="s">
        <v>316</v>
      </c>
      <c r="F66" s="45"/>
      <c r="G66" s="45"/>
      <c r="H66" s="45"/>
      <c r="I66" s="45"/>
      <c r="J66" s="46"/>
    </row>
    <row r="67">
      <c r="A67" s="37" t="s">
        <v>52</v>
      </c>
      <c r="B67" s="44"/>
      <c r="C67" s="45"/>
      <c r="D67" s="45"/>
      <c r="E67" s="39" t="s">
        <v>323</v>
      </c>
      <c r="F67" s="45"/>
      <c r="G67" s="45"/>
      <c r="H67" s="45"/>
      <c r="I67" s="45"/>
      <c r="J67" s="46"/>
    </row>
    <row r="68">
      <c r="A68" s="37" t="s">
        <v>43</v>
      </c>
      <c r="B68" s="37">
        <v>15</v>
      </c>
      <c r="C68" s="38" t="s">
        <v>352</v>
      </c>
      <c r="D68" s="37" t="s">
        <v>59</v>
      </c>
      <c r="E68" s="39" t="s">
        <v>353</v>
      </c>
      <c r="F68" s="40" t="s">
        <v>354</v>
      </c>
      <c r="G68" s="41">
        <v>10</v>
      </c>
      <c r="H68" s="42">
        <v>0</v>
      </c>
      <c r="I68" s="42">
        <f>ROUND(G68*H68,P4)</f>
        <v>0</v>
      </c>
      <c r="J68" s="37"/>
      <c r="O68" s="43">
        <f>I68*0.21</f>
        <v>0</v>
      </c>
      <c r="P68">
        <v>3</v>
      </c>
    </row>
    <row r="69" ht="60">
      <c r="A69" s="37" t="s">
        <v>48</v>
      </c>
      <c r="B69" s="44"/>
      <c r="C69" s="45"/>
      <c r="D69" s="45"/>
      <c r="E69" s="39" t="s">
        <v>355</v>
      </c>
      <c r="F69" s="45"/>
      <c r="G69" s="45"/>
      <c r="H69" s="45"/>
      <c r="I69" s="45"/>
      <c r="J69" s="46"/>
    </row>
    <row r="70">
      <c r="A70" s="37" t="s">
        <v>50</v>
      </c>
      <c r="B70" s="44"/>
      <c r="C70" s="45"/>
      <c r="D70" s="45"/>
      <c r="E70" s="47" t="s">
        <v>316</v>
      </c>
      <c r="F70" s="45"/>
      <c r="G70" s="45"/>
      <c r="H70" s="45"/>
      <c r="I70" s="45"/>
      <c r="J70" s="46"/>
    </row>
    <row r="71">
      <c r="A71" s="37" t="s">
        <v>52</v>
      </c>
      <c r="B71" s="44"/>
      <c r="C71" s="45"/>
      <c r="D71" s="45"/>
      <c r="E71" s="39" t="s">
        <v>323</v>
      </c>
      <c r="F71" s="45"/>
      <c r="G71" s="45"/>
      <c r="H71" s="45"/>
      <c r="I71" s="45"/>
      <c r="J71" s="46"/>
    </row>
    <row r="72">
      <c r="A72" s="37" t="s">
        <v>43</v>
      </c>
      <c r="B72" s="37">
        <v>16</v>
      </c>
      <c r="C72" s="38" t="s">
        <v>356</v>
      </c>
      <c r="D72" s="37" t="s">
        <v>59</v>
      </c>
      <c r="E72" s="39" t="s">
        <v>357</v>
      </c>
      <c r="F72" s="40" t="s">
        <v>314</v>
      </c>
      <c r="G72" s="41">
        <v>10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 ht="30">
      <c r="A73" s="37" t="s">
        <v>48</v>
      </c>
      <c r="B73" s="44"/>
      <c r="C73" s="45"/>
      <c r="D73" s="45"/>
      <c r="E73" s="39" t="s">
        <v>358</v>
      </c>
      <c r="F73" s="45"/>
      <c r="G73" s="45"/>
      <c r="H73" s="45"/>
      <c r="I73" s="45"/>
      <c r="J73" s="46"/>
    </row>
    <row r="74">
      <c r="A74" s="37" t="s">
        <v>50</v>
      </c>
      <c r="B74" s="44"/>
      <c r="C74" s="45"/>
      <c r="D74" s="45"/>
      <c r="E74" s="47" t="s">
        <v>316</v>
      </c>
      <c r="F74" s="45"/>
      <c r="G74" s="45"/>
      <c r="H74" s="45"/>
      <c r="I74" s="45"/>
      <c r="J74" s="46"/>
    </row>
    <row r="75">
      <c r="A75" s="37" t="s">
        <v>52</v>
      </c>
      <c r="B75" s="44"/>
      <c r="C75" s="45"/>
      <c r="D75" s="45"/>
      <c r="E75" s="39" t="s">
        <v>323</v>
      </c>
      <c r="F75" s="45"/>
      <c r="G75" s="45"/>
      <c r="H75" s="45"/>
      <c r="I75" s="45"/>
      <c r="J75" s="46"/>
    </row>
    <row r="76">
      <c r="A76" s="37" t="s">
        <v>43</v>
      </c>
      <c r="B76" s="37">
        <v>17</v>
      </c>
      <c r="C76" s="38" t="s">
        <v>359</v>
      </c>
      <c r="D76" s="37" t="s">
        <v>59</v>
      </c>
      <c r="E76" s="39" t="s">
        <v>360</v>
      </c>
      <c r="F76" s="40" t="s">
        <v>314</v>
      </c>
      <c r="G76" s="41">
        <v>5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30">
      <c r="A77" s="37" t="s">
        <v>48</v>
      </c>
      <c r="B77" s="44"/>
      <c r="C77" s="45"/>
      <c r="D77" s="45"/>
      <c r="E77" s="39" t="s">
        <v>361</v>
      </c>
      <c r="F77" s="45"/>
      <c r="G77" s="45"/>
      <c r="H77" s="45"/>
      <c r="I77" s="45"/>
      <c r="J77" s="46"/>
    </row>
    <row r="78">
      <c r="A78" s="37" t="s">
        <v>50</v>
      </c>
      <c r="B78" s="44"/>
      <c r="C78" s="45"/>
      <c r="D78" s="45"/>
      <c r="E78" s="47" t="s">
        <v>340</v>
      </c>
      <c r="F78" s="45"/>
      <c r="G78" s="45"/>
      <c r="H78" s="45"/>
      <c r="I78" s="45"/>
      <c r="J78" s="46"/>
    </row>
    <row r="79">
      <c r="A79" s="37" t="s">
        <v>52</v>
      </c>
      <c r="B79" s="44"/>
      <c r="C79" s="45"/>
      <c r="D79" s="45"/>
      <c r="E79" s="48"/>
      <c r="F79" s="45"/>
      <c r="G79" s="45"/>
      <c r="H79" s="45"/>
      <c r="I79" s="45"/>
      <c r="J79" s="46"/>
    </row>
    <row r="80">
      <c r="A80" s="37" t="s">
        <v>43</v>
      </c>
      <c r="B80" s="37">
        <v>18</v>
      </c>
      <c r="C80" s="38" t="s">
        <v>362</v>
      </c>
      <c r="D80" s="37" t="s">
        <v>59</v>
      </c>
      <c r="E80" s="39" t="s">
        <v>363</v>
      </c>
      <c r="F80" s="40" t="s">
        <v>314</v>
      </c>
      <c r="G80" s="41">
        <v>2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 ht="30">
      <c r="A81" s="37" t="s">
        <v>48</v>
      </c>
      <c r="B81" s="44"/>
      <c r="C81" s="45"/>
      <c r="D81" s="45"/>
      <c r="E81" s="39" t="s">
        <v>364</v>
      </c>
      <c r="F81" s="45"/>
      <c r="G81" s="45"/>
      <c r="H81" s="45"/>
      <c r="I81" s="45"/>
      <c r="J81" s="46"/>
    </row>
    <row r="82">
      <c r="A82" s="37" t="s">
        <v>50</v>
      </c>
      <c r="B82" s="44"/>
      <c r="C82" s="45"/>
      <c r="D82" s="45"/>
      <c r="E82" s="47" t="s">
        <v>100</v>
      </c>
      <c r="F82" s="45"/>
      <c r="G82" s="45"/>
      <c r="H82" s="45"/>
      <c r="I82" s="45"/>
      <c r="J82" s="46"/>
    </row>
    <row r="83">
      <c r="A83" s="37" t="s">
        <v>52</v>
      </c>
      <c r="B83" s="44"/>
      <c r="C83" s="45"/>
      <c r="D83" s="45"/>
      <c r="E83" s="48"/>
      <c r="F83" s="45"/>
      <c r="G83" s="45"/>
      <c r="H83" s="45"/>
      <c r="I83" s="45"/>
      <c r="J83" s="46"/>
    </row>
    <row r="84">
      <c r="A84" s="37" t="s">
        <v>43</v>
      </c>
      <c r="B84" s="37">
        <v>19</v>
      </c>
      <c r="C84" s="38" t="s">
        <v>365</v>
      </c>
      <c r="D84" s="37" t="s">
        <v>59</v>
      </c>
      <c r="E84" s="39" t="s">
        <v>366</v>
      </c>
      <c r="F84" s="40" t="s">
        <v>314</v>
      </c>
      <c r="G84" s="41">
        <v>3</v>
      </c>
      <c r="H84" s="42">
        <v>0</v>
      </c>
      <c r="I84" s="42">
        <f>ROUND(G84*H84,P4)</f>
        <v>0</v>
      </c>
      <c r="J84" s="37"/>
      <c r="O84" s="43">
        <f>I84*0.21</f>
        <v>0</v>
      </c>
      <c r="P84">
        <v>3</v>
      </c>
    </row>
    <row r="85" ht="30">
      <c r="A85" s="37" t="s">
        <v>48</v>
      </c>
      <c r="B85" s="44"/>
      <c r="C85" s="45"/>
      <c r="D85" s="45"/>
      <c r="E85" s="39" t="s">
        <v>367</v>
      </c>
      <c r="F85" s="45"/>
      <c r="G85" s="45"/>
      <c r="H85" s="45"/>
      <c r="I85" s="45"/>
      <c r="J85" s="46"/>
    </row>
    <row r="86">
      <c r="A86" s="37" t="s">
        <v>50</v>
      </c>
      <c r="B86" s="44"/>
      <c r="C86" s="45"/>
      <c r="D86" s="45"/>
      <c r="E86" s="47" t="s">
        <v>368</v>
      </c>
      <c r="F86" s="45"/>
      <c r="G86" s="45"/>
      <c r="H86" s="45"/>
      <c r="I86" s="45"/>
      <c r="J86" s="46"/>
    </row>
    <row r="87">
      <c r="A87" s="37" t="s">
        <v>52</v>
      </c>
      <c r="B87" s="44"/>
      <c r="C87" s="45"/>
      <c r="D87" s="45"/>
      <c r="E87" s="48"/>
      <c r="F87" s="45"/>
      <c r="G87" s="45"/>
      <c r="H87" s="45"/>
      <c r="I87" s="45"/>
      <c r="J87" s="46"/>
    </row>
    <row r="88">
      <c r="A88" s="37" t="s">
        <v>43</v>
      </c>
      <c r="B88" s="37">
        <v>20</v>
      </c>
      <c r="C88" s="38" t="s">
        <v>369</v>
      </c>
      <c r="D88" s="37" t="s">
        <v>59</v>
      </c>
      <c r="E88" s="39" t="s">
        <v>370</v>
      </c>
      <c r="F88" s="40" t="s">
        <v>314</v>
      </c>
      <c r="G88" s="41">
        <v>5</v>
      </c>
      <c r="H88" s="42">
        <v>0</v>
      </c>
      <c r="I88" s="42">
        <f>ROUND(G88*H88,P4)</f>
        <v>0</v>
      </c>
      <c r="J88" s="37"/>
      <c r="O88" s="43">
        <f>I88*0.21</f>
        <v>0</v>
      </c>
      <c r="P88">
        <v>3</v>
      </c>
    </row>
    <row r="89" ht="30">
      <c r="A89" s="37" t="s">
        <v>48</v>
      </c>
      <c r="B89" s="44"/>
      <c r="C89" s="45"/>
      <c r="D89" s="45"/>
      <c r="E89" s="39" t="s">
        <v>371</v>
      </c>
      <c r="F89" s="45"/>
      <c r="G89" s="45"/>
      <c r="H89" s="45"/>
      <c r="I89" s="45"/>
      <c r="J89" s="46"/>
    </row>
    <row r="90">
      <c r="A90" s="37" t="s">
        <v>50</v>
      </c>
      <c r="B90" s="44"/>
      <c r="C90" s="45"/>
      <c r="D90" s="45"/>
      <c r="E90" s="47" t="s">
        <v>340</v>
      </c>
      <c r="F90" s="45"/>
      <c r="G90" s="45"/>
      <c r="H90" s="45"/>
      <c r="I90" s="45"/>
      <c r="J90" s="46"/>
    </row>
    <row r="91">
      <c r="A91" s="37" t="s">
        <v>52</v>
      </c>
      <c r="B91" s="44"/>
      <c r="C91" s="45"/>
      <c r="D91" s="45"/>
      <c r="E91" s="48"/>
      <c r="F91" s="45"/>
      <c r="G91" s="45"/>
      <c r="H91" s="45"/>
      <c r="I91" s="45"/>
      <c r="J91" s="46"/>
    </row>
    <row r="92">
      <c r="A92" s="37" t="s">
        <v>43</v>
      </c>
      <c r="B92" s="37">
        <v>21</v>
      </c>
      <c r="C92" s="38" t="s">
        <v>372</v>
      </c>
      <c r="D92" s="37" t="s">
        <v>59</v>
      </c>
      <c r="E92" s="39" t="s">
        <v>373</v>
      </c>
      <c r="F92" s="40" t="s">
        <v>314</v>
      </c>
      <c r="G92" s="41">
        <v>2</v>
      </c>
      <c r="H92" s="42">
        <v>0</v>
      </c>
      <c r="I92" s="42">
        <f>ROUND(G92*H92,P4)</f>
        <v>0</v>
      </c>
      <c r="J92" s="37"/>
      <c r="O92" s="43">
        <f>I92*0.21</f>
        <v>0</v>
      </c>
      <c r="P92">
        <v>3</v>
      </c>
    </row>
    <row r="93">
      <c r="A93" s="37" t="s">
        <v>48</v>
      </c>
      <c r="B93" s="44"/>
      <c r="C93" s="45"/>
      <c r="D93" s="45"/>
      <c r="E93" s="39" t="s">
        <v>374</v>
      </c>
      <c r="F93" s="45"/>
      <c r="G93" s="45"/>
      <c r="H93" s="45"/>
      <c r="I93" s="45"/>
      <c r="J93" s="46"/>
    </row>
    <row r="94">
      <c r="A94" s="37" t="s">
        <v>50</v>
      </c>
      <c r="B94" s="44"/>
      <c r="C94" s="45"/>
      <c r="D94" s="45"/>
      <c r="E94" s="47" t="s">
        <v>100</v>
      </c>
      <c r="F94" s="45"/>
      <c r="G94" s="45"/>
      <c r="H94" s="45"/>
      <c r="I94" s="45"/>
      <c r="J94" s="46"/>
    </row>
    <row r="95">
      <c r="A95" s="37" t="s">
        <v>52</v>
      </c>
      <c r="B95" s="44"/>
      <c r="C95" s="45"/>
      <c r="D95" s="45"/>
      <c r="E95" s="48"/>
      <c r="F95" s="45"/>
      <c r="G95" s="45"/>
      <c r="H95" s="45"/>
      <c r="I95" s="45"/>
      <c r="J95" s="46"/>
    </row>
    <row r="96">
      <c r="A96" s="37" t="s">
        <v>43</v>
      </c>
      <c r="B96" s="37">
        <v>22</v>
      </c>
      <c r="C96" s="38" t="s">
        <v>375</v>
      </c>
      <c r="D96" s="37" t="s">
        <v>59</v>
      </c>
      <c r="E96" s="39" t="s">
        <v>376</v>
      </c>
      <c r="F96" s="40" t="s">
        <v>314</v>
      </c>
      <c r="G96" s="41">
        <v>1</v>
      </c>
      <c r="H96" s="42">
        <v>0</v>
      </c>
      <c r="I96" s="42">
        <f>ROUND(G96*H96,P4)</f>
        <v>0</v>
      </c>
      <c r="J96" s="37"/>
      <c r="O96" s="43">
        <f>I96*0.21</f>
        <v>0</v>
      </c>
      <c r="P96">
        <v>3</v>
      </c>
    </row>
    <row r="97">
      <c r="A97" s="37" t="s">
        <v>48</v>
      </c>
      <c r="B97" s="44"/>
      <c r="C97" s="45"/>
      <c r="D97" s="45"/>
      <c r="E97" s="39" t="s">
        <v>377</v>
      </c>
      <c r="F97" s="45"/>
      <c r="G97" s="45"/>
      <c r="H97" s="45"/>
      <c r="I97" s="45"/>
      <c r="J97" s="46"/>
    </row>
    <row r="98">
      <c r="A98" s="37" t="s">
        <v>50</v>
      </c>
      <c r="B98" s="44"/>
      <c r="C98" s="45"/>
      <c r="D98" s="45"/>
      <c r="E98" s="47" t="s">
        <v>69</v>
      </c>
      <c r="F98" s="45"/>
      <c r="G98" s="45"/>
      <c r="H98" s="45"/>
      <c r="I98" s="45"/>
      <c r="J98" s="46"/>
    </row>
    <row r="99">
      <c r="A99" s="37" t="s">
        <v>52</v>
      </c>
      <c r="B99" s="44"/>
      <c r="C99" s="45"/>
      <c r="D99" s="45"/>
      <c r="E99" s="48"/>
      <c r="F99" s="45"/>
      <c r="G99" s="45"/>
      <c r="H99" s="45"/>
      <c r="I99" s="45"/>
      <c r="J99" s="46"/>
    </row>
    <row r="100">
      <c r="A100" s="37" t="s">
        <v>43</v>
      </c>
      <c r="B100" s="37">
        <v>23</v>
      </c>
      <c r="C100" s="38" t="s">
        <v>378</v>
      </c>
      <c r="D100" s="37" t="s">
        <v>59</v>
      </c>
      <c r="E100" s="39" t="s">
        <v>379</v>
      </c>
      <c r="F100" s="40" t="s">
        <v>314</v>
      </c>
      <c r="G100" s="41">
        <v>2</v>
      </c>
      <c r="H100" s="42">
        <v>0</v>
      </c>
      <c r="I100" s="42">
        <f>ROUND(G100*H100,P4)</f>
        <v>0</v>
      </c>
      <c r="J100" s="37"/>
      <c r="O100" s="43">
        <f>I100*0.21</f>
        <v>0</v>
      </c>
      <c r="P100">
        <v>3</v>
      </c>
    </row>
    <row r="101" ht="30">
      <c r="A101" s="37" t="s">
        <v>48</v>
      </c>
      <c r="B101" s="44"/>
      <c r="C101" s="45"/>
      <c r="D101" s="45"/>
      <c r="E101" s="39" t="s">
        <v>380</v>
      </c>
      <c r="F101" s="45"/>
      <c r="G101" s="45"/>
      <c r="H101" s="45"/>
      <c r="I101" s="45"/>
      <c r="J101" s="46"/>
    </row>
    <row r="102">
      <c r="A102" s="37" t="s">
        <v>50</v>
      </c>
      <c r="B102" s="44"/>
      <c r="C102" s="45"/>
      <c r="D102" s="45"/>
      <c r="E102" s="47" t="s">
        <v>100</v>
      </c>
      <c r="F102" s="45"/>
      <c r="G102" s="45"/>
      <c r="H102" s="45"/>
      <c r="I102" s="45"/>
      <c r="J102" s="46"/>
    </row>
    <row r="103">
      <c r="A103" s="37" t="s">
        <v>52</v>
      </c>
      <c r="B103" s="44"/>
      <c r="C103" s="45"/>
      <c r="D103" s="45"/>
      <c r="E103" s="48"/>
      <c r="F103" s="45"/>
      <c r="G103" s="45"/>
      <c r="H103" s="45"/>
      <c r="I103" s="45"/>
      <c r="J103" s="46"/>
    </row>
    <row r="104">
      <c r="A104" s="37" t="s">
        <v>43</v>
      </c>
      <c r="B104" s="37">
        <v>24</v>
      </c>
      <c r="C104" s="38" t="s">
        <v>381</v>
      </c>
      <c r="D104" s="37" t="s">
        <v>59</v>
      </c>
      <c r="E104" s="39" t="s">
        <v>382</v>
      </c>
      <c r="F104" s="40" t="s">
        <v>314</v>
      </c>
      <c r="G104" s="41">
        <v>10</v>
      </c>
      <c r="H104" s="42">
        <v>0</v>
      </c>
      <c r="I104" s="42">
        <f>ROUND(G104*H104,P4)</f>
        <v>0</v>
      </c>
      <c r="J104" s="37"/>
      <c r="O104" s="43">
        <f>I104*0.21</f>
        <v>0</v>
      </c>
      <c r="P104">
        <v>3</v>
      </c>
    </row>
    <row r="105">
      <c r="A105" s="37" t="s">
        <v>48</v>
      </c>
      <c r="B105" s="44"/>
      <c r="C105" s="45"/>
      <c r="D105" s="45"/>
      <c r="E105" s="39" t="s">
        <v>383</v>
      </c>
      <c r="F105" s="45"/>
      <c r="G105" s="45"/>
      <c r="H105" s="45"/>
      <c r="I105" s="45"/>
      <c r="J105" s="46"/>
    </row>
    <row r="106">
      <c r="A106" s="37" t="s">
        <v>50</v>
      </c>
      <c r="B106" s="44"/>
      <c r="C106" s="45"/>
      <c r="D106" s="45"/>
      <c r="E106" s="47" t="s">
        <v>316</v>
      </c>
      <c r="F106" s="45"/>
      <c r="G106" s="45"/>
      <c r="H106" s="45"/>
      <c r="I106" s="45"/>
      <c r="J106" s="46"/>
    </row>
    <row r="107">
      <c r="A107" s="37" t="s">
        <v>52</v>
      </c>
      <c r="B107" s="44"/>
      <c r="C107" s="45"/>
      <c r="D107" s="45"/>
      <c r="E107" s="39" t="s">
        <v>323</v>
      </c>
      <c r="F107" s="45"/>
      <c r="G107" s="45"/>
      <c r="H107" s="45"/>
      <c r="I107" s="45"/>
      <c r="J107" s="46"/>
    </row>
    <row r="108">
      <c r="A108" s="37" t="s">
        <v>43</v>
      </c>
      <c r="B108" s="37">
        <v>25</v>
      </c>
      <c r="C108" s="38" t="s">
        <v>384</v>
      </c>
      <c r="D108" s="37" t="s">
        <v>59</v>
      </c>
      <c r="E108" s="39" t="s">
        <v>385</v>
      </c>
      <c r="F108" s="40" t="s">
        <v>314</v>
      </c>
      <c r="G108" s="41">
        <v>7</v>
      </c>
      <c r="H108" s="42">
        <v>0</v>
      </c>
      <c r="I108" s="42">
        <f>ROUND(G108*H108,P4)</f>
        <v>0</v>
      </c>
      <c r="J108" s="37"/>
      <c r="O108" s="43">
        <f>I108*0.21</f>
        <v>0</v>
      </c>
      <c r="P108">
        <v>3</v>
      </c>
    </row>
    <row r="109" ht="30">
      <c r="A109" s="37" t="s">
        <v>48</v>
      </c>
      <c r="B109" s="44"/>
      <c r="C109" s="45"/>
      <c r="D109" s="45"/>
      <c r="E109" s="39" t="s">
        <v>386</v>
      </c>
      <c r="F109" s="45"/>
      <c r="G109" s="45"/>
      <c r="H109" s="45"/>
      <c r="I109" s="45"/>
      <c r="J109" s="46"/>
    </row>
    <row r="110">
      <c r="A110" s="37" t="s">
        <v>50</v>
      </c>
      <c r="B110" s="44"/>
      <c r="C110" s="45"/>
      <c r="D110" s="45"/>
      <c r="E110" s="47" t="s">
        <v>316</v>
      </c>
      <c r="F110" s="45"/>
      <c r="G110" s="45"/>
      <c r="H110" s="45"/>
      <c r="I110" s="45"/>
      <c r="J110" s="46"/>
    </row>
    <row r="111">
      <c r="A111" s="37" t="s">
        <v>52</v>
      </c>
      <c r="B111" s="44"/>
      <c r="C111" s="45"/>
      <c r="D111" s="45"/>
      <c r="E111" s="39" t="s">
        <v>323</v>
      </c>
      <c r="F111" s="45"/>
      <c r="G111" s="45"/>
      <c r="H111" s="45"/>
      <c r="I111" s="45"/>
      <c r="J111" s="46"/>
    </row>
    <row r="112">
      <c r="A112" s="37" t="s">
        <v>43</v>
      </c>
      <c r="B112" s="37">
        <v>26</v>
      </c>
      <c r="C112" s="38" t="s">
        <v>387</v>
      </c>
      <c r="D112" s="37" t="s">
        <v>59</v>
      </c>
      <c r="E112" s="39" t="s">
        <v>388</v>
      </c>
      <c r="F112" s="40" t="s">
        <v>389</v>
      </c>
      <c r="G112" s="41">
        <v>240</v>
      </c>
      <c r="H112" s="42">
        <v>0</v>
      </c>
      <c r="I112" s="42">
        <f>ROUND(G112*H112,P4)</f>
        <v>0</v>
      </c>
      <c r="J112" s="37"/>
      <c r="O112" s="43">
        <f>I112*0.21</f>
        <v>0</v>
      </c>
      <c r="P112">
        <v>3</v>
      </c>
    </row>
    <row r="113" ht="30">
      <c r="A113" s="37" t="s">
        <v>48</v>
      </c>
      <c r="B113" s="44"/>
      <c r="C113" s="45"/>
      <c r="D113" s="45"/>
      <c r="E113" s="39" t="s">
        <v>390</v>
      </c>
      <c r="F113" s="45"/>
      <c r="G113" s="45"/>
      <c r="H113" s="45"/>
      <c r="I113" s="45"/>
      <c r="J113" s="46"/>
    </row>
    <row r="114">
      <c r="A114" s="37" t="s">
        <v>50</v>
      </c>
      <c r="B114" s="44"/>
      <c r="C114" s="45"/>
      <c r="D114" s="45"/>
      <c r="E114" s="47" t="s">
        <v>391</v>
      </c>
      <c r="F114" s="45"/>
      <c r="G114" s="45"/>
      <c r="H114" s="45"/>
      <c r="I114" s="45"/>
      <c r="J114" s="46"/>
    </row>
    <row r="115">
      <c r="A115" s="37" t="s">
        <v>52</v>
      </c>
      <c r="B115" s="44"/>
      <c r="C115" s="45"/>
      <c r="D115" s="45"/>
      <c r="E115" s="39" t="s">
        <v>323</v>
      </c>
      <c r="F115" s="45"/>
      <c r="G115" s="45"/>
      <c r="H115" s="45"/>
      <c r="I115" s="45"/>
      <c r="J115" s="46"/>
    </row>
    <row r="116">
      <c r="A116" s="37" t="s">
        <v>43</v>
      </c>
      <c r="B116" s="37">
        <v>27</v>
      </c>
      <c r="C116" s="38" t="s">
        <v>392</v>
      </c>
      <c r="D116" s="37" t="s">
        <v>59</v>
      </c>
      <c r="E116" s="39" t="s">
        <v>393</v>
      </c>
      <c r="F116" s="40" t="s">
        <v>354</v>
      </c>
      <c r="G116" s="41">
        <v>240</v>
      </c>
      <c r="H116" s="42">
        <v>0</v>
      </c>
      <c r="I116" s="42">
        <f>ROUND(G116*H116,P4)</f>
        <v>0</v>
      </c>
      <c r="J116" s="37"/>
      <c r="O116" s="43">
        <f>I116*0.21</f>
        <v>0</v>
      </c>
      <c r="P116">
        <v>3</v>
      </c>
    </row>
    <row r="117">
      <c r="A117" s="37" t="s">
        <v>48</v>
      </c>
      <c r="B117" s="44"/>
      <c r="C117" s="45"/>
      <c r="D117" s="45"/>
      <c r="E117" s="39" t="s">
        <v>394</v>
      </c>
      <c r="F117" s="45"/>
      <c r="G117" s="45"/>
      <c r="H117" s="45"/>
      <c r="I117" s="45"/>
      <c r="J117" s="46"/>
    </row>
    <row r="118">
      <c r="A118" s="37" t="s">
        <v>50</v>
      </c>
      <c r="B118" s="44"/>
      <c r="C118" s="45"/>
      <c r="D118" s="45"/>
      <c r="E118" s="47" t="s">
        <v>391</v>
      </c>
      <c r="F118" s="45"/>
      <c r="G118" s="45"/>
      <c r="H118" s="45"/>
      <c r="I118" s="45"/>
      <c r="J118" s="46"/>
    </row>
    <row r="119">
      <c r="A119" s="37" t="s">
        <v>52</v>
      </c>
      <c r="B119" s="44"/>
      <c r="C119" s="45"/>
      <c r="D119" s="45"/>
      <c r="E119" s="39" t="s">
        <v>323</v>
      </c>
      <c r="F119" s="45"/>
      <c r="G119" s="45"/>
      <c r="H119" s="45"/>
      <c r="I119" s="45"/>
      <c r="J119" s="46"/>
    </row>
    <row r="120">
      <c r="A120" s="37" t="s">
        <v>43</v>
      </c>
      <c r="B120" s="37">
        <v>28</v>
      </c>
      <c r="C120" s="38" t="s">
        <v>395</v>
      </c>
      <c r="D120" s="37" t="s">
        <v>59</v>
      </c>
      <c r="E120" s="39" t="s">
        <v>396</v>
      </c>
      <c r="F120" s="40" t="s">
        <v>314</v>
      </c>
      <c r="G120" s="41">
        <v>10</v>
      </c>
      <c r="H120" s="42">
        <v>0</v>
      </c>
      <c r="I120" s="42">
        <f>ROUND(G120*H120,P4)</f>
        <v>0</v>
      </c>
      <c r="J120" s="37"/>
      <c r="O120" s="43">
        <f>I120*0.21</f>
        <v>0</v>
      </c>
      <c r="P120">
        <v>3</v>
      </c>
    </row>
    <row r="121">
      <c r="A121" s="37" t="s">
        <v>48</v>
      </c>
      <c r="B121" s="44"/>
      <c r="C121" s="45"/>
      <c r="D121" s="45"/>
      <c r="E121" s="39" t="s">
        <v>397</v>
      </c>
      <c r="F121" s="45"/>
      <c r="G121" s="45"/>
      <c r="H121" s="45"/>
      <c r="I121" s="45"/>
      <c r="J121" s="46"/>
    </row>
    <row r="122">
      <c r="A122" s="37" t="s">
        <v>50</v>
      </c>
      <c r="B122" s="44"/>
      <c r="C122" s="45"/>
      <c r="D122" s="45"/>
      <c r="E122" s="47" t="s">
        <v>316</v>
      </c>
      <c r="F122" s="45"/>
      <c r="G122" s="45"/>
      <c r="H122" s="45"/>
      <c r="I122" s="45"/>
      <c r="J122" s="46"/>
    </row>
    <row r="123">
      <c r="A123" s="37" t="s">
        <v>52</v>
      </c>
      <c r="B123" s="44"/>
      <c r="C123" s="45"/>
      <c r="D123" s="45"/>
      <c r="E123" s="39" t="s">
        <v>323</v>
      </c>
      <c r="F123" s="45"/>
      <c r="G123" s="45"/>
      <c r="H123" s="45"/>
      <c r="I123" s="45"/>
      <c r="J123" s="46"/>
    </row>
    <row r="124">
      <c r="A124" s="37" t="s">
        <v>43</v>
      </c>
      <c r="B124" s="37">
        <v>29</v>
      </c>
      <c r="C124" s="38" t="s">
        <v>398</v>
      </c>
      <c r="D124" s="37" t="s">
        <v>59</v>
      </c>
      <c r="E124" s="39" t="s">
        <v>399</v>
      </c>
      <c r="F124" s="40" t="s">
        <v>314</v>
      </c>
      <c r="G124" s="41">
        <v>10</v>
      </c>
      <c r="H124" s="42">
        <v>0</v>
      </c>
      <c r="I124" s="42">
        <f>ROUND(G124*H124,P4)</f>
        <v>0</v>
      </c>
      <c r="J124" s="37"/>
      <c r="O124" s="43">
        <f>I124*0.21</f>
        <v>0</v>
      </c>
      <c r="P124">
        <v>3</v>
      </c>
    </row>
    <row r="125">
      <c r="A125" s="37" t="s">
        <v>48</v>
      </c>
      <c r="B125" s="44"/>
      <c r="C125" s="45"/>
      <c r="D125" s="45"/>
      <c r="E125" s="39" t="s">
        <v>400</v>
      </c>
      <c r="F125" s="45"/>
      <c r="G125" s="45"/>
      <c r="H125" s="45"/>
      <c r="I125" s="45"/>
      <c r="J125" s="46"/>
    </row>
    <row r="126">
      <c r="A126" s="37" t="s">
        <v>50</v>
      </c>
      <c r="B126" s="44"/>
      <c r="C126" s="45"/>
      <c r="D126" s="45"/>
      <c r="E126" s="47" t="s">
        <v>316</v>
      </c>
      <c r="F126" s="45"/>
      <c r="G126" s="45"/>
      <c r="H126" s="45"/>
      <c r="I126" s="45"/>
      <c r="J126" s="46"/>
    </row>
    <row r="127">
      <c r="A127" s="37" t="s">
        <v>52</v>
      </c>
      <c r="B127" s="44"/>
      <c r="C127" s="45"/>
      <c r="D127" s="45"/>
      <c r="E127" s="39" t="s">
        <v>323</v>
      </c>
      <c r="F127" s="45"/>
      <c r="G127" s="45"/>
      <c r="H127" s="45"/>
      <c r="I127" s="45"/>
      <c r="J127" s="46"/>
    </row>
    <row r="128">
      <c r="A128" s="37" t="s">
        <v>43</v>
      </c>
      <c r="B128" s="37">
        <v>30</v>
      </c>
      <c r="C128" s="38" t="s">
        <v>401</v>
      </c>
      <c r="D128" s="37" t="s">
        <v>59</v>
      </c>
      <c r="E128" s="39" t="s">
        <v>402</v>
      </c>
      <c r="F128" s="40" t="s">
        <v>314</v>
      </c>
      <c r="G128" s="41">
        <v>10</v>
      </c>
      <c r="H128" s="42">
        <v>0</v>
      </c>
      <c r="I128" s="42">
        <f>ROUND(G128*H128,P4)</f>
        <v>0</v>
      </c>
      <c r="J128" s="37"/>
      <c r="O128" s="43">
        <f>I128*0.21</f>
        <v>0</v>
      </c>
      <c r="P128">
        <v>3</v>
      </c>
    </row>
    <row r="129">
      <c r="A129" s="37" t="s">
        <v>48</v>
      </c>
      <c r="B129" s="44"/>
      <c r="C129" s="45"/>
      <c r="D129" s="45"/>
      <c r="E129" s="39" t="s">
        <v>403</v>
      </c>
      <c r="F129" s="45"/>
      <c r="G129" s="45"/>
      <c r="H129" s="45"/>
      <c r="I129" s="45"/>
      <c r="J129" s="46"/>
    </row>
    <row r="130">
      <c r="A130" s="37" t="s">
        <v>50</v>
      </c>
      <c r="B130" s="44"/>
      <c r="C130" s="45"/>
      <c r="D130" s="45"/>
      <c r="E130" s="47" t="s">
        <v>316</v>
      </c>
      <c r="F130" s="45"/>
      <c r="G130" s="45"/>
      <c r="H130" s="45"/>
      <c r="I130" s="45"/>
      <c r="J130" s="46"/>
    </row>
    <row r="131">
      <c r="A131" s="37" t="s">
        <v>52</v>
      </c>
      <c r="B131" s="44"/>
      <c r="C131" s="45"/>
      <c r="D131" s="45"/>
      <c r="E131" s="39" t="s">
        <v>323</v>
      </c>
      <c r="F131" s="45"/>
      <c r="G131" s="45"/>
      <c r="H131" s="45"/>
      <c r="I131" s="45"/>
      <c r="J131" s="46"/>
    </row>
    <row r="132">
      <c r="A132" s="37" t="s">
        <v>43</v>
      </c>
      <c r="B132" s="37">
        <v>31</v>
      </c>
      <c r="C132" s="38" t="s">
        <v>404</v>
      </c>
      <c r="D132" s="37" t="s">
        <v>59</v>
      </c>
      <c r="E132" s="39" t="s">
        <v>405</v>
      </c>
      <c r="F132" s="40" t="s">
        <v>314</v>
      </c>
      <c r="G132" s="41">
        <v>10</v>
      </c>
      <c r="H132" s="42">
        <v>0</v>
      </c>
      <c r="I132" s="42">
        <f>ROUND(G132*H132,P4)</f>
        <v>0</v>
      </c>
      <c r="J132" s="37"/>
      <c r="O132" s="43">
        <f>I132*0.21</f>
        <v>0</v>
      </c>
      <c r="P132">
        <v>3</v>
      </c>
    </row>
    <row r="133" ht="30">
      <c r="A133" s="37" t="s">
        <v>48</v>
      </c>
      <c r="B133" s="44"/>
      <c r="C133" s="45"/>
      <c r="D133" s="45"/>
      <c r="E133" s="39" t="s">
        <v>406</v>
      </c>
      <c r="F133" s="45"/>
      <c r="G133" s="45"/>
      <c r="H133" s="45"/>
      <c r="I133" s="45"/>
      <c r="J133" s="46"/>
    </row>
    <row r="134">
      <c r="A134" s="37" t="s">
        <v>50</v>
      </c>
      <c r="B134" s="44"/>
      <c r="C134" s="45"/>
      <c r="D134" s="45"/>
      <c r="E134" s="47" t="s">
        <v>316</v>
      </c>
      <c r="F134" s="45"/>
      <c r="G134" s="45"/>
      <c r="H134" s="45"/>
      <c r="I134" s="45"/>
      <c r="J134" s="46"/>
    </row>
    <row r="135">
      <c r="A135" s="37" t="s">
        <v>52</v>
      </c>
      <c r="B135" s="44"/>
      <c r="C135" s="45"/>
      <c r="D135" s="45"/>
      <c r="E135" s="39" t="s">
        <v>323</v>
      </c>
      <c r="F135" s="45"/>
      <c r="G135" s="45"/>
      <c r="H135" s="45"/>
      <c r="I135" s="45"/>
      <c r="J135" s="46"/>
    </row>
    <row r="136">
      <c r="A136" s="37" t="s">
        <v>43</v>
      </c>
      <c r="B136" s="37">
        <v>32</v>
      </c>
      <c r="C136" s="38" t="s">
        <v>407</v>
      </c>
      <c r="D136" s="37" t="s">
        <v>59</v>
      </c>
      <c r="E136" s="39" t="s">
        <v>408</v>
      </c>
      <c r="F136" s="40" t="s">
        <v>389</v>
      </c>
      <c r="G136" s="41">
        <v>135</v>
      </c>
      <c r="H136" s="42">
        <v>0</v>
      </c>
      <c r="I136" s="42">
        <f>ROUND(G136*H136,P4)</f>
        <v>0</v>
      </c>
      <c r="J136" s="37"/>
      <c r="O136" s="43">
        <f>I136*0.21</f>
        <v>0</v>
      </c>
      <c r="P136">
        <v>3</v>
      </c>
    </row>
    <row r="137" ht="30">
      <c r="A137" s="37" t="s">
        <v>48</v>
      </c>
      <c r="B137" s="44"/>
      <c r="C137" s="45"/>
      <c r="D137" s="45"/>
      <c r="E137" s="39" t="s">
        <v>409</v>
      </c>
      <c r="F137" s="45"/>
      <c r="G137" s="45"/>
      <c r="H137" s="45"/>
      <c r="I137" s="45"/>
      <c r="J137" s="46"/>
    </row>
    <row r="138">
      <c r="A138" s="37" t="s">
        <v>50</v>
      </c>
      <c r="B138" s="44"/>
      <c r="C138" s="45"/>
      <c r="D138" s="45"/>
      <c r="E138" s="47" t="s">
        <v>226</v>
      </c>
      <c r="F138" s="45"/>
      <c r="G138" s="45"/>
      <c r="H138" s="45"/>
      <c r="I138" s="45"/>
      <c r="J138" s="46"/>
    </row>
    <row r="139">
      <c r="A139" s="37" t="s">
        <v>52</v>
      </c>
      <c r="B139" s="44"/>
      <c r="C139" s="45"/>
      <c r="D139" s="45"/>
      <c r="E139" s="48"/>
      <c r="F139" s="45"/>
      <c r="G139" s="45"/>
      <c r="H139" s="45"/>
      <c r="I139" s="45"/>
      <c r="J139" s="46"/>
    </row>
    <row r="140">
      <c r="A140" s="37" t="s">
        <v>43</v>
      </c>
      <c r="B140" s="37">
        <v>33</v>
      </c>
      <c r="C140" s="38" t="s">
        <v>410</v>
      </c>
      <c r="D140" s="37" t="s">
        <v>59</v>
      </c>
      <c r="E140" s="39" t="s">
        <v>411</v>
      </c>
      <c r="F140" s="40" t="s">
        <v>389</v>
      </c>
      <c r="G140" s="41">
        <v>135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 ht="60">
      <c r="A141" s="37" t="s">
        <v>48</v>
      </c>
      <c r="B141" s="44"/>
      <c r="C141" s="45"/>
      <c r="D141" s="45"/>
      <c r="E141" s="39" t="s">
        <v>412</v>
      </c>
      <c r="F141" s="45"/>
      <c r="G141" s="45"/>
      <c r="H141" s="45"/>
      <c r="I141" s="45"/>
      <c r="J141" s="46"/>
    </row>
    <row r="142">
      <c r="A142" s="37" t="s">
        <v>50</v>
      </c>
      <c r="B142" s="44"/>
      <c r="C142" s="45"/>
      <c r="D142" s="45"/>
      <c r="E142" s="47" t="s">
        <v>226</v>
      </c>
      <c r="F142" s="45"/>
      <c r="G142" s="45"/>
      <c r="H142" s="45"/>
      <c r="I142" s="45"/>
      <c r="J142" s="46"/>
    </row>
    <row r="143">
      <c r="A143" s="37" t="s">
        <v>52</v>
      </c>
      <c r="B143" s="44"/>
      <c r="C143" s="45"/>
      <c r="D143" s="45"/>
      <c r="E143" s="39" t="s">
        <v>323</v>
      </c>
      <c r="F143" s="45"/>
      <c r="G143" s="45"/>
      <c r="H143" s="45"/>
      <c r="I143" s="45"/>
      <c r="J143" s="46"/>
    </row>
    <row r="144">
      <c r="A144" s="37" t="s">
        <v>43</v>
      </c>
      <c r="B144" s="37">
        <v>34</v>
      </c>
      <c r="C144" s="38" t="s">
        <v>413</v>
      </c>
      <c r="D144" s="37" t="s">
        <v>59</v>
      </c>
      <c r="E144" s="39" t="s">
        <v>414</v>
      </c>
      <c r="F144" s="40" t="s">
        <v>389</v>
      </c>
      <c r="G144" s="41">
        <v>240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 ht="30">
      <c r="A145" s="37" t="s">
        <v>48</v>
      </c>
      <c r="B145" s="44"/>
      <c r="C145" s="45"/>
      <c r="D145" s="45"/>
      <c r="E145" s="39" t="s">
        <v>415</v>
      </c>
      <c r="F145" s="45"/>
      <c r="G145" s="45"/>
      <c r="H145" s="45"/>
      <c r="I145" s="45"/>
      <c r="J145" s="46"/>
    </row>
    <row r="146">
      <c r="A146" s="37" t="s">
        <v>50</v>
      </c>
      <c r="B146" s="44"/>
      <c r="C146" s="45"/>
      <c r="D146" s="45"/>
      <c r="E146" s="47" t="s">
        <v>391</v>
      </c>
      <c r="F146" s="45"/>
      <c r="G146" s="45"/>
      <c r="H146" s="45"/>
      <c r="I146" s="45"/>
      <c r="J146" s="46"/>
    </row>
    <row r="147">
      <c r="A147" s="37" t="s">
        <v>52</v>
      </c>
      <c r="B147" s="44"/>
      <c r="C147" s="45"/>
      <c r="D147" s="45"/>
      <c r="E147" s="39" t="s">
        <v>323</v>
      </c>
      <c r="F147" s="45"/>
      <c r="G147" s="45"/>
      <c r="H147" s="45"/>
      <c r="I147" s="45"/>
      <c r="J147" s="46"/>
    </row>
    <row r="148">
      <c r="A148" s="37" t="s">
        <v>43</v>
      </c>
      <c r="B148" s="37">
        <v>35</v>
      </c>
      <c r="C148" s="38" t="s">
        <v>416</v>
      </c>
      <c r="D148" s="37" t="s">
        <v>59</v>
      </c>
      <c r="E148" s="39" t="s">
        <v>417</v>
      </c>
      <c r="F148" s="40" t="s">
        <v>389</v>
      </c>
      <c r="G148" s="41">
        <v>240</v>
      </c>
      <c r="H148" s="42">
        <v>0</v>
      </c>
      <c r="I148" s="42">
        <f>ROUND(G148*H148,P4)</f>
        <v>0</v>
      </c>
      <c r="J148" s="37"/>
      <c r="O148" s="43">
        <f>I148*0.21</f>
        <v>0</v>
      </c>
      <c r="P148">
        <v>3</v>
      </c>
    </row>
    <row r="149" ht="60">
      <c r="A149" s="37" t="s">
        <v>48</v>
      </c>
      <c r="B149" s="44"/>
      <c r="C149" s="45"/>
      <c r="D149" s="45"/>
      <c r="E149" s="39" t="s">
        <v>418</v>
      </c>
      <c r="F149" s="45"/>
      <c r="G149" s="45"/>
      <c r="H149" s="45"/>
      <c r="I149" s="45"/>
      <c r="J149" s="46"/>
    </row>
    <row r="150">
      <c r="A150" s="37" t="s">
        <v>50</v>
      </c>
      <c r="B150" s="44"/>
      <c r="C150" s="45"/>
      <c r="D150" s="45"/>
      <c r="E150" s="47" t="s">
        <v>391</v>
      </c>
      <c r="F150" s="45"/>
      <c r="G150" s="45"/>
      <c r="H150" s="45"/>
      <c r="I150" s="45"/>
      <c r="J150" s="46"/>
    </row>
    <row r="151">
      <c r="A151" s="37" t="s">
        <v>52</v>
      </c>
      <c r="B151" s="44"/>
      <c r="C151" s="45"/>
      <c r="D151" s="45"/>
      <c r="E151" s="39" t="s">
        <v>323</v>
      </c>
      <c r="F151" s="45"/>
      <c r="G151" s="45"/>
      <c r="H151" s="45"/>
      <c r="I151" s="45"/>
      <c r="J151" s="46"/>
    </row>
    <row r="152">
      <c r="A152" s="37" t="s">
        <v>43</v>
      </c>
      <c r="B152" s="37">
        <v>36</v>
      </c>
      <c r="C152" s="38" t="s">
        <v>419</v>
      </c>
      <c r="D152" s="37" t="s">
        <v>59</v>
      </c>
      <c r="E152" s="39" t="s">
        <v>420</v>
      </c>
      <c r="F152" s="40" t="s">
        <v>389</v>
      </c>
      <c r="G152" s="41">
        <v>40</v>
      </c>
      <c r="H152" s="42">
        <v>0</v>
      </c>
      <c r="I152" s="42">
        <f>ROUND(G152*H152,P4)</f>
        <v>0</v>
      </c>
      <c r="J152" s="37"/>
      <c r="O152" s="43">
        <f>I152*0.21</f>
        <v>0</v>
      </c>
      <c r="P152">
        <v>3</v>
      </c>
    </row>
    <row r="153" ht="30">
      <c r="A153" s="37" t="s">
        <v>48</v>
      </c>
      <c r="B153" s="44"/>
      <c r="C153" s="45"/>
      <c r="D153" s="45"/>
      <c r="E153" s="39" t="s">
        <v>421</v>
      </c>
      <c r="F153" s="45"/>
      <c r="G153" s="45"/>
      <c r="H153" s="45"/>
      <c r="I153" s="45"/>
      <c r="J153" s="46"/>
    </row>
    <row r="154">
      <c r="A154" s="37" t="s">
        <v>50</v>
      </c>
      <c r="B154" s="44"/>
      <c r="C154" s="45"/>
      <c r="D154" s="45"/>
      <c r="E154" s="47" t="s">
        <v>422</v>
      </c>
      <c r="F154" s="45"/>
      <c r="G154" s="45"/>
      <c r="H154" s="45"/>
      <c r="I154" s="45"/>
      <c r="J154" s="46"/>
    </row>
    <row r="155">
      <c r="A155" s="37" t="s">
        <v>52</v>
      </c>
      <c r="B155" s="44"/>
      <c r="C155" s="45"/>
      <c r="D155" s="45"/>
      <c r="E155" s="39" t="s">
        <v>323</v>
      </c>
      <c r="F155" s="45"/>
      <c r="G155" s="45"/>
      <c r="H155" s="45"/>
      <c r="I155" s="45"/>
      <c r="J155" s="46"/>
    </row>
    <row r="156">
      <c r="A156" s="37" t="s">
        <v>43</v>
      </c>
      <c r="B156" s="37">
        <v>37</v>
      </c>
      <c r="C156" s="38" t="s">
        <v>423</v>
      </c>
      <c r="D156" s="37" t="s">
        <v>59</v>
      </c>
      <c r="E156" s="39" t="s">
        <v>424</v>
      </c>
      <c r="F156" s="40" t="s">
        <v>389</v>
      </c>
      <c r="G156" s="41">
        <v>240</v>
      </c>
      <c r="H156" s="42">
        <v>0</v>
      </c>
      <c r="I156" s="42">
        <f>ROUND(G156*H156,P4)</f>
        <v>0</v>
      </c>
      <c r="J156" s="37"/>
      <c r="O156" s="43">
        <f>I156*0.21</f>
        <v>0</v>
      </c>
      <c r="P156">
        <v>3</v>
      </c>
    </row>
    <row r="157" ht="30">
      <c r="A157" s="37" t="s">
        <v>48</v>
      </c>
      <c r="B157" s="44"/>
      <c r="C157" s="45"/>
      <c r="D157" s="45"/>
      <c r="E157" s="39" t="s">
        <v>425</v>
      </c>
      <c r="F157" s="45"/>
      <c r="G157" s="45"/>
      <c r="H157" s="45"/>
      <c r="I157" s="45"/>
      <c r="J157" s="46"/>
    </row>
    <row r="158">
      <c r="A158" s="37" t="s">
        <v>50</v>
      </c>
      <c r="B158" s="44"/>
      <c r="C158" s="45"/>
      <c r="D158" s="45"/>
      <c r="E158" s="47" t="s">
        <v>391</v>
      </c>
      <c r="F158" s="45"/>
      <c r="G158" s="45"/>
      <c r="H158" s="45"/>
      <c r="I158" s="45"/>
      <c r="J158" s="46"/>
    </row>
    <row r="159">
      <c r="A159" s="37" t="s">
        <v>52</v>
      </c>
      <c r="B159" s="44"/>
      <c r="C159" s="45"/>
      <c r="D159" s="45"/>
      <c r="E159" s="39" t="s">
        <v>323</v>
      </c>
      <c r="F159" s="45"/>
      <c r="G159" s="45"/>
      <c r="H159" s="45"/>
      <c r="I159" s="45"/>
      <c r="J159" s="46"/>
    </row>
    <row r="160">
      <c r="A160" s="37" t="s">
        <v>43</v>
      </c>
      <c r="B160" s="37">
        <v>38</v>
      </c>
      <c r="C160" s="38" t="s">
        <v>426</v>
      </c>
      <c r="D160" s="37" t="s">
        <v>59</v>
      </c>
      <c r="E160" s="39" t="s">
        <v>427</v>
      </c>
      <c r="F160" s="40" t="s">
        <v>389</v>
      </c>
      <c r="G160" s="41">
        <v>240</v>
      </c>
      <c r="H160" s="42">
        <v>0</v>
      </c>
      <c r="I160" s="42">
        <f>ROUND(G160*H160,P4)</f>
        <v>0</v>
      </c>
      <c r="J160" s="37"/>
      <c r="O160" s="43">
        <f>I160*0.21</f>
        <v>0</v>
      </c>
      <c r="P160">
        <v>3</v>
      </c>
    </row>
    <row r="161">
      <c r="A161" s="37" t="s">
        <v>48</v>
      </c>
      <c r="B161" s="44"/>
      <c r="C161" s="45"/>
      <c r="D161" s="45"/>
      <c r="E161" s="39" t="s">
        <v>428</v>
      </c>
      <c r="F161" s="45"/>
      <c r="G161" s="45"/>
      <c r="H161" s="45"/>
      <c r="I161" s="45"/>
      <c r="J161" s="46"/>
    </row>
    <row r="162">
      <c r="A162" s="37" t="s">
        <v>50</v>
      </c>
      <c r="B162" s="44"/>
      <c r="C162" s="45"/>
      <c r="D162" s="45"/>
      <c r="E162" s="47" t="s">
        <v>391</v>
      </c>
      <c r="F162" s="45"/>
      <c r="G162" s="45"/>
      <c r="H162" s="45"/>
      <c r="I162" s="45"/>
      <c r="J162" s="46"/>
    </row>
    <row r="163">
      <c r="A163" s="37" t="s">
        <v>52</v>
      </c>
      <c r="B163" s="44"/>
      <c r="C163" s="45"/>
      <c r="D163" s="45"/>
      <c r="E163" s="39" t="s">
        <v>323</v>
      </c>
      <c r="F163" s="45"/>
      <c r="G163" s="45"/>
      <c r="H163" s="45"/>
      <c r="I163" s="45"/>
      <c r="J163" s="46"/>
    </row>
    <row r="164">
      <c r="A164" s="37" t="s">
        <v>43</v>
      </c>
      <c r="B164" s="37">
        <v>39</v>
      </c>
      <c r="C164" s="38" t="s">
        <v>429</v>
      </c>
      <c r="D164" s="37" t="s">
        <v>59</v>
      </c>
      <c r="E164" s="39" t="s">
        <v>430</v>
      </c>
      <c r="F164" s="40" t="s">
        <v>389</v>
      </c>
      <c r="G164" s="41">
        <v>70</v>
      </c>
      <c r="H164" s="42">
        <v>0</v>
      </c>
      <c r="I164" s="42">
        <f>ROUND(G164*H164,P4)</f>
        <v>0</v>
      </c>
      <c r="J164" s="37"/>
      <c r="O164" s="43">
        <f>I164*0.21</f>
        <v>0</v>
      </c>
      <c r="P164">
        <v>3</v>
      </c>
    </row>
    <row r="165" ht="30">
      <c r="A165" s="37" t="s">
        <v>48</v>
      </c>
      <c r="B165" s="44"/>
      <c r="C165" s="45"/>
      <c r="D165" s="45"/>
      <c r="E165" s="39" t="s">
        <v>431</v>
      </c>
      <c r="F165" s="45"/>
      <c r="G165" s="45"/>
      <c r="H165" s="45"/>
      <c r="I165" s="45"/>
      <c r="J165" s="46"/>
    </row>
    <row r="166">
      <c r="A166" s="37" t="s">
        <v>50</v>
      </c>
      <c r="B166" s="44"/>
      <c r="C166" s="45"/>
      <c r="D166" s="45"/>
      <c r="E166" s="47" t="s">
        <v>432</v>
      </c>
      <c r="F166" s="45"/>
      <c r="G166" s="45"/>
      <c r="H166" s="45"/>
      <c r="I166" s="45"/>
      <c r="J166" s="46"/>
    </row>
    <row r="167">
      <c r="A167" s="37" t="s">
        <v>52</v>
      </c>
      <c r="B167" s="44"/>
      <c r="C167" s="45"/>
      <c r="D167" s="45"/>
      <c r="E167" s="39" t="s">
        <v>323</v>
      </c>
      <c r="F167" s="45"/>
      <c r="G167" s="45"/>
      <c r="H167" s="45"/>
      <c r="I167" s="45"/>
      <c r="J167" s="46"/>
    </row>
    <row r="168">
      <c r="A168" s="37" t="s">
        <v>43</v>
      </c>
      <c r="B168" s="37">
        <v>40</v>
      </c>
      <c r="C168" s="38" t="s">
        <v>433</v>
      </c>
      <c r="D168" s="37" t="s">
        <v>59</v>
      </c>
      <c r="E168" s="39" t="s">
        <v>434</v>
      </c>
      <c r="F168" s="40" t="s">
        <v>389</v>
      </c>
      <c r="G168" s="41">
        <v>70</v>
      </c>
      <c r="H168" s="42">
        <v>0</v>
      </c>
      <c r="I168" s="42">
        <f>ROUND(G168*H168,P4)</f>
        <v>0</v>
      </c>
      <c r="J168" s="37"/>
      <c r="O168" s="43">
        <f>I168*0.21</f>
        <v>0</v>
      </c>
      <c r="P168">
        <v>3</v>
      </c>
    </row>
    <row r="169" ht="30">
      <c r="A169" s="37" t="s">
        <v>48</v>
      </c>
      <c r="B169" s="44"/>
      <c r="C169" s="45"/>
      <c r="D169" s="45"/>
      <c r="E169" s="39" t="s">
        <v>435</v>
      </c>
      <c r="F169" s="45"/>
      <c r="G169" s="45"/>
      <c r="H169" s="45"/>
      <c r="I169" s="45"/>
      <c r="J169" s="46"/>
    </row>
    <row r="170">
      <c r="A170" s="37" t="s">
        <v>50</v>
      </c>
      <c r="B170" s="44"/>
      <c r="C170" s="45"/>
      <c r="D170" s="45"/>
      <c r="E170" s="47" t="s">
        <v>432</v>
      </c>
      <c r="F170" s="45"/>
      <c r="G170" s="45"/>
      <c r="H170" s="45"/>
      <c r="I170" s="45"/>
      <c r="J170" s="46"/>
    </row>
    <row r="171">
      <c r="A171" s="37" t="s">
        <v>52</v>
      </c>
      <c r="B171" s="44"/>
      <c r="C171" s="45"/>
      <c r="D171" s="45"/>
      <c r="E171" s="48"/>
      <c r="F171" s="45"/>
      <c r="G171" s="45"/>
      <c r="H171" s="45"/>
      <c r="I171" s="45"/>
      <c r="J171" s="46"/>
    </row>
    <row r="172" ht="30">
      <c r="A172" s="37" t="s">
        <v>43</v>
      </c>
      <c r="B172" s="37">
        <v>41</v>
      </c>
      <c r="C172" s="38" t="s">
        <v>436</v>
      </c>
      <c r="D172" s="37" t="s">
        <v>59</v>
      </c>
      <c r="E172" s="39" t="s">
        <v>437</v>
      </c>
      <c r="F172" s="40" t="s">
        <v>389</v>
      </c>
      <c r="G172" s="41">
        <v>40</v>
      </c>
      <c r="H172" s="42">
        <v>0</v>
      </c>
      <c r="I172" s="42">
        <f>ROUND(G172*H172,P4)</f>
        <v>0</v>
      </c>
      <c r="J172" s="37"/>
      <c r="O172" s="43">
        <f>I172*0.21</f>
        <v>0</v>
      </c>
      <c r="P172">
        <v>3</v>
      </c>
    </row>
    <row r="173" ht="30">
      <c r="A173" s="37" t="s">
        <v>48</v>
      </c>
      <c r="B173" s="44"/>
      <c r="C173" s="45"/>
      <c r="D173" s="45"/>
      <c r="E173" s="39" t="s">
        <v>438</v>
      </c>
      <c r="F173" s="45"/>
      <c r="G173" s="45"/>
      <c r="H173" s="45"/>
      <c r="I173" s="45"/>
      <c r="J173" s="46"/>
    </row>
    <row r="174">
      <c r="A174" s="37" t="s">
        <v>50</v>
      </c>
      <c r="B174" s="44"/>
      <c r="C174" s="45"/>
      <c r="D174" s="45"/>
      <c r="E174" s="47" t="s">
        <v>422</v>
      </c>
      <c r="F174" s="45"/>
      <c r="G174" s="45"/>
      <c r="H174" s="45"/>
      <c r="I174" s="45"/>
      <c r="J174" s="46"/>
    </row>
    <row r="175">
      <c r="A175" s="37" t="s">
        <v>52</v>
      </c>
      <c r="B175" s="44"/>
      <c r="C175" s="45"/>
      <c r="D175" s="45"/>
      <c r="E175" s="39" t="s">
        <v>323</v>
      </c>
      <c r="F175" s="45"/>
      <c r="G175" s="45"/>
      <c r="H175" s="45"/>
      <c r="I175" s="45"/>
      <c r="J175" s="46"/>
    </row>
    <row r="176">
      <c r="A176" s="37" t="s">
        <v>43</v>
      </c>
      <c r="B176" s="37">
        <v>42</v>
      </c>
      <c r="C176" s="38" t="s">
        <v>439</v>
      </c>
      <c r="D176" s="37" t="s">
        <v>59</v>
      </c>
      <c r="E176" s="39" t="s">
        <v>440</v>
      </c>
      <c r="F176" s="40" t="s">
        <v>389</v>
      </c>
      <c r="G176" s="41">
        <v>40</v>
      </c>
      <c r="H176" s="42">
        <v>0</v>
      </c>
      <c r="I176" s="42">
        <f>ROUND(G176*H176,P4)</f>
        <v>0</v>
      </c>
      <c r="J176" s="37"/>
      <c r="O176" s="43">
        <f>I176*0.21</f>
        <v>0</v>
      </c>
      <c r="P176">
        <v>3</v>
      </c>
    </row>
    <row r="177" ht="30">
      <c r="A177" s="37" t="s">
        <v>48</v>
      </c>
      <c r="B177" s="44"/>
      <c r="C177" s="45"/>
      <c r="D177" s="45"/>
      <c r="E177" s="39" t="s">
        <v>441</v>
      </c>
      <c r="F177" s="45"/>
      <c r="G177" s="45"/>
      <c r="H177" s="45"/>
      <c r="I177" s="45"/>
      <c r="J177" s="46"/>
    </row>
    <row r="178">
      <c r="A178" s="37" t="s">
        <v>50</v>
      </c>
      <c r="B178" s="44"/>
      <c r="C178" s="45"/>
      <c r="D178" s="45"/>
      <c r="E178" s="47" t="s">
        <v>422</v>
      </c>
      <c r="F178" s="45"/>
      <c r="G178" s="45"/>
      <c r="H178" s="45"/>
      <c r="I178" s="45"/>
      <c r="J178" s="46"/>
    </row>
    <row r="179">
      <c r="A179" s="37" t="s">
        <v>52</v>
      </c>
      <c r="B179" s="44"/>
      <c r="C179" s="45"/>
      <c r="D179" s="45"/>
      <c r="E179" s="39" t="s">
        <v>323</v>
      </c>
      <c r="F179" s="45"/>
      <c r="G179" s="45"/>
      <c r="H179" s="45"/>
      <c r="I179" s="45"/>
      <c r="J179" s="46"/>
    </row>
    <row r="180">
      <c r="A180" s="37" t="s">
        <v>43</v>
      </c>
      <c r="B180" s="37">
        <v>43</v>
      </c>
      <c r="C180" s="38" t="s">
        <v>442</v>
      </c>
      <c r="D180" s="37" t="s">
        <v>59</v>
      </c>
      <c r="E180" s="39" t="s">
        <v>443</v>
      </c>
      <c r="F180" s="40" t="s">
        <v>314</v>
      </c>
      <c r="G180" s="41">
        <v>10</v>
      </c>
      <c r="H180" s="42">
        <v>0</v>
      </c>
      <c r="I180" s="42">
        <f>ROUND(G180*H180,P4)</f>
        <v>0</v>
      </c>
      <c r="J180" s="37"/>
      <c r="O180" s="43">
        <f>I180*0.21</f>
        <v>0</v>
      </c>
      <c r="P180">
        <v>3</v>
      </c>
    </row>
    <row r="181">
      <c r="A181" s="37" t="s">
        <v>48</v>
      </c>
      <c r="B181" s="44"/>
      <c r="C181" s="45"/>
      <c r="D181" s="45"/>
      <c r="E181" s="39" t="s">
        <v>444</v>
      </c>
      <c r="F181" s="45"/>
      <c r="G181" s="45"/>
      <c r="H181" s="45"/>
      <c r="I181" s="45"/>
      <c r="J181" s="46"/>
    </row>
    <row r="182">
      <c r="A182" s="37" t="s">
        <v>50</v>
      </c>
      <c r="B182" s="44"/>
      <c r="C182" s="45"/>
      <c r="D182" s="45"/>
      <c r="E182" s="47" t="s">
        <v>316</v>
      </c>
      <c r="F182" s="45"/>
      <c r="G182" s="45"/>
      <c r="H182" s="45"/>
      <c r="I182" s="45"/>
      <c r="J182" s="46"/>
    </row>
    <row r="183">
      <c r="A183" s="37" t="s">
        <v>52</v>
      </c>
      <c r="B183" s="44"/>
      <c r="C183" s="45"/>
      <c r="D183" s="45"/>
      <c r="E183" s="39" t="s">
        <v>323</v>
      </c>
      <c r="F183" s="45"/>
      <c r="G183" s="45"/>
      <c r="H183" s="45"/>
      <c r="I183" s="45"/>
      <c r="J183" s="46"/>
    </row>
    <row r="184">
      <c r="A184" s="37" t="s">
        <v>43</v>
      </c>
      <c r="B184" s="37">
        <v>44</v>
      </c>
      <c r="C184" s="38" t="s">
        <v>445</v>
      </c>
      <c r="D184" s="37" t="s">
        <v>59</v>
      </c>
      <c r="E184" s="39" t="s">
        <v>446</v>
      </c>
      <c r="F184" s="40" t="s">
        <v>314</v>
      </c>
      <c r="G184" s="41">
        <v>10</v>
      </c>
      <c r="H184" s="42">
        <v>0</v>
      </c>
      <c r="I184" s="42">
        <f>ROUND(G184*H184,P4)</f>
        <v>0</v>
      </c>
      <c r="J184" s="37"/>
      <c r="O184" s="43">
        <f>I184*0.21</f>
        <v>0</v>
      </c>
      <c r="P184">
        <v>3</v>
      </c>
    </row>
    <row r="185">
      <c r="A185" s="37" t="s">
        <v>48</v>
      </c>
      <c r="B185" s="44"/>
      <c r="C185" s="45"/>
      <c r="D185" s="45"/>
      <c r="E185" s="39" t="s">
        <v>447</v>
      </c>
      <c r="F185" s="45"/>
      <c r="G185" s="45"/>
      <c r="H185" s="45"/>
      <c r="I185" s="45"/>
      <c r="J185" s="46"/>
    </row>
    <row r="186">
      <c r="A186" s="37" t="s">
        <v>50</v>
      </c>
      <c r="B186" s="44"/>
      <c r="C186" s="45"/>
      <c r="D186" s="45"/>
      <c r="E186" s="47" t="s">
        <v>316</v>
      </c>
      <c r="F186" s="45"/>
      <c r="G186" s="45"/>
      <c r="H186" s="45"/>
      <c r="I186" s="45"/>
      <c r="J186" s="46"/>
    </row>
    <row r="187">
      <c r="A187" s="37" t="s">
        <v>52</v>
      </c>
      <c r="B187" s="44"/>
      <c r="C187" s="45"/>
      <c r="D187" s="45"/>
      <c r="E187" s="39" t="s">
        <v>323</v>
      </c>
      <c r="F187" s="45"/>
      <c r="G187" s="45"/>
      <c r="H187" s="45"/>
      <c r="I187" s="45"/>
      <c r="J187" s="46"/>
    </row>
    <row r="188">
      <c r="A188" s="37" t="s">
        <v>43</v>
      </c>
      <c r="B188" s="37">
        <v>45</v>
      </c>
      <c r="C188" s="38" t="s">
        <v>448</v>
      </c>
      <c r="D188" s="37" t="s">
        <v>59</v>
      </c>
      <c r="E188" s="39" t="s">
        <v>449</v>
      </c>
      <c r="F188" s="40" t="s">
        <v>314</v>
      </c>
      <c r="G188" s="41">
        <v>30</v>
      </c>
      <c r="H188" s="42">
        <v>0</v>
      </c>
      <c r="I188" s="42">
        <f>ROUND(G188*H188,P4)</f>
        <v>0</v>
      </c>
      <c r="J188" s="37"/>
      <c r="O188" s="43">
        <f>I188*0.21</f>
        <v>0</v>
      </c>
      <c r="P188">
        <v>3</v>
      </c>
    </row>
    <row r="189">
      <c r="A189" s="37" t="s">
        <v>48</v>
      </c>
      <c r="B189" s="44"/>
      <c r="C189" s="45"/>
      <c r="D189" s="45"/>
      <c r="E189" s="39" t="s">
        <v>450</v>
      </c>
      <c r="F189" s="45"/>
      <c r="G189" s="45"/>
      <c r="H189" s="45"/>
      <c r="I189" s="45"/>
      <c r="J189" s="46"/>
    </row>
    <row r="190">
      <c r="A190" s="37" t="s">
        <v>50</v>
      </c>
      <c r="B190" s="44"/>
      <c r="C190" s="45"/>
      <c r="D190" s="45"/>
      <c r="E190" s="47" t="s">
        <v>290</v>
      </c>
      <c r="F190" s="45"/>
      <c r="G190" s="45"/>
      <c r="H190" s="45"/>
      <c r="I190" s="45"/>
      <c r="J190" s="46"/>
    </row>
    <row r="191">
      <c r="A191" s="37" t="s">
        <v>52</v>
      </c>
      <c r="B191" s="44"/>
      <c r="C191" s="45"/>
      <c r="D191" s="45"/>
      <c r="E191" s="39" t="s">
        <v>323</v>
      </c>
      <c r="F191" s="45"/>
      <c r="G191" s="45"/>
      <c r="H191" s="45"/>
      <c r="I191" s="45"/>
      <c r="J191" s="46"/>
    </row>
    <row r="192">
      <c r="A192" s="37" t="s">
        <v>43</v>
      </c>
      <c r="B192" s="37">
        <v>46</v>
      </c>
      <c r="C192" s="38" t="s">
        <v>451</v>
      </c>
      <c r="D192" s="37" t="s">
        <v>59</v>
      </c>
      <c r="E192" s="39" t="s">
        <v>452</v>
      </c>
      <c r="F192" s="40" t="s">
        <v>314</v>
      </c>
      <c r="G192" s="41">
        <v>30</v>
      </c>
      <c r="H192" s="42">
        <v>0</v>
      </c>
      <c r="I192" s="42">
        <f>ROUND(G192*H192,P4)</f>
        <v>0</v>
      </c>
      <c r="J192" s="37"/>
      <c r="O192" s="43">
        <f>I192*0.21</f>
        <v>0</v>
      </c>
      <c r="P192">
        <v>3</v>
      </c>
    </row>
    <row r="193">
      <c r="A193" s="37" t="s">
        <v>48</v>
      </c>
      <c r="B193" s="44"/>
      <c r="C193" s="45"/>
      <c r="D193" s="45"/>
      <c r="E193" s="39" t="s">
        <v>453</v>
      </c>
      <c r="F193" s="45"/>
      <c r="G193" s="45"/>
      <c r="H193" s="45"/>
      <c r="I193" s="45"/>
      <c r="J193" s="46"/>
    </row>
    <row r="194">
      <c r="A194" s="37" t="s">
        <v>50</v>
      </c>
      <c r="B194" s="44"/>
      <c r="C194" s="45"/>
      <c r="D194" s="45"/>
      <c r="E194" s="47" t="s">
        <v>290</v>
      </c>
      <c r="F194" s="45"/>
      <c r="G194" s="45"/>
      <c r="H194" s="45"/>
      <c r="I194" s="45"/>
      <c r="J194" s="46"/>
    </row>
    <row r="195">
      <c r="A195" s="37" t="s">
        <v>52</v>
      </c>
      <c r="B195" s="49"/>
      <c r="C195" s="50"/>
      <c r="D195" s="50"/>
      <c r="E195" s="39" t="s">
        <v>323</v>
      </c>
      <c r="F195" s="50"/>
      <c r="G195" s="50"/>
      <c r="H195" s="50"/>
      <c r="I195" s="50"/>
      <c r="J19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SUMIFS(I9:I75,A9:A75,"SD")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27</v>
      </c>
      <c r="B5" s="20" t="s">
        <v>28</v>
      </c>
      <c r="C5" s="21" t="s">
        <v>24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43</v>
      </c>
      <c r="B10" s="37">
        <v>1</v>
      </c>
      <c r="C10" s="38" t="s">
        <v>454</v>
      </c>
      <c r="D10" s="37" t="s">
        <v>78</v>
      </c>
      <c r="E10" s="39" t="s">
        <v>455</v>
      </c>
      <c r="F10" s="40" t="s">
        <v>98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48</v>
      </c>
      <c r="B11" s="44"/>
      <c r="C11" s="45"/>
      <c r="D11" s="45"/>
      <c r="E11" s="39" t="s">
        <v>456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69</v>
      </c>
      <c r="F12" s="45"/>
      <c r="G12" s="45"/>
      <c r="H12" s="45"/>
      <c r="I12" s="45"/>
      <c r="J12" s="46"/>
    </row>
    <row r="13" ht="60">
      <c r="A13" s="37" t="s">
        <v>52</v>
      </c>
      <c r="B13" s="44"/>
      <c r="C13" s="45"/>
      <c r="D13" s="45"/>
      <c r="E13" s="39" t="s">
        <v>457</v>
      </c>
      <c r="F13" s="45"/>
      <c r="G13" s="45"/>
      <c r="H13" s="45"/>
      <c r="I13" s="45"/>
      <c r="J13" s="46"/>
    </row>
    <row r="14">
      <c r="A14" s="37" t="s">
        <v>43</v>
      </c>
      <c r="B14" s="37">
        <v>2</v>
      </c>
      <c r="C14" s="38" t="s">
        <v>458</v>
      </c>
      <c r="D14" s="37" t="s">
        <v>59</v>
      </c>
      <c r="E14" s="39" t="s">
        <v>459</v>
      </c>
      <c r="F14" s="40" t="s">
        <v>67</v>
      </c>
      <c r="G14" s="41">
        <v>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48</v>
      </c>
      <c r="B15" s="44"/>
      <c r="C15" s="45"/>
      <c r="D15" s="45"/>
      <c r="E15" s="48" t="s">
        <v>78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69</v>
      </c>
      <c r="F16" s="45"/>
      <c r="G16" s="45"/>
      <c r="H16" s="45"/>
      <c r="I16" s="45"/>
      <c r="J16" s="46"/>
    </row>
    <row r="17" ht="60">
      <c r="A17" s="37" t="s">
        <v>52</v>
      </c>
      <c r="B17" s="44"/>
      <c r="C17" s="45"/>
      <c r="D17" s="45"/>
      <c r="E17" s="39" t="s">
        <v>457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460</v>
      </c>
      <c r="D18" s="37" t="s">
        <v>59</v>
      </c>
      <c r="E18" s="39" t="s">
        <v>461</v>
      </c>
      <c r="F18" s="40" t="s">
        <v>67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48</v>
      </c>
      <c r="B19" s="44"/>
      <c r="C19" s="45"/>
      <c r="D19" s="45"/>
      <c r="E19" s="39" t="s">
        <v>462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69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457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463</v>
      </c>
      <c r="D22" s="37" t="s">
        <v>59</v>
      </c>
      <c r="E22" s="39" t="s">
        <v>464</v>
      </c>
      <c r="F22" s="40" t="s">
        <v>67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48</v>
      </c>
      <c r="B23" s="44"/>
      <c r="C23" s="45"/>
      <c r="D23" s="45"/>
      <c r="E23" s="48" t="s">
        <v>78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69</v>
      </c>
      <c r="F24" s="45"/>
      <c r="G24" s="45"/>
      <c r="H24" s="45"/>
      <c r="I24" s="45"/>
      <c r="J24" s="46"/>
    </row>
    <row r="25" ht="75">
      <c r="A25" s="37" t="s">
        <v>52</v>
      </c>
      <c r="B25" s="44"/>
      <c r="C25" s="45"/>
      <c r="D25" s="45"/>
      <c r="E25" s="39" t="s">
        <v>465</v>
      </c>
      <c r="F25" s="45"/>
      <c r="G25" s="45"/>
      <c r="H25" s="45"/>
      <c r="I25" s="45"/>
      <c r="J25" s="46"/>
    </row>
    <row r="26">
      <c r="A26" s="31" t="s">
        <v>40</v>
      </c>
      <c r="B26" s="32"/>
      <c r="C26" s="33" t="s">
        <v>11</v>
      </c>
      <c r="D26" s="34"/>
      <c r="E26" s="31" t="s">
        <v>102</v>
      </c>
      <c r="F26" s="34"/>
      <c r="G26" s="34"/>
      <c r="H26" s="34"/>
      <c r="I26" s="35">
        <f>SUMIFS(I27:I46,A27:A46,"P")</f>
        <v>0</v>
      </c>
      <c r="J26" s="36"/>
    </row>
    <row r="27" ht="30">
      <c r="A27" s="37" t="s">
        <v>43</v>
      </c>
      <c r="B27" s="37">
        <v>5</v>
      </c>
      <c r="C27" s="38" t="s">
        <v>466</v>
      </c>
      <c r="D27" s="37" t="s">
        <v>78</v>
      </c>
      <c r="E27" s="39" t="s">
        <v>467</v>
      </c>
      <c r="F27" s="40" t="s">
        <v>98</v>
      </c>
      <c r="G27" s="41">
        <v>2</v>
      </c>
      <c r="H27" s="42">
        <v>0</v>
      </c>
      <c r="I27" s="42">
        <f>ROUND(G27*H27,P4)</f>
        <v>0</v>
      </c>
      <c r="J27" s="37"/>
      <c r="O27" s="43">
        <f>I27*0.21</f>
        <v>0</v>
      </c>
      <c r="P27">
        <v>3</v>
      </c>
    </row>
    <row r="28">
      <c r="A28" s="37" t="s">
        <v>48</v>
      </c>
      <c r="B28" s="44"/>
      <c r="C28" s="45"/>
      <c r="D28" s="45"/>
      <c r="E28" s="48" t="s">
        <v>78</v>
      </c>
      <c r="F28" s="45"/>
      <c r="G28" s="45"/>
      <c r="H28" s="45"/>
      <c r="I28" s="45"/>
      <c r="J28" s="46"/>
    </row>
    <row r="29">
      <c r="A29" s="37" t="s">
        <v>50</v>
      </c>
      <c r="B29" s="44"/>
      <c r="C29" s="45"/>
      <c r="D29" s="45"/>
      <c r="E29" s="47" t="s">
        <v>100</v>
      </c>
      <c r="F29" s="45"/>
      <c r="G29" s="45"/>
      <c r="H29" s="45"/>
      <c r="I29" s="45"/>
      <c r="J29" s="46"/>
    </row>
    <row r="30" ht="225">
      <c r="A30" s="37" t="s">
        <v>52</v>
      </c>
      <c r="B30" s="44"/>
      <c r="C30" s="45"/>
      <c r="D30" s="45"/>
      <c r="E30" s="39" t="s">
        <v>468</v>
      </c>
      <c r="F30" s="45"/>
      <c r="G30" s="45"/>
      <c r="H30" s="45"/>
      <c r="I30" s="45"/>
      <c r="J30" s="46"/>
    </row>
    <row r="31">
      <c r="A31" s="37" t="s">
        <v>43</v>
      </c>
      <c r="B31" s="37">
        <v>6</v>
      </c>
      <c r="C31" s="38" t="s">
        <v>469</v>
      </c>
      <c r="D31" s="37" t="s">
        <v>78</v>
      </c>
      <c r="E31" s="39" t="s">
        <v>470</v>
      </c>
      <c r="F31" s="40" t="s">
        <v>73</v>
      </c>
      <c r="G31" s="41">
        <v>65</v>
      </c>
      <c r="H31" s="42">
        <v>0</v>
      </c>
      <c r="I31" s="42">
        <f>ROUND(G31*H31,P4)</f>
        <v>0</v>
      </c>
      <c r="J31" s="37"/>
      <c r="O31" s="43">
        <f>I31*0.21</f>
        <v>0</v>
      </c>
      <c r="P31">
        <v>3</v>
      </c>
    </row>
    <row r="32">
      <c r="A32" s="37" t="s">
        <v>48</v>
      </c>
      <c r="B32" s="44"/>
      <c r="C32" s="45"/>
      <c r="D32" s="45"/>
      <c r="E32" s="39" t="s">
        <v>471</v>
      </c>
      <c r="F32" s="45"/>
      <c r="G32" s="45"/>
      <c r="H32" s="45"/>
      <c r="I32" s="45"/>
      <c r="J32" s="46"/>
    </row>
    <row r="33">
      <c r="A33" s="37" t="s">
        <v>50</v>
      </c>
      <c r="B33" s="44"/>
      <c r="C33" s="45"/>
      <c r="D33" s="45"/>
      <c r="E33" s="47" t="s">
        <v>106</v>
      </c>
      <c r="F33" s="45"/>
      <c r="G33" s="45"/>
      <c r="H33" s="45"/>
      <c r="I33" s="45"/>
      <c r="J33" s="46"/>
    </row>
    <row r="34" ht="75">
      <c r="A34" s="37" t="s">
        <v>52</v>
      </c>
      <c r="B34" s="44"/>
      <c r="C34" s="45"/>
      <c r="D34" s="45"/>
      <c r="E34" s="39" t="s">
        <v>472</v>
      </c>
      <c r="F34" s="45"/>
      <c r="G34" s="45"/>
      <c r="H34" s="45"/>
      <c r="I34" s="45"/>
      <c r="J34" s="46"/>
    </row>
    <row r="35">
      <c r="A35" s="37" t="s">
        <v>43</v>
      </c>
      <c r="B35" s="37">
        <v>7</v>
      </c>
      <c r="C35" s="38" t="s">
        <v>473</v>
      </c>
      <c r="D35" s="37" t="s">
        <v>78</v>
      </c>
      <c r="E35" s="39" t="s">
        <v>474</v>
      </c>
      <c r="F35" s="40" t="s">
        <v>73</v>
      </c>
      <c r="G35" s="41">
        <v>65</v>
      </c>
      <c r="H35" s="42">
        <v>0</v>
      </c>
      <c r="I35" s="42">
        <f>ROUND(G35*H35,P4)</f>
        <v>0</v>
      </c>
      <c r="J35" s="37"/>
      <c r="O35" s="43">
        <f>I35*0.21</f>
        <v>0</v>
      </c>
      <c r="P35">
        <v>3</v>
      </c>
    </row>
    <row r="36">
      <c r="A36" s="37" t="s">
        <v>48</v>
      </c>
      <c r="B36" s="44"/>
      <c r="C36" s="45"/>
      <c r="D36" s="45"/>
      <c r="E36" s="48" t="s">
        <v>78</v>
      </c>
      <c r="F36" s="45"/>
      <c r="G36" s="45"/>
      <c r="H36" s="45"/>
      <c r="I36" s="45"/>
      <c r="J36" s="46"/>
    </row>
    <row r="37">
      <c r="A37" s="37" t="s">
        <v>50</v>
      </c>
      <c r="B37" s="44"/>
      <c r="C37" s="45"/>
      <c r="D37" s="45"/>
      <c r="E37" s="47" t="s">
        <v>106</v>
      </c>
      <c r="F37" s="45"/>
      <c r="G37" s="45"/>
      <c r="H37" s="45"/>
      <c r="I37" s="45"/>
      <c r="J37" s="46"/>
    </row>
    <row r="38" ht="75">
      <c r="A38" s="37" t="s">
        <v>52</v>
      </c>
      <c r="B38" s="44"/>
      <c r="C38" s="45"/>
      <c r="D38" s="45"/>
      <c r="E38" s="39" t="s">
        <v>475</v>
      </c>
      <c r="F38" s="45"/>
      <c r="G38" s="45"/>
      <c r="H38" s="45"/>
      <c r="I38" s="45"/>
      <c r="J38" s="46"/>
    </row>
    <row r="39" ht="30">
      <c r="A39" s="37" t="s">
        <v>43</v>
      </c>
      <c r="B39" s="37">
        <v>8</v>
      </c>
      <c r="C39" s="38" t="s">
        <v>476</v>
      </c>
      <c r="D39" s="37" t="s">
        <v>78</v>
      </c>
      <c r="E39" s="39" t="s">
        <v>477</v>
      </c>
      <c r="F39" s="40" t="s">
        <v>98</v>
      </c>
      <c r="G39" s="41">
        <v>5</v>
      </c>
      <c r="H39" s="42">
        <v>0</v>
      </c>
      <c r="I39" s="42">
        <f>ROUND(G39*H39,P4)</f>
        <v>0</v>
      </c>
      <c r="J39" s="37"/>
      <c r="O39" s="43">
        <f>I39*0.21</f>
        <v>0</v>
      </c>
      <c r="P39">
        <v>3</v>
      </c>
    </row>
    <row r="40">
      <c r="A40" s="37" t="s">
        <v>48</v>
      </c>
      <c r="B40" s="44"/>
      <c r="C40" s="45"/>
      <c r="D40" s="45"/>
      <c r="E40" s="48" t="s">
        <v>78</v>
      </c>
      <c r="F40" s="45"/>
      <c r="G40" s="45"/>
      <c r="H40" s="45"/>
      <c r="I40" s="45"/>
      <c r="J40" s="46"/>
    </row>
    <row r="41">
      <c r="A41" s="37" t="s">
        <v>50</v>
      </c>
      <c r="B41" s="44"/>
      <c r="C41" s="45"/>
      <c r="D41" s="45"/>
      <c r="E41" s="47" t="s">
        <v>340</v>
      </c>
      <c r="F41" s="45"/>
      <c r="G41" s="45"/>
      <c r="H41" s="45"/>
      <c r="I41" s="45"/>
      <c r="J41" s="46"/>
    </row>
    <row r="42" ht="210">
      <c r="A42" s="37" t="s">
        <v>52</v>
      </c>
      <c r="B42" s="44"/>
      <c r="C42" s="45"/>
      <c r="D42" s="45"/>
      <c r="E42" s="39" t="s">
        <v>478</v>
      </c>
      <c r="F42" s="45"/>
      <c r="G42" s="45"/>
      <c r="H42" s="45"/>
      <c r="I42" s="45"/>
      <c r="J42" s="46"/>
    </row>
    <row r="43">
      <c r="A43" s="37" t="s">
        <v>43</v>
      </c>
      <c r="B43" s="37">
        <v>9</v>
      </c>
      <c r="C43" s="38" t="s">
        <v>479</v>
      </c>
      <c r="D43" s="37" t="s">
        <v>78</v>
      </c>
      <c r="E43" s="39" t="s">
        <v>480</v>
      </c>
      <c r="F43" s="40" t="s">
        <v>110</v>
      </c>
      <c r="G43" s="41">
        <v>10</v>
      </c>
      <c r="H43" s="42">
        <v>0</v>
      </c>
      <c r="I43" s="42">
        <f>ROUND(G43*H43,P4)</f>
        <v>0</v>
      </c>
      <c r="J43" s="37"/>
      <c r="O43" s="43">
        <f>I43*0.21</f>
        <v>0</v>
      </c>
      <c r="P43">
        <v>3</v>
      </c>
    </row>
    <row r="44">
      <c r="A44" s="37" t="s">
        <v>48</v>
      </c>
      <c r="B44" s="44"/>
      <c r="C44" s="45"/>
      <c r="D44" s="45"/>
      <c r="E44" s="39" t="s">
        <v>481</v>
      </c>
      <c r="F44" s="45"/>
      <c r="G44" s="45"/>
      <c r="H44" s="45"/>
      <c r="I44" s="45"/>
      <c r="J44" s="46"/>
    </row>
    <row r="45">
      <c r="A45" s="37" t="s">
        <v>50</v>
      </c>
      <c r="B45" s="44"/>
      <c r="C45" s="45"/>
      <c r="D45" s="45"/>
      <c r="E45" s="47" t="s">
        <v>316</v>
      </c>
      <c r="F45" s="45"/>
      <c r="G45" s="45"/>
      <c r="H45" s="45"/>
      <c r="I45" s="45"/>
      <c r="J45" s="46"/>
    </row>
    <row r="46" ht="120">
      <c r="A46" s="37" t="s">
        <v>52</v>
      </c>
      <c r="B46" s="44"/>
      <c r="C46" s="45"/>
      <c r="D46" s="45"/>
      <c r="E46" s="39" t="s">
        <v>482</v>
      </c>
      <c r="F46" s="45"/>
      <c r="G46" s="45"/>
      <c r="H46" s="45"/>
      <c r="I46" s="45"/>
      <c r="J46" s="46"/>
    </row>
    <row r="47">
      <c r="A47" s="31" t="s">
        <v>40</v>
      </c>
      <c r="B47" s="32"/>
      <c r="C47" s="33" t="s">
        <v>249</v>
      </c>
      <c r="D47" s="34"/>
      <c r="E47" s="31" t="s">
        <v>250</v>
      </c>
      <c r="F47" s="34"/>
      <c r="G47" s="34"/>
      <c r="H47" s="34"/>
      <c r="I47" s="35">
        <f>SUMIFS(I48:I75,A48:A75,"P")</f>
        <v>0</v>
      </c>
      <c r="J47" s="36"/>
    </row>
    <row r="48" ht="30">
      <c r="A48" s="37" t="s">
        <v>43</v>
      </c>
      <c r="B48" s="37">
        <v>10</v>
      </c>
      <c r="C48" s="38" t="s">
        <v>483</v>
      </c>
      <c r="D48" s="37" t="s">
        <v>78</v>
      </c>
      <c r="E48" s="39" t="s">
        <v>484</v>
      </c>
      <c r="F48" s="40" t="s">
        <v>98</v>
      </c>
      <c r="G48" s="41">
        <v>17</v>
      </c>
      <c r="H48" s="42">
        <v>0</v>
      </c>
      <c r="I48" s="42">
        <f>ROUND(G48*H48,P4)</f>
        <v>0</v>
      </c>
      <c r="J48" s="37"/>
      <c r="O48" s="43">
        <f>I48*0.21</f>
        <v>0</v>
      </c>
      <c r="P48">
        <v>3</v>
      </c>
    </row>
    <row r="49" ht="60">
      <c r="A49" s="37" t="s">
        <v>48</v>
      </c>
      <c r="B49" s="44"/>
      <c r="C49" s="45"/>
      <c r="D49" s="45"/>
      <c r="E49" s="39" t="s">
        <v>485</v>
      </c>
      <c r="F49" s="45"/>
      <c r="G49" s="45"/>
      <c r="H49" s="45"/>
      <c r="I49" s="45"/>
      <c r="J49" s="46"/>
    </row>
    <row r="50">
      <c r="A50" s="37" t="s">
        <v>50</v>
      </c>
      <c r="B50" s="44"/>
      <c r="C50" s="45"/>
      <c r="D50" s="45"/>
      <c r="E50" s="47" t="s">
        <v>486</v>
      </c>
      <c r="F50" s="45"/>
      <c r="G50" s="45"/>
      <c r="H50" s="45"/>
      <c r="I50" s="45"/>
      <c r="J50" s="46"/>
    </row>
    <row r="51" ht="60">
      <c r="A51" s="37" t="s">
        <v>52</v>
      </c>
      <c r="B51" s="44"/>
      <c r="C51" s="45"/>
      <c r="D51" s="45"/>
      <c r="E51" s="39" t="s">
        <v>487</v>
      </c>
      <c r="F51" s="45"/>
      <c r="G51" s="45"/>
      <c r="H51" s="45"/>
      <c r="I51" s="45"/>
      <c r="J51" s="46"/>
    </row>
    <row r="52" ht="30">
      <c r="A52" s="37" t="s">
        <v>43</v>
      </c>
      <c r="B52" s="37">
        <v>11</v>
      </c>
      <c r="C52" s="38" t="s">
        <v>488</v>
      </c>
      <c r="D52" s="37" t="s">
        <v>78</v>
      </c>
      <c r="E52" s="39" t="s">
        <v>489</v>
      </c>
      <c r="F52" s="40" t="s">
        <v>98</v>
      </c>
      <c r="G52" s="41">
        <v>17</v>
      </c>
      <c r="H52" s="42">
        <v>0</v>
      </c>
      <c r="I52" s="42">
        <f>ROUND(G52*H52,P4)</f>
        <v>0</v>
      </c>
      <c r="J52" s="37"/>
      <c r="O52" s="43">
        <f>I52*0.21</f>
        <v>0</v>
      </c>
      <c r="P52">
        <v>3</v>
      </c>
    </row>
    <row r="53">
      <c r="A53" s="37" t="s">
        <v>48</v>
      </c>
      <c r="B53" s="44"/>
      <c r="C53" s="45"/>
      <c r="D53" s="45"/>
      <c r="E53" s="48" t="s">
        <v>78</v>
      </c>
      <c r="F53" s="45"/>
      <c r="G53" s="45"/>
      <c r="H53" s="45"/>
      <c r="I53" s="45"/>
      <c r="J53" s="46"/>
    </row>
    <row r="54">
      <c r="A54" s="37" t="s">
        <v>50</v>
      </c>
      <c r="B54" s="44"/>
      <c r="C54" s="45"/>
      <c r="D54" s="45"/>
      <c r="E54" s="47" t="s">
        <v>490</v>
      </c>
      <c r="F54" s="45"/>
      <c r="G54" s="45"/>
      <c r="H54" s="45"/>
      <c r="I54" s="45"/>
      <c r="J54" s="46"/>
    </row>
    <row r="55" ht="90">
      <c r="A55" s="37" t="s">
        <v>52</v>
      </c>
      <c r="B55" s="44"/>
      <c r="C55" s="45"/>
      <c r="D55" s="45"/>
      <c r="E55" s="39" t="s">
        <v>491</v>
      </c>
      <c r="F55" s="45"/>
      <c r="G55" s="45"/>
      <c r="H55" s="45"/>
      <c r="I55" s="45"/>
      <c r="J55" s="46"/>
    </row>
    <row r="56" ht="30">
      <c r="A56" s="37" t="s">
        <v>43</v>
      </c>
      <c r="B56" s="37">
        <v>12</v>
      </c>
      <c r="C56" s="38" t="s">
        <v>492</v>
      </c>
      <c r="D56" s="37" t="s">
        <v>11</v>
      </c>
      <c r="E56" s="39" t="s">
        <v>493</v>
      </c>
      <c r="F56" s="40" t="s">
        <v>73</v>
      </c>
      <c r="G56" s="41">
        <v>120</v>
      </c>
      <c r="H56" s="42">
        <v>0</v>
      </c>
      <c r="I56" s="42">
        <f>ROUND(G56*H56,P4)</f>
        <v>0</v>
      </c>
      <c r="J56" s="37"/>
      <c r="O56" s="43">
        <f>I56*0.21</f>
        <v>0</v>
      </c>
      <c r="P56">
        <v>3</v>
      </c>
    </row>
    <row r="57">
      <c r="A57" s="37" t="s">
        <v>48</v>
      </c>
      <c r="B57" s="44"/>
      <c r="C57" s="45"/>
      <c r="D57" s="45"/>
      <c r="E57" s="39" t="s">
        <v>494</v>
      </c>
      <c r="F57" s="45"/>
      <c r="G57" s="45"/>
      <c r="H57" s="45"/>
      <c r="I57" s="45"/>
      <c r="J57" s="46"/>
    </row>
    <row r="58">
      <c r="A58" s="37" t="s">
        <v>50</v>
      </c>
      <c r="B58" s="44"/>
      <c r="C58" s="45"/>
      <c r="D58" s="45"/>
      <c r="E58" s="47" t="s">
        <v>495</v>
      </c>
      <c r="F58" s="45"/>
      <c r="G58" s="45"/>
      <c r="H58" s="45"/>
      <c r="I58" s="45"/>
      <c r="J58" s="46"/>
    </row>
    <row r="59" ht="105">
      <c r="A59" s="37" t="s">
        <v>52</v>
      </c>
      <c r="B59" s="44"/>
      <c r="C59" s="45"/>
      <c r="D59" s="45"/>
      <c r="E59" s="39" t="s">
        <v>496</v>
      </c>
      <c r="F59" s="45"/>
      <c r="G59" s="45"/>
      <c r="H59" s="45"/>
      <c r="I59" s="45"/>
      <c r="J59" s="46"/>
    </row>
    <row r="60" ht="30">
      <c r="A60" s="37" t="s">
        <v>43</v>
      </c>
      <c r="B60" s="37">
        <v>13</v>
      </c>
      <c r="C60" s="38" t="s">
        <v>492</v>
      </c>
      <c r="D60" s="37" t="s">
        <v>17</v>
      </c>
      <c r="E60" s="39" t="s">
        <v>493</v>
      </c>
      <c r="F60" s="40" t="s">
        <v>73</v>
      </c>
      <c r="G60" s="41">
        <v>50</v>
      </c>
      <c r="H60" s="42">
        <v>0</v>
      </c>
      <c r="I60" s="42">
        <f>ROUND(G60*H60,P4)</f>
        <v>0</v>
      </c>
      <c r="J60" s="37"/>
      <c r="O60" s="43">
        <f>I60*0.21</f>
        <v>0</v>
      </c>
      <c r="P60">
        <v>3</v>
      </c>
    </row>
    <row r="61">
      <c r="A61" s="37" t="s">
        <v>48</v>
      </c>
      <c r="B61" s="44"/>
      <c r="C61" s="45"/>
      <c r="D61" s="45"/>
      <c r="E61" s="39" t="s">
        <v>497</v>
      </c>
      <c r="F61" s="45"/>
      <c r="G61" s="45"/>
      <c r="H61" s="45"/>
      <c r="I61" s="45"/>
      <c r="J61" s="46"/>
    </row>
    <row r="62">
      <c r="A62" s="37" t="s">
        <v>50</v>
      </c>
      <c r="B62" s="44"/>
      <c r="C62" s="45"/>
      <c r="D62" s="45"/>
      <c r="E62" s="47" t="s">
        <v>498</v>
      </c>
      <c r="F62" s="45"/>
      <c r="G62" s="45"/>
      <c r="H62" s="45"/>
      <c r="I62" s="45"/>
      <c r="J62" s="46"/>
    </row>
    <row r="63" ht="105">
      <c r="A63" s="37" t="s">
        <v>52</v>
      </c>
      <c r="B63" s="44"/>
      <c r="C63" s="45"/>
      <c r="D63" s="45"/>
      <c r="E63" s="39" t="s">
        <v>496</v>
      </c>
      <c r="F63" s="45"/>
      <c r="G63" s="45"/>
      <c r="H63" s="45"/>
      <c r="I63" s="45"/>
      <c r="J63" s="46"/>
    </row>
    <row r="64" ht="30">
      <c r="A64" s="37" t="s">
        <v>43</v>
      </c>
      <c r="B64" s="37">
        <v>14</v>
      </c>
      <c r="C64" s="38" t="s">
        <v>499</v>
      </c>
      <c r="D64" s="37" t="s">
        <v>78</v>
      </c>
      <c r="E64" s="39" t="s">
        <v>500</v>
      </c>
      <c r="F64" s="40" t="s">
        <v>73</v>
      </c>
      <c r="G64" s="41">
        <v>20</v>
      </c>
      <c r="H64" s="42">
        <v>0</v>
      </c>
      <c r="I64" s="42">
        <f>ROUND(G64*H64,P4)</f>
        <v>0</v>
      </c>
      <c r="J64" s="37"/>
      <c r="O64" s="43">
        <f>I64*0.21</f>
        <v>0</v>
      </c>
      <c r="P64">
        <v>3</v>
      </c>
    </row>
    <row r="65">
      <c r="A65" s="37" t="s">
        <v>48</v>
      </c>
      <c r="B65" s="44"/>
      <c r="C65" s="45"/>
      <c r="D65" s="45"/>
      <c r="E65" s="39" t="s">
        <v>501</v>
      </c>
      <c r="F65" s="45"/>
      <c r="G65" s="45"/>
      <c r="H65" s="45"/>
      <c r="I65" s="45"/>
      <c r="J65" s="46"/>
    </row>
    <row r="66">
      <c r="A66" s="37" t="s">
        <v>50</v>
      </c>
      <c r="B66" s="44"/>
      <c r="C66" s="45"/>
      <c r="D66" s="45"/>
      <c r="E66" s="47" t="s">
        <v>502</v>
      </c>
      <c r="F66" s="45"/>
      <c r="G66" s="45"/>
      <c r="H66" s="45"/>
      <c r="I66" s="45"/>
      <c r="J66" s="46"/>
    </row>
    <row r="67" ht="105">
      <c r="A67" s="37" t="s">
        <v>52</v>
      </c>
      <c r="B67" s="44"/>
      <c r="C67" s="45"/>
      <c r="D67" s="45"/>
      <c r="E67" s="39" t="s">
        <v>496</v>
      </c>
      <c r="F67" s="45"/>
      <c r="G67" s="45"/>
      <c r="H67" s="45"/>
      <c r="I67" s="45"/>
      <c r="J67" s="46"/>
    </row>
    <row r="68">
      <c r="A68" s="37" t="s">
        <v>43</v>
      </c>
      <c r="B68" s="37">
        <v>15</v>
      </c>
      <c r="C68" s="38" t="s">
        <v>503</v>
      </c>
      <c r="D68" s="37" t="s">
        <v>78</v>
      </c>
      <c r="E68" s="39" t="s">
        <v>504</v>
      </c>
      <c r="F68" s="40" t="s">
        <v>73</v>
      </c>
      <c r="G68" s="41">
        <v>15</v>
      </c>
      <c r="H68" s="42">
        <v>0</v>
      </c>
      <c r="I68" s="42">
        <f>ROUND(G68*H68,P4)</f>
        <v>0</v>
      </c>
      <c r="J68" s="37"/>
      <c r="O68" s="43">
        <f>I68*0.21</f>
        <v>0</v>
      </c>
      <c r="P68">
        <v>3</v>
      </c>
    </row>
    <row r="69" ht="120">
      <c r="A69" s="37" t="s">
        <v>48</v>
      </c>
      <c r="B69" s="44"/>
      <c r="C69" s="45"/>
      <c r="D69" s="45"/>
      <c r="E69" s="39" t="s">
        <v>505</v>
      </c>
      <c r="F69" s="45"/>
      <c r="G69" s="45"/>
      <c r="H69" s="45"/>
      <c r="I69" s="45"/>
      <c r="J69" s="46"/>
    </row>
    <row r="70">
      <c r="A70" s="37" t="s">
        <v>50</v>
      </c>
      <c r="B70" s="44"/>
      <c r="C70" s="45"/>
      <c r="D70" s="45"/>
      <c r="E70" s="47" t="s">
        <v>506</v>
      </c>
      <c r="F70" s="45"/>
      <c r="G70" s="45"/>
      <c r="H70" s="45"/>
      <c r="I70" s="45"/>
      <c r="J70" s="46"/>
    </row>
    <row r="71" ht="75">
      <c r="A71" s="37" t="s">
        <v>52</v>
      </c>
      <c r="B71" s="44"/>
      <c r="C71" s="45"/>
      <c r="D71" s="45"/>
      <c r="E71" s="39" t="s">
        <v>507</v>
      </c>
      <c r="F71" s="45"/>
      <c r="G71" s="45"/>
      <c r="H71" s="45"/>
      <c r="I71" s="45"/>
      <c r="J71" s="46"/>
    </row>
    <row r="72">
      <c r="A72" s="37" t="s">
        <v>43</v>
      </c>
      <c r="B72" s="37">
        <v>16</v>
      </c>
      <c r="C72" s="38" t="s">
        <v>508</v>
      </c>
      <c r="D72" s="37" t="s">
        <v>59</v>
      </c>
      <c r="E72" s="39" t="s">
        <v>509</v>
      </c>
      <c r="F72" s="40" t="s">
        <v>98</v>
      </c>
      <c r="G72" s="41">
        <v>1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>
      <c r="A73" s="37" t="s">
        <v>48</v>
      </c>
      <c r="B73" s="44"/>
      <c r="C73" s="45"/>
      <c r="D73" s="45"/>
      <c r="E73" s="39" t="s">
        <v>510</v>
      </c>
      <c r="F73" s="45"/>
      <c r="G73" s="45"/>
      <c r="H73" s="45"/>
      <c r="I73" s="45"/>
      <c r="J73" s="46"/>
    </row>
    <row r="74">
      <c r="A74" s="37" t="s">
        <v>50</v>
      </c>
      <c r="B74" s="44"/>
      <c r="C74" s="45"/>
      <c r="D74" s="45"/>
      <c r="E74" s="47" t="s">
        <v>69</v>
      </c>
      <c r="F74" s="45"/>
      <c r="G74" s="45"/>
      <c r="H74" s="45"/>
      <c r="I74" s="45"/>
      <c r="J74" s="46"/>
    </row>
    <row r="75" ht="135">
      <c r="A75" s="37" t="s">
        <v>52</v>
      </c>
      <c r="B75" s="49"/>
      <c r="C75" s="50"/>
      <c r="D75" s="50"/>
      <c r="E75" s="39" t="s">
        <v>511</v>
      </c>
      <c r="F75" s="50"/>
      <c r="G75" s="50"/>
      <c r="H75" s="50"/>
      <c r="I75" s="50"/>
      <c r="J7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296</v>
      </c>
      <c r="I3" s="25">
        <f>SUMIFS(I9:I241,A9:A241,"SD")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27</v>
      </c>
      <c r="B5" s="20" t="s">
        <v>28</v>
      </c>
      <c r="C5" s="21" t="s">
        <v>296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SUMIFS(I10:I49,A10:A49,"P")</f>
        <v>0</v>
      </c>
      <c r="J9" s="36"/>
    </row>
    <row r="10" ht="30">
      <c r="A10" s="37" t="s">
        <v>43</v>
      </c>
      <c r="B10" s="37">
        <v>1</v>
      </c>
      <c r="C10" s="38" t="s">
        <v>44</v>
      </c>
      <c r="D10" s="37" t="s">
        <v>45</v>
      </c>
      <c r="E10" s="39" t="s">
        <v>46</v>
      </c>
      <c r="F10" s="40" t="s">
        <v>61</v>
      </c>
      <c r="G10" s="41">
        <v>16.399999999999999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55">
      <c r="A11" s="37" t="s">
        <v>48</v>
      </c>
      <c r="B11" s="44"/>
      <c r="C11" s="45"/>
      <c r="D11" s="45"/>
      <c r="E11" s="39" t="s">
        <v>512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513</v>
      </c>
      <c r="F12" s="45"/>
      <c r="G12" s="45"/>
      <c r="H12" s="45"/>
      <c r="I12" s="45"/>
      <c r="J12" s="46"/>
    </row>
    <row r="13" ht="75">
      <c r="A13" s="37" t="s">
        <v>52</v>
      </c>
      <c r="B13" s="44"/>
      <c r="C13" s="45"/>
      <c r="D13" s="45"/>
      <c r="E13" s="39" t="s">
        <v>514</v>
      </c>
      <c r="F13" s="45"/>
      <c r="G13" s="45"/>
      <c r="H13" s="45"/>
      <c r="I13" s="45"/>
      <c r="J13" s="46"/>
    </row>
    <row r="14" ht="30">
      <c r="A14" s="37" t="s">
        <v>43</v>
      </c>
      <c r="B14" s="37">
        <v>2</v>
      </c>
      <c r="C14" s="38" t="s">
        <v>44</v>
      </c>
      <c r="D14" s="37" t="s">
        <v>54</v>
      </c>
      <c r="E14" s="39" t="s">
        <v>46</v>
      </c>
      <c r="F14" s="40" t="s">
        <v>61</v>
      </c>
      <c r="G14" s="41">
        <v>16.399999999999999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65">
      <c r="A15" s="37" t="s">
        <v>48</v>
      </c>
      <c r="B15" s="44"/>
      <c r="C15" s="45"/>
      <c r="D15" s="45"/>
      <c r="E15" s="39" t="s">
        <v>515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513</v>
      </c>
      <c r="F16" s="45"/>
      <c r="G16" s="45"/>
      <c r="H16" s="45"/>
      <c r="I16" s="45"/>
      <c r="J16" s="46"/>
    </row>
    <row r="17" ht="75">
      <c r="A17" s="37" t="s">
        <v>52</v>
      </c>
      <c r="B17" s="44"/>
      <c r="C17" s="45"/>
      <c r="D17" s="45"/>
      <c r="E17" s="39" t="s">
        <v>514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454</v>
      </c>
      <c r="D18" s="37" t="s">
        <v>59</v>
      </c>
      <c r="E18" s="39" t="s">
        <v>455</v>
      </c>
      <c r="F18" s="40" t="s">
        <v>67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75">
      <c r="A19" s="37" t="s">
        <v>48</v>
      </c>
      <c r="B19" s="44"/>
      <c r="C19" s="45"/>
      <c r="D19" s="45"/>
      <c r="E19" s="39" t="s">
        <v>516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69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457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517</v>
      </c>
      <c r="D22" s="37" t="s">
        <v>59</v>
      </c>
      <c r="E22" s="39" t="s">
        <v>518</v>
      </c>
      <c r="F22" s="40" t="s">
        <v>67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60">
      <c r="A23" s="37" t="s">
        <v>48</v>
      </c>
      <c r="B23" s="44"/>
      <c r="C23" s="45"/>
      <c r="D23" s="45"/>
      <c r="E23" s="39" t="s">
        <v>519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69</v>
      </c>
      <c r="F24" s="45"/>
      <c r="G24" s="45"/>
      <c r="H24" s="45"/>
      <c r="I24" s="45"/>
      <c r="J24" s="46"/>
    </row>
    <row r="25" ht="60">
      <c r="A25" s="37" t="s">
        <v>52</v>
      </c>
      <c r="B25" s="44"/>
      <c r="C25" s="45"/>
      <c r="D25" s="45"/>
      <c r="E25" s="39" t="s">
        <v>457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520</v>
      </c>
      <c r="D26" s="37" t="s">
        <v>45</v>
      </c>
      <c r="E26" s="39" t="s">
        <v>521</v>
      </c>
      <c r="F26" s="40" t="s">
        <v>67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180">
      <c r="A27" s="37" t="s">
        <v>48</v>
      </c>
      <c r="B27" s="44"/>
      <c r="C27" s="45"/>
      <c r="D27" s="45"/>
      <c r="E27" s="39" t="s">
        <v>522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69</v>
      </c>
      <c r="F28" s="45"/>
      <c r="G28" s="45"/>
      <c r="H28" s="45"/>
      <c r="I28" s="45"/>
      <c r="J28" s="46"/>
    </row>
    <row r="29" ht="60">
      <c r="A29" s="37" t="s">
        <v>52</v>
      </c>
      <c r="B29" s="44"/>
      <c r="C29" s="45"/>
      <c r="D29" s="45"/>
      <c r="E29" s="39" t="s">
        <v>457</v>
      </c>
      <c r="F29" s="45"/>
      <c r="G29" s="45"/>
      <c r="H29" s="45"/>
      <c r="I29" s="45"/>
      <c r="J29" s="46"/>
    </row>
    <row r="30">
      <c r="A30" s="37" t="s">
        <v>43</v>
      </c>
      <c r="B30" s="37">
        <v>6</v>
      </c>
      <c r="C30" s="38" t="s">
        <v>520</v>
      </c>
      <c r="D30" s="37" t="s">
        <v>54</v>
      </c>
      <c r="E30" s="39" t="s">
        <v>523</v>
      </c>
      <c r="F30" s="40" t="s">
        <v>67</v>
      </c>
      <c r="G30" s="41">
        <v>1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 ht="135">
      <c r="A31" s="37" t="s">
        <v>48</v>
      </c>
      <c r="B31" s="44"/>
      <c r="C31" s="45"/>
      <c r="D31" s="45"/>
      <c r="E31" s="39" t="s">
        <v>524</v>
      </c>
      <c r="F31" s="45"/>
      <c r="G31" s="45"/>
      <c r="H31" s="45"/>
      <c r="I31" s="45"/>
      <c r="J31" s="46"/>
    </row>
    <row r="32">
      <c r="A32" s="37" t="s">
        <v>50</v>
      </c>
      <c r="B32" s="44"/>
      <c r="C32" s="45"/>
      <c r="D32" s="45"/>
      <c r="E32" s="47" t="s">
        <v>69</v>
      </c>
      <c r="F32" s="45"/>
      <c r="G32" s="45"/>
      <c r="H32" s="45"/>
      <c r="I32" s="45"/>
      <c r="J32" s="46"/>
    </row>
    <row r="33" ht="60">
      <c r="A33" s="37" t="s">
        <v>52</v>
      </c>
      <c r="B33" s="44"/>
      <c r="C33" s="45"/>
      <c r="D33" s="45"/>
      <c r="E33" s="39" t="s">
        <v>457</v>
      </c>
      <c r="F33" s="45"/>
      <c r="G33" s="45"/>
      <c r="H33" s="45"/>
      <c r="I33" s="45"/>
      <c r="J33" s="46"/>
    </row>
    <row r="34">
      <c r="A34" s="37" t="s">
        <v>43</v>
      </c>
      <c r="B34" s="37">
        <v>7</v>
      </c>
      <c r="C34" s="38" t="s">
        <v>520</v>
      </c>
      <c r="D34" s="37" t="s">
        <v>525</v>
      </c>
      <c r="E34" s="39" t="s">
        <v>526</v>
      </c>
      <c r="F34" s="40" t="s">
        <v>67</v>
      </c>
      <c r="G34" s="41">
        <v>1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 ht="90">
      <c r="A35" s="37" t="s">
        <v>48</v>
      </c>
      <c r="B35" s="44"/>
      <c r="C35" s="45"/>
      <c r="D35" s="45"/>
      <c r="E35" s="39" t="s">
        <v>527</v>
      </c>
      <c r="F35" s="45"/>
      <c r="G35" s="45"/>
      <c r="H35" s="45"/>
      <c r="I35" s="45"/>
      <c r="J35" s="46"/>
    </row>
    <row r="36">
      <c r="A36" s="37" t="s">
        <v>50</v>
      </c>
      <c r="B36" s="44"/>
      <c r="C36" s="45"/>
      <c r="D36" s="45"/>
      <c r="E36" s="47" t="s">
        <v>69</v>
      </c>
      <c r="F36" s="45"/>
      <c r="G36" s="45"/>
      <c r="H36" s="45"/>
      <c r="I36" s="45"/>
      <c r="J36" s="46"/>
    </row>
    <row r="37" ht="60">
      <c r="A37" s="37" t="s">
        <v>52</v>
      </c>
      <c r="B37" s="44"/>
      <c r="C37" s="45"/>
      <c r="D37" s="45"/>
      <c r="E37" s="39" t="s">
        <v>457</v>
      </c>
      <c r="F37" s="45"/>
      <c r="G37" s="45"/>
      <c r="H37" s="45"/>
      <c r="I37" s="45"/>
      <c r="J37" s="46"/>
    </row>
    <row r="38">
      <c r="A38" s="37" t="s">
        <v>43</v>
      </c>
      <c r="B38" s="37">
        <v>8</v>
      </c>
      <c r="C38" s="38" t="s">
        <v>520</v>
      </c>
      <c r="D38" s="37" t="s">
        <v>528</v>
      </c>
      <c r="E38" s="39" t="s">
        <v>529</v>
      </c>
      <c r="F38" s="40" t="s">
        <v>67</v>
      </c>
      <c r="G38" s="41">
        <v>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 ht="105">
      <c r="A39" s="37" t="s">
        <v>48</v>
      </c>
      <c r="B39" s="44"/>
      <c r="C39" s="45"/>
      <c r="D39" s="45"/>
      <c r="E39" s="39" t="s">
        <v>530</v>
      </c>
      <c r="F39" s="45"/>
      <c r="G39" s="45"/>
      <c r="H39" s="45"/>
      <c r="I39" s="45"/>
      <c r="J39" s="46"/>
    </row>
    <row r="40">
      <c r="A40" s="37" t="s">
        <v>50</v>
      </c>
      <c r="B40" s="44"/>
      <c r="C40" s="45"/>
      <c r="D40" s="45"/>
      <c r="E40" s="47" t="s">
        <v>69</v>
      </c>
      <c r="F40" s="45"/>
      <c r="G40" s="45"/>
      <c r="H40" s="45"/>
      <c r="I40" s="45"/>
      <c r="J40" s="46"/>
    </row>
    <row r="41" ht="60">
      <c r="A41" s="37" t="s">
        <v>52</v>
      </c>
      <c r="B41" s="44"/>
      <c r="C41" s="45"/>
      <c r="D41" s="45"/>
      <c r="E41" s="39" t="s">
        <v>457</v>
      </c>
      <c r="F41" s="45"/>
      <c r="G41" s="45"/>
      <c r="H41" s="45"/>
      <c r="I41" s="45"/>
      <c r="J41" s="46"/>
    </row>
    <row r="42">
      <c r="A42" s="37" t="s">
        <v>43</v>
      </c>
      <c r="B42" s="37">
        <v>9</v>
      </c>
      <c r="C42" s="38" t="s">
        <v>531</v>
      </c>
      <c r="D42" s="37" t="s">
        <v>59</v>
      </c>
      <c r="E42" s="39" t="s">
        <v>532</v>
      </c>
      <c r="F42" s="40" t="s">
        <v>98</v>
      </c>
      <c r="G42" s="41">
        <v>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 ht="105">
      <c r="A43" s="37" t="s">
        <v>48</v>
      </c>
      <c r="B43" s="44"/>
      <c r="C43" s="45"/>
      <c r="D43" s="45"/>
      <c r="E43" s="39" t="s">
        <v>533</v>
      </c>
      <c r="F43" s="45"/>
      <c r="G43" s="45"/>
      <c r="H43" s="45"/>
      <c r="I43" s="45"/>
      <c r="J43" s="46"/>
    </row>
    <row r="44">
      <c r="A44" s="37" t="s">
        <v>50</v>
      </c>
      <c r="B44" s="44"/>
      <c r="C44" s="45"/>
      <c r="D44" s="45"/>
      <c r="E44" s="47" t="s">
        <v>69</v>
      </c>
      <c r="F44" s="45"/>
      <c r="G44" s="45"/>
      <c r="H44" s="45"/>
      <c r="I44" s="45"/>
      <c r="J44" s="46"/>
    </row>
    <row r="45" ht="60">
      <c r="A45" s="37" t="s">
        <v>52</v>
      </c>
      <c r="B45" s="44"/>
      <c r="C45" s="45"/>
      <c r="D45" s="45"/>
      <c r="E45" s="39" t="s">
        <v>457</v>
      </c>
      <c r="F45" s="45"/>
      <c r="G45" s="45"/>
      <c r="H45" s="45"/>
      <c r="I45" s="45"/>
      <c r="J45" s="46"/>
    </row>
    <row r="46">
      <c r="A46" s="37" t="s">
        <v>43</v>
      </c>
      <c r="B46" s="37">
        <v>10</v>
      </c>
      <c r="C46" s="38" t="s">
        <v>534</v>
      </c>
      <c r="D46" s="37" t="s">
        <v>59</v>
      </c>
      <c r="E46" s="39" t="s">
        <v>535</v>
      </c>
      <c r="F46" s="40" t="s">
        <v>67</v>
      </c>
      <c r="G46" s="41">
        <v>1</v>
      </c>
      <c r="H46" s="42">
        <v>0</v>
      </c>
      <c r="I46" s="42">
        <f>ROUND(G46*H46,P4)</f>
        <v>0</v>
      </c>
      <c r="J46" s="37"/>
      <c r="O46" s="43">
        <f>I46*0.21</f>
        <v>0</v>
      </c>
      <c r="P46">
        <v>3</v>
      </c>
    </row>
    <row r="47" ht="165">
      <c r="A47" s="37" t="s">
        <v>48</v>
      </c>
      <c r="B47" s="44"/>
      <c r="C47" s="45"/>
      <c r="D47" s="45"/>
      <c r="E47" s="39" t="s">
        <v>536</v>
      </c>
      <c r="F47" s="45"/>
      <c r="G47" s="45"/>
      <c r="H47" s="45"/>
      <c r="I47" s="45"/>
      <c r="J47" s="46"/>
    </row>
    <row r="48">
      <c r="A48" s="37" t="s">
        <v>50</v>
      </c>
      <c r="B48" s="44"/>
      <c r="C48" s="45"/>
      <c r="D48" s="45"/>
      <c r="E48" s="47" t="s">
        <v>69</v>
      </c>
      <c r="F48" s="45"/>
      <c r="G48" s="45"/>
      <c r="H48" s="45"/>
      <c r="I48" s="45"/>
      <c r="J48" s="46"/>
    </row>
    <row r="49" ht="60">
      <c r="A49" s="37" t="s">
        <v>52</v>
      </c>
      <c r="B49" s="44"/>
      <c r="C49" s="45"/>
      <c r="D49" s="45"/>
      <c r="E49" s="39" t="s">
        <v>537</v>
      </c>
      <c r="F49" s="45"/>
      <c r="G49" s="45"/>
      <c r="H49" s="45"/>
      <c r="I49" s="45"/>
      <c r="J49" s="46"/>
    </row>
    <row r="50">
      <c r="A50" s="31" t="s">
        <v>40</v>
      </c>
      <c r="B50" s="32"/>
      <c r="C50" s="33" t="s">
        <v>11</v>
      </c>
      <c r="D50" s="34"/>
      <c r="E50" s="31" t="s">
        <v>102</v>
      </c>
      <c r="F50" s="34"/>
      <c r="G50" s="34"/>
      <c r="H50" s="34"/>
      <c r="I50" s="35">
        <f>SUMIFS(I51:I70,A51:A70,"P")</f>
        <v>0</v>
      </c>
      <c r="J50" s="36"/>
    </row>
    <row r="51">
      <c r="A51" s="37" t="s">
        <v>43</v>
      </c>
      <c r="B51" s="37">
        <v>11</v>
      </c>
      <c r="C51" s="38" t="s">
        <v>538</v>
      </c>
      <c r="D51" s="37" t="s">
        <v>59</v>
      </c>
      <c r="E51" s="39" t="s">
        <v>539</v>
      </c>
      <c r="F51" s="40" t="s">
        <v>110</v>
      </c>
      <c r="G51" s="41">
        <v>10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>
      <c r="A52" s="37" t="s">
        <v>48</v>
      </c>
      <c r="B52" s="44"/>
      <c r="C52" s="45"/>
      <c r="D52" s="45"/>
      <c r="E52" s="48" t="s">
        <v>78</v>
      </c>
      <c r="F52" s="45"/>
      <c r="G52" s="45"/>
      <c r="H52" s="45"/>
      <c r="I52" s="45"/>
      <c r="J52" s="46"/>
    </row>
    <row r="53">
      <c r="A53" s="37" t="s">
        <v>50</v>
      </c>
      <c r="B53" s="44"/>
      <c r="C53" s="45"/>
      <c r="D53" s="45"/>
      <c r="E53" s="47" t="s">
        <v>316</v>
      </c>
      <c r="F53" s="45"/>
      <c r="G53" s="45"/>
      <c r="H53" s="45"/>
      <c r="I53" s="45"/>
      <c r="J53" s="46"/>
    </row>
    <row r="54" ht="120">
      <c r="A54" s="37" t="s">
        <v>52</v>
      </c>
      <c r="B54" s="44"/>
      <c r="C54" s="45"/>
      <c r="D54" s="45"/>
      <c r="E54" s="39" t="s">
        <v>113</v>
      </c>
      <c r="F54" s="45"/>
      <c r="G54" s="45"/>
      <c r="H54" s="45"/>
      <c r="I54" s="45"/>
      <c r="J54" s="46"/>
    </row>
    <row r="55">
      <c r="A55" s="37" t="s">
        <v>43</v>
      </c>
      <c r="B55" s="37">
        <v>12</v>
      </c>
      <c r="C55" s="38" t="s">
        <v>297</v>
      </c>
      <c r="D55" s="37" t="s">
        <v>59</v>
      </c>
      <c r="E55" s="39" t="s">
        <v>298</v>
      </c>
      <c r="F55" s="40" t="s">
        <v>110</v>
      </c>
      <c r="G55" s="41">
        <v>55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 ht="120">
      <c r="A56" s="37" t="s">
        <v>48</v>
      </c>
      <c r="B56" s="44"/>
      <c r="C56" s="45"/>
      <c r="D56" s="45"/>
      <c r="E56" s="39" t="s">
        <v>299</v>
      </c>
      <c r="F56" s="45"/>
      <c r="G56" s="45"/>
      <c r="H56" s="45"/>
      <c r="I56" s="45"/>
      <c r="J56" s="46"/>
    </row>
    <row r="57">
      <c r="A57" s="37" t="s">
        <v>50</v>
      </c>
      <c r="B57" s="44"/>
      <c r="C57" s="45"/>
      <c r="D57" s="45"/>
      <c r="E57" s="47" t="s">
        <v>540</v>
      </c>
      <c r="F57" s="45"/>
      <c r="G57" s="45"/>
      <c r="H57" s="45"/>
      <c r="I57" s="45"/>
      <c r="J57" s="46"/>
    </row>
    <row r="58" ht="409.5">
      <c r="A58" s="37" t="s">
        <v>52</v>
      </c>
      <c r="B58" s="44"/>
      <c r="C58" s="45"/>
      <c r="D58" s="45"/>
      <c r="E58" s="39" t="s">
        <v>301</v>
      </c>
      <c r="F58" s="45"/>
      <c r="G58" s="45"/>
      <c r="H58" s="45"/>
      <c r="I58" s="45"/>
      <c r="J58" s="46"/>
    </row>
    <row r="59">
      <c r="A59" s="37" t="s">
        <v>43</v>
      </c>
      <c r="B59" s="37">
        <v>13</v>
      </c>
      <c r="C59" s="38" t="s">
        <v>302</v>
      </c>
      <c r="D59" s="37" t="s">
        <v>59</v>
      </c>
      <c r="E59" s="39" t="s">
        <v>303</v>
      </c>
      <c r="F59" s="40" t="s">
        <v>110</v>
      </c>
      <c r="G59" s="41">
        <v>55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105">
      <c r="A60" s="37" t="s">
        <v>48</v>
      </c>
      <c r="B60" s="44"/>
      <c r="C60" s="45"/>
      <c r="D60" s="45"/>
      <c r="E60" s="39" t="s">
        <v>304</v>
      </c>
      <c r="F60" s="45"/>
      <c r="G60" s="45"/>
      <c r="H60" s="45"/>
      <c r="I60" s="45"/>
      <c r="J60" s="46"/>
    </row>
    <row r="61">
      <c r="A61" s="37" t="s">
        <v>50</v>
      </c>
      <c r="B61" s="44"/>
      <c r="C61" s="45"/>
      <c r="D61" s="45"/>
      <c r="E61" s="47" t="s">
        <v>540</v>
      </c>
      <c r="F61" s="45"/>
      <c r="G61" s="45"/>
      <c r="H61" s="45"/>
      <c r="I61" s="45"/>
      <c r="J61" s="46"/>
    </row>
    <row r="62" ht="409.5">
      <c r="A62" s="37" t="s">
        <v>52</v>
      </c>
      <c r="B62" s="44"/>
      <c r="C62" s="45"/>
      <c r="D62" s="45"/>
      <c r="E62" s="39" t="s">
        <v>305</v>
      </c>
      <c r="F62" s="45"/>
      <c r="G62" s="45"/>
      <c r="H62" s="45"/>
      <c r="I62" s="45"/>
      <c r="J62" s="46"/>
    </row>
    <row r="63">
      <c r="A63" s="37" t="s">
        <v>43</v>
      </c>
      <c r="B63" s="37">
        <v>14</v>
      </c>
      <c r="C63" s="38" t="s">
        <v>541</v>
      </c>
      <c r="D63" s="37" t="s">
        <v>59</v>
      </c>
      <c r="E63" s="39" t="s">
        <v>542</v>
      </c>
      <c r="F63" s="40" t="s">
        <v>138</v>
      </c>
      <c r="G63" s="41">
        <v>12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30">
      <c r="A64" s="37" t="s">
        <v>48</v>
      </c>
      <c r="B64" s="44"/>
      <c r="C64" s="45"/>
      <c r="D64" s="45"/>
      <c r="E64" s="39" t="s">
        <v>543</v>
      </c>
      <c r="F64" s="45"/>
      <c r="G64" s="45"/>
      <c r="H64" s="45"/>
      <c r="I64" s="45"/>
      <c r="J64" s="46"/>
    </row>
    <row r="65">
      <c r="A65" s="37" t="s">
        <v>50</v>
      </c>
      <c r="B65" s="44"/>
      <c r="C65" s="45"/>
      <c r="D65" s="45"/>
      <c r="E65" s="47" t="s">
        <v>128</v>
      </c>
      <c r="F65" s="45"/>
      <c r="G65" s="45"/>
      <c r="H65" s="45"/>
      <c r="I65" s="45"/>
      <c r="J65" s="46"/>
    </row>
    <row r="66" ht="90">
      <c r="A66" s="37" t="s">
        <v>52</v>
      </c>
      <c r="B66" s="44"/>
      <c r="C66" s="45"/>
      <c r="D66" s="45"/>
      <c r="E66" s="39" t="s">
        <v>544</v>
      </c>
      <c r="F66" s="45"/>
      <c r="G66" s="45"/>
      <c r="H66" s="45"/>
      <c r="I66" s="45"/>
      <c r="J66" s="46"/>
    </row>
    <row r="67">
      <c r="A67" s="37" t="s">
        <v>43</v>
      </c>
      <c r="B67" s="37">
        <v>15</v>
      </c>
      <c r="C67" s="38" t="s">
        <v>306</v>
      </c>
      <c r="D67" s="37" t="s">
        <v>59</v>
      </c>
      <c r="E67" s="39" t="s">
        <v>307</v>
      </c>
      <c r="F67" s="40" t="s">
        <v>110</v>
      </c>
      <c r="G67" s="41">
        <v>55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 ht="90">
      <c r="A68" s="37" t="s">
        <v>48</v>
      </c>
      <c r="B68" s="44"/>
      <c r="C68" s="45"/>
      <c r="D68" s="45"/>
      <c r="E68" s="39" t="s">
        <v>308</v>
      </c>
      <c r="F68" s="45"/>
      <c r="G68" s="45"/>
      <c r="H68" s="45"/>
      <c r="I68" s="45"/>
      <c r="J68" s="46"/>
    </row>
    <row r="69">
      <c r="A69" s="37" t="s">
        <v>50</v>
      </c>
      <c r="B69" s="44"/>
      <c r="C69" s="45"/>
      <c r="D69" s="45"/>
      <c r="E69" s="47" t="s">
        <v>540</v>
      </c>
      <c r="F69" s="45"/>
      <c r="G69" s="45"/>
      <c r="H69" s="45"/>
      <c r="I69" s="45"/>
      <c r="J69" s="46"/>
    </row>
    <row r="70" ht="330">
      <c r="A70" s="37" t="s">
        <v>52</v>
      </c>
      <c r="B70" s="44"/>
      <c r="C70" s="45"/>
      <c r="D70" s="45"/>
      <c r="E70" s="39" t="s">
        <v>309</v>
      </c>
      <c r="F70" s="45"/>
      <c r="G70" s="45"/>
      <c r="H70" s="45"/>
      <c r="I70" s="45"/>
      <c r="J70" s="46"/>
    </row>
    <row r="71">
      <c r="A71" s="31" t="s">
        <v>40</v>
      </c>
      <c r="B71" s="32"/>
      <c r="C71" s="33" t="s">
        <v>310</v>
      </c>
      <c r="D71" s="34"/>
      <c r="E71" s="31" t="s">
        <v>311</v>
      </c>
      <c r="F71" s="34"/>
      <c r="G71" s="34"/>
      <c r="H71" s="34"/>
      <c r="I71" s="35">
        <f>SUMIFS(I72:I79,A72:A79,"P")</f>
        <v>0</v>
      </c>
      <c r="J71" s="36"/>
    </row>
    <row r="72">
      <c r="A72" s="37" t="s">
        <v>43</v>
      </c>
      <c r="B72" s="37">
        <v>16</v>
      </c>
      <c r="C72" s="38" t="s">
        <v>312</v>
      </c>
      <c r="D72" s="37" t="s">
        <v>45</v>
      </c>
      <c r="E72" s="39" t="s">
        <v>313</v>
      </c>
      <c r="F72" s="40" t="s">
        <v>314</v>
      </c>
      <c r="G72" s="41">
        <v>7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 ht="60">
      <c r="A73" s="37" t="s">
        <v>48</v>
      </c>
      <c r="B73" s="44"/>
      <c r="C73" s="45"/>
      <c r="D73" s="45"/>
      <c r="E73" s="39" t="s">
        <v>315</v>
      </c>
      <c r="F73" s="45"/>
      <c r="G73" s="45"/>
      <c r="H73" s="45"/>
      <c r="I73" s="45"/>
      <c r="J73" s="46"/>
    </row>
    <row r="74">
      <c r="A74" s="37" t="s">
        <v>50</v>
      </c>
      <c r="B74" s="44"/>
      <c r="C74" s="45"/>
      <c r="D74" s="45"/>
      <c r="E74" s="47" t="s">
        <v>545</v>
      </c>
      <c r="F74" s="45"/>
      <c r="G74" s="45"/>
      <c r="H74" s="45"/>
      <c r="I74" s="45"/>
      <c r="J74" s="46"/>
    </row>
    <row r="75" ht="330">
      <c r="A75" s="37" t="s">
        <v>52</v>
      </c>
      <c r="B75" s="44"/>
      <c r="C75" s="45"/>
      <c r="D75" s="45"/>
      <c r="E75" s="39" t="s">
        <v>317</v>
      </c>
      <c r="F75" s="45"/>
      <c r="G75" s="45"/>
      <c r="H75" s="45"/>
      <c r="I75" s="45"/>
      <c r="J75" s="46"/>
    </row>
    <row r="76">
      <c r="A76" s="37" t="s">
        <v>43</v>
      </c>
      <c r="B76" s="37">
        <v>17</v>
      </c>
      <c r="C76" s="38" t="s">
        <v>312</v>
      </c>
      <c r="D76" s="37" t="s">
        <v>54</v>
      </c>
      <c r="E76" s="39" t="s">
        <v>313</v>
      </c>
      <c r="F76" s="40" t="s">
        <v>110</v>
      </c>
      <c r="G76" s="41">
        <v>4.75</v>
      </c>
      <c r="H76" s="42">
        <v>0</v>
      </c>
      <c r="I76" s="42">
        <f>ROUND(G76*H76,P4)</f>
        <v>0</v>
      </c>
      <c r="J76" s="37"/>
      <c r="O76" s="43">
        <f>I76*0.21</f>
        <v>0</v>
      </c>
      <c r="P76">
        <v>3</v>
      </c>
    </row>
    <row r="77" ht="90">
      <c r="A77" s="37" t="s">
        <v>48</v>
      </c>
      <c r="B77" s="44"/>
      <c r="C77" s="45"/>
      <c r="D77" s="45"/>
      <c r="E77" s="39" t="s">
        <v>318</v>
      </c>
      <c r="F77" s="45"/>
      <c r="G77" s="45"/>
      <c r="H77" s="45"/>
      <c r="I77" s="45"/>
      <c r="J77" s="46"/>
    </row>
    <row r="78">
      <c r="A78" s="37" t="s">
        <v>50</v>
      </c>
      <c r="B78" s="44"/>
      <c r="C78" s="45"/>
      <c r="D78" s="45"/>
      <c r="E78" s="47" t="s">
        <v>546</v>
      </c>
      <c r="F78" s="45"/>
      <c r="G78" s="45"/>
      <c r="H78" s="45"/>
      <c r="I78" s="45"/>
      <c r="J78" s="46"/>
    </row>
    <row r="79" ht="330">
      <c r="A79" s="37" t="s">
        <v>52</v>
      </c>
      <c r="B79" s="44"/>
      <c r="C79" s="45"/>
      <c r="D79" s="45"/>
      <c r="E79" s="39" t="s">
        <v>317</v>
      </c>
      <c r="F79" s="45"/>
      <c r="G79" s="45"/>
      <c r="H79" s="45"/>
      <c r="I79" s="45"/>
      <c r="J79" s="46"/>
    </row>
    <row r="80">
      <c r="A80" s="31" t="s">
        <v>40</v>
      </c>
      <c r="B80" s="32"/>
      <c r="C80" s="33" t="s">
        <v>236</v>
      </c>
      <c r="D80" s="34"/>
      <c r="E80" s="31" t="s">
        <v>237</v>
      </c>
      <c r="F80" s="34"/>
      <c r="G80" s="34"/>
      <c r="H80" s="34"/>
      <c r="I80" s="35">
        <f>SUMIFS(I81:I236,A81:A236,"P")</f>
        <v>0</v>
      </c>
      <c r="J80" s="36"/>
    </row>
    <row r="81">
      <c r="A81" s="37" t="s">
        <v>43</v>
      </c>
      <c r="B81" s="37">
        <v>18</v>
      </c>
      <c r="C81" s="38" t="s">
        <v>320</v>
      </c>
      <c r="D81" s="37" t="s">
        <v>59</v>
      </c>
      <c r="E81" s="39" t="s">
        <v>321</v>
      </c>
      <c r="F81" s="40" t="s">
        <v>314</v>
      </c>
      <c r="G81" s="41">
        <v>7</v>
      </c>
      <c r="H81" s="42">
        <v>0</v>
      </c>
      <c r="I81" s="42">
        <f>ROUND(G81*H81,P4)</f>
        <v>0</v>
      </c>
      <c r="J81" s="37"/>
      <c r="O81" s="43">
        <f>I81*0.21</f>
        <v>0</v>
      </c>
      <c r="P81">
        <v>3</v>
      </c>
    </row>
    <row r="82">
      <c r="A82" s="37" t="s">
        <v>48</v>
      </c>
      <c r="B82" s="44"/>
      <c r="C82" s="45"/>
      <c r="D82" s="45"/>
      <c r="E82" s="39" t="s">
        <v>322</v>
      </c>
      <c r="F82" s="45"/>
      <c r="G82" s="45"/>
      <c r="H82" s="45"/>
      <c r="I82" s="45"/>
      <c r="J82" s="46"/>
    </row>
    <row r="83">
      <c r="A83" s="37" t="s">
        <v>50</v>
      </c>
      <c r="B83" s="44"/>
      <c r="C83" s="45"/>
      <c r="D83" s="45"/>
      <c r="E83" s="47" t="s">
        <v>545</v>
      </c>
      <c r="F83" s="45"/>
      <c r="G83" s="45"/>
      <c r="H83" s="45"/>
      <c r="I83" s="45"/>
      <c r="J83" s="46"/>
    </row>
    <row r="84">
      <c r="A84" s="37" t="s">
        <v>52</v>
      </c>
      <c r="B84" s="44"/>
      <c r="C84" s="45"/>
      <c r="D84" s="45"/>
      <c r="E84" s="39" t="s">
        <v>323</v>
      </c>
      <c r="F84" s="45"/>
      <c r="G84" s="45"/>
      <c r="H84" s="45"/>
      <c r="I84" s="45"/>
      <c r="J84" s="46"/>
    </row>
    <row r="85">
      <c r="A85" s="37" t="s">
        <v>43</v>
      </c>
      <c r="B85" s="37">
        <v>19</v>
      </c>
      <c r="C85" s="38" t="s">
        <v>324</v>
      </c>
      <c r="D85" s="37" t="s">
        <v>59</v>
      </c>
      <c r="E85" s="39" t="s">
        <v>325</v>
      </c>
      <c r="F85" s="40" t="s">
        <v>314</v>
      </c>
      <c r="G85" s="41">
        <v>7</v>
      </c>
      <c r="H85" s="42">
        <v>0</v>
      </c>
      <c r="I85" s="42">
        <f>ROUND(G85*H85,P4)</f>
        <v>0</v>
      </c>
      <c r="J85" s="37"/>
      <c r="O85" s="43">
        <f>I85*0.21</f>
        <v>0</v>
      </c>
      <c r="P85">
        <v>3</v>
      </c>
    </row>
    <row r="86" ht="30">
      <c r="A86" s="37" t="s">
        <v>48</v>
      </c>
      <c r="B86" s="44"/>
      <c r="C86" s="45"/>
      <c r="D86" s="45"/>
      <c r="E86" s="39" t="s">
        <v>326</v>
      </c>
      <c r="F86" s="45"/>
      <c r="G86" s="45"/>
      <c r="H86" s="45"/>
      <c r="I86" s="45"/>
      <c r="J86" s="46"/>
    </row>
    <row r="87">
      <c r="A87" s="37" t="s">
        <v>50</v>
      </c>
      <c r="B87" s="44"/>
      <c r="C87" s="45"/>
      <c r="D87" s="45"/>
      <c r="E87" s="47" t="s">
        <v>545</v>
      </c>
      <c r="F87" s="45"/>
      <c r="G87" s="45"/>
      <c r="H87" s="45"/>
      <c r="I87" s="45"/>
      <c r="J87" s="46"/>
    </row>
    <row r="88">
      <c r="A88" s="37" t="s">
        <v>52</v>
      </c>
      <c r="B88" s="44"/>
      <c r="C88" s="45"/>
      <c r="D88" s="45"/>
      <c r="E88" s="39" t="s">
        <v>323</v>
      </c>
      <c r="F88" s="45"/>
      <c r="G88" s="45"/>
      <c r="H88" s="45"/>
      <c r="I88" s="45"/>
      <c r="J88" s="46"/>
    </row>
    <row r="89">
      <c r="A89" s="37" t="s">
        <v>43</v>
      </c>
      <c r="B89" s="37">
        <v>20</v>
      </c>
      <c r="C89" s="38" t="s">
        <v>327</v>
      </c>
      <c r="D89" s="37" t="s">
        <v>59</v>
      </c>
      <c r="E89" s="39" t="s">
        <v>328</v>
      </c>
      <c r="F89" s="40" t="s">
        <v>314</v>
      </c>
      <c r="G89" s="41">
        <v>7</v>
      </c>
      <c r="H89" s="42">
        <v>0</v>
      </c>
      <c r="I89" s="42">
        <f>ROUND(G89*H89,P4)</f>
        <v>0</v>
      </c>
      <c r="J89" s="37"/>
      <c r="O89" s="43">
        <f>I89*0.21</f>
        <v>0</v>
      </c>
      <c r="P89">
        <v>3</v>
      </c>
    </row>
    <row r="90">
      <c r="A90" s="37" t="s">
        <v>48</v>
      </c>
      <c r="B90" s="44"/>
      <c r="C90" s="45"/>
      <c r="D90" s="45"/>
      <c r="E90" s="39" t="s">
        <v>329</v>
      </c>
      <c r="F90" s="45"/>
      <c r="G90" s="45"/>
      <c r="H90" s="45"/>
      <c r="I90" s="45"/>
      <c r="J90" s="46"/>
    </row>
    <row r="91">
      <c r="A91" s="37" t="s">
        <v>50</v>
      </c>
      <c r="B91" s="44"/>
      <c r="C91" s="45"/>
      <c r="D91" s="45"/>
      <c r="E91" s="47" t="s">
        <v>545</v>
      </c>
      <c r="F91" s="45"/>
      <c r="G91" s="45"/>
      <c r="H91" s="45"/>
      <c r="I91" s="45"/>
      <c r="J91" s="46"/>
    </row>
    <row r="92">
      <c r="A92" s="37" t="s">
        <v>52</v>
      </c>
      <c r="B92" s="44"/>
      <c r="C92" s="45"/>
      <c r="D92" s="45"/>
      <c r="E92" s="48"/>
      <c r="F92" s="45"/>
      <c r="G92" s="45"/>
      <c r="H92" s="45"/>
      <c r="I92" s="45"/>
      <c r="J92" s="46"/>
    </row>
    <row r="93">
      <c r="A93" s="37" t="s">
        <v>43</v>
      </c>
      <c r="B93" s="37">
        <v>21</v>
      </c>
      <c r="C93" s="38" t="s">
        <v>330</v>
      </c>
      <c r="D93" s="37" t="s">
        <v>59</v>
      </c>
      <c r="E93" s="39" t="s">
        <v>331</v>
      </c>
      <c r="F93" s="40" t="s">
        <v>314</v>
      </c>
      <c r="G93" s="41">
        <v>7</v>
      </c>
      <c r="H93" s="42">
        <v>0</v>
      </c>
      <c r="I93" s="42">
        <f>ROUND(G93*H93,P4)</f>
        <v>0</v>
      </c>
      <c r="J93" s="37"/>
      <c r="O93" s="43">
        <f>I93*0.21</f>
        <v>0</v>
      </c>
      <c r="P93">
        <v>3</v>
      </c>
    </row>
    <row r="94">
      <c r="A94" s="37" t="s">
        <v>48</v>
      </c>
      <c r="B94" s="44"/>
      <c r="C94" s="45"/>
      <c r="D94" s="45"/>
      <c r="E94" s="39" t="s">
        <v>332</v>
      </c>
      <c r="F94" s="45"/>
      <c r="G94" s="45"/>
      <c r="H94" s="45"/>
      <c r="I94" s="45"/>
      <c r="J94" s="46"/>
    </row>
    <row r="95">
      <c r="A95" s="37" t="s">
        <v>50</v>
      </c>
      <c r="B95" s="44"/>
      <c r="C95" s="45"/>
      <c r="D95" s="45"/>
      <c r="E95" s="47" t="s">
        <v>545</v>
      </c>
      <c r="F95" s="45"/>
      <c r="G95" s="45"/>
      <c r="H95" s="45"/>
      <c r="I95" s="45"/>
      <c r="J95" s="46"/>
    </row>
    <row r="96">
      <c r="A96" s="37" t="s">
        <v>52</v>
      </c>
      <c r="B96" s="44"/>
      <c r="C96" s="45"/>
      <c r="D96" s="45"/>
      <c r="E96" s="48"/>
      <c r="F96" s="45"/>
      <c r="G96" s="45"/>
      <c r="H96" s="45"/>
      <c r="I96" s="45"/>
      <c r="J96" s="46"/>
    </row>
    <row r="97">
      <c r="A97" s="37" t="s">
        <v>43</v>
      </c>
      <c r="B97" s="37">
        <v>22</v>
      </c>
      <c r="C97" s="38" t="s">
        <v>333</v>
      </c>
      <c r="D97" s="37" t="s">
        <v>59</v>
      </c>
      <c r="E97" s="39" t="s">
        <v>334</v>
      </c>
      <c r="F97" s="40" t="s">
        <v>314</v>
      </c>
      <c r="G97" s="41">
        <v>7</v>
      </c>
      <c r="H97" s="42">
        <v>0</v>
      </c>
      <c r="I97" s="42">
        <f>ROUND(G97*H97,P4)</f>
        <v>0</v>
      </c>
      <c r="J97" s="37"/>
      <c r="O97" s="43">
        <f>I97*0.21</f>
        <v>0</v>
      </c>
      <c r="P97">
        <v>3</v>
      </c>
    </row>
    <row r="98" ht="30">
      <c r="A98" s="37" t="s">
        <v>48</v>
      </c>
      <c r="B98" s="44"/>
      <c r="C98" s="45"/>
      <c r="D98" s="45"/>
      <c r="E98" s="39" t="s">
        <v>335</v>
      </c>
      <c r="F98" s="45"/>
      <c r="G98" s="45"/>
      <c r="H98" s="45"/>
      <c r="I98" s="45"/>
      <c r="J98" s="46"/>
    </row>
    <row r="99">
      <c r="A99" s="37" t="s">
        <v>50</v>
      </c>
      <c r="B99" s="44"/>
      <c r="C99" s="45"/>
      <c r="D99" s="45"/>
      <c r="E99" s="47" t="s">
        <v>545</v>
      </c>
      <c r="F99" s="45"/>
      <c r="G99" s="45"/>
      <c r="H99" s="45"/>
      <c r="I99" s="45"/>
      <c r="J99" s="46"/>
    </row>
    <row r="100">
      <c r="A100" s="37" t="s">
        <v>52</v>
      </c>
      <c r="B100" s="44"/>
      <c r="C100" s="45"/>
      <c r="D100" s="45"/>
      <c r="E100" s="39" t="s">
        <v>323</v>
      </c>
      <c r="F100" s="45"/>
      <c r="G100" s="45"/>
      <c r="H100" s="45"/>
      <c r="I100" s="45"/>
      <c r="J100" s="46"/>
    </row>
    <row r="101">
      <c r="A101" s="37" t="s">
        <v>43</v>
      </c>
      <c r="B101" s="37">
        <v>23</v>
      </c>
      <c r="C101" s="38" t="s">
        <v>337</v>
      </c>
      <c r="D101" s="37" t="s">
        <v>59</v>
      </c>
      <c r="E101" s="39" t="s">
        <v>338</v>
      </c>
      <c r="F101" s="40" t="s">
        <v>314</v>
      </c>
      <c r="G101" s="41">
        <v>5</v>
      </c>
      <c r="H101" s="42">
        <v>0</v>
      </c>
      <c r="I101" s="42">
        <f>ROUND(G101*H101,P4)</f>
        <v>0</v>
      </c>
      <c r="J101" s="37"/>
      <c r="O101" s="43">
        <f>I101*0.21</f>
        <v>0</v>
      </c>
      <c r="P101">
        <v>3</v>
      </c>
    </row>
    <row r="102" ht="30">
      <c r="A102" s="37" t="s">
        <v>48</v>
      </c>
      <c r="B102" s="44"/>
      <c r="C102" s="45"/>
      <c r="D102" s="45"/>
      <c r="E102" s="39" t="s">
        <v>339</v>
      </c>
      <c r="F102" s="45"/>
      <c r="G102" s="45"/>
      <c r="H102" s="45"/>
      <c r="I102" s="45"/>
      <c r="J102" s="46"/>
    </row>
    <row r="103">
      <c r="A103" s="37" t="s">
        <v>50</v>
      </c>
      <c r="B103" s="44"/>
      <c r="C103" s="45"/>
      <c r="D103" s="45"/>
      <c r="E103" s="47" t="s">
        <v>340</v>
      </c>
      <c r="F103" s="45"/>
      <c r="G103" s="45"/>
      <c r="H103" s="45"/>
      <c r="I103" s="45"/>
      <c r="J103" s="46"/>
    </row>
    <row r="104">
      <c r="A104" s="37" t="s">
        <v>52</v>
      </c>
      <c r="B104" s="44"/>
      <c r="C104" s="45"/>
      <c r="D104" s="45"/>
      <c r="E104" s="39" t="s">
        <v>323</v>
      </c>
      <c r="F104" s="45"/>
      <c r="G104" s="45"/>
      <c r="H104" s="45"/>
      <c r="I104" s="45"/>
      <c r="J104" s="46"/>
    </row>
    <row r="105">
      <c r="A105" s="37" t="s">
        <v>43</v>
      </c>
      <c r="B105" s="37">
        <v>24</v>
      </c>
      <c r="C105" s="38" t="s">
        <v>341</v>
      </c>
      <c r="D105" s="37" t="s">
        <v>59</v>
      </c>
      <c r="E105" s="39" t="s">
        <v>342</v>
      </c>
      <c r="F105" s="40" t="s">
        <v>314</v>
      </c>
      <c r="G105" s="41">
        <v>2</v>
      </c>
      <c r="H105" s="42">
        <v>0</v>
      </c>
      <c r="I105" s="42">
        <f>ROUND(G105*H105,P4)</f>
        <v>0</v>
      </c>
      <c r="J105" s="37"/>
      <c r="O105" s="43">
        <f>I105*0.21</f>
        <v>0</v>
      </c>
      <c r="P105">
        <v>3</v>
      </c>
    </row>
    <row r="106" ht="30">
      <c r="A106" s="37" t="s">
        <v>48</v>
      </c>
      <c r="B106" s="44"/>
      <c r="C106" s="45"/>
      <c r="D106" s="45"/>
      <c r="E106" s="39" t="s">
        <v>343</v>
      </c>
      <c r="F106" s="45"/>
      <c r="G106" s="45"/>
      <c r="H106" s="45"/>
      <c r="I106" s="45"/>
      <c r="J106" s="46"/>
    </row>
    <row r="107">
      <c r="A107" s="37" t="s">
        <v>50</v>
      </c>
      <c r="B107" s="44"/>
      <c r="C107" s="45"/>
      <c r="D107" s="45"/>
      <c r="E107" s="47" t="s">
        <v>100</v>
      </c>
      <c r="F107" s="45"/>
      <c r="G107" s="45"/>
      <c r="H107" s="45"/>
      <c r="I107" s="45"/>
      <c r="J107" s="46"/>
    </row>
    <row r="108">
      <c r="A108" s="37" t="s">
        <v>52</v>
      </c>
      <c r="B108" s="44"/>
      <c r="C108" s="45"/>
      <c r="D108" s="45"/>
      <c r="E108" s="48"/>
      <c r="F108" s="45"/>
      <c r="G108" s="45"/>
      <c r="H108" s="45"/>
      <c r="I108" s="45"/>
      <c r="J108" s="46"/>
    </row>
    <row r="109" ht="30">
      <c r="A109" s="37" t="s">
        <v>43</v>
      </c>
      <c r="B109" s="37">
        <v>25</v>
      </c>
      <c r="C109" s="38" t="s">
        <v>344</v>
      </c>
      <c r="D109" s="37" t="s">
        <v>59</v>
      </c>
      <c r="E109" s="39" t="s">
        <v>349</v>
      </c>
      <c r="F109" s="40" t="s">
        <v>350</v>
      </c>
      <c r="G109" s="41">
        <v>7</v>
      </c>
      <c r="H109" s="42">
        <v>0</v>
      </c>
      <c r="I109" s="42">
        <f>ROUND(G109*H109,P4)</f>
        <v>0</v>
      </c>
      <c r="J109" s="37"/>
      <c r="O109" s="43">
        <f>I109*0.21</f>
        <v>0</v>
      </c>
      <c r="P109">
        <v>3</v>
      </c>
    </row>
    <row r="110" ht="90">
      <c r="A110" s="37" t="s">
        <v>48</v>
      </c>
      <c r="B110" s="44"/>
      <c r="C110" s="45"/>
      <c r="D110" s="45"/>
      <c r="E110" s="39" t="s">
        <v>351</v>
      </c>
      <c r="F110" s="45"/>
      <c r="G110" s="45"/>
      <c r="H110" s="45"/>
      <c r="I110" s="45"/>
      <c r="J110" s="46"/>
    </row>
    <row r="111">
      <c r="A111" s="37" t="s">
        <v>50</v>
      </c>
      <c r="B111" s="44"/>
      <c r="C111" s="45"/>
      <c r="D111" s="45"/>
      <c r="E111" s="47" t="s">
        <v>545</v>
      </c>
      <c r="F111" s="45"/>
      <c r="G111" s="45"/>
      <c r="H111" s="45"/>
      <c r="I111" s="45"/>
      <c r="J111" s="46"/>
    </row>
    <row r="112">
      <c r="A112" s="37" t="s">
        <v>52</v>
      </c>
      <c r="B112" s="44"/>
      <c r="C112" s="45"/>
      <c r="D112" s="45"/>
      <c r="E112" s="39" t="s">
        <v>323</v>
      </c>
      <c r="F112" s="45"/>
      <c r="G112" s="45"/>
      <c r="H112" s="45"/>
      <c r="I112" s="45"/>
      <c r="J112" s="46"/>
    </row>
    <row r="113">
      <c r="A113" s="37" t="s">
        <v>43</v>
      </c>
      <c r="B113" s="37">
        <v>26</v>
      </c>
      <c r="C113" s="38" t="s">
        <v>348</v>
      </c>
      <c r="D113" s="37" t="s">
        <v>59</v>
      </c>
      <c r="E113" s="39" t="s">
        <v>353</v>
      </c>
      <c r="F113" s="40" t="s">
        <v>354</v>
      </c>
      <c r="G113" s="41">
        <v>7</v>
      </c>
      <c r="H113" s="42">
        <v>0</v>
      </c>
      <c r="I113" s="42">
        <f>ROUND(G113*H113,P4)</f>
        <v>0</v>
      </c>
      <c r="J113" s="37"/>
      <c r="O113" s="43">
        <f>I113*0.21</f>
        <v>0</v>
      </c>
      <c r="P113">
        <v>3</v>
      </c>
    </row>
    <row r="114" ht="60">
      <c r="A114" s="37" t="s">
        <v>48</v>
      </c>
      <c r="B114" s="44"/>
      <c r="C114" s="45"/>
      <c r="D114" s="45"/>
      <c r="E114" s="39" t="s">
        <v>355</v>
      </c>
      <c r="F114" s="45"/>
      <c r="G114" s="45"/>
      <c r="H114" s="45"/>
      <c r="I114" s="45"/>
      <c r="J114" s="46"/>
    </row>
    <row r="115">
      <c r="A115" s="37" t="s">
        <v>50</v>
      </c>
      <c r="B115" s="44"/>
      <c r="C115" s="45"/>
      <c r="D115" s="45"/>
      <c r="E115" s="47" t="s">
        <v>545</v>
      </c>
      <c r="F115" s="45"/>
      <c r="G115" s="45"/>
      <c r="H115" s="45"/>
      <c r="I115" s="45"/>
      <c r="J115" s="46"/>
    </row>
    <row r="116">
      <c r="A116" s="37" t="s">
        <v>52</v>
      </c>
      <c r="B116" s="44"/>
      <c r="C116" s="45"/>
      <c r="D116" s="45"/>
      <c r="E116" s="39" t="s">
        <v>323</v>
      </c>
      <c r="F116" s="45"/>
      <c r="G116" s="45"/>
      <c r="H116" s="45"/>
      <c r="I116" s="45"/>
      <c r="J116" s="46"/>
    </row>
    <row r="117">
      <c r="A117" s="37" t="s">
        <v>43</v>
      </c>
      <c r="B117" s="37">
        <v>27</v>
      </c>
      <c r="C117" s="38" t="s">
        <v>352</v>
      </c>
      <c r="D117" s="37" t="s">
        <v>59</v>
      </c>
      <c r="E117" s="39" t="s">
        <v>357</v>
      </c>
      <c r="F117" s="40" t="s">
        <v>314</v>
      </c>
      <c r="G117" s="41">
        <v>7</v>
      </c>
      <c r="H117" s="42">
        <v>0</v>
      </c>
      <c r="I117" s="42">
        <f>ROUND(G117*H117,P4)</f>
        <v>0</v>
      </c>
      <c r="J117" s="37"/>
      <c r="O117" s="43">
        <f>I117*0.21</f>
        <v>0</v>
      </c>
      <c r="P117">
        <v>3</v>
      </c>
    </row>
    <row r="118" ht="30">
      <c r="A118" s="37" t="s">
        <v>48</v>
      </c>
      <c r="B118" s="44"/>
      <c r="C118" s="45"/>
      <c r="D118" s="45"/>
      <c r="E118" s="39" t="s">
        <v>358</v>
      </c>
      <c r="F118" s="45"/>
      <c r="G118" s="45"/>
      <c r="H118" s="45"/>
      <c r="I118" s="45"/>
      <c r="J118" s="46"/>
    </row>
    <row r="119">
      <c r="A119" s="37" t="s">
        <v>50</v>
      </c>
      <c r="B119" s="44"/>
      <c r="C119" s="45"/>
      <c r="D119" s="45"/>
      <c r="E119" s="47" t="s">
        <v>545</v>
      </c>
      <c r="F119" s="45"/>
      <c r="G119" s="45"/>
      <c r="H119" s="45"/>
      <c r="I119" s="45"/>
      <c r="J119" s="46"/>
    </row>
    <row r="120">
      <c r="A120" s="37" t="s">
        <v>52</v>
      </c>
      <c r="B120" s="44"/>
      <c r="C120" s="45"/>
      <c r="D120" s="45"/>
      <c r="E120" s="39" t="s">
        <v>323</v>
      </c>
      <c r="F120" s="45"/>
      <c r="G120" s="45"/>
      <c r="H120" s="45"/>
      <c r="I120" s="45"/>
      <c r="J120" s="46"/>
    </row>
    <row r="121">
      <c r="A121" s="37" t="s">
        <v>43</v>
      </c>
      <c r="B121" s="37">
        <v>28</v>
      </c>
      <c r="C121" s="38" t="s">
        <v>356</v>
      </c>
      <c r="D121" s="37" t="s">
        <v>59</v>
      </c>
      <c r="E121" s="39" t="s">
        <v>360</v>
      </c>
      <c r="F121" s="40" t="s">
        <v>314</v>
      </c>
      <c r="G121" s="41">
        <v>2</v>
      </c>
      <c r="H121" s="42">
        <v>0</v>
      </c>
      <c r="I121" s="42">
        <f>ROUND(G121*H121,P4)</f>
        <v>0</v>
      </c>
      <c r="J121" s="37"/>
      <c r="O121" s="43">
        <f>I121*0.21</f>
        <v>0</v>
      </c>
      <c r="P121">
        <v>3</v>
      </c>
    </row>
    <row r="122" ht="30">
      <c r="A122" s="37" t="s">
        <v>48</v>
      </c>
      <c r="B122" s="44"/>
      <c r="C122" s="45"/>
      <c r="D122" s="45"/>
      <c r="E122" s="39" t="s">
        <v>361</v>
      </c>
      <c r="F122" s="45"/>
      <c r="G122" s="45"/>
      <c r="H122" s="45"/>
      <c r="I122" s="45"/>
      <c r="J122" s="46"/>
    </row>
    <row r="123">
      <c r="A123" s="37" t="s">
        <v>50</v>
      </c>
      <c r="B123" s="44"/>
      <c r="C123" s="45"/>
      <c r="D123" s="45"/>
      <c r="E123" s="47" t="s">
        <v>100</v>
      </c>
      <c r="F123" s="45"/>
      <c r="G123" s="45"/>
      <c r="H123" s="45"/>
      <c r="I123" s="45"/>
      <c r="J123" s="46"/>
    </row>
    <row r="124">
      <c r="A124" s="37" t="s">
        <v>52</v>
      </c>
      <c r="B124" s="44"/>
      <c r="C124" s="45"/>
      <c r="D124" s="45"/>
      <c r="E124" s="48"/>
      <c r="F124" s="45"/>
      <c r="G124" s="45"/>
      <c r="H124" s="45"/>
      <c r="I124" s="45"/>
      <c r="J124" s="46"/>
    </row>
    <row r="125">
      <c r="A125" s="37" t="s">
        <v>43</v>
      </c>
      <c r="B125" s="37">
        <v>29</v>
      </c>
      <c r="C125" s="38" t="s">
        <v>359</v>
      </c>
      <c r="D125" s="37" t="s">
        <v>59</v>
      </c>
      <c r="E125" s="39" t="s">
        <v>366</v>
      </c>
      <c r="F125" s="40" t="s">
        <v>314</v>
      </c>
      <c r="G125" s="41">
        <v>5</v>
      </c>
      <c r="H125" s="42">
        <v>0</v>
      </c>
      <c r="I125" s="42">
        <f>ROUND(G125*H125,P4)</f>
        <v>0</v>
      </c>
      <c r="J125" s="37"/>
      <c r="O125" s="43">
        <f>I125*0.21</f>
        <v>0</v>
      </c>
      <c r="P125">
        <v>3</v>
      </c>
    </row>
    <row r="126" ht="30">
      <c r="A126" s="37" t="s">
        <v>48</v>
      </c>
      <c r="B126" s="44"/>
      <c r="C126" s="45"/>
      <c r="D126" s="45"/>
      <c r="E126" s="39" t="s">
        <v>367</v>
      </c>
      <c r="F126" s="45"/>
      <c r="G126" s="45"/>
      <c r="H126" s="45"/>
      <c r="I126" s="45"/>
      <c r="J126" s="46"/>
    </row>
    <row r="127">
      <c r="A127" s="37" t="s">
        <v>50</v>
      </c>
      <c r="B127" s="44"/>
      <c r="C127" s="45"/>
      <c r="D127" s="45"/>
      <c r="E127" s="47" t="s">
        <v>340</v>
      </c>
      <c r="F127" s="45"/>
      <c r="G127" s="45"/>
      <c r="H127" s="45"/>
      <c r="I127" s="45"/>
      <c r="J127" s="46"/>
    </row>
    <row r="128">
      <c r="A128" s="37" t="s">
        <v>52</v>
      </c>
      <c r="B128" s="44"/>
      <c r="C128" s="45"/>
      <c r="D128" s="45"/>
      <c r="E128" s="48"/>
      <c r="F128" s="45"/>
      <c r="G128" s="45"/>
      <c r="H128" s="45"/>
      <c r="I128" s="45"/>
      <c r="J128" s="46"/>
    </row>
    <row r="129">
      <c r="A129" s="37" t="s">
        <v>43</v>
      </c>
      <c r="B129" s="37">
        <v>30</v>
      </c>
      <c r="C129" s="38" t="s">
        <v>362</v>
      </c>
      <c r="D129" s="37" t="s">
        <v>59</v>
      </c>
      <c r="E129" s="39" t="s">
        <v>370</v>
      </c>
      <c r="F129" s="40" t="s">
        <v>314</v>
      </c>
      <c r="G129" s="41">
        <v>5</v>
      </c>
      <c r="H129" s="42">
        <v>0</v>
      </c>
      <c r="I129" s="42">
        <f>ROUND(G129*H129,P4)</f>
        <v>0</v>
      </c>
      <c r="J129" s="37"/>
      <c r="O129" s="43">
        <f>I129*0.21</f>
        <v>0</v>
      </c>
      <c r="P129">
        <v>3</v>
      </c>
    </row>
    <row r="130" ht="30">
      <c r="A130" s="37" t="s">
        <v>48</v>
      </c>
      <c r="B130" s="44"/>
      <c r="C130" s="45"/>
      <c r="D130" s="45"/>
      <c r="E130" s="39" t="s">
        <v>371</v>
      </c>
      <c r="F130" s="45"/>
      <c r="G130" s="45"/>
      <c r="H130" s="45"/>
      <c r="I130" s="45"/>
      <c r="J130" s="46"/>
    </row>
    <row r="131">
      <c r="A131" s="37" t="s">
        <v>50</v>
      </c>
      <c r="B131" s="44"/>
      <c r="C131" s="45"/>
      <c r="D131" s="45"/>
      <c r="E131" s="47" t="s">
        <v>340</v>
      </c>
      <c r="F131" s="45"/>
      <c r="G131" s="45"/>
      <c r="H131" s="45"/>
      <c r="I131" s="45"/>
      <c r="J131" s="46"/>
    </row>
    <row r="132">
      <c r="A132" s="37" t="s">
        <v>52</v>
      </c>
      <c r="B132" s="44"/>
      <c r="C132" s="45"/>
      <c r="D132" s="45"/>
      <c r="E132" s="48"/>
      <c r="F132" s="45"/>
      <c r="G132" s="45"/>
      <c r="H132" s="45"/>
      <c r="I132" s="45"/>
      <c r="J132" s="46"/>
    </row>
    <row r="133">
      <c r="A133" s="37" t="s">
        <v>43</v>
      </c>
      <c r="B133" s="37">
        <v>31</v>
      </c>
      <c r="C133" s="38" t="s">
        <v>365</v>
      </c>
      <c r="D133" s="37" t="s">
        <v>59</v>
      </c>
      <c r="E133" s="39" t="s">
        <v>373</v>
      </c>
      <c r="F133" s="40" t="s">
        <v>314</v>
      </c>
      <c r="G133" s="41">
        <v>5</v>
      </c>
      <c r="H133" s="42">
        <v>0</v>
      </c>
      <c r="I133" s="42">
        <f>ROUND(G133*H133,P4)</f>
        <v>0</v>
      </c>
      <c r="J133" s="37"/>
      <c r="O133" s="43">
        <f>I133*0.21</f>
        <v>0</v>
      </c>
      <c r="P133">
        <v>3</v>
      </c>
    </row>
    <row r="134">
      <c r="A134" s="37" t="s">
        <v>48</v>
      </c>
      <c r="B134" s="44"/>
      <c r="C134" s="45"/>
      <c r="D134" s="45"/>
      <c r="E134" s="39" t="s">
        <v>374</v>
      </c>
      <c r="F134" s="45"/>
      <c r="G134" s="45"/>
      <c r="H134" s="45"/>
      <c r="I134" s="45"/>
      <c r="J134" s="46"/>
    </row>
    <row r="135">
      <c r="A135" s="37" t="s">
        <v>50</v>
      </c>
      <c r="B135" s="44"/>
      <c r="C135" s="45"/>
      <c r="D135" s="45"/>
      <c r="E135" s="47" t="s">
        <v>340</v>
      </c>
      <c r="F135" s="45"/>
      <c r="G135" s="45"/>
      <c r="H135" s="45"/>
      <c r="I135" s="45"/>
      <c r="J135" s="46"/>
    </row>
    <row r="136">
      <c r="A136" s="37" t="s">
        <v>52</v>
      </c>
      <c r="B136" s="44"/>
      <c r="C136" s="45"/>
      <c r="D136" s="45"/>
      <c r="E136" s="48"/>
      <c r="F136" s="45"/>
      <c r="G136" s="45"/>
      <c r="H136" s="45"/>
      <c r="I136" s="45"/>
      <c r="J136" s="46"/>
    </row>
    <row r="137">
      <c r="A137" s="37" t="s">
        <v>43</v>
      </c>
      <c r="B137" s="37">
        <v>32</v>
      </c>
      <c r="C137" s="38" t="s">
        <v>369</v>
      </c>
      <c r="D137" s="37" t="s">
        <v>59</v>
      </c>
      <c r="E137" s="39" t="s">
        <v>382</v>
      </c>
      <c r="F137" s="40" t="s">
        <v>314</v>
      </c>
      <c r="G137" s="41">
        <v>7</v>
      </c>
      <c r="H137" s="42">
        <v>0</v>
      </c>
      <c r="I137" s="42">
        <f>ROUND(G137*H137,P4)</f>
        <v>0</v>
      </c>
      <c r="J137" s="37"/>
      <c r="O137" s="43">
        <f>I137*0.21</f>
        <v>0</v>
      </c>
      <c r="P137">
        <v>3</v>
      </c>
    </row>
    <row r="138">
      <c r="A138" s="37" t="s">
        <v>48</v>
      </c>
      <c r="B138" s="44"/>
      <c r="C138" s="45"/>
      <c r="D138" s="45"/>
      <c r="E138" s="39" t="s">
        <v>383</v>
      </c>
      <c r="F138" s="45"/>
      <c r="G138" s="45"/>
      <c r="H138" s="45"/>
      <c r="I138" s="45"/>
      <c r="J138" s="46"/>
    </row>
    <row r="139">
      <c r="A139" s="37" t="s">
        <v>50</v>
      </c>
      <c r="B139" s="44"/>
      <c r="C139" s="45"/>
      <c r="D139" s="45"/>
      <c r="E139" s="47" t="s">
        <v>545</v>
      </c>
      <c r="F139" s="45"/>
      <c r="G139" s="45"/>
      <c r="H139" s="45"/>
      <c r="I139" s="45"/>
      <c r="J139" s="46"/>
    </row>
    <row r="140">
      <c r="A140" s="37" t="s">
        <v>52</v>
      </c>
      <c r="B140" s="44"/>
      <c r="C140" s="45"/>
      <c r="D140" s="45"/>
      <c r="E140" s="39" t="s">
        <v>323</v>
      </c>
      <c r="F140" s="45"/>
      <c r="G140" s="45"/>
      <c r="H140" s="45"/>
      <c r="I140" s="45"/>
      <c r="J140" s="46"/>
    </row>
    <row r="141">
      <c r="A141" s="37" t="s">
        <v>43</v>
      </c>
      <c r="B141" s="37">
        <v>33</v>
      </c>
      <c r="C141" s="38" t="s">
        <v>372</v>
      </c>
      <c r="D141" s="37" t="s">
        <v>59</v>
      </c>
      <c r="E141" s="39" t="s">
        <v>385</v>
      </c>
      <c r="F141" s="40" t="s">
        <v>314</v>
      </c>
      <c r="G141" s="41">
        <v>7</v>
      </c>
      <c r="H141" s="42">
        <v>0</v>
      </c>
      <c r="I141" s="42">
        <f>ROUND(G141*H141,P4)</f>
        <v>0</v>
      </c>
      <c r="J141" s="37"/>
      <c r="O141" s="43">
        <f>I141*0.21</f>
        <v>0</v>
      </c>
      <c r="P141">
        <v>3</v>
      </c>
    </row>
    <row r="142" ht="30">
      <c r="A142" s="37" t="s">
        <v>48</v>
      </c>
      <c r="B142" s="44"/>
      <c r="C142" s="45"/>
      <c r="D142" s="45"/>
      <c r="E142" s="39" t="s">
        <v>386</v>
      </c>
      <c r="F142" s="45"/>
      <c r="G142" s="45"/>
      <c r="H142" s="45"/>
      <c r="I142" s="45"/>
      <c r="J142" s="46"/>
    </row>
    <row r="143">
      <c r="A143" s="37" t="s">
        <v>50</v>
      </c>
      <c r="B143" s="44"/>
      <c r="C143" s="45"/>
      <c r="D143" s="45"/>
      <c r="E143" s="47" t="s">
        <v>545</v>
      </c>
      <c r="F143" s="45"/>
      <c r="G143" s="45"/>
      <c r="H143" s="45"/>
      <c r="I143" s="45"/>
      <c r="J143" s="46"/>
    </row>
    <row r="144">
      <c r="A144" s="37" t="s">
        <v>52</v>
      </c>
      <c r="B144" s="44"/>
      <c r="C144" s="45"/>
      <c r="D144" s="45"/>
      <c r="E144" s="39" t="s">
        <v>323</v>
      </c>
      <c r="F144" s="45"/>
      <c r="G144" s="45"/>
      <c r="H144" s="45"/>
      <c r="I144" s="45"/>
      <c r="J144" s="46"/>
    </row>
    <row r="145">
      <c r="A145" s="37" t="s">
        <v>43</v>
      </c>
      <c r="B145" s="37">
        <v>34</v>
      </c>
      <c r="C145" s="38" t="s">
        <v>375</v>
      </c>
      <c r="D145" s="37" t="s">
        <v>59</v>
      </c>
      <c r="E145" s="39" t="s">
        <v>388</v>
      </c>
      <c r="F145" s="40" t="s">
        <v>389</v>
      </c>
      <c r="G145" s="41">
        <v>590</v>
      </c>
      <c r="H145" s="42">
        <v>0</v>
      </c>
      <c r="I145" s="42">
        <f>ROUND(G145*H145,P4)</f>
        <v>0</v>
      </c>
      <c r="J145" s="37"/>
      <c r="O145" s="43">
        <f>I145*0.21</f>
        <v>0</v>
      </c>
      <c r="P145">
        <v>3</v>
      </c>
    </row>
    <row r="146" ht="30">
      <c r="A146" s="37" t="s">
        <v>48</v>
      </c>
      <c r="B146" s="44"/>
      <c r="C146" s="45"/>
      <c r="D146" s="45"/>
      <c r="E146" s="39" t="s">
        <v>390</v>
      </c>
      <c r="F146" s="45"/>
      <c r="G146" s="45"/>
      <c r="H146" s="45"/>
      <c r="I146" s="45"/>
      <c r="J146" s="46"/>
    </row>
    <row r="147">
      <c r="A147" s="37" t="s">
        <v>50</v>
      </c>
      <c r="B147" s="44"/>
      <c r="C147" s="45"/>
      <c r="D147" s="45"/>
      <c r="E147" s="47" t="s">
        <v>547</v>
      </c>
      <c r="F147" s="45"/>
      <c r="G147" s="45"/>
      <c r="H147" s="45"/>
      <c r="I147" s="45"/>
      <c r="J147" s="46"/>
    </row>
    <row r="148">
      <c r="A148" s="37" t="s">
        <v>52</v>
      </c>
      <c r="B148" s="44"/>
      <c r="C148" s="45"/>
      <c r="D148" s="45"/>
      <c r="E148" s="39" t="s">
        <v>323</v>
      </c>
      <c r="F148" s="45"/>
      <c r="G148" s="45"/>
      <c r="H148" s="45"/>
      <c r="I148" s="45"/>
      <c r="J148" s="46"/>
    </row>
    <row r="149">
      <c r="A149" s="37" t="s">
        <v>43</v>
      </c>
      <c r="B149" s="37">
        <v>35</v>
      </c>
      <c r="C149" s="38" t="s">
        <v>378</v>
      </c>
      <c r="D149" s="37" t="s">
        <v>59</v>
      </c>
      <c r="E149" s="39" t="s">
        <v>393</v>
      </c>
      <c r="F149" s="40" t="s">
        <v>354</v>
      </c>
      <c r="G149" s="41">
        <v>590</v>
      </c>
      <c r="H149" s="42">
        <v>0</v>
      </c>
      <c r="I149" s="42">
        <f>ROUND(G149*H149,P4)</f>
        <v>0</v>
      </c>
      <c r="J149" s="37"/>
      <c r="O149" s="43">
        <f>I149*0.21</f>
        <v>0</v>
      </c>
      <c r="P149">
        <v>3</v>
      </c>
    </row>
    <row r="150">
      <c r="A150" s="37" t="s">
        <v>48</v>
      </c>
      <c r="B150" s="44"/>
      <c r="C150" s="45"/>
      <c r="D150" s="45"/>
      <c r="E150" s="39" t="s">
        <v>394</v>
      </c>
      <c r="F150" s="45"/>
      <c r="G150" s="45"/>
      <c r="H150" s="45"/>
      <c r="I150" s="45"/>
      <c r="J150" s="46"/>
    </row>
    <row r="151">
      <c r="A151" s="37" t="s">
        <v>50</v>
      </c>
      <c r="B151" s="44"/>
      <c r="C151" s="45"/>
      <c r="D151" s="45"/>
      <c r="E151" s="47" t="s">
        <v>547</v>
      </c>
      <c r="F151" s="45"/>
      <c r="G151" s="45"/>
      <c r="H151" s="45"/>
      <c r="I151" s="45"/>
      <c r="J151" s="46"/>
    </row>
    <row r="152">
      <c r="A152" s="37" t="s">
        <v>52</v>
      </c>
      <c r="B152" s="44"/>
      <c r="C152" s="45"/>
      <c r="D152" s="45"/>
      <c r="E152" s="39" t="s">
        <v>323</v>
      </c>
      <c r="F152" s="45"/>
      <c r="G152" s="45"/>
      <c r="H152" s="45"/>
      <c r="I152" s="45"/>
      <c r="J152" s="46"/>
    </row>
    <row r="153">
      <c r="A153" s="37" t="s">
        <v>43</v>
      </c>
      <c r="B153" s="37">
        <v>36</v>
      </c>
      <c r="C153" s="38" t="s">
        <v>381</v>
      </c>
      <c r="D153" s="37" t="s">
        <v>59</v>
      </c>
      <c r="E153" s="39" t="s">
        <v>396</v>
      </c>
      <c r="F153" s="40" t="s">
        <v>314</v>
      </c>
      <c r="G153" s="41">
        <v>7</v>
      </c>
      <c r="H153" s="42">
        <v>0</v>
      </c>
      <c r="I153" s="42">
        <f>ROUND(G153*H153,P4)</f>
        <v>0</v>
      </c>
      <c r="J153" s="37"/>
      <c r="O153" s="43">
        <f>I153*0.21</f>
        <v>0</v>
      </c>
      <c r="P153">
        <v>3</v>
      </c>
    </row>
    <row r="154">
      <c r="A154" s="37" t="s">
        <v>48</v>
      </c>
      <c r="B154" s="44"/>
      <c r="C154" s="45"/>
      <c r="D154" s="45"/>
      <c r="E154" s="39" t="s">
        <v>397</v>
      </c>
      <c r="F154" s="45"/>
      <c r="G154" s="45"/>
      <c r="H154" s="45"/>
      <c r="I154" s="45"/>
      <c r="J154" s="46"/>
    </row>
    <row r="155">
      <c r="A155" s="37" t="s">
        <v>50</v>
      </c>
      <c r="B155" s="44"/>
      <c r="C155" s="45"/>
      <c r="D155" s="45"/>
      <c r="E155" s="47" t="s">
        <v>545</v>
      </c>
      <c r="F155" s="45"/>
      <c r="G155" s="45"/>
      <c r="H155" s="45"/>
      <c r="I155" s="45"/>
      <c r="J155" s="46"/>
    </row>
    <row r="156">
      <c r="A156" s="37" t="s">
        <v>52</v>
      </c>
      <c r="B156" s="44"/>
      <c r="C156" s="45"/>
      <c r="D156" s="45"/>
      <c r="E156" s="39" t="s">
        <v>323</v>
      </c>
      <c r="F156" s="45"/>
      <c r="G156" s="45"/>
      <c r="H156" s="45"/>
      <c r="I156" s="45"/>
      <c r="J156" s="46"/>
    </row>
    <row r="157">
      <c r="A157" s="37" t="s">
        <v>43</v>
      </c>
      <c r="B157" s="37">
        <v>37</v>
      </c>
      <c r="C157" s="38" t="s">
        <v>384</v>
      </c>
      <c r="D157" s="37" t="s">
        <v>59</v>
      </c>
      <c r="E157" s="39" t="s">
        <v>399</v>
      </c>
      <c r="F157" s="40" t="s">
        <v>314</v>
      </c>
      <c r="G157" s="41">
        <v>7</v>
      </c>
      <c r="H157" s="42">
        <v>0</v>
      </c>
      <c r="I157" s="42">
        <f>ROUND(G157*H157,P4)</f>
        <v>0</v>
      </c>
      <c r="J157" s="37"/>
      <c r="O157" s="43">
        <f>I157*0.21</f>
        <v>0</v>
      </c>
      <c r="P157">
        <v>3</v>
      </c>
    </row>
    <row r="158">
      <c r="A158" s="37" t="s">
        <v>48</v>
      </c>
      <c r="B158" s="44"/>
      <c r="C158" s="45"/>
      <c r="D158" s="45"/>
      <c r="E158" s="39" t="s">
        <v>400</v>
      </c>
      <c r="F158" s="45"/>
      <c r="G158" s="45"/>
      <c r="H158" s="45"/>
      <c r="I158" s="45"/>
      <c r="J158" s="46"/>
    </row>
    <row r="159">
      <c r="A159" s="37" t="s">
        <v>50</v>
      </c>
      <c r="B159" s="44"/>
      <c r="C159" s="45"/>
      <c r="D159" s="45"/>
      <c r="E159" s="47" t="s">
        <v>545</v>
      </c>
      <c r="F159" s="45"/>
      <c r="G159" s="45"/>
      <c r="H159" s="45"/>
      <c r="I159" s="45"/>
      <c r="J159" s="46"/>
    </row>
    <row r="160">
      <c r="A160" s="37" t="s">
        <v>52</v>
      </c>
      <c r="B160" s="44"/>
      <c r="C160" s="45"/>
      <c r="D160" s="45"/>
      <c r="E160" s="39" t="s">
        <v>323</v>
      </c>
      <c r="F160" s="45"/>
      <c r="G160" s="45"/>
      <c r="H160" s="45"/>
      <c r="I160" s="45"/>
      <c r="J160" s="46"/>
    </row>
    <row r="161">
      <c r="A161" s="37" t="s">
        <v>43</v>
      </c>
      <c r="B161" s="37">
        <v>38</v>
      </c>
      <c r="C161" s="38" t="s">
        <v>387</v>
      </c>
      <c r="D161" s="37" t="s">
        <v>59</v>
      </c>
      <c r="E161" s="39" t="s">
        <v>402</v>
      </c>
      <c r="F161" s="40" t="s">
        <v>314</v>
      </c>
      <c r="G161" s="41">
        <v>7</v>
      </c>
      <c r="H161" s="42">
        <v>0</v>
      </c>
      <c r="I161" s="42">
        <f>ROUND(G161*H161,P4)</f>
        <v>0</v>
      </c>
      <c r="J161" s="37"/>
      <c r="O161" s="43">
        <f>I161*0.21</f>
        <v>0</v>
      </c>
      <c r="P161">
        <v>3</v>
      </c>
    </row>
    <row r="162">
      <c r="A162" s="37" t="s">
        <v>48</v>
      </c>
      <c r="B162" s="44"/>
      <c r="C162" s="45"/>
      <c r="D162" s="45"/>
      <c r="E162" s="39" t="s">
        <v>403</v>
      </c>
      <c r="F162" s="45"/>
      <c r="G162" s="45"/>
      <c r="H162" s="45"/>
      <c r="I162" s="45"/>
      <c r="J162" s="46"/>
    </row>
    <row r="163">
      <c r="A163" s="37" t="s">
        <v>50</v>
      </c>
      <c r="B163" s="44"/>
      <c r="C163" s="45"/>
      <c r="D163" s="45"/>
      <c r="E163" s="47" t="s">
        <v>545</v>
      </c>
      <c r="F163" s="45"/>
      <c r="G163" s="45"/>
      <c r="H163" s="45"/>
      <c r="I163" s="45"/>
      <c r="J163" s="46"/>
    </row>
    <row r="164">
      <c r="A164" s="37" t="s">
        <v>52</v>
      </c>
      <c r="B164" s="44"/>
      <c r="C164" s="45"/>
      <c r="D164" s="45"/>
      <c r="E164" s="39" t="s">
        <v>323</v>
      </c>
      <c r="F164" s="45"/>
      <c r="G164" s="45"/>
      <c r="H164" s="45"/>
      <c r="I164" s="45"/>
      <c r="J164" s="46"/>
    </row>
    <row r="165">
      <c r="A165" s="37" t="s">
        <v>43</v>
      </c>
      <c r="B165" s="37">
        <v>39</v>
      </c>
      <c r="C165" s="38" t="s">
        <v>392</v>
      </c>
      <c r="D165" s="37" t="s">
        <v>59</v>
      </c>
      <c r="E165" s="39" t="s">
        <v>405</v>
      </c>
      <c r="F165" s="40" t="s">
        <v>314</v>
      </c>
      <c r="G165" s="41">
        <v>7</v>
      </c>
      <c r="H165" s="42">
        <v>0</v>
      </c>
      <c r="I165" s="42">
        <f>ROUND(G165*H165,P4)</f>
        <v>0</v>
      </c>
      <c r="J165" s="37"/>
      <c r="O165" s="43">
        <f>I165*0.21</f>
        <v>0</v>
      </c>
      <c r="P165">
        <v>3</v>
      </c>
    </row>
    <row r="166" ht="30">
      <c r="A166" s="37" t="s">
        <v>48</v>
      </c>
      <c r="B166" s="44"/>
      <c r="C166" s="45"/>
      <c r="D166" s="45"/>
      <c r="E166" s="39" t="s">
        <v>406</v>
      </c>
      <c r="F166" s="45"/>
      <c r="G166" s="45"/>
      <c r="H166" s="45"/>
      <c r="I166" s="45"/>
      <c r="J166" s="46"/>
    </row>
    <row r="167">
      <c r="A167" s="37" t="s">
        <v>50</v>
      </c>
      <c r="B167" s="44"/>
      <c r="C167" s="45"/>
      <c r="D167" s="45"/>
      <c r="E167" s="47" t="s">
        <v>545</v>
      </c>
      <c r="F167" s="45"/>
      <c r="G167" s="45"/>
      <c r="H167" s="45"/>
      <c r="I167" s="45"/>
      <c r="J167" s="46"/>
    </row>
    <row r="168">
      <c r="A168" s="37" t="s">
        <v>52</v>
      </c>
      <c r="B168" s="44"/>
      <c r="C168" s="45"/>
      <c r="D168" s="45"/>
      <c r="E168" s="39" t="s">
        <v>323</v>
      </c>
      <c r="F168" s="45"/>
      <c r="G168" s="45"/>
      <c r="H168" s="45"/>
      <c r="I168" s="45"/>
      <c r="J168" s="46"/>
    </row>
    <row r="169">
      <c r="A169" s="37" t="s">
        <v>43</v>
      </c>
      <c r="B169" s="37">
        <v>40</v>
      </c>
      <c r="C169" s="38" t="s">
        <v>395</v>
      </c>
      <c r="D169" s="37" t="s">
        <v>59</v>
      </c>
      <c r="E169" s="39" t="s">
        <v>408</v>
      </c>
      <c r="F169" s="40" t="s">
        <v>389</v>
      </c>
      <c r="G169" s="41">
        <v>95</v>
      </c>
      <c r="H169" s="42">
        <v>0</v>
      </c>
      <c r="I169" s="42">
        <f>ROUND(G169*H169,P4)</f>
        <v>0</v>
      </c>
      <c r="J169" s="37"/>
      <c r="O169" s="43">
        <f>I169*0.21</f>
        <v>0</v>
      </c>
      <c r="P169">
        <v>3</v>
      </c>
    </row>
    <row r="170" ht="30">
      <c r="A170" s="37" t="s">
        <v>48</v>
      </c>
      <c r="B170" s="44"/>
      <c r="C170" s="45"/>
      <c r="D170" s="45"/>
      <c r="E170" s="39" t="s">
        <v>409</v>
      </c>
      <c r="F170" s="45"/>
      <c r="G170" s="45"/>
      <c r="H170" s="45"/>
      <c r="I170" s="45"/>
      <c r="J170" s="46"/>
    </row>
    <row r="171">
      <c r="A171" s="37" t="s">
        <v>50</v>
      </c>
      <c r="B171" s="44"/>
      <c r="C171" s="45"/>
      <c r="D171" s="45"/>
      <c r="E171" s="47" t="s">
        <v>548</v>
      </c>
      <c r="F171" s="45"/>
      <c r="G171" s="45"/>
      <c r="H171" s="45"/>
      <c r="I171" s="45"/>
      <c r="J171" s="46"/>
    </row>
    <row r="172">
      <c r="A172" s="37" t="s">
        <v>52</v>
      </c>
      <c r="B172" s="44"/>
      <c r="C172" s="45"/>
      <c r="D172" s="45"/>
      <c r="E172" s="48"/>
      <c r="F172" s="45"/>
      <c r="G172" s="45"/>
      <c r="H172" s="45"/>
      <c r="I172" s="45"/>
      <c r="J172" s="46"/>
    </row>
    <row r="173">
      <c r="A173" s="37" t="s">
        <v>43</v>
      </c>
      <c r="B173" s="37">
        <v>41</v>
      </c>
      <c r="C173" s="38" t="s">
        <v>398</v>
      </c>
      <c r="D173" s="37" t="s">
        <v>59</v>
      </c>
      <c r="E173" s="39" t="s">
        <v>411</v>
      </c>
      <c r="F173" s="40" t="s">
        <v>389</v>
      </c>
      <c r="G173" s="41">
        <v>95</v>
      </c>
      <c r="H173" s="42">
        <v>0</v>
      </c>
      <c r="I173" s="42">
        <f>ROUND(G173*H173,P4)</f>
        <v>0</v>
      </c>
      <c r="J173" s="37"/>
      <c r="O173" s="43">
        <f>I173*0.21</f>
        <v>0</v>
      </c>
      <c r="P173">
        <v>3</v>
      </c>
    </row>
    <row r="174" ht="60">
      <c r="A174" s="37" t="s">
        <v>48</v>
      </c>
      <c r="B174" s="44"/>
      <c r="C174" s="45"/>
      <c r="D174" s="45"/>
      <c r="E174" s="39" t="s">
        <v>412</v>
      </c>
      <c r="F174" s="45"/>
      <c r="G174" s="45"/>
      <c r="H174" s="45"/>
      <c r="I174" s="45"/>
      <c r="J174" s="46"/>
    </row>
    <row r="175">
      <c r="A175" s="37" t="s">
        <v>50</v>
      </c>
      <c r="B175" s="44"/>
      <c r="C175" s="45"/>
      <c r="D175" s="45"/>
      <c r="E175" s="47" t="s">
        <v>548</v>
      </c>
      <c r="F175" s="45"/>
      <c r="G175" s="45"/>
      <c r="H175" s="45"/>
      <c r="I175" s="45"/>
      <c r="J175" s="46"/>
    </row>
    <row r="176">
      <c r="A176" s="37" t="s">
        <v>52</v>
      </c>
      <c r="B176" s="44"/>
      <c r="C176" s="45"/>
      <c r="D176" s="45"/>
      <c r="E176" s="39" t="s">
        <v>323</v>
      </c>
      <c r="F176" s="45"/>
      <c r="G176" s="45"/>
      <c r="H176" s="45"/>
      <c r="I176" s="45"/>
      <c r="J176" s="46"/>
    </row>
    <row r="177">
      <c r="A177" s="37" t="s">
        <v>43</v>
      </c>
      <c r="B177" s="37">
        <v>42</v>
      </c>
      <c r="C177" s="38" t="s">
        <v>401</v>
      </c>
      <c r="D177" s="37" t="s">
        <v>59</v>
      </c>
      <c r="E177" s="39" t="s">
        <v>414</v>
      </c>
      <c r="F177" s="40" t="s">
        <v>389</v>
      </c>
      <c r="G177" s="41">
        <v>245</v>
      </c>
      <c r="H177" s="42">
        <v>0</v>
      </c>
      <c r="I177" s="42">
        <f>ROUND(G177*H177,P4)</f>
        <v>0</v>
      </c>
      <c r="J177" s="37"/>
      <c r="O177" s="43">
        <f>I177*0.21</f>
        <v>0</v>
      </c>
      <c r="P177">
        <v>3</v>
      </c>
    </row>
    <row r="178" ht="30">
      <c r="A178" s="37" t="s">
        <v>48</v>
      </c>
      <c r="B178" s="44"/>
      <c r="C178" s="45"/>
      <c r="D178" s="45"/>
      <c r="E178" s="39" t="s">
        <v>415</v>
      </c>
      <c r="F178" s="45"/>
      <c r="G178" s="45"/>
      <c r="H178" s="45"/>
      <c r="I178" s="45"/>
      <c r="J178" s="46"/>
    </row>
    <row r="179">
      <c r="A179" s="37" t="s">
        <v>50</v>
      </c>
      <c r="B179" s="44"/>
      <c r="C179" s="45"/>
      <c r="D179" s="45"/>
      <c r="E179" s="47" t="s">
        <v>549</v>
      </c>
      <c r="F179" s="45"/>
      <c r="G179" s="45"/>
      <c r="H179" s="45"/>
      <c r="I179" s="45"/>
      <c r="J179" s="46"/>
    </row>
    <row r="180">
      <c r="A180" s="37" t="s">
        <v>52</v>
      </c>
      <c r="B180" s="44"/>
      <c r="C180" s="45"/>
      <c r="D180" s="45"/>
      <c r="E180" s="39" t="s">
        <v>323</v>
      </c>
      <c r="F180" s="45"/>
      <c r="G180" s="45"/>
      <c r="H180" s="45"/>
      <c r="I180" s="45"/>
      <c r="J180" s="46"/>
    </row>
    <row r="181">
      <c r="A181" s="37" t="s">
        <v>43</v>
      </c>
      <c r="B181" s="37">
        <v>43</v>
      </c>
      <c r="C181" s="38" t="s">
        <v>404</v>
      </c>
      <c r="D181" s="37" t="s">
        <v>59</v>
      </c>
      <c r="E181" s="39" t="s">
        <v>417</v>
      </c>
      <c r="F181" s="40" t="s">
        <v>389</v>
      </c>
      <c r="G181" s="41">
        <v>245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 ht="60">
      <c r="A182" s="37" t="s">
        <v>48</v>
      </c>
      <c r="B182" s="44"/>
      <c r="C182" s="45"/>
      <c r="D182" s="45"/>
      <c r="E182" s="39" t="s">
        <v>418</v>
      </c>
      <c r="F182" s="45"/>
      <c r="G182" s="45"/>
      <c r="H182" s="45"/>
      <c r="I182" s="45"/>
      <c r="J182" s="46"/>
    </row>
    <row r="183">
      <c r="A183" s="37" t="s">
        <v>50</v>
      </c>
      <c r="B183" s="44"/>
      <c r="C183" s="45"/>
      <c r="D183" s="45"/>
      <c r="E183" s="47" t="s">
        <v>549</v>
      </c>
      <c r="F183" s="45"/>
      <c r="G183" s="45"/>
      <c r="H183" s="45"/>
      <c r="I183" s="45"/>
      <c r="J183" s="46"/>
    </row>
    <row r="184">
      <c r="A184" s="37" t="s">
        <v>52</v>
      </c>
      <c r="B184" s="44"/>
      <c r="C184" s="45"/>
      <c r="D184" s="45"/>
      <c r="E184" s="39" t="s">
        <v>323</v>
      </c>
      <c r="F184" s="45"/>
      <c r="G184" s="45"/>
      <c r="H184" s="45"/>
      <c r="I184" s="45"/>
      <c r="J184" s="46"/>
    </row>
    <row r="185">
      <c r="A185" s="37" t="s">
        <v>43</v>
      </c>
      <c r="B185" s="37">
        <v>44</v>
      </c>
      <c r="C185" s="38" t="s">
        <v>407</v>
      </c>
      <c r="D185" s="37" t="s">
        <v>59</v>
      </c>
      <c r="E185" s="39" t="s">
        <v>550</v>
      </c>
      <c r="F185" s="40" t="s">
        <v>551</v>
      </c>
      <c r="G185" s="41">
        <v>0.55000000000000004</v>
      </c>
      <c r="H185" s="42">
        <v>0</v>
      </c>
      <c r="I185" s="42">
        <f>ROUND(G185*H185,P4)</f>
        <v>0</v>
      </c>
      <c r="J185" s="37"/>
      <c r="O185" s="43">
        <f>I185*0.21</f>
        <v>0</v>
      </c>
      <c r="P185">
        <v>3</v>
      </c>
    </row>
    <row r="186" ht="30">
      <c r="A186" s="37" t="s">
        <v>48</v>
      </c>
      <c r="B186" s="44"/>
      <c r="C186" s="45"/>
      <c r="D186" s="45"/>
      <c r="E186" s="39" t="s">
        <v>552</v>
      </c>
      <c r="F186" s="45"/>
      <c r="G186" s="45"/>
      <c r="H186" s="45"/>
      <c r="I186" s="45"/>
      <c r="J186" s="46"/>
    </row>
    <row r="187">
      <c r="A187" s="37" t="s">
        <v>50</v>
      </c>
      <c r="B187" s="44"/>
      <c r="C187" s="45"/>
      <c r="D187" s="45"/>
      <c r="E187" s="47" t="s">
        <v>553</v>
      </c>
      <c r="F187" s="45"/>
      <c r="G187" s="45"/>
      <c r="H187" s="45"/>
      <c r="I187" s="45"/>
      <c r="J187" s="46"/>
    </row>
    <row r="188">
      <c r="A188" s="37" t="s">
        <v>52</v>
      </c>
      <c r="B188" s="44"/>
      <c r="C188" s="45"/>
      <c r="D188" s="45"/>
      <c r="E188" s="39" t="s">
        <v>323</v>
      </c>
      <c r="F188" s="45"/>
      <c r="G188" s="45"/>
      <c r="H188" s="45"/>
      <c r="I188" s="45"/>
      <c r="J188" s="46"/>
    </row>
    <row r="189">
      <c r="A189" s="37" t="s">
        <v>43</v>
      </c>
      <c r="B189" s="37">
        <v>45</v>
      </c>
      <c r="C189" s="38" t="s">
        <v>410</v>
      </c>
      <c r="D189" s="37" t="s">
        <v>59</v>
      </c>
      <c r="E189" s="39" t="s">
        <v>420</v>
      </c>
      <c r="F189" s="40" t="s">
        <v>389</v>
      </c>
      <c r="G189" s="41">
        <v>43</v>
      </c>
      <c r="H189" s="42">
        <v>0</v>
      </c>
      <c r="I189" s="42">
        <f>ROUND(G189*H189,P4)</f>
        <v>0</v>
      </c>
      <c r="J189" s="37"/>
      <c r="O189" s="43">
        <f>I189*0.21</f>
        <v>0</v>
      </c>
      <c r="P189">
        <v>3</v>
      </c>
    </row>
    <row r="190" ht="30">
      <c r="A190" s="37" t="s">
        <v>48</v>
      </c>
      <c r="B190" s="44"/>
      <c r="C190" s="45"/>
      <c r="D190" s="45"/>
      <c r="E190" s="39" t="s">
        <v>421</v>
      </c>
      <c r="F190" s="45"/>
      <c r="G190" s="45"/>
      <c r="H190" s="45"/>
      <c r="I190" s="45"/>
      <c r="J190" s="46"/>
    </row>
    <row r="191">
      <c r="A191" s="37" t="s">
        <v>50</v>
      </c>
      <c r="B191" s="44"/>
      <c r="C191" s="45"/>
      <c r="D191" s="45"/>
      <c r="E191" s="47" t="s">
        <v>554</v>
      </c>
      <c r="F191" s="45"/>
      <c r="G191" s="45"/>
      <c r="H191" s="45"/>
      <c r="I191" s="45"/>
      <c r="J191" s="46"/>
    </row>
    <row r="192">
      <c r="A192" s="37" t="s">
        <v>52</v>
      </c>
      <c r="B192" s="44"/>
      <c r="C192" s="45"/>
      <c r="D192" s="45"/>
      <c r="E192" s="39" t="s">
        <v>323</v>
      </c>
      <c r="F192" s="45"/>
      <c r="G192" s="45"/>
      <c r="H192" s="45"/>
      <c r="I192" s="45"/>
      <c r="J192" s="46"/>
    </row>
    <row r="193">
      <c r="A193" s="37" t="s">
        <v>43</v>
      </c>
      <c r="B193" s="37">
        <v>46</v>
      </c>
      <c r="C193" s="38" t="s">
        <v>413</v>
      </c>
      <c r="D193" s="37" t="s">
        <v>59</v>
      </c>
      <c r="E193" s="39" t="s">
        <v>424</v>
      </c>
      <c r="F193" s="40" t="s">
        <v>389</v>
      </c>
      <c r="G193" s="41">
        <v>194</v>
      </c>
      <c r="H193" s="42">
        <v>0</v>
      </c>
      <c r="I193" s="42">
        <f>ROUND(G193*H193,P4)</f>
        <v>0</v>
      </c>
      <c r="J193" s="37"/>
      <c r="O193" s="43">
        <f>I193*0.21</f>
        <v>0</v>
      </c>
      <c r="P193">
        <v>3</v>
      </c>
    </row>
    <row r="194" ht="30">
      <c r="A194" s="37" t="s">
        <v>48</v>
      </c>
      <c r="B194" s="44"/>
      <c r="C194" s="45"/>
      <c r="D194" s="45"/>
      <c r="E194" s="39" t="s">
        <v>425</v>
      </c>
      <c r="F194" s="45"/>
      <c r="G194" s="45"/>
      <c r="H194" s="45"/>
      <c r="I194" s="45"/>
      <c r="J194" s="46"/>
    </row>
    <row r="195">
      <c r="A195" s="37" t="s">
        <v>50</v>
      </c>
      <c r="B195" s="44"/>
      <c r="C195" s="45"/>
      <c r="D195" s="45"/>
      <c r="E195" s="47" t="s">
        <v>555</v>
      </c>
      <c r="F195" s="45"/>
      <c r="G195" s="45"/>
      <c r="H195" s="45"/>
      <c r="I195" s="45"/>
      <c r="J195" s="46"/>
    </row>
    <row r="196">
      <c r="A196" s="37" t="s">
        <v>52</v>
      </c>
      <c r="B196" s="44"/>
      <c r="C196" s="45"/>
      <c r="D196" s="45"/>
      <c r="E196" s="39" t="s">
        <v>323</v>
      </c>
      <c r="F196" s="45"/>
      <c r="G196" s="45"/>
      <c r="H196" s="45"/>
      <c r="I196" s="45"/>
      <c r="J196" s="46"/>
    </row>
    <row r="197">
      <c r="A197" s="37" t="s">
        <v>43</v>
      </c>
      <c r="B197" s="37">
        <v>47</v>
      </c>
      <c r="C197" s="38" t="s">
        <v>416</v>
      </c>
      <c r="D197" s="37" t="s">
        <v>59</v>
      </c>
      <c r="E197" s="39" t="s">
        <v>427</v>
      </c>
      <c r="F197" s="40" t="s">
        <v>389</v>
      </c>
      <c r="G197" s="41">
        <v>275</v>
      </c>
      <c r="H197" s="42">
        <v>0</v>
      </c>
      <c r="I197" s="42">
        <f>ROUND(G197*H197,P4)</f>
        <v>0</v>
      </c>
      <c r="J197" s="37"/>
      <c r="O197" s="43">
        <f>I197*0.21</f>
        <v>0</v>
      </c>
      <c r="P197">
        <v>3</v>
      </c>
    </row>
    <row r="198">
      <c r="A198" s="37" t="s">
        <v>48</v>
      </c>
      <c r="B198" s="44"/>
      <c r="C198" s="45"/>
      <c r="D198" s="45"/>
      <c r="E198" s="39" t="s">
        <v>428</v>
      </c>
      <c r="F198" s="45"/>
      <c r="G198" s="45"/>
      <c r="H198" s="45"/>
      <c r="I198" s="45"/>
      <c r="J198" s="46"/>
    </row>
    <row r="199">
      <c r="A199" s="37" t="s">
        <v>50</v>
      </c>
      <c r="B199" s="44"/>
      <c r="C199" s="45"/>
      <c r="D199" s="45"/>
      <c r="E199" s="47" t="s">
        <v>556</v>
      </c>
      <c r="F199" s="45"/>
      <c r="G199" s="45"/>
      <c r="H199" s="45"/>
      <c r="I199" s="45"/>
      <c r="J199" s="46"/>
    </row>
    <row r="200">
      <c r="A200" s="37" t="s">
        <v>52</v>
      </c>
      <c r="B200" s="44"/>
      <c r="C200" s="45"/>
      <c r="D200" s="45"/>
      <c r="E200" s="39" t="s">
        <v>323</v>
      </c>
      <c r="F200" s="45"/>
      <c r="G200" s="45"/>
      <c r="H200" s="45"/>
      <c r="I200" s="45"/>
      <c r="J200" s="46"/>
    </row>
    <row r="201">
      <c r="A201" s="37" t="s">
        <v>43</v>
      </c>
      <c r="B201" s="37">
        <v>48</v>
      </c>
      <c r="C201" s="38" t="s">
        <v>419</v>
      </c>
      <c r="D201" s="37" t="s">
        <v>59</v>
      </c>
      <c r="E201" s="39" t="s">
        <v>430</v>
      </c>
      <c r="F201" s="40" t="s">
        <v>389</v>
      </c>
      <c r="G201" s="41">
        <v>50</v>
      </c>
      <c r="H201" s="42">
        <v>0</v>
      </c>
      <c r="I201" s="42">
        <f>ROUND(G201*H201,P4)</f>
        <v>0</v>
      </c>
      <c r="J201" s="37"/>
      <c r="O201" s="43">
        <f>I201*0.21</f>
        <v>0</v>
      </c>
      <c r="P201">
        <v>3</v>
      </c>
    </row>
    <row r="202" ht="30">
      <c r="A202" s="37" t="s">
        <v>48</v>
      </c>
      <c r="B202" s="44"/>
      <c r="C202" s="45"/>
      <c r="D202" s="45"/>
      <c r="E202" s="39" t="s">
        <v>431</v>
      </c>
      <c r="F202" s="45"/>
      <c r="G202" s="45"/>
      <c r="H202" s="45"/>
      <c r="I202" s="45"/>
      <c r="J202" s="46"/>
    </row>
    <row r="203">
      <c r="A203" s="37" t="s">
        <v>50</v>
      </c>
      <c r="B203" s="44"/>
      <c r="C203" s="45"/>
      <c r="D203" s="45"/>
      <c r="E203" s="47" t="s">
        <v>498</v>
      </c>
      <c r="F203" s="45"/>
      <c r="G203" s="45"/>
      <c r="H203" s="45"/>
      <c r="I203" s="45"/>
      <c r="J203" s="46"/>
    </row>
    <row r="204">
      <c r="A204" s="37" t="s">
        <v>52</v>
      </c>
      <c r="B204" s="44"/>
      <c r="C204" s="45"/>
      <c r="D204" s="45"/>
      <c r="E204" s="39" t="s">
        <v>323</v>
      </c>
      <c r="F204" s="45"/>
      <c r="G204" s="45"/>
      <c r="H204" s="45"/>
      <c r="I204" s="45"/>
      <c r="J204" s="46"/>
    </row>
    <row r="205">
      <c r="A205" s="37" t="s">
        <v>43</v>
      </c>
      <c r="B205" s="37">
        <v>49</v>
      </c>
      <c r="C205" s="38" t="s">
        <v>423</v>
      </c>
      <c r="D205" s="37" t="s">
        <v>59</v>
      </c>
      <c r="E205" s="39" t="s">
        <v>434</v>
      </c>
      <c r="F205" s="40" t="s">
        <v>389</v>
      </c>
      <c r="G205" s="41">
        <v>50</v>
      </c>
      <c r="H205" s="42">
        <v>0</v>
      </c>
      <c r="I205" s="42">
        <f>ROUND(G205*H205,P4)</f>
        <v>0</v>
      </c>
      <c r="J205" s="37"/>
      <c r="O205" s="43">
        <f>I205*0.21</f>
        <v>0</v>
      </c>
      <c r="P205">
        <v>3</v>
      </c>
    </row>
    <row r="206" ht="30">
      <c r="A206" s="37" t="s">
        <v>48</v>
      </c>
      <c r="B206" s="44"/>
      <c r="C206" s="45"/>
      <c r="D206" s="45"/>
      <c r="E206" s="39" t="s">
        <v>435</v>
      </c>
      <c r="F206" s="45"/>
      <c r="G206" s="45"/>
      <c r="H206" s="45"/>
      <c r="I206" s="45"/>
      <c r="J206" s="46"/>
    </row>
    <row r="207">
      <c r="A207" s="37" t="s">
        <v>50</v>
      </c>
      <c r="B207" s="44"/>
      <c r="C207" s="45"/>
      <c r="D207" s="45"/>
      <c r="E207" s="47" t="s">
        <v>498</v>
      </c>
      <c r="F207" s="45"/>
      <c r="G207" s="45"/>
      <c r="H207" s="45"/>
      <c r="I207" s="45"/>
      <c r="J207" s="46"/>
    </row>
    <row r="208">
      <c r="A208" s="37" t="s">
        <v>52</v>
      </c>
      <c r="B208" s="44"/>
      <c r="C208" s="45"/>
      <c r="D208" s="45"/>
      <c r="E208" s="48"/>
      <c r="F208" s="45"/>
      <c r="G208" s="45"/>
      <c r="H208" s="45"/>
      <c r="I208" s="45"/>
      <c r="J208" s="46"/>
    </row>
    <row r="209" ht="30">
      <c r="A209" s="37" t="s">
        <v>43</v>
      </c>
      <c r="B209" s="37">
        <v>50</v>
      </c>
      <c r="C209" s="38" t="s">
        <v>426</v>
      </c>
      <c r="D209" s="37" t="s">
        <v>59</v>
      </c>
      <c r="E209" s="39" t="s">
        <v>437</v>
      </c>
      <c r="F209" s="40" t="s">
        <v>389</v>
      </c>
      <c r="G209" s="41">
        <v>25</v>
      </c>
      <c r="H209" s="42">
        <v>0</v>
      </c>
      <c r="I209" s="42">
        <f>ROUND(G209*H209,P4)</f>
        <v>0</v>
      </c>
      <c r="J209" s="37"/>
      <c r="O209" s="43">
        <f>I209*0.21</f>
        <v>0</v>
      </c>
      <c r="P209">
        <v>3</v>
      </c>
    </row>
    <row r="210" ht="30">
      <c r="A210" s="37" t="s">
        <v>48</v>
      </c>
      <c r="B210" s="44"/>
      <c r="C210" s="45"/>
      <c r="D210" s="45"/>
      <c r="E210" s="39" t="s">
        <v>438</v>
      </c>
      <c r="F210" s="45"/>
      <c r="G210" s="45"/>
      <c r="H210" s="45"/>
      <c r="I210" s="45"/>
      <c r="J210" s="46"/>
    </row>
    <row r="211">
      <c r="A211" s="37" t="s">
        <v>50</v>
      </c>
      <c r="B211" s="44"/>
      <c r="C211" s="45"/>
      <c r="D211" s="45"/>
      <c r="E211" s="47" t="s">
        <v>557</v>
      </c>
      <c r="F211" s="45"/>
      <c r="G211" s="45"/>
      <c r="H211" s="45"/>
      <c r="I211" s="45"/>
      <c r="J211" s="46"/>
    </row>
    <row r="212">
      <c r="A212" s="37" t="s">
        <v>52</v>
      </c>
      <c r="B212" s="44"/>
      <c r="C212" s="45"/>
      <c r="D212" s="45"/>
      <c r="E212" s="39" t="s">
        <v>323</v>
      </c>
      <c r="F212" s="45"/>
      <c r="G212" s="45"/>
      <c r="H212" s="45"/>
      <c r="I212" s="45"/>
      <c r="J212" s="46"/>
    </row>
    <row r="213">
      <c r="A213" s="37" t="s">
        <v>43</v>
      </c>
      <c r="B213" s="37">
        <v>51</v>
      </c>
      <c r="C213" s="38" t="s">
        <v>429</v>
      </c>
      <c r="D213" s="37" t="s">
        <v>59</v>
      </c>
      <c r="E213" s="39" t="s">
        <v>440</v>
      </c>
      <c r="F213" s="40" t="s">
        <v>389</v>
      </c>
      <c r="G213" s="41">
        <v>25</v>
      </c>
      <c r="H213" s="42">
        <v>0</v>
      </c>
      <c r="I213" s="42">
        <f>ROUND(G213*H213,P4)</f>
        <v>0</v>
      </c>
      <c r="J213" s="37"/>
      <c r="O213" s="43">
        <f>I213*0.21</f>
        <v>0</v>
      </c>
      <c r="P213">
        <v>3</v>
      </c>
    </row>
    <row r="214" ht="30">
      <c r="A214" s="37" t="s">
        <v>48</v>
      </c>
      <c r="B214" s="44"/>
      <c r="C214" s="45"/>
      <c r="D214" s="45"/>
      <c r="E214" s="39" t="s">
        <v>441</v>
      </c>
      <c r="F214" s="45"/>
      <c r="G214" s="45"/>
      <c r="H214" s="45"/>
      <c r="I214" s="45"/>
      <c r="J214" s="46"/>
    </row>
    <row r="215">
      <c r="A215" s="37" t="s">
        <v>50</v>
      </c>
      <c r="B215" s="44"/>
      <c r="C215" s="45"/>
      <c r="D215" s="45"/>
      <c r="E215" s="47" t="s">
        <v>557</v>
      </c>
      <c r="F215" s="45"/>
      <c r="G215" s="45"/>
      <c r="H215" s="45"/>
      <c r="I215" s="45"/>
      <c r="J215" s="46"/>
    </row>
    <row r="216">
      <c r="A216" s="37" t="s">
        <v>52</v>
      </c>
      <c r="B216" s="44"/>
      <c r="C216" s="45"/>
      <c r="D216" s="45"/>
      <c r="E216" s="39" t="s">
        <v>323</v>
      </c>
      <c r="F216" s="45"/>
      <c r="G216" s="45"/>
      <c r="H216" s="45"/>
      <c r="I216" s="45"/>
      <c r="J216" s="46"/>
    </row>
    <row r="217">
      <c r="A217" s="37" t="s">
        <v>43</v>
      </c>
      <c r="B217" s="37">
        <v>52</v>
      </c>
      <c r="C217" s="38" t="s">
        <v>433</v>
      </c>
      <c r="D217" s="37" t="s">
        <v>59</v>
      </c>
      <c r="E217" s="39" t="s">
        <v>558</v>
      </c>
      <c r="F217" s="40" t="s">
        <v>67</v>
      </c>
      <c r="G217" s="41">
        <v>1</v>
      </c>
      <c r="H217" s="42">
        <v>0</v>
      </c>
      <c r="I217" s="42">
        <f>ROUND(G217*H217,P4)</f>
        <v>0</v>
      </c>
      <c r="J217" s="37"/>
      <c r="O217" s="43">
        <f>I217*0.21</f>
        <v>0</v>
      </c>
      <c r="P217">
        <v>3</v>
      </c>
    </row>
    <row r="218" ht="30">
      <c r="A218" s="37" t="s">
        <v>48</v>
      </c>
      <c r="B218" s="44"/>
      <c r="C218" s="45"/>
      <c r="D218" s="45"/>
      <c r="E218" s="39" t="s">
        <v>559</v>
      </c>
      <c r="F218" s="45"/>
      <c r="G218" s="45"/>
      <c r="H218" s="45"/>
      <c r="I218" s="45"/>
      <c r="J218" s="46"/>
    </row>
    <row r="219">
      <c r="A219" s="37" t="s">
        <v>50</v>
      </c>
      <c r="B219" s="44"/>
      <c r="C219" s="45"/>
      <c r="D219" s="45"/>
      <c r="E219" s="47" t="s">
        <v>69</v>
      </c>
      <c r="F219" s="45"/>
      <c r="G219" s="45"/>
      <c r="H219" s="45"/>
      <c r="I219" s="45"/>
      <c r="J219" s="46"/>
    </row>
    <row r="220">
      <c r="A220" s="37" t="s">
        <v>52</v>
      </c>
      <c r="B220" s="44"/>
      <c r="C220" s="45"/>
      <c r="D220" s="45"/>
      <c r="E220" s="39" t="s">
        <v>323</v>
      </c>
      <c r="F220" s="45"/>
      <c r="G220" s="45"/>
      <c r="H220" s="45"/>
      <c r="I220" s="45"/>
      <c r="J220" s="46"/>
    </row>
    <row r="221">
      <c r="A221" s="37" t="s">
        <v>43</v>
      </c>
      <c r="B221" s="37">
        <v>53</v>
      </c>
      <c r="C221" s="38" t="s">
        <v>436</v>
      </c>
      <c r="D221" s="37" t="s">
        <v>59</v>
      </c>
      <c r="E221" s="39" t="s">
        <v>443</v>
      </c>
      <c r="F221" s="40" t="s">
        <v>314</v>
      </c>
      <c r="G221" s="41">
        <v>7</v>
      </c>
      <c r="H221" s="42">
        <v>0</v>
      </c>
      <c r="I221" s="42">
        <f>ROUND(G221*H221,P4)</f>
        <v>0</v>
      </c>
      <c r="J221" s="37"/>
      <c r="O221" s="43">
        <f>I221*0.21</f>
        <v>0</v>
      </c>
      <c r="P221">
        <v>3</v>
      </c>
    </row>
    <row r="222">
      <c r="A222" s="37" t="s">
        <v>48</v>
      </c>
      <c r="B222" s="44"/>
      <c r="C222" s="45"/>
      <c r="D222" s="45"/>
      <c r="E222" s="39" t="s">
        <v>444</v>
      </c>
      <c r="F222" s="45"/>
      <c r="G222" s="45"/>
      <c r="H222" s="45"/>
      <c r="I222" s="45"/>
      <c r="J222" s="46"/>
    </row>
    <row r="223">
      <c r="A223" s="37" t="s">
        <v>50</v>
      </c>
      <c r="B223" s="44"/>
      <c r="C223" s="45"/>
      <c r="D223" s="45"/>
      <c r="E223" s="47" t="s">
        <v>545</v>
      </c>
      <c r="F223" s="45"/>
      <c r="G223" s="45"/>
      <c r="H223" s="45"/>
      <c r="I223" s="45"/>
      <c r="J223" s="46"/>
    </row>
    <row r="224">
      <c r="A224" s="37" t="s">
        <v>52</v>
      </c>
      <c r="B224" s="44"/>
      <c r="C224" s="45"/>
      <c r="D224" s="45"/>
      <c r="E224" s="39" t="s">
        <v>323</v>
      </c>
      <c r="F224" s="45"/>
      <c r="G224" s="45"/>
      <c r="H224" s="45"/>
      <c r="I224" s="45"/>
      <c r="J224" s="46"/>
    </row>
    <row r="225">
      <c r="A225" s="37" t="s">
        <v>43</v>
      </c>
      <c r="B225" s="37">
        <v>54</v>
      </c>
      <c r="C225" s="38" t="s">
        <v>439</v>
      </c>
      <c r="D225" s="37" t="s">
        <v>59</v>
      </c>
      <c r="E225" s="39" t="s">
        <v>446</v>
      </c>
      <c r="F225" s="40" t="s">
        <v>314</v>
      </c>
      <c r="G225" s="41">
        <v>7</v>
      </c>
      <c r="H225" s="42">
        <v>0</v>
      </c>
      <c r="I225" s="42">
        <f>ROUND(G225*H225,P4)</f>
        <v>0</v>
      </c>
      <c r="J225" s="37"/>
      <c r="O225" s="43">
        <f>I225*0.21</f>
        <v>0</v>
      </c>
      <c r="P225">
        <v>3</v>
      </c>
    </row>
    <row r="226">
      <c r="A226" s="37" t="s">
        <v>48</v>
      </c>
      <c r="B226" s="44"/>
      <c r="C226" s="45"/>
      <c r="D226" s="45"/>
      <c r="E226" s="39" t="s">
        <v>447</v>
      </c>
      <c r="F226" s="45"/>
      <c r="G226" s="45"/>
      <c r="H226" s="45"/>
      <c r="I226" s="45"/>
      <c r="J226" s="46"/>
    </row>
    <row r="227">
      <c r="A227" s="37" t="s">
        <v>50</v>
      </c>
      <c r="B227" s="44"/>
      <c r="C227" s="45"/>
      <c r="D227" s="45"/>
      <c r="E227" s="47" t="s">
        <v>545</v>
      </c>
      <c r="F227" s="45"/>
      <c r="G227" s="45"/>
      <c r="H227" s="45"/>
      <c r="I227" s="45"/>
      <c r="J227" s="46"/>
    </row>
    <row r="228">
      <c r="A228" s="37" t="s">
        <v>52</v>
      </c>
      <c r="B228" s="44"/>
      <c r="C228" s="45"/>
      <c r="D228" s="45"/>
      <c r="E228" s="39" t="s">
        <v>323</v>
      </c>
      <c r="F228" s="45"/>
      <c r="G228" s="45"/>
      <c r="H228" s="45"/>
      <c r="I228" s="45"/>
      <c r="J228" s="46"/>
    </row>
    <row r="229">
      <c r="A229" s="37" t="s">
        <v>43</v>
      </c>
      <c r="B229" s="37">
        <v>55</v>
      </c>
      <c r="C229" s="38" t="s">
        <v>442</v>
      </c>
      <c r="D229" s="37" t="s">
        <v>59</v>
      </c>
      <c r="E229" s="39" t="s">
        <v>449</v>
      </c>
      <c r="F229" s="40" t="s">
        <v>314</v>
      </c>
      <c r="G229" s="41">
        <v>22</v>
      </c>
      <c r="H229" s="42">
        <v>0</v>
      </c>
      <c r="I229" s="42">
        <f>ROUND(G229*H229,P4)</f>
        <v>0</v>
      </c>
      <c r="J229" s="37"/>
      <c r="O229" s="43">
        <f>I229*0.21</f>
        <v>0</v>
      </c>
      <c r="P229">
        <v>3</v>
      </c>
    </row>
    <row r="230">
      <c r="A230" s="37" t="s">
        <v>48</v>
      </c>
      <c r="B230" s="44"/>
      <c r="C230" s="45"/>
      <c r="D230" s="45"/>
      <c r="E230" s="39" t="s">
        <v>450</v>
      </c>
      <c r="F230" s="45"/>
      <c r="G230" s="45"/>
      <c r="H230" s="45"/>
      <c r="I230" s="45"/>
      <c r="J230" s="46"/>
    </row>
    <row r="231">
      <c r="A231" s="37" t="s">
        <v>50</v>
      </c>
      <c r="B231" s="44"/>
      <c r="C231" s="45"/>
      <c r="D231" s="45"/>
      <c r="E231" s="47" t="s">
        <v>560</v>
      </c>
      <c r="F231" s="45"/>
      <c r="G231" s="45"/>
      <c r="H231" s="45"/>
      <c r="I231" s="45"/>
      <c r="J231" s="46"/>
    </row>
    <row r="232">
      <c r="A232" s="37" t="s">
        <v>52</v>
      </c>
      <c r="B232" s="44"/>
      <c r="C232" s="45"/>
      <c r="D232" s="45"/>
      <c r="E232" s="39" t="s">
        <v>323</v>
      </c>
      <c r="F232" s="45"/>
      <c r="G232" s="45"/>
      <c r="H232" s="45"/>
      <c r="I232" s="45"/>
      <c r="J232" s="46"/>
    </row>
    <row r="233">
      <c r="A233" s="37" t="s">
        <v>43</v>
      </c>
      <c r="B233" s="37">
        <v>56</v>
      </c>
      <c r="C233" s="38" t="s">
        <v>445</v>
      </c>
      <c r="D233" s="37" t="s">
        <v>59</v>
      </c>
      <c r="E233" s="39" t="s">
        <v>452</v>
      </c>
      <c r="F233" s="40" t="s">
        <v>314</v>
      </c>
      <c r="G233" s="41">
        <v>22</v>
      </c>
      <c r="H233" s="42">
        <v>0</v>
      </c>
      <c r="I233" s="42">
        <f>ROUND(G233*H233,P4)</f>
        <v>0</v>
      </c>
      <c r="J233" s="37"/>
      <c r="O233" s="43">
        <f>I233*0.21</f>
        <v>0</v>
      </c>
      <c r="P233">
        <v>3</v>
      </c>
    </row>
    <row r="234">
      <c r="A234" s="37" t="s">
        <v>48</v>
      </c>
      <c r="B234" s="44"/>
      <c r="C234" s="45"/>
      <c r="D234" s="45"/>
      <c r="E234" s="39" t="s">
        <v>453</v>
      </c>
      <c r="F234" s="45"/>
      <c r="G234" s="45"/>
      <c r="H234" s="45"/>
      <c r="I234" s="45"/>
      <c r="J234" s="46"/>
    </row>
    <row r="235">
      <c r="A235" s="37" t="s">
        <v>50</v>
      </c>
      <c r="B235" s="44"/>
      <c r="C235" s="45"/>
      <c r="D235" s="45"/>
      <c r="E235" s="47" t="s">
        <v>560</v>
      </c>
      <c r="F235" s="45"/>
      <c r="G235" s="45"/>
      <c r="H235" s="45"/>
      <c r="I235" s="45"/>
      <c r="J235" s="46"/>
    </row>
    <row r="236">
      <c r="A236" s="37" t="s">
        <v>52</v>
      </c>
      <c r="B236" s="44"/>
      <c r="C236" s="45"/>
      <c r="D236" s="45"/>
      <c r="E236" s="39" t="s">
        <v>323</v>
      </c>
      <c r="F236" s="45"/>
      <c r="G236" s="45"/>
      <c r="H236" s="45"/>
      <c r="I236" s="45"/>
      <c r="J236" s="46"/>
    </row>
    <row r="237">
      <c r="A237" s="31" t="s">
        <v>40</v>
      </c>
      <c r="B237" s="32"/>
      <c r="C237" s="33" t="s">
        <v>249</v>
      </c>
      <c r="D237" s="34"/>
      <c r="E237" s="31" t="s">
        <v>250</v>
      </c>
      <c r="F237" s="34"/>
      <c r="G237" s="34"/>
      <c r="H237" s="34"/>
      <c r="I237" s="35">
        <f>SUMIFS(I238:I241,A238:A241,"P")</f>
        <v>0</v>
      </c>
      <c r="J237" s="36"/>
    </row>
    <row r="238">
      <c r="A238" s="37" t="s">
        <v>43</v>
      </c>
      <c r="B238" s="37">
        <v>57</v>
      </c>
      <c r="C238" s="38" t="s">
        <v>561</v>
      </c>
      <c r="D238" s="37" t="s">
        <v>59</v>
      </c>
      <c r="E238" s="39" t="s">
        <v>562</v>
      </c>
      <c r="F238" s="40" t="s">
        <v>110</v>
      </c>
      <c r="G238" s="41">
        <v>7.5</v>
      </c>
      <c r="H238" s="42">
        <v>0</v>
      </c>
      <c r="I238" s="42">
        <f>ROUND(G238*H238,P4)</f>
        <v>0</v>
      </c>
      <c r="J238" s="37"/>
      <c r="O238" s="43">
        <f>I238*0.21</f>
        <v>0</v>
      </c>
      <c r="P238">
        <v>3</v>
      </c>
    </row>
    <row r="239" ht="30">
      <c r="A239" s="37" t="s">
        <v>48</v>
      </c>
      <c r="B239" s="44"/>
      <c r="C239" s="45"/>
      <c r="D239" s="45"/>
      <c r="E239" s="39" t="s">
        <v>563</v>
      </c>
      <c r="F239" s="45"/>
      <c r="G239" s="45"/>
      <c r="H239" s="45"/>
      <c r="I239" s="45"/>
      <c r="J239" s="46"/>
    </row>
    <row r="240">
      <c r="A240" s="37" t="s">
        <v>50</v>
      </c>
      <c r="B240" s="44"/>
      <c r="C240" s="45"/>
      <c r="D240" s="45"/>
      <c r="E240" s="47" t="s">
        <v>564</v>
      </c>
      <c r="F240" s="45"/>
      <c r="G240" s="45"/>
      <c r="H240" s="45"/>
      <c r="I240" s="45"/>
      <c r="J240" s="46"/>
    </row>
    <row r="241" ht="180">
      <c r="A241" s="37" t="s">
        <v>52</v>
      </c>
      <c r="B241" s="49"/>
      <c r="C241" s="50"/>
      <c r="D241" s="50"/>
      <c r="E241" s="39" t="s">
        <v>565</v>
      </c>
      <c r="F241" s="50"/>
      <c r="G241" s="50"/>
      <c r="H241" s="50"/>
      <c r="I241" s="50"/>
      <c r="J241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Volodymyr Kots</dc:creator>
  <cp:lastModifiedBy>Volodymyr Kots</cp:lastModifiedBy>
  <dcterms:created xsi:type="dcterms:W3CDTF">2025-05-20T11:52:04Z</dcterms:created>
  <dcterms:modified xsi:type="dcterms:W3CDTF">2025-05-20T11:52:04Z</dcterms:modified>
</cp:coreProperties>
</file>