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231B0BAD-92AD-474B-AF4E-0FA3D90D6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1" i="12" l="1"/>
  <c r="C24" i="12"/>
  <c r="C30" i="12"/>
  <c r="C36" i="12"/>
  <c r="C39" i="12"/>
  <c r="C43" i="12"/>
  <c r="C48" i="12"/>
  <c r="C53" i="12"/>
  <c r="C58" i="12"/>
  <c r="C63" i="12"/>
  <c r="C66" i="12"/>
  <c r="C71" i="12"/>
  <c r="C76" i="12"/>
  <c r="C81" i="12"/>
  <c r="C86" i="12"/>
  <c r="C91" i="12"/>
  <c r="C95" i="12"/>
  <c r="C133" i="12" l="1"/>
  <c r="C135" i="12" s="1"/>
</calcChain>
</file>

<file path=xl/sharedStrings.xml><?xml version="1.0" encoding="utf-8"?>
<sst xmlns="http://schemas.openxmlformats.org/spreadsheetml/2006/main" count="121" uniqueCount="100">
  <si>
    <t>SOUPIS PRACÍ</t>
  </si>
  <si>
    <t>Zajištění projekční přípravy</t>
  </si>
  <si>
    <t>žlutě ocení účastník</t>
  </si>
  <si>
    <t>popis položky</t>
  </si>
  <si>
    <t>Geodetické zaměření vč. polohopisného a výškopisného plánu</t>
  </si>
  <si>
    <t>Vytyčení inženýrských sítí</t>
  </si>
  <si>
    <t>Záborový elaborát</t>
  </si>
  <si>
    <t>Diagnostika vozovky vč. posouzení PAU</t>
  </si>
  <si>
    <t>Stavebně technické posouzení</t>
  </si>
  <si>
    <t xml:space="preserve">Kamerové prohlídky UV, stokové sítě, propustků, kanalizačních šachet vč. zajištění návrhu pročištění </t>
  </si>
  <si>
    <t>Havarijní plán - analýza rizik</t>
  </si>
  <si>
    <t>Koordinace s ostatními subjekty</t>
  </si>
  <si>
    <t>Průzkumy a podklady celkem</t>
  </si>
  <si>
    <t>Koncept dokumentace pro povolení stavby</t>
  </si>
  <si>
    <t>Čistopis dokumentace pro povolení stavby</t>
  </si>
  <si>
    <t>Dokladová část</t>
  </si>
  <si>
    <t>Dokumentace pro povolení záměru celkem</t>
  </si>
  <si>
    <t>Plán BOZP</t>
  </si>
  <si>
    <t>Plán BOZP celkem</t>
  </si>
  <si>
    <t>Projednání dokumentace vč.potřebných jednání a místních šetření</t>
  </si>
  <si>
    <t>IČ celkem</t>
  </si>
  <si>
    <t>Čistopis dokumentace pro provádění stavby</t>
  </si>
  <si>
    <t>Rozpočet a soupis prací</t>
  </si>
  <si>
    <t>Dokumentace pro provádění stavby celkem</t>
  </si>
  <si>
    <t>Aktualizace rozpočtu celkem</t>
  </si>
  <si>
    <t>Předpokládaný počet hodin</t>
  </si>
  <si>
    <t>Hodinová sazba</t>
  </si>
  <si>
    <t>AD celkem</t>
  </si>
  <si>
    <t>Předpokládaný počet hodin - doplní objednatel</t>
  </si>
  <si>
    <t>Technická pomoc celkem</t>
  </si>
  <si>
    <t>Majetkoprávní vypořádání celkem</t>
  </si>
  <si>
    <t>Celkem bez DPH</t>
  </si>
  <si>
    <t>DPH</t>
  </si>
  <si>
    <t>Celkem s DPH</t>
  </si>
  <si>
    <t>Podání kompletní žádosti, vč. uhrazení veškerých příslušných poplatků</t>
  </si>
  <si>
    <t>Projekt předběžného GTP</t>
  </si>
  <si>
    <t>Předběžný GTP dle TP 76</t>
  </si>
  <si>
    <t>Režie a scénář</t>
  </si>
  <si>
    <t>Produkce - Foto a video dokumentace pozemní</t>
  </si>
  <si>
    <t>Produkce - Foto a video dokumentace letecká</t>
  </si>
  <si>
    <t>Videokompozice - střih, efekty, color grading, korekce zvuku</t>
  </si>
  <si>
    <t>Postprodukce (třídění a zpracování záběrů)</t>
  </si>
  <si>
    <t>Postprodukce (export foto a video dokumentace)</t>
  </si>
  <si>
    <t>Voiceover</t>
  </si>
  <si>
    <t>Licencovaná hudba</t>
  </si>
  <si>
    <t>Tvorba 2D map a dalších assetů</t>
  </si>
  <si>
    <t>Animace 2D assetů (loga, mapy, názvy, atd.)</t>
  </si>
  <si>
    <t>Tvorba 3D modelu terénu</t>
  </si>
  <si>
    <t>Tvorba 3D modelů pozemních staveb</t>
  </si>
  <si>
    <t>Tvorba 3D modelů mobiliáře a dopravy</t>
  </si>
  <si>
    <t>Začlenění 3D modelu do trasy/videa</t>
  </si>
  <si>
    <t>Tvorba textur</t>
  </si>
  <si>
    <t>Unwrap</t>
  </si>
  <si>
    <t>Nastavení světla</t>
  </si>
  <si>
    <t>Tracking videa - stabilizace obrazu</t>
  </si>
  <si>
    <t>Rigging kamery</t>
  </si>
  <si>
    <t>Animace - jednotlivé ojekty (assety dopravy)</t>
  </si>
  <si>
    <t>Animace - jednotlivé kamery</t>
  </si>
  <si>
    <t>Rendering - náhledový</t>
  </si>
  <si>
    <t>Rendering - finální</t>
  </si>
  <si>
    <t>Noise reduction proces</t>
  </si>
  <si>
    <t>Finální postprodukce</t>
  </si>
  <si>
    <t>Projektové řízení</t>
  </si>
  <si>
    <t>Export prezentace pro internetové prohlížeče</t>
  </si>
  <si>
    <t>Distribuce prezentace (pořízeí nosičů)</t>
  </si>
  <si>
    <t>Vizualizace celkem</t>
  </si>
  <si>
    <t>Etapizace akce</t>
  </si>
  <si>
    <t>4. IČ - zajištění vydání povolení záměru I. etapa</t>
  </si>
  <si>
    <t>4. IČ - zajištění vydání povolení záměru II. etapa</t>
  </si>
  <si>
    <t>5. Dokumentace pro provádění stavby II. etapa</t>
  </si>
  <si>
    <t>5. Dokumentace pro provádění stavby I. etapa</t>
  </si>
  <si>
    <t xml:space="preserve">Aktualizace rozpočtu (dvě aktualizace) </t>
  </si>
  <si>
    <t>2. Dokumentace pro povolení stavby I. etapa</t>
  </si>
  <si>
    <t>2. Dokumentace pro povolení stavby II. etapa</t>
  </si>
  <si>
    <t>3. Plán BOZP I. etapa</t>
  </si>
  <si>
    <t>3. Plán BOZP II. etapa</t>
  </si>
  <si>
    <t>1. Průzkumy a podklady I. a II. etapa</t>
  </si>
  <si>
    <t>Etapizace na I a II. etapu (2 video dokumentace)</t>
  </si>
  <si>
    <t>Distribuce prezentace k cílovým uživatelům</t>
  </si>
  <si>
    <t>Statické vizualizace - 15 fotek</t>
  </si>
  <si>
    <t>Komentář</t>
  </si>
  <si>
    <t>II/116 Jinočany - Hlásná Třebáň, přeložka silnice</t>
  </si>
  <si>
    <t xml:space="preserve">Účast na veřejných projednáních </t>
  </si>
  <si>
    <t>Zapracování veškerých připomínek stanovených v příloze č. 2</t>
  </si>
  <si>
    <t>Podrobný dendrologický průzkum</t>
  </si>
  <si>
    <t>Součástí studie</t>
  </si>
  <si>
    <t>Zatřešující video</t>
  </si>
  <si>
    <t>Geologický a geotechnický průzkum v souladu s EIA</t>
  </si>
  <si>
    <t>Veškeré průzkumy dle přílohy č. 1, kromě GTP průzkumu dle bodu 9. tohoto Soupisu prací</t>
  </si>
  <si>
    <t>6. Aktualizace rozpočtu</t>
  </si>
  <si>
    <t>7. AD (autorský dozor) I. etapa</t>
  </si>
  <si>
    <t>7. AD (autorský dozor) II. etapa</t>
  </si>
  <si>
    <t>8. Technická pomoc Objednateli</t>
  </si>
  <si>
    <t>9. Majetkoprávní vypořádání I. etapa</t>
  </si>
  <si>
    <t>9. Majetkoprávní vypořádání II. etapa</t>
  </si>
  <si>
    <t>10. Geologický a geotechnický průzkum v souladu s EIA</t>
  </si>
  <si>
    <t>11. Vizualizace</t>
  </si>
  <si>
    <t>Podrobný GTP dle TP 76 - Geologický a geotechnický průzkum - odběr půdních vzorků, posouzení geotechnických vlastností, stanovení hladiny spodní vody, vše v souladu s EIA</t>
  </si>
  <si>
    <t>Projekt podrobného GTP - viz podmínky EIA</t>
  </si>
  <si>
    <t>Neprovádí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</si>
</sst>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č&quot;_-;\-* #,##0.00&quot; Kč&quot;_-;_-* \-??&quot; Kč&quot;_-;_-@_-"/>
    <numFmt numFmtId="165" formatCode="#,##0.00\ [$Kč-405]"/>
    <numFmt numFmtId="166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sz val="11"/>
      <name val="Calibri"/>
      <scheme val="minor"/>
    </font>
    <font>
      <b/>
      <sz val="10"/>
      <name val="Calibri"/>
      <scheme val="minor"/>
    </font>
    <font>
      <b/>
      <i/>
      <sz val="10"/>
      <name val="Calibri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Calibri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64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8" fillId="0" borderId="0" xfId="0" applyFont="1"/>
    <xf numFmtId="0" fontId="4" fillId="0" borderId="6" xfId="5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1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166" fontId="10" fillId="3" borderId="5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vertical="center"/>
    </xf>
    <xf numFmtId="0" fontId="12" fillId="0" borderId="0" xfId="0" applyFont="1"/>
    <xf numFmtId="4" fontId="12" fillId="0" borderId="0" xfId="0" applyNumberFormat="1" applyFont="1"/>
    <xf numFmtId="9" fontId="12" fillId="2" borderId="1" xfId="0" applyNumberFormat="1" applyFont="1" applyFill="1" applyBorder="1" applyAlignment="1">
      <alignment horizontal="right"/>
    </xf>
    <xf numFmtId="0" fontId="12" fillId="0" borderId="1" xfId="0" applyFont="1" applyBorder="1"/>
    <xf numFmtId="0" fontId="13" fillId="0" borderId="1" xfId="0" applyFont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/>
    <xf numFmtId="4" fontId="10" fillId="0" borderId="0" xfId="0" applyNumberFormat="1" applyFont="1" applyAlignment="1">
      <alignment vertical="center"/>
    </xf>
    <xf numFmtId="0" fontId="10" fillId="0" borderId="8" xfId="0" applyFont="1" applyBorder="1" applyAlignment="1">
      <alignment vertical="center"/>
    </xf>
    <xf numFmtId="4" fontId="10" fillId="0" borderId="8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4" fontId="10" fillId="0" borderId="9" xfId="0" applyNumberFormat="1" applyFont="1" applyBorder="1" applyAlignment="1">
      <alignment vertical="center"/>
    </xf>
    <xf numFmtId="165" fontId="15" fillId="3" borderId="1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3" borderId="1" xfId="0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165" fontId="18" fillId="3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vertical="center" wrapText="1"/>
    </xf>
    <xf numFmtId="165" fontId="19" fillId="3" borderId="1" xfId="0" applyNumberFormat="1" applyFont="1" applyFill="1" applyBorder="1" applyAlignment="1">
      <alignment horizontal="right" vertical="center"/>
    </xf>
    <xf numFmtId="165" fontId="20" fillId="3" borderId="1" xfId="0" applyNumberFormat="1" applyFont="1" applyFill="1" applyBorder="1" applyAlignment="1">
      <alignment horizontal="right" vertic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42"/>
  <sheetViews>
    <sheetView tabSelected="1" view="pageBreakPreview" zoomScaleNormal="100" zoomScaleSheetLayoutView="100" workbookViewId="0">
      <selection activeCell="C130" sqref="C130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56" t="s">
        <v>0</v>
      </c>
      <c r="C1" s="56"/>
    </row>
    <row r="2" spans="2:3" ht="29.25" customHeight="1" x14ac:dyDescent="0.25">
      <c r="B2" s="58" t="s">
        <v>81</v>
      </c>
      <c r="C2" s="58"/>
    </row>
    <row r="3" spans="2:3" ht="15.75" x14ac:dyDescent="0.25">
      <c r="B3" s="59" t="s">
        <v>1</v>
      </c>
      <c r="C3" s="60"/>
    </row>
    <row r="4" spans="2:3" x14ac:dyDescent="0.25">
      <c r="B4" s="5" t="s">
        <v>2</v>
      </c>
      <c r="C4" s="7"/>
    </row>
    <row r="5" spans="2:3" ht="14.45" customHeight="1" x14ac:dyDescent="0.25">
      <c r="B5" s="13" t="s">
        <v>3</v>
      </c>
      <c r="C5" s="26"/>
    </row>
    <row r="6" spans="2:3" ht="14.45" customHeight="1" x14ac:dyDescent="0.25">
      <c r="B6" s="13"/>
      <c r="C6" s="26"/>
    </row>
    <row r="7" spans="2:3" ht="14.45" customHeight="1" x14ac:dyDescent="0.25">
      <c r="B7" s="54" t="s">
        <v>76</v>
      </c>
      <c r="C7" s="55"/>
    </row>
    <row r="8" spans="2:3" ht="25.5" x14ac:dyDescent="0.25">
      <c r="B8" s="44" t="s">
        <v>88</v>
      </c>
      <c r="C8" s="10"/>
    </row>
    <row r="9" spans="2:3" ht="28.5" customHeight="1" x14ac:dyDescent="0.25">
      <c r="B9" s="9" t="s">
        <v>83</v>
      </c>
      <c r="C9" s="10"/>
    </row>
    <row r="10" spans="2:3" ht="25.5" x14ac:dyDescent="0.25">
      <c r="B10" s="9" t="s">
        <v>4</v>
      </c>
      <c r="C10" s="10"/>
    </row>
    <row r="11" spans="2:3" x14ac:dyDescent="0.25">
      <c r="B11" s="11" t="s">
        <v>5</v>
      </c>
      <c r="C11" s="10"/>
    </row>
    <row r="12" spans="2:3" x14ac:dyDescent="0.25">
      <c r="B12" s="49" t="s">
        <v>35</v>
      </c>
      <c r="C12" s="50" t="s">
        <v>85</v>
      </c>
    </row>
    <row r="13" spans="2:3" x14ac:dyDescent="0.25">
      <c r="B13" s="61" t="s">
        <v>36</v>
      </c>
      <c r="C13" s="62"/>
    </row>
    <row r="14" spans="2:3" x14ac:dyDescent="0.25">
      <c r="B14" s="61" t="s">
        <v>98</v>
      </c>
      <c r="C14" s="62"/>
    </row>
    <row r="15" spans="2:3" x14ac:dyDescent="0.25">
      <c r="B15" s="11" t="s">
        <v>6</v>
      </c>
      <c r="C15" s="10"/>
    </row>
    <row r="16" spans="2:3" x14ac:dyDescent="0.25">
      <c r="B16" s="11" t="s">
        <v>7</v>
      </c>
      <c r="C16" s="10"/>
    </row>
    <row r="17" spans="2:3" x14ac:dyDescent="0.25">
      <c r="B17" s="11" t="s">
        <v>8</v>
      </c>
      <c r="C17" s="10"/>
    </row>
    <row r="18" spans="2:3" ht="25.5" x14ac:dyDescent="0.25">
      <c r="B18" s="11" t="s">
        <v>9</v>
      </c>
      <c r="C18" s="63" t="s">
        <v>99</v>
      </c>
    </row>
    <row r="19" spans="2:3" x14ac:dyDescent="0.25">
      <c r="B19" s="35" t="s">
        <v>84</v>
      </c>
      <c r="C19" s="10"/>
    </row>
    <row r="20" spans="2:3" ht="14.45" customHeight="1" x14ac:dyDescent="0.25">
      <c r="B20" s="11" t="s">
        <v>10</v>
      </c>
      <c r="C20" s="10"/>
    </row>
    <row r="21" spans="2:3" ht="14.45" customHeight="1" x14ac:dyDescent="0.25">
      <c r="B21" s="12" t="s">
        <v>66</v>
      </c>
      <c r="C21" s="10"/>
    </row>
    <row r="22" spans="2:3" ht="14.45" customHeight="1" x14ac:dyDescent="0.25">
      <c r="B22" s="43" t="s">
        <v>82</v>
      </c>
      <c r="C22" s="10"/>
    </row>
    <row r="23" spans="2:3" ht="14.45" customHeight="1" x14ac:dyDescent="0.25">
      <c r="B23" s="12" t="s">
        <v>11</v>
      </c>
      <c r="C23" s="10"/>
    </row>
    <row r="24" spans="2:3" ht="14.45" customHeight="1" x14ac:dyDescent="0.25">
      <c r="B24" s="32" t="s">
        <v>12</v>
      </c>
      <c r="C24" s="33">
        <f>SUM(C8:C23)</f>
        <v>0</v>
      </c>
    </row>
    <row r="25" spans="2:3" x14ac:dyDescent="0.25">
      <c r="B25" s="15"/>
      <c r="C25" s="16"/>
    </row>
    <row r="26" spans="2:3" x14ac:dyDescent="0.25">
      <c r="B26" s="54" t="s">
        <v>72</v>
      </c>
      <c r="C26" s="55"/>
    </row>
    <row r="27" spans="2:3" x14ac:dyDescent="0.25">
      <c r="B27" s="13" t="s">
        <v>13</v>
      </c>
      <c r="C27" s="10"/>
    </row>
    <row r="28" spans="2:3" x14ac:dyDescent="0.25">
      <c r="B28" s="13" t="s">
        <v>14</v>
      </c>
      <c r="C28" s="10"/>
    </row>
    <row r="29" spans="2:3" x14ac:dyDescent="0.25">
      <c r="B29" s="13" t="s">
        <v>15</v>
      </c>
      <c r="C29" s="10"/>
    </row>
    <row r="30" spans="2:3" x14ac:dyDescent="0.25">
      <c r="B30" s="32" t="s">
        <v>16</v>
      </c>
      <c r="C30" s="33">
        <f>SUM(C27:C29)</f>
        <v>0</v>
      </c>
    </row>
    <row r="31" spans="2:3" x14ac:dyDescent="0.25">
      <c r="B31" s="24"/>
      <c r="C31" s="24"/>
    </row>
    <row r="32" spans="2:3" x14ac:dyDescent="0.25">
      <c r="B32" s="54" t="s">
        <v>73</v>
      </c>
      <c r="C32" s="55"/>
    </row>
    <row r="33" spans="2:3" x14ac:dyDescent="0.25">
      <c r="B33" s="13" t="s">
        <v>13</v>
      </c>
      <c r="C33" s="10"/>
    </row>
    <row r="34" spans="2:3" x14ac:dyDescent="0.25">
      <c r="B34" s="13" t="s">
        <v>14</v>
      </c>
      <c r="C34" s="10"/>
    </row>
    <row r="35" spans="2:3" x14ac:dyDescent="0.25">
      <c r="B35" s="13" t="s">
        <v>15</v>
      </c>
      <c r="C35" s="10"/>
    </row>
    <row r="36" spans="2:3" x14ac:dyDescent="0.25">
      <c r="B36" s="32" t="s">
        <v>16</v>
      </c>
      <c r="C36" s="33">
        <f>SUM(C33:C35)</f>
        <v>0</v>
      </c>
    </row>
    <row r="37" spans="2:3" x14ac:dyDescent="0.25">
      <c r="B37" s="54" t="s">
        <v>74</v>
      </c>
      <c r="C37" s="55"/>
    </row>
    <row r="38" spans="2:3" x14ac:dyDescent="0.25">
      <c r="B38" s="13" t="s">
        <v>17</v>
      </c>
      <c r="C38" s="10"/>
    </row>
    <row r="39" spans="2:3" x14ac:dyDescent="0.25">
      <c r="B39" s="32" t="s">
        <v>18</v>
      </c>
      <c r="C39" s="33">
        <f>C38</f>
        <v>0</v>
      </c>
    </row>
    <row r="40" spans="2:3" x14ac:dyDescent="0.25">
      <c r="B40" s="24"/>
      <c r="C40" s="37"/>
    </row>
    <row r="41" spans="2:3" x14ac:dyDescent="0.25">
      <c r="B41" s="54" t="s">
        <v>75</v>
      </c>
      <c r="C41" s="55"/>
    </row>
    <row r="42" spans="2:3" x14ac:dyDescent="0.25">
      <c r="B42" s="13" t="s">
        <v>17</v>
      </c>
      <c r="C42" s="10"/>
    </row>
    <row r="43" spans="2:3" x14ac:dyDescent="0.25">
      <c r="B43" s="32" t="s">
        <v>18</v>
      </c>
      <c r="C43" s="33">
        <f>C42</f>
        <v>0</v>
      </c>
    </row>
    <row r="44" spans="2:3" x14ac:dyDescent="0.25">
      <c r="B44" s="38"/>
      <c r="C44" s="39"/>
    </row>
    <row r="45" spans="2:3" x14ac:dyDescent="0.25">
      <c r="B45" s="57" t="s">
        <v>67</v>
      </c>
      <c r="C45" s="57"/>
    </row>
    <row r="46" spans="2:3" ht="25.5" x14ac:dyDescent="0.25">
      <c r="B46" s="11" t="s">
        <v>19</v>
      </c>
      <c r="C46" s="10"/>
    </row>
    <row r="47" spans="2:3" ht="25.5" x14ac:dyDescent="0.25">
      <c r="B47" s="35" t="s">
        <v>34</v>
      </c>
      <c r="C47" s="10"/>
    </row>
    <row r="48" spans="2:3" x14ac:dyDescent="0.25">
      <c r="B48" s="32" t="s">
        <v>20</v>
      </c>
      <c r="C48" s="33">
        <f>SUM(C46:C47)</f>
        <v>0</v>
      </c>
    </row>
    <row r="49" spans="2:3" x14ac:dyDescent="0.25">
      <c r="B49" s="24"/>
      <c r="C49" s="37"/>
    </row>
    <row r="50" spans="2:3" x14ac:dyDescent="0.25">
      <c r="B50" s="57" t="s">
        <v>68</v>
      </c>
      <c r="C50" s="57"/>
    </row>
    <row r="51" spans="2:3" ht="25.5" x14ac:dyDescent="0.25">
      <c r="B51" s="11" t="s">
        <v>19</v>
      </c>
      <c r="C51" s="10"/>
    </row>
    <row r="52" spans="2:3" ht="25.5" x14ac:dyDescent="0.25">
      <c r="B52" s="35" t="s">
        <v>34</v>
      </c>
      <c r="C52" s="10"/>
    </row>
    <row r="53" spans="2:3" x14ac:dyDescent="0.25">
      <c r="B53" s="32" t="s">
        <v>20</v>
      </c>
      <c r="C53" s="33">
        <f>SUM(C51:C52)</f>
        <v>0</v>
      </c>
    </row>
    <row r="54" spans="2:3" x14ac:dyDescent="0.25">
      <c r="B54" s="24"/>
      <c r="C54" s="37"/>
    </row>
    <row r="55" spans="2:3" x14ac:dyDescent="0.25">
      <c r="B55" s="57" t="s">
        <v>70</v>
      </c>
      <c r="C55" s="57"/>
    </row>
    <row r="56" spans="2:3" x14ac:dyDescent="0.25">
      <c r="B56" s="13" t="s">
        <v>21</v>
      </c>
      <c r="C56" s="10"/>
    </row>
    <row r="57" spans="2:3" x14ac:dyDescent="0.25">
      <c r="B57" s="17" t="s">
        <v>22</v>
      </c>
      <c r="C57" s="18"/>
    </row>
    <row r="58" spans="2:3" x14ac:dyDescent="0.25">
      <c r="B58" s="32" t="s">
        <v>23</v>
      </c>
      <c r="C58" s="33">
        <f>SUM(C56:C57)</f>
        <v>0</v>
      </c>
    </row>
    <row r="59" spans="2:3" x14ac:dyDescent="0.25">
      <c r="C59" s="37"/>
    </row>
    <row r="60" spans="2:3" x14ac:dyDescent="0.25">
      <c r="B60" s="57" t="s">
        <v>69</v>
      </c>
      <c r="C60" s="57"/>
    </row>
    <row r="61" spans="2:3" x14ac:dyDescent="0.25">
      <c r="B61" s="13" t="s">
        <v>21</v>
      </c>
      <c r="C61" s="10"/>
    </row>
    <row r="62" spans="2:3" x14ac:dyDescent="0.25">
      <c r="B62" s="17" t="s">
        <v>22</v>
      </c>
      <c r="C62" s="18"/>
    </row>
    <row r="63" spans="2:3" x14ac:dyDescent="0.25">
      <c r="B63" s="32" t="s">
        <v>23</v>
      </c>
      <c r="C63" s="33">
        <f>SUM(C61:C62)</f>
        <v>0</v>
      </c>
    </row>
    <row r="64" spans="2:3" x14ac:dyDescent="0.25">
      <c r="B64" s="57" t="s">
        <v>89</v>
      </c>
      <c r="C64" s="57"/>
    </row>
    <row r="65" spans="2:5" x14ac:dyDescent="0.25">
      <c r="B65" s="13" t="s">
        <v>71</v>
      </c>
      <c r="C65" s="10"/>
    </row>
    <row r="66" spans="2:5" ht="13.5" customHeight="1" x14ac:dyDescent="0.25">
      <c r="B66" s="32" t="s">
        <v>24</v>
      </c>
      <c r="C66" s="33">
        <f>C65</f>
        <v>0</v>
      </c>
    </row>
    <row r="67" spans="2:5" ht="15.75" customHeight="1" x14ac:dyDescent="0.25">
      <c r="B67" s="15"/>
      <c r="C67" s="16"/>
      <c r="D67" s="6"/>
    </row>
    <row r="68" spans="2:5" x14ac:dyDescent="0.25">
      <c r="B68" s="54" t="s">
        <v>90</v>
      </c>
      <c r="C68" s="55"/>
    </row>
    <row r="69" spans="2:5" x14ac:dyDescent="0.25">
      <c r="B69" s="13" t="s">
        <v>25</v>
      </c>
      <c r="C69" s="19">
        <v>500</v>
      </c>
    </row>
    <row r="70" spans="2:5" x14ac:dyDescent="0.25">
      <c r="B70" s="13" t="s">
        <v>26</v>
      </c>
      <c r="C70" s="10"/>
    </row>
    <row r="71" spans="2:5" x14ac:dyDescent="0.25">
      <c r="B71" s="32" t="s">
        <v>27</v>
      </c>
      <c r="C71" s="33">
        <f>C69*C70</f>
        <v>0</v>
      </c>
    </row>
    <row r="72" spans="2:5" x14ac:dyDescent="0.25">
      <c r="B72" s="40"/>
      <c r="C72" s="41"/>
      <c r="D72" s="3"/>
      <c r="E72" s="3"/>
    </row>
    <row r="73" spans="2:5" x14ac:dyDescent="0.25">
      <c r="B73" s="54" t="s">
        <v>91</v>
      </c>
      <c r="C73" s="55"/>
      <c r="D73" s="3"/>
      <c r="E73" s="3"/>
    </row>
    <row r="74" spans="2:5" x14ac:dyDescent="0.25">
      <c r="B74" s="13" t="s">
        <v>25</v>
      </c>
      <c r="C74" s="19">
        <v>500</v>
      </c>
      <c r="D74" s="3"/>
      <c r="E74" s="3"/>
    </row>
    <row r="75" spans="2:5" x14ac:dyDescent="0.25">
      <c r="B75" s="13" t="s">
        <v>26</v>
      </c>
      <c r="C75" s="10"/>
      <c r="D75" s="3"/>
      <c r="E75" s="3"/>
    </row>
    <row r="76" spans="2:5" x14ac:dyDescent="0.25">
      <c r="B76" s="32" t="s">
        <v>27</v>
      </c>
      <c r="C76" s="33">
        <f>C74*C75</f>
        <v>0</v>
      </c>
      <c r="D76" s="3"/>
      <c r="E76" s="3"/>
    </row>
    <row r="77" spans="2:5" x14ac:dyDescent="0.25">
      <c r="B77" s="38"/>
      <c r="C77" s="39"/>
      <c r="D77" s="3"/>
      <c r="E77" s="3"/>
    </row>
    <row r="78" spans="2:5" x14ac:dyDescent="0.25">
      <c r="B78" s="54" t="s">
        <v>92</v>
      </c>
      <c r="C78" s="55"/>
      <c r="D78" s="3"/>
      <c r="E78" s="3"/>
    </row>
    <row r="79" spans="2:5" x14ac:dyDescent="0.25">
      <c r="B79" s="20" t="s">
        <v>28</v>
      </c>
      <c r="C79" s="21">
        <v>350</v>
      </c>
      <c r="D79" s="3"/>
      <c r="E79" s="3"/>
    </row>
    <row r="80" spans="2:5" x14ac:dyDescent="0.25">
      <c r="B80" s="22" t="s">
        <v>26</v>
      </c>
      <c r="C80" s="23"/>
      <c r="D80" s="8"/>
      <c r="E80" s="2"/>
    </row>
    <row r="81" spans="2:5" x14ac:dyDescent="0.25">
      <c r="B81" s="32" t="s">
        <v>29</v>
      </c>
      <c r="C81" s="33">
        <f>C79*C80</f>
        <v>0</v>
      </c>
      <c r="D81" s="1"/>
      <c r="E81" s="2"/>
    </row>
    <row r="82" spans="2:5" x14ac:dyDescent="0.25">
      <c r="B82" s="24"/>
      <c r="C82" s="25"/>
      <c r="D82" s="1"/>
      <c r="E82" s="2"/>
    </row>
    <row r="83" spans="2:5" x14ac:dyDescent="0.25">
      <c r="B83" s="54" t="s">
        <v>93</v>
      </c>
      <c r="C83" s="55"/>
      <c r="D83" s="1"/>
      <c r="E83" s="2"/>
    </row>
    <row r="84" spans="2:5" x14ac:dyDescent="0.25">
      <c r="B84" s="45" t="s">
        <v>25</v>
      </c>
      <c r="C84" s="46">
        <v>500</v>
      </c>
      <c r="D84" s="1"/>
      <c r="E84" s="2"/>
    </row>
    <row r="85" spans="2:5" x14ac:dyDescent="0.25">
      <c r="B85" s="45" t="s">
        <v>26</v>
      </c>
      <c r="C85" s="42"/>
      <c r="D85" s="1"/>
      <c r="E85" s="2"/>
    </row>
    <row r="86" spans="2:5" x14ac:dyDescent="0.25">
      <c r="B86" s="48" t="s">
        <v>30</v>
      </c>
      <c r="C86" s="47">
        <f>C85*C84</f>
        <v>0</v>
      </c>
      <c r="D86" s="1"/>
      <c r="E86" s="2"/>
    </row>
    <row r="87" spans="2:5" x14ac:dyDescent="0.25">
      <c r="B87" s="24"/>
      <c r="C87" s="25"/>
      <c r="D87" s="1"/>
      <c r="E87" s="2"/>
    </row>
    <row r="88" spans="2:5" x14ac:dyDescent="0.25">
      <c r="B88" s="54" t="s">
        <v>94</v>
      </c>
      <c r="C88" s="55"/>
      <c r="D88" s="1"/>
      <c r="E88" s="2"/>
    </row>
    <row r="89" spans="2:5" x14ac:dyDescent="0.25">
      <c r="B89" s="45" t="s">
        <v>25</v>
      </c>
      <c r="C89" s="46">
        <v>500</v>
      </c>
    </row>
    <row r="90" spans="2:5" x14ac:dyDescent="0.25">
      <c r="B90" s="45" t="s">
        <v>26</v>
      </c>
      <c r="C90" s="42"/>
    </row>
    <row r="91" spans="2:5" ht="16.5" customHeight="1" x14ac:dyDescent="0.25">
      <c r="B91" s="48" t="s">
        <v>30</v>
      </c>
      <c r="C91" s="47">
        <f>C90*C89</f>
        <v>0</v>
      </c>
    </row>
    <row r="92" spans="2:5" x14ac:dyDescent="0.25">
      <c r="B92" s="28"/>
      <c r="C92" s="29"/>
    </row>
    <row r="93" spans="2:5" x14ac:dyDescent="0.25">
      <c r="B93" s="54" t="s">
        <v>95</v>
      </c>
      <c r="C93" s="55"/>
    </row>
    <row r="94" spans="2:5" ht="51" x14ac:dyDescent="0.25">
      <c r="B94" s="9" t="s">
        <v>97</v>
      </c>
      <c r="C94" s="27"/>
    </row>
    <row r="95" spans="2:5" x14ac:dyDescent="0.25">
      <c r="B95" s="34" t="s">
        <v>87</v>
      </c>
      <c r="C95" s="33">
        <f>C94</f>
        <v>0</v>
      </c>
    </row>
    <row r="96" spans="2:5" x14ac:dyDescent="0.25">
      <c r="B96" s="51"/>
      <c r="C96" s="52"/>
    </row>
    <row r="97" spans="2:3" x14ac:dyDescent="0.25">
      <c r="B97" s="54" t="s">
        <v>96</v>
      </c>
      <c r="C97" s="55"/>
    </row>
    <row r="98" spans="2:3" x14ac:dyDescent="0.25">
      <c r="B98" s="36" t="s">
        <v>80</v>
      </c>
      <c r="C98" s="42"/>
    </row>
    <row r="99" spans="2:3" x14ac:dyDescent="0.25">
      <c r="B99" s="36" t="s">
        <v>37</v>
      </c>
      <c r="C99" s="42"/>
    </row>
    <row r="100" spans="2:3" x14ac:dyDescent="0.25">
      <c r="B100" s="36" t="s">
        <v>38</v>
      </c>
      <c r="C100" s="42"/>
    </row>
    <row r="101" spans="2:3" x14ac:dyDescent="0.25">
      <c r="B101" s="36" t="s">
        <v>39</v>
      </c>
      <c r="C101" s="42"/>
    </row>
    <row r="102" spans="2:3" x14ac:dyDescent="0.25">
      <c r="B102" s="36" t="s">
        <v>40</v>
      </c>
      <c r="C102" s="42"/>
    </row>
    <row r="103" spans="2:3" x14ac:dyDescent="0.25">
      <c r="B103" s="36" t="s">
        <v>41</v>
      </c>
      <c r="C103" s="42"/>
    </row>
    <row r="104" spans="2:3" x14ac:dyDescent="0.25">
      <c r="B104" s="36" t="s">
        <v>42</v>
      </c>
      <c r="C104" s="42"/>
    </row>
    <row r="105" spans="2:3" x14ac:dyDescent="0.25">
      <c r="B105" s="36" t="s">
        <v>43</v>
      </c>
      <c r="C105" s="42"/>
    </row>
    <row r="106" spans="2:3" x14ac:dyDescent="0.25">
      <c r="B106" s="36" t="s">
        <v>44</v>
      </c>
      <c r="C106" s="42"/>
    </row>
    <row r="107" spans="2:3" x14ac:dyDescent="0.25">
      <c r="B107" s="36" t="s">
        <v>45</v>
      </c>
      <c r="C107" s="42"/>
    </row>
    <row r="108" spans="2:3" x14ac:dyDescent="0.25">
      <c r="B108" s="36" t="s">
        <v>46</v>
      </c>
      <c r="C108" s="42"/>
    </row>
    <row r="109" spans="2:3" x14ac:dyDescent="0.25">
      <c r="B109" s="36" t="s">
        <v>47</v>
      </c>
      <c r="C109" s="42"/>
    </row>
    <row r="110" spans="2:3" x14ac:dyDescent="0.25">
      <c r="B110" s="36" t="s">
        <v>48</v>
      </c>
      <c r="C110" s="42"/>
    </row>
    <row r="111" spans="2:3" x14ac:dyDescent="0.25">
      <c r="B111" s="36" t="s">
        <v>49</v>
      </c>
      <c r="C111" s="42"/>
    </row>
    <row r="112" spans="2:3" x14ac:dyDescent="0.25">
      <c r="B112" s="36" t="s">
        <v>50</v>
      </c>
      <c r="C112" s="42"/>
    </row>
    <row r="113" spans="2:3" x14ac:dyDescent="0.25">
      <c r="B113" s="36" t="s">
        <v>51</v>
      </c>
      <c r="C113" s="42"/>
    </row>
    <row r="114" spans="2:3" x14ac:dyDescent="0.25">
      <c r="B114" s="36" t="s">
        <v>52</v>
      </c>
      <c r="C114" s="42"/>
    </row>
    <row r="115" spans="2:3" x14ac:dyDescent="0.25">
      <c r="B115" s="36" t="s">
        <v>53</v>
      </c>
      <c r="C115" s="42"/>
    </row>
    <row r="116" spans="2:3" x14ac:dyDescent="0.25">
      <c r="B116" s="36" t="s">
        <v>54</v>
      </c>
      <c r="C116" s="42"/>
    </row>
    <row r="117" spans="2:3" x14ac:dyDescent="0.25">
      <c r="B117" s="36" t="s">
        <v>55</v>
      </c>
      <c r="C117" s="42"/>
    </row>
    <row r="118" spans="2:3" x14ac:dyDescent="0.25">
      <c r="B118" s="36" t="s">
        <v>56</v>
      </c>
      <c r="C118" s="42"/>
    </row>
    <row r="119" spans="2:3" x14ac:dyDescent="0.25">
      <c r="B119" s="36" t="s">
        <v>57</v>
      </c>
      <c r="C119" s="42"/>
    </row>
    <row r="120" spans="2:3" x14ac:dyDescent="0.25">
      <c r="B120" s="36" t="s">
        <v>58</v>
      </c>
      <c r="C120" s="42"/>
    </row>
    <row r="121" spans="2:3" x14ac:dyDescent="0.25">
      <c r="B121" s="36" t="s">
        <v>59</v>
      </c>
      <c r="C121" s="42"/>
    </row>
    <row r="122" spans="2:3" x14ac:dyDescent="0.25">
      <c r="B122" s="36" t="s">
        <v>60</v>
      </c>
      <c r="C122" s="42"/>
    </row>
    <row r="123" spans="2:3" x14ac:dyDescent="0.25">
      <c r="B123" s="36" t="s">
        <v>61</v>
      </c>
      <c r="C123" s="42"/>
    </row>
    <row r="124" spans="2:3" x14ac:dyDescent="0.25">
      <c r="B124" s="36" t="s">
        <v>62</v>
      </c>
      <c r="C124" s="42"/>
    </row>
    <row r="125" spans="2:3" x14ac:dyDescent="0.25">
      <c r="B125" s="36" t="s">
        <v>63</v>
      </c>
      <c r="C125" s="42"/>
    </row>
    <row r="126" spans="2:3" x14ac:dyDescent="0.25">
      <c r="B126" s="36" t="s">
        <v>64</v>
      </c>
      <c r="C126" s="42"/>
    </row>
    <row r="127" spans="2:3" x14ac:dyDescent="0.25">
      <c r="B127" s="36" t="s">
        <v>86</v>
      </c>
      <c r="C127" s="42"/>
    </row>
    <row r="128" spans="2:3" x14ac:dyDescent="0.25">
      <c r="B128" s="36" t="s">
        <v>77</v>
      </c>
      <c r="C128" s="42"/>
    </row>
    <row r="129" spans="2:3" x14ac:dyDescent="0.25">
      <c r="B129" s="36" t="s">
        <v>78</v>
      </c>
      <c r="C129" s="42"/>
    </row>
    <row r="130" spans="2:3" x14ac:dyDescent="0.25">
      <c r="B130" s="36" t="s">
        <v>79</v>
      </c>
      <c r="C130" s="42"/>
    </row>
    <row r="131" spans="2:3" x14ac:dyDescent="0.25">
      <c r="B131" s="53" t="s">
        <v>65</v>
      </c>
      <c r="C131" s="47">
        <f>SUM(C98:C130)</f>
        <v>0</v>
      </c>
    </row>
    <row r="132" spans="2:3" x14ac:dyDescent="0.25">
      <c r="B132" s="28"/>
      <c r="C132" s="29"/>
    </row>
    <row r="133" spans="2:3" x14ac:dyDescent="0.25">
      <c r="B133" s="32" t="s">
        <v>31</v>
      </c>
      <c r="C133" s="33">
        <f>SUM(C24+C30+C36+C39+C43+C48+C53+C58+C63+C66+C71+C76+C81+C86+C91+C95+C131)</f>
        <v>0</v>
      </c>
    </row>
    <row r="134" spans="2:3" x14ac:dyDescent="0.25">
      <c r="B134" s="13" t="s">
        <v>32</v>
      </c>
      <c r="C134" s="30">
        <v>0.21</v>
      </c>
    </row>
    <row r="135" spans="2:3" x14ac:dyDescent="0.25">
      <c r="B135" s="31" t="s">
        <v>33</v>
      </c>
      <c r="C135" s="14">
        <f>C133*(1+C134)</f>
        <v>0</v>
      </c>
    </row>
    <row r="136" spans="2:3" x14ac:dyDescent="0.25">
      <c r="B136" s="7"/>
      <c r="C136" s="7"/>
    </row>
    <row r="137" spans="2:3" x14ac:dyDescent="0.25">
      <c r="B137" s="7"/>
      <c r="C137" s="7"/>
    </row>
    <row r="138" spans="2:3" x14ac:dyDescent="0.25">
      <c r="B138" s="4"/>
      <c r="C138" s="4"/>
    </row>
    <row r="139" spans="2:3" x14ac:dyDescent="0.25">
      <c r="B139" s="7"/>
      <c r="C139" s="3"/>
    </row>
    <row r="140" spans="2:3" x14ac:dyDescent="0.25">
      <c r="B140" s="7"/>
      <c r="C140" s="1"/>
    </row>
    <row r="141" spans="2:3" x14ac:dyDescent="0.25">
      <c r="B141" s="1"/>
      <c r="C141" s="1"/>
    </row>
    <row r="142" spans="2:3" x14ac:dyDescent="0.25">
      <c r="B142" s="1"/>
    </row>
  </sheetData>
  <mergeCells count="20">
    <mergeCell ref="B1:C1"/>
    <mergeCell ref="B26:C26"/>
    <mergeCell ref="B37:C37"/>
    <mergeCell ref="B64:C64"/>
    <mergeCell ref="B78:C78"/>
    <mergeCell ref="B45:C45"/>
    <mergeCell ref="B55:C55"/>
    <mergeCell ref="B68:C68"/>
    <mergeCell ref="B2:C2"/>
    <mergeCell ref="B3:C3"/>
    <mergeCell ref="B7:C7"/>
    <mergeCell ref="B50:C50"/>
    <mergeCell ref="B60:C60"/>
    <mergeCell ref="B32:C32"/>
    <mergeCell ref="B41:C41"/>
    <mergeCell ref="B73:C73"/>
    <mergeCell ref="B83:C83"/>
    <mergeCell ref="B97:C97"/>
    <mergeCell ref="B93:C93"/>
    <mergeCell ref="B88:C88"/>
  </mergeCells>
  <pageMargins left="0.7" right="0.7" top="0.78740157499999996" bottom="0.78740157499999996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www.w3.org/2000/xmlns/"/>
    <ds:schemaRef ds:uri="14030b43-ab77-4b64-908f-f640d3232cad"/>
    <ds:schemaRef ds:uri="http://schemas.microsoft.com/office/infopath/2007/PartnerControls"/>
    <ds:schemaRef ds:uri="1e67d486-04ec-4614-9acf-5dea3106136a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4030b43-ab77-4b64-908f-f640d3232cad"/>
    <ds:schemaRef ds:uri="1e67d486-04ec-4614-9acf-5dea3106136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2025-03-13T09:53:28Z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