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INOVACE_2025\VZMR vyšší hodnoty - Vyběrové řízení - ICT vybavení\Veřejné doklady\"/>
    </mc:Choice>
  </mc:AlternateContent>
  <xr:revisionPtr revIDLastSave="0" documentId="13_ncr:1_{0617ADB7-0C4A-441E-98C0-66686A951B4B}" xr6:coauthVersionLast="47" xr6:coauthVersionMax="47" xr10:uidLastSave="{00000000-0000-0000-0000-000000000000}"/>
  <bookViews>
    <workbookView xWindow="1425" yWindow="1500" windowWidth="27375" windowHeight="14700" xr2:uid="{69C8496C-234F-48E3-B71C-248FCF3D6EE8}"/>
  </bookViews>
  <sheets>
    <sheet name="Lis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F15" i="1"/>
  <c r="G15" i="1" s="1"/>
  <c r="F13" i="1"/>
  <c r="G13" i="1" s="1"/>
  <c r="F12" i="1"/>
  <c r="G12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G20" i="1" l="1"/>
  <c r="G21" i="1" l="1"/>
  <c r="G22" i="1" s="1"/>
</calcChain>
</file>

<file path=xl/sharedStrings.xml><?xml version="1.0" encoding="utf-8"?>
<sst xmlns="http://schemas.openxmlformats.org/spreadsheetml/2006/main" count="51" uniqueCount="36">
  <si>
    <t>Položka</t>
  </si>
  <si>
    <t>Technická specifikace</t>
  </si>
  <si>
    <t>měrná jenotka</t>
  </si>
  <si>
    <t>počet jenotek</t>
  </si>
  <si>
    <t>jednotková cena bez DPH</t>
  </si>
  <si>
    <t>cena celkem bez DPH</t>
  </si>
  <si>
    <t>cena celkem vč. DPH</t>
  </si>
  <si>
    <t>Dotykový LCD panel 75" , 2 křídla na pylonech</t>
  </si>
  <si>
    <t>ks</t>
  </si>
  <si>
    <t xml:space="preserve">Dotykový panel </t>
  </si>
  <si>
    <t>Zobrazovací panel</t>
  </si>
  <si>
    <t>Držák</t>
  </si>
  <si>
    <t>Kabeláž pro TV</t>
  </si>
  <si>
    <t>optické HDMI ve verzi 2.0 10m
aktivní USB kabel A-B 10m
napájecí kabel 10 m s koncovkou C13</t>
  </si>
  <si>
    <t>Webová kamera</t>
  </si>
  <si>
    <t xml:space="preserve">veškeré další náklady: 
např: demontáže a montáže
kabeláže, lištování
ostatní pomocný materiál
veškeré přípomoce
konfigurace interaktivity
zaškolení, uvedení do provozu
doprava a jiné </t>
  </si>
  <si>
    <t>Ozvučovací sada</t>
  </si>
  <si>
    <t>PC</t>
  </si>
  <si>
    <t xml:space="preserve">Stojan
</t>
  </si>
  <si>
    <t>Monitor</t>
  </si>
  <si>
    <t xml:space="preserve">veškeré další náklady: 
např: demontáže a montáže
kabeláže, lištování
ostatní pomocný materiál
veškeré přípomoce
instalace a konfigurace (školní programy,připojení PC do školní domény atp.)
zaškolení, uvedení do provozu
doprava a jiné </t>
  </si>
  <si>
    <t>Příloha č. 3</t>
  </si>
  <si>
    <r>
      <t xml:space="preserve">Provedení Micro, min. </t>
    </r>
    <r>
      <rPr>
        <sz val="10"/>
        <rFont val="Calibri"/>
        <family val="2"/>
        <charset val="238"/>
      </rPr>
      <t xml:space="preserve">16GB RAM a 512GB SSD, CPU min 14 jader a 20 vláken s výkonem min. 23000 bodů dle cpubenchmark.net
Operační systém Windows 11 Pro
integrovaná wifi, záruka 3 roky s opravou do druhého pracovního dne od nahlášení na adrese zákazníka
</t>
    </r>
    <r>
      <rPr>
        <u val="double"/>
        <sz val="10"/>
        <rFont val="Calibri"/>
        <family val="2"/>
        <charset val="238"/>
      </rPr>
      <t xml:space="preserve">
</t>
    </r>
  </si>
  <si>
    <t xml:space="preserve">75" LCD displej s EDLA certifikací od Google
pylonový zvedací systém
Úhlopříčka: 75" palců
Šířka otevřená: cca. 350 cm
Počet křídel: 2 otočná
Provedení křídel: Obě strany bílé
Zvedací stojan: Pylony
Šířka: 171 cm
Výška:103 cm
Rozlišení: 4K - 3840x2160
Jas: 450 cd/m2
Kontrast: 1200:1/10000:1
Multidotyk: 50 počet dotyků
Speciální funkce: bezdrátový přenos obrazu z iOS, Android, MacOS a Windows a s možností zobrazit až 16 zařízení najednou. Rozpoznání tlaku při psaní (větší tlak = silnější čára). Tvrdost krycího antireflexního skla na LCD min. 7 MOHS (ne stříkaná varianta), mazání dlaní, dřevěná pera, 45W reproduktory integrované v tabuli. 
Systém: Android 13 (možnost upgradu)
RAM / Úložiště: 8GB / 64GB
</t>
  </si>
  <si>
    <t>Úhlopříčka: 65" palců
Šířka: 1482mm
Výška: 907mm
Rozlišení: 4K Ultra HD rozlišení 3840 x 2160, poměr stran 16:9
Svítivost: 450 cd
Kontrast: Contrast ratio (typical): 1200:1, Dynamic contrast ratio: 30,000:1
Multidotyk: 40 dotykových bodů
Speciální funkce: Tvrdost skla min. 9H, matný povrch displeje, min. 3x HDMI 2.0 (vstup) a 1x HDMI 2-0 (výstup), 1x VGA, 1x USB-C, čtečka SD, port RS-232, repro min. 2x20W
Systém: Android 13 (možnost upgradu)
RAM / Úložiště: 8GB / 64GB</t>
  </si>
  <si>
    <t>Nástěnný držák na obrazovky do 100", fixní, černý
Nosnost min 60Kg</t>
  </si>
  <si>
    <r>
      <t>Maximální rozlišení videa (px): Full HD (1920 x 1080); 
Barva:Černá
Podporované OS:Windows 10/11
Zorný úhel:78° 
Hloubka (mm): max. 48
Výška(mm): max. 66
Funkce: dualní mikrofon, USB-C, automatické ostření, držák na monitor
Rozlišení Web kamery: 2.0 Mpix</t>
    </r>
    <r>
      <rPr>
        <u val="double"/>
        <sz val="10"/>
        <rFont val="Calibri"/>
        <family val="2"/>
        <charset val="238"/>
      </rPr>
      <t xml:space="preserve">
</t>
    </r>
  </si>
  <si>
    <t xml:space="preserve">Sada ozvučení musí obsahovat:
2x reproduktor s usazením na tyč a výkonem min. 400W, mixážní pult (min 2x vstup na mikrofon, 2x linkový vstup, cinch vstup, Bluetooth, integrovaný zdroj a zesilovač), 2x bezdrátový mikrofon (dosah min. 60m, barevně označené výrobcem, tlačítka na ovládání hlasitosti a bezdrátový přijímač), 2x nástěnný tyčový držák reproduktorů s rychlým upnutím a nastavením sklonu, 2x 15m jack 6,3mm kabel pro připojení reproduktorů, 2x kabel k mikrofonu.. 
</t>
  </si>
  <si>
    <r>
      <t xml:space="preserve">Originální stojan pro nabízený počítač a monitor
</t>
    </r>
    <r>
      <rPr>
        <sz val="10"/>
        <rFont val="Calibri"/>
        <family val="2"/>
        <charset val="238"/>
      </rPr>
      <t>Požadované funkce: přístupné porty na PC, nastavitelná výška a sklon LCD, rotace LCD, Rychlé upnutí monitoru + redukce pro použití VESA, stříbrné provedení</t>
    </r>
  </si>
  <si>
    <r>
      <t xml:space="preserve">Min. úhlopříčka 23,8“, rozlišení 1920x1080, IPS, 1x VGA, 1x HDMI, 1x Displayport, 3x USB 3.2 gen1, 1x USB-C, max 8ms odezva, kontrast 1500:1, černo-stříbrné provedení. 
</t>
    </r>
    <r>
      <rPr>
        <sz val="10"/>
        <rFont val="Calibri"/>
        <family val="2"/>
        <charset val="238"/>
      </rPr>
      <t xml:space="preserve">
</t>
    </r>
  </si>
  <si>
    <t>práce a veškeré další náklady</t>
  </si>
  <si>
    <t xml:space="preserve">Úhlopříčka: 98" palců
Rozlišení: 4K UHD (3840x2160, poměr stran 16:9)
Svítivost: 450 cd/m2
Obnovovací frekvence: min. 120Hz
Speciální funkce: 10bit barvy, AirPlay 2,  matný povrch obrazovky, Výkon repro min. 60W, VESA 500x600
Systém: Android 
</t>
  </si>
  <si>
    <t>Položkový rozpočet (technická specifikace) - "Modernizace výuky prostřednictvím technologických inovací" - ICT vybavení</t>
  </si>
  <si>
    <t>CENA CELKEM bez DPH</t>
  </si>
  <si>
    <t>DPH 21%</t>
  </si>
  <si>
    <t>CENA CELKEM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</si>
</sst>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u val="double"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3" borderId="4" xfId="0" applyNumberFormat="1" applyFont="1" applyFill="1" applyBorder="1" applyAlignment="1" applyProtection="1">
      <alignment vertical="top"/>
      <protection locked="0"/>
    </xf>
    <xf numFmtId="4" fontId="1" fillId="3" borderId="1" xfId="0" applyNumberFormat="1" applyFont="1" applyFill="1" applyBorder="1" applyAlignment="1" applyProtection="1">
      <alignment vertical="top"/>
      <protection locked="0"/>
    </xf>
    <xf numFmtId="4" fontId="1" fillId="3" borderId="2" xfId="0" applyNumberFormat="1" applyFont="1" applyFill="1" applyBorder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 wrapText="1"/>
    </xf>
    <xf numFmtId="49" fontId="1" fillId="2" borderId="0" xfId="0" applyNumberFormat="1" applyFont="1" applyFill="1" applyAlignment="1" applyProtection="1">
      <alignment horizontal="center" vertical="top"/>
    </xf>
    <xf numFmtId="4" fontId="1" fillId="2" borderId="0" xfId="0" applyNumberFormat="1" applyFont="1" applyFill="1" applyAlignment="1" applyProtection="1">
      <alignment vertical="top"/>
    </xf>
    <xf numFmtId="0" fontId="0" fillId="0" borderId="0" xfId="0" applyProtection="1"/>
    <xf numFmtId="0" fontId="6" fillId="2" borderId="0" xfId="0" applyFont="1" applyFill="1" applyAlignment="1" applyProtection="1">
      <alignment vertical="top" wrapText="1"/>
    </xf>
    <xf numFmtId="4" fontId="6" fillId="2" borderId="0" xfId="0" applyNumberFormat="1" applyFont="1" applyFill="1" applyAlignment="1" applyProtection="1">
      <alignment horizontal="center" vertical="top"/>
    </xf>
    <xf numFmtId="4" fontId="6" fillId="2" borderId="0" xfId="0" applyNumberFormat="1" applyFont="1" applyFill="1" applyAlignment="1" applyProtection="1">
      <alignment vertical="top"/>
    </xf>
    <xf numFmtId="164" fontId="6" fillId="2" borderId="0" xfId="0" applyNumberFormat="1" applyFont="1" applyFill="1" applyAlignment="1" applyProtection="1">
      <alignment vertical="top"/>
    </xf>
    <xf numFmtId="0" fontId="4" fillId="0" borderId="0" xfId="0" applyFont="1" applyProtection="1"/>
    <xf numFmtId="0" fontId="0" fillId="0" borderId="0" xfId="0" applyAlignment="1" applyProtection="1">
      <alignment wrapText="1"/>
    </xf>
    <xf numFmtId="4" fontId="1" fillId="2" borderId="2" xfId="0" applyNumberFormat="1" applyFont="1" applyFill="1" applyBorder="1" applyAlignment="1" applyProtection="1">
      <alignment vertical="top"/>
    </xf>
    <xf numFmtId="4" fontId="1" fillId="2" borderId="9" xfId="0" applyNumberFormat="1" applyFont="1" applyFill="1" applyBorder="1" applyAlignment="1" applyProtection="1">
      <alignment vertical="top"/>
    </xf>
    <xf numFmtId="49" fontId="1" fillId="2" borderId="8" xfId="0" applyNumberFormat="1" applyFont="1" applyFill="1" applyBorder="1" applyAlignment="1" applyProtection="1">
      <alignment vertical="top" wrapText="1"/>
    </xf>
    <xf numFmtId="49" fontId="1" fillId="2" borderId="2" xfId="0" applyNumberFormat="1" applyFont="1" applyFill="1" applyBorder="1" applyAlignment="1" applyProtection="1">
      <alignment vertical="top" wrapText="1"/>
    </xf>
    <xf numFmtId="49" fontId="1" fillId="2" borderId="2" xfId="0" applyNumberFormat="1" applyFont="1" applyFill="1" applyBorder="1" applyAlignment="1" applyProtection="1">
      <alignment horizontal="center" vertical="top"/>
    </xf>
    <xf numFmtId="4" fontId="1" fillId="2" borderId="1" xfId="0" applyNumberFormat="1" applyFont="1" applyFill="1" applyBorder="1" applyAlignment="1" applyProtection="1">
      <alignment vertical="top"/>
    </xf>
    <xf numFmtId="4" fontId="1" fillId="2" borderId="7" xfId="0" applyNumberFormat="1" applyFont="1" applyFill="1" applyBorder="1" applyAlignment="1" applyProtection="1">
      <alignment vertical="top"/>
    </xf>
    <xf numFmtId="49" fontId="1" fillId="2" borderId="6" xfId="0" applyNumberFormat="1" applyFont="1" applyFill="1" applyBorder="1" applyAlignment="1" applyProtection="1">
      <alignment vertical="top" wrapText="1"/>
    </xf>
    <xf numFmtId="49" fontId="5" fillId="2" borderId="1" xfId="0" applyNumberFormat="1" applyFont="1" applyFill="1" applyBorder="1" applyAlignment="1" applyProtection="1">
      <alignment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4" fontId="1" fillId="2" borderId="4" xfId="0" applyNumberFormat="1" applyFont="1" applyFill="1" applyBorder="1" applyAlignment="1" applyProtection="1">
      <alignment vertical="top"/>
    </xf>
    <xf numFmtId="4" fontId="1" fillId="2" borderId="5" xfId="0" applyNumberFormat="1" applyFont="1" applyFill="1" applyBorder="1" applyAlignment="1" applyProtection="1">
      <alignment vertical="top"/>
    </xf>
    <xf numFmtId="49" fontId="1" fillId="2" borderId="3" xfId="0" applyNumberFormat="1" applyFont="1" applyFill="1" applyBorder="1" applyAlignment="1" applyProtection="1">
      <alignment vertical="top" wrapText="1"/>
    </xf>
    <xf numFmtId="49" fontId="5" fillId="2" borderId="4" xfId="0" applyNumberFormat="1" applyFont="1" applyFill="1" applyBorder="1" applyAlignment="1" applyProtection="1">
      <alignment vertical="top" wrapText="1"/>
    </xf>
    <xf numFmtId="49" fontId="1" fillId="2" borderId="4" xfId="0" applyNumberFormat="1" applyFont="1" applyFill="1" applyBorder="1" applyAlignment="1" applyProtection="1">
      <alignment horizontal="center" vertical="top"/>
    </xf>
    <xf numFmtId="49" fontId="1" fillId="2" borderId="4" xfId="0" applyNumberFormat="1" applyFont="1" applyFill="1" applyBorder="1" applyAlignment="1" applyProtection="1">
      <alignment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Protection="1"/>
    <xf numFmtId="4" fontId="4" fillId="0" borderId="0" xfId="0" applyNumberFormat="1" applyFont="1" applyProtection="1"/>
    <xf numFmtId="4" fontId="0" fillId="0" borderId="0" xfId="0" applyNumberFormat="1" applyProtection="1"/>
    <xf numFmtId="49" fontId="3" fillId="0" borderId="0" xfId="0" applyNumberFormat="1" applyFont="1" applyAlignment="1" applyProtection="1">
      <alignment wrapText="1"/>
    </xf>
    <xf numFmtId="49" fontId="3" fillId="2" borderId="0" xfId="0" applyNumberFormat="1" applyFont="1" applyFill="1" applyAlignment="1" applyProtection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E620-FFE9-400A-98CA-3C0BD03782FE}">
  <sheetPr>
    <pageSetUpPr fitToPage="1"/>
  </sheetPr>
  <dimension ref="A1:H22"/>
  <sheetViews>
    <sheetView tabSelected="1" workbookViewId="0">
      <selection activeCell="E18" sqref="E18"/>
    </sheetView>
  </sheetViews>
  <sheetFormatPr defaultRowHeight="15" x14ac:dyDescent="0.25"/>
  <cols>
    <col min="1" max="1" width="37.28515625" style="13" customWidth="1"/>
    <col min="2" max="2" width="32.140625" style="7" customWidth="1"/>
    <col min="3" max="3" width="7.7109375" style="7" customWidth="1"/>
    <col min="4" max="4" width="8" style="7" customWidth="1"/>
    <col min="5" max="5" width="13.5703125" style="7" customWidth="1"/>
    <col min="6" max="6" width="12.85546875" style="7" customWidth="1"/>
    <col min="7" max="7" width="17.140625" style="7" customWidth="1"/>
    <col min="8" max="16384" width="9.140625" style="7"/>
  </cols>
  <sheetData>
    <row r="1" spans="1:7" s="12" customFormat="1" ht="15.75" x14ac:dyDescent="0.25">
      <c r="A1" s="31" t="s">
        <v>32</v>
      </c>
      <c r="C1" s="32"/>
      <c r="D1" s="32"/>
      <c r="E1" s="32"/>
      <c r="F1" s="32"/>
      <c r="G1" s="31" t="s">
        <v>21</v>
      </c>
    </row>
    <row r="2" spans="1:7" x14ac:dyDescent="0.25">
      <c r="C2" s="33"/>
      <c r="D2" s="33"/>
      <c r="E2" s="33"/>
      <c r="F2" s="33"/>
    </row>
    <row r="3" spans="1:7" ht="30.75" thickBot="1" x14ac:dyDescent="0.3">
      <c r="A3" s="34" t="s">
        <v>0</v>
      </c>
      <c r="B3" s="31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</row>
    <row r="4" spans="1:7" ht="342.75" customHeight="1" x14ac:dyDescent="0.25">
      <c r="A4" s="26" t="s">
        <v>7</v>
      </c>
      <c r="B4" s="29" t="s">
        <v>23</v>
      </c>
      <c r="C4" s="28" t="s">
        <v>8</v>
      </c>
      <c r="D4" s="24">
        <v>4</v>
      </c>
      <c r="E4" s="1"/>
      <c r="F4" s="24">
        <f t="shared" ref="F4:F10" si="0">D4*E4</f>
        <v>0</v>
      </c>
      <c r="G4" s="25">
        <f t="shared" ref="G4:G10" si="1">F4*1.21</f>
        <v>0</v>
      </c>
    </row>
    <row r="5" spans="1:7" ht="225" customHeight="1" x14ac:dyDescent="0.25">
      <c r="A5" s="21" t="s">
        <v>9</v>
      </c>
      <c r="B5" s="22" t="s">
        <v>24</v>
      </c>
      <c r="C5" s="23" t="s">
        <v>8</v>
      </c>
      <c r="D5" s="19">
        <v>2</v>
      </c>
      <c r="E5" s="2"/>
      <c r="F5" s="19">
        <f t="shared" si="0"/>
        <v>0</v>
      </c>
      <c r="G5" s="20">
        <f t="shared" si="1"/>
        <v>0</v>
      </c>
    </row>
    <row r="6" spans="1:7" ht="123.75" customHeight="1" x14ac:dyDescent="0.25">
      <c r="A6" s="21" t="s">
        <v>10</v>
      </c>
      <c r="B6" s="30" t="s">
        <v>31</v>
      </c>
      <c r="C6" s="23" t="s">
        <v>8</v>
      </c>
      <c r="D6" s="19">
        <v>1</v>
      </c>
      <c r="E6" s="2"/>
      <c r="F6" s="19">
        <f t="shared" si="0"/>
        <v>0</v>
      </c>
      <c r="G6" s="20">
        <f t="shared" si="1"/>
        <v>0</v>
      </c>
    </row>
    <row r="7" spans="1:7" ht="45" customHeight="1" x14ac:dyDescent="0.25">
      <c r="A7" s="21" t="s">
        <v>11</v>
      </c>
      <c r="B7" s="30" t="s">
        <v>25</v>
      </c>
      <c r="C7" s="23" t="s">
        <v>8</v>
      </c>
      <c r="D7" s="19">
        <v>3</v>
      </c>
      <c r="E7" s="2"/>
      <c r="F7" s="19">
        <f t="shared" si="0"/>
        <v>0</v>
      </c>
      <c r="G7" s="20">
        <f t="shared" si="1"/>
        <v>0</v>
      </c>
    </row>
    <row r="8" spans="1:7" ht="44.25" customHeight="1" x14ac:dyDescent="0.25">
      <c r="A8" s="21" t="s">
        <v>12</v>
      </c>
      <c r="B8" s="30" t="s">
        <v>13</v>
      </c>
      <c r="C8" s="23" t="s">
        <v>8</v>
      </c>
      <c r="D8" s="19">
        <v>7</v>
      </c>
      <c r="E8" s="2"/>
      <c r="F8" s="19">
        <f t="shared" si="0"/>
        <v>0</v>
      </c>
      <c r="G8" s="20">
        <f t="shared" si="1"/>
        <v>0</v>
      </c>
    </row>
    <row r="9" spans="1:7" ht="140.25" x14ac:dyDescent="0.25">
      <c r="A9" s="21" t="s">
        <v>14</v>
      </c>
      <c r="B9" s="30" t="s">
        <v>26</v>
      </c>
      <c r="C9" s="23" t="s">
        <v>8</v>
      </c>
      <c r="D9" s="19">
        <v>6</v>
      </c>
      <c r="E9" s="2"/>
      <c r="F9" s="19">
        <f t="shared" si="0"/>
        <v>0</v>
      </c>
      <c r="G9" s="20">
        <f t="shared" si="1"/>
        <v>0</v>
      </c>
    </row>
    <row r="10" spans="1:7" ht="108.75" customHeight="1" thickBot="1" x14ac:dyDescent="0.3">
      <c r="A10" s="16" t="s">
        <v>30</v>
      </c>
      <c r="B10" s="17" t="s">
        <v>15</v>
      </c>
      <c r="C10" s="18" t="s">
        <v>8</v>
      </c>
      <c r="D10" s="14">
        <v>7</v>
      </c>
      <c r="E10" s="3"/>
      <c r="F10" s="14">
        <f t="shared" si="0"/>
        <v>0</v>
      </c>
      <c r="G10" s="15">
        <f t="shared" si="1"/>
        <v>0</v>
      </c>
    </row>
    <row r="11" spans="1:7" ht="15.75" thickBot="1" x14ac:dyDescent="0.3">
      <c r="A11" s="4"/>
      <c r="B11" s="4"/>
      <c r="C11" s="5"/>
      <c r="D11" s="6"/>
      <c r="E11" s="6"/>
      <c r="F11" s="6"/>
      <c r="G11" s="6"/>
    </row>
    <row r="12" spans="1:7" ht="191.25" x14ac:dyDescent="0.25">
      <c r="A12" s="26" t="s">
        <v>16</v>
      </c>
      <c r="B12" s="29" t="s">
        <v>27</v>
      </c>
      <c r="C12" s="28" t="s">
        <v>8</v>
      </c>
      <c r="D12" s="24">
        <v>2</v>
      </c>
      <c r="E12" s="1"/>
      <c r="F12" s="24">
        <f t="shared" ref="F12:F18" si="2">D12*E12</f>
        <v>0</v>
      </c>
      <c r="G12" s="25">
        <f t="shared" ref="G12:G18" si="3">F12*1.21</f>
        <v>0</v>
      </c>
    </row>
    <row r="13" spans="1:7" ht="108" customHeight="1" thickBot="1" x14ac:dyDescent="0.3">
      <c r="A13" s="16" t="s">
        <v>30</v>
      </c>
      <c r="B13" s="17" t="s">
        <v>15</v>
      </c>
      <c r="C13" s="18" t="s">
        <v>8</v>
      </c>
      <c r="D13" s="14">
        <v>1</v>
      </c>
      <c r="E13" s="3"/>
      <c r="F13" s="14">
        <f t="shared" si="2"/>
        <v>0</v>
      </c>
      <c r="G13" s="15">
        <f t="shared" si="3"/>
        <v>0</v>
      </c>
    </row>
    <row r="14" spans="1:7" ht="15.75" thickBot="1" x14ac:dyDescent="0.3">
      <c r="A14" s="4"/>
      <c r="B14" s="4"/>
      <c r="C14" s="5"/>
      <c r="D14" s="6"/>
      <c r="E14" s="6"/>
      <c r="F14" s="6"/>
      <c r="G14" s="6"/>
    </row>
    <row r="15" spans="1:7" ht="108.75" customHeight="1" x14ac:dyDescent="0.25">
      <c r="A15" s="26" t="s">
        <v>17</v>
      </c>
      <c r="B15" s="27" t="s">
        <v>22</v>
      </c>
      <c r="C15" s="28" t="s">
        <v>8</v>
      </c>
      <c r="D15" s="24">
        <v>8</v>
      </c>
      <c r="E15" s="1"/>
      <c r="F15" s="24">
        <f t="shared" si="2"/>
        <v>0</v>
      </c>
      <c r="G15" s="25">
        <f t="shared" si="3"/>
        <v>0</v>
      </c>
    </row>
    <row r="16" spans="1:7" ht="92.25" customHeight="1" x14ac:dyDescent="0.25">
      <c r="A16" s="21" t="s">
        <v>18</v>
      </c>
      <c r="B16" s="22" t="s">
        <v>28</v>
      </c>
      <c r="C16" s="23" t="s">
        <v>8</v>
      </c>
      <c r="D16" s="19">
        <v>8</v>
      </c>
      <c r="E16" s="2"/>
      <c r="F16" s="19">
        <f t="shared" si="2"/>
        <v>0</v>
      </c>
      <c r="G16" s="20">
        <f t="shared" si="3"/>
        <v>0</v>
      </c>
    </row>
    <row r="17" spans="1:8" ht="69" customHeight="1" x14ac:dyDescent="0.25">
      <c r="A17" s="21" t="s">
        <v>19</v>
      </c>
      <c r="B17" s="22" t="s">
        <v>29</v>
      </c>
      <c r="C17" s="23" t="s">
        <v>8</v>
      </c>
      <c r="D17" s="19">
        <v>8</v>
      </c>
      <c r="E17" s="2"/>
      <c r="F17" s="19">
        <f t="shared" si="2"/>
        <v>0</v>
      </c>
      <c r="G17" s="20">
        <f t="shared" si="3"/>
        <v>0</v>
      </c>
    </row>
    <row r="18" spans="1:8" ht="136.5" customHeight="1" thickBot="1" x14ac:dyDescent="0.3">
      <c r="A18" s="16" t="s">
        <v>30</v>
      </c>
      <c r="B18" s="17" t="s">
        <v>20</v>
      </c>
      <c r="C18" s="18" t="s">
        <v>8</v>
      </c>
      <c r="D18" s="14">
        <v>8</v>
      </c>
      <c r="E18" s="3"/>
      <c r="F18" s="14">
        <f t="shared" si="2"/>
        <v>0</v>
      </c>
      <c r="G18" s="15">
        <f t="shared" si="3"/>
        <v>0</v>
      </c>
    </row>
    <row r="19" spans="1:8" x14ac:dyDescent="0.25">
      <c r="A19" s="4"/>
      <c r="B19" s="4"/>
      <c r="C19" s="5"/>
      <c r="D19" s="6"/>
      <c r="E19" s="6"/>
      <c r="F19" s="6"/>
      <c r="G19" s="6"/>
    </row>
    <row r="20" spans="1:8" s="12" customFormat="1" ht="15.75" x14ac:dyDescent="0.25">
      <c r="A20" s="8" t="s">
        <v>33</v>
      </c>
      <c r="B20" s="8"/>
      <c r="C20" s="9"/>
      <c r="D20" s="10"/>
      <c r="E20" s="10"/>
      <c r="F20" s="10"/>
      <c r="G20" s="11">
        <f>SUM(F4:F18)</f>
        <v>0</v>
      </c>
    </row>
    <row r="21" spans="1:8" ht="15.75" x14ac:dyDescent="0.25">
      <c r="A21" s="8" t="s">
        <v>34</v>
      </c>
      <c r="F21" s="10"/>
      <c r="G21" s="11">
        <f>(G20/100)*21</f>
        <v>0</v>
      </c>
      <c r="H21" s="12"/>
    </row>
    <row r="22" spans="1:8" ht="15.75" x14ac:dyDescent="0.25">
      <c r="A22" s="8" t="s">
        <v>35</v>
      </c>
      <c r="F22" s="10"/>
      <c r="G22" s="11">
        <f>SUM(G20:G21)</f>
        <v>0</v>
      </c>
      <c r="H22" s="12"/>
    </row>
  </sheetData>
  <sheetProtection algorithmName="SHA-512" hashValue="U6Rpcu/Okhd5swfrw0IpHIa5UeBc5fZgMRVObFfmo9OpUMje/CVMiy3ak4J4spToNlEyzrCHmT2gzuiUC/uGaQ==" saltValue="XYfjZsVZoa/3JeI73sGs+Q==" spinCount="100000" sheet="1" objects="1" scenarios="1" selectLockedCells="1"/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Pavlíková</dc:creator>
  <cp:lastModifiedBy>Jana Kaštánková</cp:lastModifiedBy>
  <cp:lastPrinted>2025-04-25T10:39:04Z</cp:lastPrinted>
  <dcterms:created xsi:type="dcterms:W3CDTF">2025-04-22T06:47:10Z</dcterms:created>
  <dcterms:modified xsi:type="dcterms:W3CDTF">2025-04-25T10:48:40Z</dcterms:modified>
</cp:coreProperties>
</file>