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mottmac-my.sharepoint.com/personal/volodymyr_kots_mottmac_com/Documents/Desktop/Lety_SP/"/>
    </mc:Choice>
  </mc:AlternateContent>
  <xr:revisionPtr revIDLastSave="29" documentId="11_259327F681371AE3062A021DD629B7CB669A4472" xr6:coauthVersionLast="47" xr6:coauthVersionMax="47" xr10:uidLastSave="{B28B80CC-240F-4D69-A6FB-6276C8405562}"/>
  <bookViews>
    <workbookView xWindow="28680" yWindow="-120" windowWidth="29040" windowHeight="16440" xr2:uid="{00000000-000D-0000-FFFF-FFFF00000000}"/>
  </bookViews>
  <sheets>
    <sheet name="Rekapitulace" sheetId="27" r:id="rId1"/>
    <sheet name="1001-1" sheetId="2" r:id="rId2"/>
    <sheet name="1SO 022" sheetId="3" r:id="rId3"/>
    <sheet name="1SO 101.1 (OK)" sheetId="4" r:id="rId4"/>
    <sheet name="1SO 102.1SO 102.1.1" sheetId="5" r:id="rId5"/>
    <sheet name="1SO 102.1SO 102.1.2" sheetId="6" r:id="rId6"/>
    <sheet name="1SO 102.2" sheetId="7" r:id="rId7"/>
    <sheet name="1SO 102.3" sheetId="8" r:id="rId8"/>
    <sheet name="1SO 112" sheetId="9" r:id="rId9"/>
    <sheet name="1SO 113" sheetId="10" r:id="rId10"/>
    <sheet name="1SO 181" sheetId="11" r:id="rId11"/>
    <sheet name="1SO 201" sheetId="12" r:id="rId12"/>
    <sheet name="1SO 302" sheetId="13" r:id="rId13"/>
    <sheet name="1SO 303" sheetId="14" r:id="rId14"/>
    <sheet name="1SO 304" sheetId="15" r:id="rId15"/>
    <sheet name="1SO 321" sheetId="16" r:id="rId16"/>
    <sheet name="1SO 322" sheetId="17" r:id="rId17"/>
    <sheet name="1SO 404" sheetId="18" r:id="rId18"/>
    <sheet name="1SO 405" sheetId="19" r:id="rId19"/>
    <sheet name="1SO 406" sheetId="20" r:id="rId20"/>
    <sheet name="1SO 501" sheetId="21" r:id="rId21"/>
    <sheet name="2001-2" sheetId="22" r:id="rId22"/>
    <sheet name="2SO 101.2 (OK)" sheetId="23" r:id="rId23"/>
    <sheet name="2SO 401 (OK)1 (SO 401)" sheetId="24" r:id="rId24"/>
    <sheet name="2SO 401 (OK)2 (SO 401)" sheetId="25" r:id="rId25"/>
    <sheet name="2SO 401 (OK)3 (SO 401)" sheetId="26" r:id="rId2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5" i="27" l="1"/>
  <c r="I28" i="26"/>
  <c r="O28" i="26" s="1"/>
  <c r="I25" i="26"/>
  <c r="I24" i="26" s="1"/>
  <c r="O21" i="26"/>
  <c r="I21" i="26"/>
  <c r="I18" i="26"/>
  <c r="O18" i="26" s="1"/>
  <c r="I10" i="26"/>
  <c r="O14" i="26"/>
  <c r="I14" i="26"/>
  <c r="O11" i="26"/>
  <c r="I11" i="26"/>
  <c r="I101" i="25"/>
  <c r="O101" i="25" s="1"/>
  <c r="I98" i="25"/>
  <c r="O98" i="25" s="1"/>
  <c r="I95" i="25"/>
  <c r="O95" i="25" s="1"/>
  <c r="I92" i="25"/>
  <c r="O92" i="25" s="1"/>
  <c r="I89" i="25"/>
  <c r="O89" i="25" s="1"/>
  <c r="O86" i="25"/>
  <c r="I86" i="25"/>
  <c r="O83" i="25"/>
  <c r="I83" i="25"/>
  <c r="O80" i="25"/>
  <c r="I80" i="25"/>
  <c r="I77" i="25"/>
  <c r="O77" i="25" s="1"/>
  <c r="I74" i="25"/>
  <c r="O74" i="25" s="1"/>
  <c r="I71" i="25"/>
  <c r="O71" i="25" s="1"/>
  <c r="I68" i="25"/>
  <c r="O68" i="25" s="1"/>
  <c r="I65" i="25"/>
  <c r="O65" i="25" s="1"/>
  <c r="O62" i="25"/>
  <c r="I62" i="25"/>
  <c r="O58" i="25"/>
  <c r="I58" i="25"/>
  <c r="O55" i="25"/>
  <c r="I55" i="25"/>
  <c r="I52" i="25"/>
  <c r="O52" i="25" s="1"/>
  <c r="I49" i="25"/>
  <c r="O49" i="25" s="1"/>
  <c r="I46" i="25"/>
  <c r="O46" i="25" s="1"/>
  <c r="I43" i="25"/>
  <c r="O43" i="25" s="1"/>
  <c r="I40" i="25"/>
  <c r="O40" i="25" s="1"/>
  <c r="O37" i="25"/>
  <c r="I37" i="25"/>
  <c r="O34" i="25"/>
  <c r="I34" i="25"/>
  <c r="O31" i="25"/>
  <c r="I31" i="25"/>
  <c r="I28" i="25"/>
  <c r="O28" i="25" s="1"/>
  <c r="I25" i="25"/>
  <c r="O25" i="25" s="1"/>
  <c r="I22" i="25"/>
  <c r="O22" i="25" s="1"/>
  <c r="I19" i="25"/>
  <c r="O19" i="25" s="1"/>
  <c r="I16" i="25"/>
  <c r="O16" i="25" s="1"/>
  <c r="I10" i="25"/>
  <c r="I11" i="25"/>
  <c r="O11" i="25" s="1"/>
  <c r="O164" i="24"/>
  <c r="I164" i="24"/>
  <c r="O161" i="24"/>
  <c r="I161" i="24"/>
  <c r="O158" i="24"/>
  <c r="I158" i="24"/>
  <c r="O155" i="24"/>
  <c r="I155" i="24"/>
  <c r="I152" i="24"/>
  <c r="O152" i="24" s="1"/>
  <c r="I149" i="24"/>
  <c r="O149" i="24" s="1"/>
  <c r="I146" i="24"/>
  <c r="O146" i="24" s="1"/>
  <c r="O143" i="24"/>
  <c r="I143" i="24"/>
  <c r="I139" i="24" s="1"/>
  <c r="O140" i="24"/>
  <c r="I140" i="24"/>
  <c r="I136" i="24"/>
  <c r="O136" i="24" s="1"/>
  <c r="I133" i="24"/>
  <c r="O133" i="24" s="1"/>
  <c r="I130" i="24"/>
  <c r="O130" i="24" s="1"/>
  <c r="I127" i="24"/>
  <c r="O127" i="24" s="1"/>
  <c r="O124" i="24"/>
  <c r="I124" i="24"/>
  <c r="I121" i="24"/>
  <c r="O121" i="24" s="1"/>
  <c r="O118" i="24"/>
  <c r="I118" i="24"/>
  <c r="I115" i="24"/>
  <c r="O115" i="24" s="1"/>
  <c r="I112" i="24"/>
  <c r="O112" i="24" s="1"/>
  <c r="I109" i="24"/>
  <c r="O109" i="24" s="1"/>
  <c r="I106" i="24"/>
  <c r="O106" i="24" s="1"/>
  <c r="I103" i="24"/>
  <c r="O103" i="24" s="1"/>
  <c r="O100" i="24"/>
  <c r="I100" i="24"/>
  <c r="I97" i="24"/>
  <c r="O97" i="24" s="1"/>
  <c r="O94" i="24"/>
  <c r="I94" i="24"/>
  <c r="I91" i="24"/>
  <c r="O91" i="24" s="1"/>
  <c r="I88" i="24"/>
  <c r="O88" i="24" s="1"/>
  <c r="I85" i="24"/>
  <c r="O85" i="24" s="1"/>
  <c r="I82" i="24"/>
  <c r="O82" i="24" s="1"/>
  <c r="I79" i="24"/>
  <c r="O79" i="24" s="1"/>
  <c r="O76" i="24"/>
  <c r="I76" i="24"/>
  <c r="I73" i="24"/>
  <c r="O73" i="24" s="1"/>
  <c r="O70" i="24"/>
  <c r="I70" i="24"/>
  <c r="I67" i="24"/>
  <c r="O67" i="24" s="1"/>
  <c r="I64" i="24"/>
  <c r="O64" i="24" s="1"/>
  <c r="I61" i="24"/>
  <c r="O61" i="24" s="1"/>
  <c r="I58" i="24"/>
  <c r="O58" i="24" s="1"/>
  <c r="I55" i="24"/>
  <c r="O55" i="24" s="1"/>
  <c r="O52" i="24"/>
  <c r="I52" i="24"/>
  <c r="I49" i="24"/>
  <c r="O49" i="24" s="1"/>
  <c r="O46" i="24"/>
  <c r="I46" i="24"/>
  <c r="I43" i="24"/>
  <c r="O43" i="24" s="1"/>
  <c r="I40" i="24"/>
  <c r="O40" i="24" s="1"/>
  <c r="I37" i="24"/>
  <c r="O37" i="24" s="1"/>
  <c r="I34" i="24"/>
  <c r="O34" i="24" s="1"/>
  <c r="I31" i="24"/>
  <c r="O31" i="24" s="1"/>
  <c r="O28" i="24"/>
  <c r="I28" i="24"/>
  <c r="I25" i="24"/>
  <c r="O25" i="24" s="1"/>
  <c r="O22" i="24"/>
  <c r="I22" i="24"/>
  <c r="I19" i="24"/>
  <c r="O19" i="24" s="1"/>
  <c r="I16" i="24"/>
  <c r="O16" i="24" s="1"/>
  <c r="I10" i="24"/>
  <c r="O11" i="24"/>
  <c r="I11" i="24"/>
  <c r="I356" i="23"/>
  <c r="O356" i="23" s="1"/>
  <c r="I352" i="23"/>
  <c r="O352" i="23" s="1"/>
  <c r="O349" i="23"/>
  <c r="I349" i="23"/>
  <c r="O345" i="23"/>
  <c r="I345" i="23"/>
  <c r="O341" i="23"/>
  <c r="I341" i="23"/>
  <c r="I337" i="23"/>
  <c r="O337" i="23" s="1"/>
  <c r="O333" i="23"/>
  <c r="I333" i="23"/>
  <c r="I329" i="23"/>
  <c r="O329" i="23" s="1"/>
  <c r="I325" i="23"/>
  <c r="O325" i="23" s="1"/>
  <c r="I321" i="23"/>
  <c r="O321" i="23" s="1"/>
  <c r="O317" i="23"/>
  <c r="I317" i="23"/>
  <c r="O313" i="23"/>
  <c r="I313" i="23"/>
  <c r="O309" i="23"/>
  <c r="I309" i="23"/>
  <c r="I305" i="23"/>
  <c r="O305" i="23" s="1"/>
  <c r="O301" i="23"/>
  <c r="I301" i="23"/>
  <c r="I297" i="23"/>
  <c r="O297" i="23" s="1"/>
  <c r="I293" i="23"/>
  <c r="I272" i="23" s="1"/>
  <c r="I289" i="23"/>
  <c r="O289" i="23" s="1"/>
  <c r="O285" i="23"/>
  <c r="I285" i="23"/>
  <c r="O281" i="23"/>
  <c r="I281" i="23"/>
  <c r="O277" i="23"/>
  <c r="I277" i="23"/>
  <c r="I273" i="23"/>
  <c r="O273" i="23" s="1"/>
  <c r="I268" i="23"/>
  <c r="O268" i="23" s="1"/>
  <c r="I264" i="23"/>
  <c r="O264" i="23" s="1"/>
  <c r="O260" i="23"/>
  <c r="I260" i="23"/>
  <c r="I256" i="23"/>
  <c r="O256" i="23" s="1"/>
  <c r="O252" i="23"/>
  <c r="I252" i="23"/>
  <c r="I248" i="23"/>
  <c r="O248" i="23" s="1"/>
  <c r="I244" i="23"/>
  <c r="O244" i="23" s="1"/>
  <c r="I240" i="23"/>
  <c r="I239" i="23" s="1"/>
  <c r="I235" i="23"/>
  <c r="I234" i="23" s="1"/>
  <c r="O230" i="23"/>
  <c r="I230" i="23"/>
  <c r="I226" i="23"/>
  <c r="O226" i="23" s="1"/>
  <c r="O222" i="23"/>
  <c r="I222" i="23"/>
  <c r="I218" i="23"/>
  <c r="O218" i="23" s="1"/>
  <c r="I214" i="23"/>
  <c r="O214" i="23" s="1"/>
  <c r="I210" i="23"/>
  <c r="O210" i="23" s="1"/>
  <c r="I206" i="23"/>
  <c r="O206" i="23" s="1"/>
  <c r="I202" i="23"/>
  <c r="O202" i="23" s="1"/>
  <c r="O198" i="23"/>
  <c r="I198" i="23"/>
  <c r="I194" i="23"/>
  <c r="O194" i="23" s="1"/>
  <c r="O190" i="23"/>
  <c r="I190" i="23"/>
  <c r="I186" i="23"/>
  <c r="O186" i="23" s="1"/>
  <c r="I182" i="23"/>
  <c r="O182" i="23" s="1"/>
  <c r="I178" i="23"/>
  <c r="O178" i="23" s="1"/>
  <c r="I174" i="23"/>
  <c r="O174" i="23" s="1"/>
  <c r="I170" i="23"/>
  <c r="O170" i="23" s="1"/>
  <c r="O166" i="23"/>
  <c r="I166" i="23"/>
  <c r="I162" i="23"/>
  <c r="O162" i="23" s="1"/>
  <c r="I156" i="23"/>
  <c r="O157" i="23"/>
  <c r="I157" i="23"/>
  <c r="I152" i="23"/>
  <c r="O152" i="23" s="1"/>
  <c r="I148" i="23"/>
  <c r="O148" i="23" s="1"/>
  <c r="I144" i="23"/>
  <c r="O144" i="23" s="1"/>
  <c r="I140" i="23"/>
  <c r="I139" i="23" s="1"/>
  <c r="I135" i="23"/>
  <c r="O135" i="23" s="1"/>
  <c r="O131" i="23"/>
  <c r="I131" i="23"/>
  <c r="O127" i="23"/>
  <c r="I127" i="23"/>
  <c r="O123" i="23"/>
  <c r="I123" i="23"/>
  <c r="I119" i="23"/>
  <c r="O119" i="23" s="1"/>
  <c r="O115" i="23"/>
  <c r="I115" i="23"/>
  <c r="I111" i="23"/>
  <c r="O111" i="23" s="1"/>
  <c r="I107" i="23"/>
  <c r="O107" i="23" s="1"/>
  <c r="I103" i="23"/>
  <c r="O103" i="23" s="1"/>
  <c r="O99" i="23"/>
  <c r="I99" i="23"/>
  <c r="O95" i="23"/>
  <c r="I95" i="23"/>
  <c r="O91" i="23"/>
  <c r="I91" i="23"/>
  <c r="I87" i="23"/>
  <c r="O87" i="23" s="1"/>
  <c r="O83" i="23"/>
  <c r="I83" i="23"/>
  <c r="I79" i="23"/>
  <c r="O79" i="23" s="1"/>
  <c r="I75" i="23"/>
  <c r="I30" i="23" s="1"/>
  <c r="I71" i="23"/>
  <c r="O71" i="23" s="1"/>
  <c r="O67" i="23"/>
  <c r="I67" i="23"/>
  <c r="O63" i="23"/>
  <c r="I63" i="23"/>
  <c r="O59" i="23"/>
  <c r="I59" i="23"/>
  <c r="I55" i="23"/>
  <c r="O55" i="23" s="1"/>
  <c r="O51" i="23"/>
  <c r="I51" i="23"/>
  <c r="I47" i="23"/>
  <c r="O47" i="23" s="1"/>
  <c r="I43" i="23"/>
  <c r="O43" i="23" s="1"/>
  <c r="I39" i="23"/>
  <c r="O39" i="23" s="1"/>
  <c r="O35" i="23"/>
  <c r="I35" i="23"/>
  <c r="O31" i="23"/>
  <c r="I31" i="23"/>
  <c r="I26" i="23"/>
  <c r="O26" i="23" s="1"/>
  <c r="I22" i="23"/>
  <c r="O22" i="23" s="1"/>
  <c r="I18" i="23"/>
  <c r="O18" i="23" s="1"/>
  <c r="I14" i="23"/>
  <c r="O14" i="23" s="1"/>
  <c r="O10" i="23"/>
  <c r="I10" i="23"/>
  <c r="I9" i="22"/>
  <c r="I3" i="22" s="1"/>
  <c r="C34" i="27" s="1"/>
  <c r="O48" i="22"/>
  <c r="I48" i="22"/>
  <c r="I45" i="22"/>
  <c r="O45" i="22" s="1"/>
  <c r="I41" i="22"/>
  <c r="O41" i="22" s="1"/>
  <c r="I38" i="22"/>
  <c r="O38" i="22" s="1"/>
  <c r="I35" i="22"/>
  <c r="O35" i="22" s="1"/>
  <c r="I32" i="22"/>
  <c r="O32" i="22" s="1"/>
  <c r="O29" i="22"/>
  <c r="I29" i="22"/>
  <c r="I26" i="22"/>
  <c r="O26" i="22" s="1"/>
  <c r="O22" i="22"/>
  <c r="I22" i="22"/>
  <c r="I19" i="22"/>
  <c r="O19" i="22" s="1"/>
  <c r="I16" i="22"/>
  <c r="O16" i="22" s="1"/>
  <c r="I13" i="22"/>
  <c r="O13" i="22" s="1"/>
  <c r="I10" i="22"/>
  <c r="O10" i="22" s="1"/>
  <c r="I9" i="21"/>
  <c r="I3" i="21" s="1"/>
  <c r="C32" i="27" s="1"/>
  <c r="O10" i="21"/>
  <c r="D32" i="27" s="1"/>
  <c r="I10" i="21"/>
  <c r="I9" i="20"/>
  <c r="I3" i="20" s="1"/>
  <c r="C31" i="27" s="1"/>
  <c r="O10" i="20"/>
  <c r="D31" i="27" s="1"/>
  <c r="I10" i="20"/>
  <c r="I9" i="19"/>
  <c r="I3" i="19" s="1"/>
  <c r="C30" i="27" s="1"/>
  <c r="E30" i="27" s="1"/>
  <c r="I10" i="19"/>
  <c r="O10" i="19" s="1"/>
  <c r="D30" i="27" s="1"/>
  <c r="I9" i="18"/>
  <c r="I3" i="18" s="1"/>
  <c r="C29" i="27" s="1"/>
  <c r="I10" i="18"/>
  <c r="O10" i="18" s="1"/>
  <c r="D29" i="27" s="1"/>
  <c r="O100" i="17"/>
  <c r="I100" i="17"/>
  <c r="I96" i="17"/>
  <c r="O96" i="17" s="1"/>
  <c r="O91" i="17"/>
  <c r="I91" i="17"/>
  <c r="O87" i="17"/>
  <c r="I87" i="17"/>
  <c r="I83" i="17"/>
  <c r="O83" i="17" s="1"/>
  <c r="O79" i="17"/>
  <c r="I79" i="17"/>
  <c r="I75" i="17"/>
  <c r="O75" i="17" s="1"/>
  <c r="I69" i="17"/>
  <c r="O70" i="17"/>
  <c r="I70" i="17"/>
  <c r="O65" i="17"/>
  <c r="I65" i="17"/>
  <c r="I64" i="17" s="1"/>
  <c r="I60" i="17"/>
  <c r="I59" i="17" s="1"/>
  <c r="I55" i="17"/>
  <c r="O55" i="17" s="1"/>
  <c r="O51" i="17"/>
  <c r="I51" i="17"/>
  <c r="I47" i="17"/>
  <c r="O47" i="17" s="1"/>
  <c r="I43" i="17"/>
  <c r="O43" i="17" s="1"/>
  <c r="I39" i="17"/>
  <c r="O39" i="17" s="1"/>
  <c r="O35" i="17"/>
  <c r="I35" i="17"/>
  <c r="O31" i="17"/>
  <c r="I31" i="17"/>
  <c r="O27" i="17"/>
  <c r="I27" i="17"/>
  <c r="I23" i="17"/>
  <c r="O23" i="17" s="1"/>
  <c r="O19" i="17"/>
  <c r="I19" i="17"/>
  <c r="I15" i="17"/>
  <c r="O15" i="17" s="1"/>
  <c r="I9" i="17"/>
  <c r="O10" i="17"/>
  <c r="I10" i="17"/>
  <c r="O83" i="16"/>
  <c r="I83" i="16"/>
  <c r="I79" i="16"/>
  <c r="O79" i="16" s="1"/>
  <c r="I75" i="16"/>
  <c r="O75" i="16" s="1"/>
  <c r="I71" i="16"/>
  <c r="I70" i="16" s="1"/>
  <c r="I66" i="16"/>
  <c r="O66" i="16" s="1"/>
  <c r="I62" i="16"/>
  <c r="O62" i="16" s="1"/>
  <c r="I58" i="16"/>
  <c r="O58" i="16" s="1"/>
  <c r="O54" i="16"/>
  <c r="I54" i="16"/>
  <c r="O50" i="16"/>
  <c r="I50" i="16"/>
  <c r="I49" i="16" s="1"/>
  <c r="I44" i="16"/>
  <c r="I45" i="16"/>
  <c r="O45" i="16" s="1"/>
  <c r="I39" i="16"/>
  <c r="O40" i="16"/>
  <c r="I40" i="16"/>
  <c r="I35" i="16"/>
  <c r="O35" i="16" s="1"/>
  <c r="O31" i="16"/>
  <c r="I31" i="16"/>
  <c r="I27" i="16"/>
  <c r="I22" i="16" s="1"/>
  <c r="O23" i="16"/>
  <c r="I23" i="16"/>
  <c r="O18" i="16"/>
  <c r="I18" i="16"/>
  <c r="I14" i="16"/>
  <c r="I9" i="16" s="1"/>
  <c r="O10" i="16"/>
  <c r="I10" i="16"/>
  <c r="I10" i="15"/>
  <c r="I9" i="15" s="1"/>
  <c r="I3" i="15" s="1"/>
  <c r="C26" i="27" s="1"/>
  <c r="O10" i="14"/>
  <c r="I10" i="14"/>
  <c r="I9" i="14" s="1"/>
  <c r="I3" i="14" s="1"/>
  <c r="C25" i="27" s="1"/>
  <c r="E25" i="27" s="1"/>
  <c r="O99" i="13"/>
  <c r="I99" i="13"/>
  <c r="O95" i="13"/>
  <c r="I95" i="13"/>
  <c r="O91" i="13"/>
  <c r="I91" i="13"/>
  <c r="I87" i="13"/>
  <c r="O87" i="13" s="1"/>
  <c r="I83" i="13"/>
  <c r="O83" i="13" s="1"/>
  <c r="I79" i="13"/>
  <c r="O79" i="13" s="1"/>
  <c r="O75" i="13"/>
  <c r="I75" i="13"/>
  <c r="I74" i="13" s="1"/>
  <c r="I70" i="13"/>
  <c r="O70" i="13" s="1"/>
  <c r="I66" i="13"/>
  <c r="O66" i="13" s="1"/>
  <c r="I62" i="13"/>
  <c r="O62" i="13" s="1"/>
  <c r="I58" i="13"/>
  <c r="O58" i="13" s="1"/>
  <c r="I54" i="13"/>
  <c r="I53" i="13" s="1"/>
  <c r="I48" i="13"/>
  <c r="I49" i="13"/>
  <c r="O49" i="13" s="1"/>
  <c r="I43" i="13"/>
  <c r="O44" i="13"/>
  <c r="I44" i="13"/>
  <c r="O39" i="13"/>
  <c r="I39" i="13"/>
  <c r="O35" i="13"/>
  <c r="I35" i="13"/>
  <c r="O31" i="13"/>
  <c r="I31" i="13"/>
  <c r="I27" i="13"/>
  <c r="O27" i="13" s="1"/>
  <c r="I23" i="13"/>
  <c r="O23" i="13" s="1"/>
  <c r="I19" i="13"/>
  <c r="O19" i="13" s="1"/>
  <c r="I9" i="13"/>
  <c r="O14" i="13"/>
  <c r="I14" i="13"/>
  <c r="I10" i="13"/>
  <c r="O10" i="13" s="1"/>
  <c r="I250" i="12"/>
  <c r="O250" i="12" s="1"/>
  <c r="I246" i="12"/>
  <c r="O246" i="12" s="1"/>
  <c r="I242" i="12"/>
  <c r="O242" i="12" s="1"/>
  <c r="O238" i="12"/>
  <c r="I238" i="12"/>
  <c r="I234" i="12"/>
  <c r="O234" i="12" s="1"/>
  <c r="I230" i="12"/>
  <c r="O230" i="12" s="1"/>
  <c r="I226" i="12"/>
  <c r="O226" i="12" s="1"/>
  <c r="I222" i="12"/>
  <c r="O222" i="12" s="1"/>
  <c r="I218" i="12"/>
  <c r="O218" i="12" s="1"/>
  <c r="I214" i="12"/>
  <c r="O214" i="12" s="1"/>
  <c r="I210" i="12"/>
  <c r="O210" i="12" s="1"/>
  <c r="O206" i="12"/>
  <c r="I206" i="12"/>
  <c r="I202" i="12"/>
  <c r="O202" i="12" s="1"/>
  <c r="I198" i="12"/>
  <c r="O198" i="12" s="1"/>
  <c r="O193" i="12"/>
  <c r="I193" i="12"/>
  <c r="O189" i="12"/>
  <c r="I189" i="12"/>
  <c r="O185" i="12"/>
  <c r="I185" i="12"/>
  <c r="I181" i="12"/>
  <c r="O181" i="12" s="1"/>
  <c r="I177" i="12"/>
  <c r="I172" i="12" s="1"/>
  <c r="I173" i="12"/>
  <c r="O173" i="12" s="1"/>
  <c r="I151" i="12"/>
  <c r="I168" i="12"/>
  <c r="O168" i="12" s="1"/>
  <c r="I164" i="12"/>
  <c r="O164" i="12" s="1"/>
  <c r="I160" i="12"/>
  <c r="O160" i="12" s="1"/>
  <c r="I156" i="12"/>
  <c r="O156" i="12" s="1"/>
  <c r="I152" i="12"/>
  <c r="O152" i="12" s="1"/>
  <c r="I147" i="12"/>
  <c r="O147" i="12" s="1"/>
  <c r="I143" i="12"/>
  <c r="O143" i="12" s="1"/>
  <c r="O139" i="12"/>
  <c r="I139" i="12"/>
  <c r="O135" i="12"/>
  <c r="I135" i="12"/>
  <c r="O131" i="12"/>
  <c r="I131" i="12"/>
  <c r="I126" i="12"/>
  <c r="O126" i="12" s="1"/>
  <c r="I122" i="12"/>
  <c r="O122" i="12" s="1"/>
  <c r="I118" i="12"/>
  <c r="O118" i="12" s="1"/>
  <c r="O114" i="12"/>
  <c r="I114" i="12"/>
  <c r="I110" i="12"/>
  <c r="O110" i="12" s="1"/>
  <c r="O105" i="12"/>
  <c r="I105" i="12"/>
  <c r="O101" i="12"/>
  <c r="I101" i="12"/>
  <c r="O97" i="12"/>
  <c r="I97" i="12"/>
  <c r="O93" i="12"/>
  <c r="I93" i="12"/>
  <c r="I89" i="12"/>
  <c r="O89" i="12" s="1"/>
  <c r="O84" i="12"/>
  <c r="I84" i="12"/>
  <c r="I80" i="12"/>
  <c r="I63" i="12" s="1"/>
  <c r="I76" i="12"/>
  <c r="O76" i="12" s="1"/>
  <c r="I72" i="12"/>
  <c r="O72" i="12" s="1"/>
  <c r="I68" i="12"/>
  <c r="O68" i="12" s="1"/>
  <c r="I64" i="12"/>
  <c r="O64" i="12" s="1"/>
  <c r="I59" i="12"/>
  <c r="O59" i="12" s="1"/>
  <c r="I55" i="12"/>
  <c r="O55" i="12" s="1"/>
  <c r="I51" i="12"/>
  <c r="O51" i="12" s="1"/>
  <c r="O47" i="12"/>
  <c r="I47" i="12"/>
  <c r="O43" i="12"/>
  <c r="I43" i="12"/>
  <c r="O39" i="12"/>
  <c r="I39" i="12"/>
  <c r="O35" i="12"/>
  <c r="I35" i="12"/>
  <c r="O31" i="12"/>
  <c r="I31" i="12"/>
  <c r="I27" i="12"/>
  <c r="O27" i="12" s="1"/>
  <c r="I23" i="12"/>
  <c r="I22" i="12" s="1"/>
  <c r="I18" i="12"/>
  <c r="O18" i="12" s="1"/>
  <c r="I14" i="12"/>
  <c r="O14" i="12" s="1"/>
  <c r="I10" i="12"/>
  <c r="I9" i="12" s="1"/>
  <c r="I14" i="11"/>
  <c r="O14" i="11" s="1"/>
  <c r="I10" i="11"/>
  <c r="O10" i="11" s="1"/>
  <c r="D22" i="27" s="1"/>
  <c r="O77" i="10"/>
  <c r="I77" i="10"/>
  <c r="I73" i="10"/>
  <c r="O73" i="10" s="1"/>
  <c r="I69" i="10"/>
  <c r="O69" i="10" s="1"/>
  <c r="I65" i="10"/>
  <c r="O65" i="10" s="1"/>
  <c r="O60" i="10"/>
  <c r="I60" i="10"/>
  <c r="O56" i="10"/>
  <c r="I56" i="10"/>
  <c r="I52" i="10"/>
  <c r="O52" i="10" s="1"/>
  <c r="I48" i="10"/>
  <c r="O48" i="10" s="1"/>
  <c r="I44" i="10"/>
  <c r="O44" i="10" s="1"/>
  <c r="I18" i="10"/>
  <c r="I39" i="10"/>
  <c r="O39" i="10" s="1"/>
  <c r="I35" i="10"/>
  <c r="O35" i="10" s="1"/>
  <c r="I31" i="10"/>
  <c r="O31" i="10" s="1"/>
  <c r="I27" i="10"/>
  <c r="O27" i="10" s="1"/>
  <c r="I23" i="10"/>
  <c r="O23" i="10" s="1"/>
  <c r="I19" i="10"/>
  <c r="O19" i="10" s="1"/>
  <c r="I9" i="10"/>
  <c r="I14" i="10"/>
  <c r="O14" i="10" s="1"/>
  <c r="O10" i="10"/>
  <c r="I10" i="10"/>
  <c r="O53" i="9"/>
  <c r="I53" i="9"/>
  <c r="I52" i="9" s="1"/>
  <c r="I48" i="9"/>
  <c r="O48" i="9" s="1"/>
  <c r="I44" i="9"/>
  <c r="O44" i="9" s="1"/>
  <c r="I40" i="9"/>
  <c r="O40" i="9" s="1"/>
  <c r="O36" i="9"/>
  <c r="I36" i="9"/>
  <c r="I32" i="9"/>
  <c r="O32" i="9" s="1"/>
  <c r="I14" i="9"/>
  <c r="O27" i="9"/>
  <c r="I27" i="9"/>
  <c r="O23" i="9"/>
  <c r="I23" i="9"/>
  <c r="O19" i="9"/>
  <c r="I19" i="9"/>
  <c r="O15" i="9"/>
  <c r="I15" i="9"/>
  <c r="I10" i="9"/>
  <c r="I9" i="9" s="1"/>
  <c r="I244" i="8"/>
  <c r="O244" i="8" s="1"/>
  <c r="I240" i="8"/>
  <c r="O240" i="8" s="1"/>
  <c r="I236" i="8"/>
  <c r="O236" i="8" s="1"/>
  <c r="I232" i="8"/>
  <c r="O232" i="8" s="1"/>
  <c r="I228" i="8"/>
  <c r="O228" i="8" s="1"/>
  <c r="I224" i="8"/>
  <c r="O224" i="8" s="1"/>
  <c r="I220" i="8"/>
  <c r="O220" i="8" s="1"/>
  <c r="O216" i="8"/>
  <c r="I216" i="8"/>
  <c r="I212" i="8"/>
  <c r="O212" i="8" s="1"/>
  <c r="I208" i="8"/>
  <c r="O208" i="8" s="1"/>
  <c r="I204" i="8"/>
  <c r="O204" i="8" s="1"/>
  <c r="I200" i="8"/>
  <c r="O200" i="8" s="1"/>
  <c r="I196" i="8"/>
  <c r="I195" i="8" s="1"/>
  <c r="I191" i="8"/>
  <c r="I190" i="8" s="1"/>
  <c r="O186" i="8"/>
  <c r="I186" i="8"/>
  <c r="I182" i="8"/>
  <c r="O182" i="8" s="1"/>
  <c r="I178" i="8"/>
  <c r="O178" i="8" s="1"/>
  <c r="I174" i="8"/>
  <c r="O174" i="8" s="1"/>
  <c r="I170" i="8"/>
  <c r="O170" i="8" s="1"/>
  <c r="I166" i="8"/>
  <c r="O166" i="8" s="1"/>
  <c r="I162" i="8"/>
  <c r="O162" i="8" s="1"/>
  <c r="I158" i="8"/>
  <c r="O158" i="8" s="1"/>
  <c r="O154" i="8"/>
  <c r="I154" i="8"/>
  <c r="I150" i="8"/>
  <c r="O150" i="8" s="1"/>
  <c r="I146" i="8"/>
  <c r="O146" i="8" s="1"/>
  <c r="I142" i="8"/>
  <c r="O142" i="8" s="1"/>
  <c r="I138" i="8"/>
  <c r="O138" i="8" s="1"/>
  <c r="I134" i="8"/>
  <c r="O134" i="8" s="1"/>
  <c r="I130" i="8"/>
  <c r="O130" i="8" s="1"/>
  <c r="I126" i="8"/>
  <c r="O126" i="8" s="1"/>
  <c r="O122" i="8"/>
  <c r="I122" i="8"/>
  <c r="I118" i="8"/>
  <c r="O118" i="8" s="1"/>
  <c r="I114" i="8"/>
  <c r="O114" i="8" s="1"/>
  <c r="I110" i="8"/>
  <c r="O110" i="8" s="1"/>
  <c r="I106" i="8"/>
  <c r="O106" i="8" s="1"/>
  <c r="I100" i="8"/>
  <c r="O101" i="8"/>
  <c r="I101" i="8"/>
  <c r="I96" i="8"/>
  <c r="I91" i="8" s="1"/>
  <c r="O92" i="8"/>
  <c r="I92" i="8"/>
  <c r="O87" i="8"/>
  <c r="I87" i="8"/>
  <c r="O83" i="8"/>
  <c r="I83" i="8"/>
  <c r="O79" i="8"/>
  <c r="I79" i="8"/>
  <c r="O75" i="8"/>
  <c r="I75" i="8"/>
  <c r="O71" i="8"/>
  <c r="I71" i="8"/>
  <c r="I67" i="8"/>
  <c r="O67" i="8" s="1"/>
  <c r="I63" i="8"/>
  <c r="O63" i="8" s="1"/>
  <c r="I59" i="8"/>
  <c r="O59" i="8" s="1"/>
  <c r="O55" i="8"/>
  <c r="I55" i="8"/>
  <c r="O51" i="8"/>
  <c r="I51" i="8"/>
  <c r="O47" i="8"/>
  <c r="I47" i="8"/>
  <c r="O43" i="8"/>
  <c r="I43" i="8"/>
  <c r="O39" i="8"/>
  <c r="I39" i="8"/>
  <c r="I35" i="8"/>
  <c r="O35" i="8" s="1"/>
  <c r="I31" i="8"/>
  <c r="O31" i="8" s="1"/>
  <c r="I27" i="8"/>
  <c r="O27" i="8" s="1"/>
  <c r="O23" i="8"/>
  <c r="I23" i="8"/>
  <c r="I22" i="8" s="1"/>
  <c r="I18" i="8"/>
  <c r="O18" i="8" s="1"/>
  <c r="I14" i="8"/>
  <c r="O14" i="8" s="1"/>
  <c r="I10" i="8"/>
  <c r="I9" i="8" s="1"/>
  <c r="I232" i="7"/>
  <c r="O232" i="7" s="1"/>
  <c r="O228" i="7"/>
  <c r="I228" i="7"/>
  <c r="I224" i="7"/>
  <c r="O224" i="7" s="1"/>
  <c r="I220" i="7"/>
  <c r="O220" i="7" s="1"/>
  <c r="I216" i="7"/>
  <c r="O216" i="7" s="1"/>
  <c r="I212" i="7"/>
  <c r="O212" i="7" s="1"/>
  <c r="I208" i="7"/>
  <c r="O208" i="7" s="1"/>
  <c r="I204" i="7"/>
  <c r="O204" i="7" s="1"/>
  <c r="I200" i="7"/>
  <c r="O200" i="7" s="1"/>
  <c r="O196" i="7"/>
  <c r="I196" i="7"/>
  <c r="I192" i="7"/>
  <c r="I187" i="7" s="1"/>
  <c r="I188" i="7"/>
  <c r="O188" i="7" s="1"/>
  <c r="I182" i="7"/>
  <c r="O183" i="7"/>
  <c r="I183" i="7"/>
  <c r="I178" i="7"/>
  <c r="O178" i="7" s="1"/>
  <c r="I174" i="7"/>
  <c r="O174" i="7" s="1"/>
  <c r="I170" i="7"/>
  <c r="O170" i="7" s="1"/>
  <c r="O166" i="7"/>
  <c r="I166" i="7"/>
  <c r="I162" i="7"/>
  <c r="O162" i="7" s="1"/>
  <c r="I158" i="7"/>
  <c r="O158" i="7" s="1"/>
  <c r="I154" i="7"/>
  <c r="O154" i="7" s="1"/>
  <c r="I150" i="7"/>
  <c r="O150" i="7" s="1"/>
  <c r="I146" i="7"/>
  <c r="O146" i="7" s="1"/>
  <c r="I142" i="7"/>
  <c r="O142" i="7" s="1"/>
  <c r="I138" i="7"/>
  <c r="O138" i="7" s="1"/>
  <c r="O134" i="7"/>
  <c r="I134" i="7"/>
  <c r="I130" i="7"/>
  <c r="O130" i="7" s="1"/>
  <c r="I126" i="7"/>
  <c r="O126" i="7" s="1"/>
  <c r="I122" i="7"/>
  <c r="O122" i="7" s="1"/>
  <c r="I118" i="7"/>
  <c r="O118" i="7" s="1"/>
  <c r="I114" i="7"/>
  <c r="O114" i="7" s="1"/>
  <c r="I110" i="7"/>
  <c r="O110" i="7" s="1"/>
  <c r="I106" i="7"/>
  <c r="O106" i="7" s="1"/>
  <c r="O102" i="7"/>
  <c r="I102" i="7"/>
  <c r="O97" i="7"/>
  <c r="I97" i="7"/>
  <c r="I96" i="7" s="1"/>
  <c r="I87" i="7"/>
  <c r="I92" i="7"/>
  <c r="O92" i="7" s="1"/>
  <c r="I88" i="7"/>
  <c r="O88" i="7" s="1"/>
  <c r="O83" i="7"/>
  <c r="I83" i="7"/>
  <c r="I79" i="7"/>
  <c r="O79" i="7" s="1"/>
  <c r="I75" i="7"/>
  <c r="O75" i="7" s="1"/>
  <c r="I71" i="7"/>
  <c r="O71" i="7" s="1"/>
  <c r="O67" i="7"/>
  <c r="I67" i="7"/>
  <c r="O63" i="7"/>
  <c r="I63" i="7"/>
  <c r="O59" i="7"/>
  <c r="I59" i="7"/>
  <c r="O55" i="7"/>
  <c r="I55" i="7"/>
  <c r="O51" i="7"/>
  <c r="I51" i="7"/>
  <c r="I47" i="7"/>
  <c r="O47" i="7" s="1"/>
  <c r="I43" i="7"/>
  <c r="O43" i="7" s="1"/>
  <c r="I39" i="7"/>
  <c r="O39" i="7" s="1"/>
  <c r="O35" i="7"/>
  <c r="I35" i="7"/>
  <c r="O31" i="7"/>
  <c r="I31" i="7"/>
  <c r="O27" i="7"/>
  <c r="I27" i="7"/>
  <c r="O23" i="7"/>
  <c r="I23" i="7"/>
  <c r="I18" i="7" s="1"/>
  <c r="O19" i="7"/>
  <c r="I19" i="7"/>
  <c r="I14" i="7"/>
  <c r="I9" i="7" s="1"/>
  <c r="O10" i="7"/>
  <c r="I10" i="7"/>
  <c r="I323" i="6"/>
  <c r="O323" i="6" s="1"/>
  <c r="I319" i="6"/>
  <c r="O319" i="6" s="1"/>
  <c r="I315" i="6"/>
  <c r="O315" i="6" s="1"/>
  <c r="I311" i="6"/>
  <c r="O311" i="6" s="1"/>
  <c r="I307" i="6"/>
  <c r="O307" i="6" s="1"/>
  <c r="I303" i="6"/>
  <c r="O303" i="6" s="1"/>
  <c r="O299" i="6"/>
  <c r="I299" i="6"/>
  <c r="I295" i="6"/>
  <c r="O295" i="6" s="1"/>
  <c r="I291" i="6"/>
  <c r="O291" i="6" s="1"/>
  <c r="I287" i="6"/>
  <c r="O287" i="6" s="1"/>
  <c r="I283" i="6"/>
  <c r="O283" i="6" s="1"/>
  <c r="I279" i="6"/>
  <c r="O279" i="6" s="1"/>
  <c r="I275" i="6"/>
  <c r="O275" i="6" s="1"/>
  <c r="I271" i="6"/>
  <c r="O271" i="6" s="1"/>
  <c r="O267" i="6"/>
  <c r="I267" i="6"/>
  <c r="I263" i="6"/>
  <c r="O263" i="6" s="1"/>
  <c r="I259" i="6"/>
  <c r="O259" i="6" s="1"/>
  <c r="I255" i="6"/>
  <c r="O255" i="6" s="1"/>
  <c r="I251" i="6"/>
  <c r="O251" i="6" s="1"/>
  <c r="I247" i="6"/>
  <c r="O247" i="6" s="1"/>
  <c r="I243" i="6"/>
  <c r="O243" i="6" s="1"/>
  <c r="I239" i="6"/>
  <c r="O239" i="6" s="1"/>
  <c r="O235" i="6"/>
  <c r="I235" i="6"/>
  <c r="I231" i="6"/>
  <c r="O231" i="6" s="1"/>
  <c r="I227" i="6"/>
  <c r="O227" i="6" s="1"/>
  <c r="I223" i="6"/>
  <c r="O223" i="6" s="1"/>
  <c r="O218" i="6"/>
  <c r="I218" i="6"/>
  <c r="O214" i="6"/>
  <c r="I214" i="6"/>
  <c r="I210" i="6"/>
  <c r="O210" i="6" s="1"/>
  <c r="I206" i="6"/>
  <c r="O206" i="6" s="1"/>
  <c r="I202" i="6"/>
  <c r="O202" i="6" s="1"/>
  <c r="O198" i="6"/>
  <c r="I198" i="6"/>
  <c r="I193" i="6" s="1"/>
  <c r="O194" i="6"/>
  <c r="I194" i="6"/>
  <c r="I189" i="6"/>
  <c r="O189" i="6" s="1"/>
  <c r="I185" i="6"/>
  <c r="I184" i="6" s="1"/>
  <c r="I180" i="6"/>
  <c r="O180" i="6" s="1"/>
  <c r="I176" i="6"/>
  <c r="O176" i="6" s="1"/>
  <c r="I172" i="6"/>
  <c r="O172" i="6" s="1"/>
  <c r="O168" i="6"/>
  <c r="I168" i="6"/>
  <c r="O164" i="6"/>
  <c r="I164" i="6"/>
  <c r="O160" i="6"/>
  <c r="I160" i="6"/>
  <c r="O156" i="6"/>
  <c r="I156" i="6"/>
  <c r="O152" i="6"/>
  <c r="I152" i="6"/>
  <c r="I148" i="6"/>
  <c r="O148" i="6" s="1"/>
  <c r="I144" i="6"/>
  <c r="O144" i="6" s="1"/>
  <c r="I140" i="6"/>
  <c r="O140" i="6" s="1"/>
  <c r="O136" i="6"/>
  <c r="I136" i="6"/>
  <c r="O132" i="6"/>
  <c r="I132" i="6"/>
  <c r="O128" i="6"/>
  <c r="I128" i="6"/>
  <c r="O124" i="6"/>
  <c r="I124" i="6"/>
  <c r="O120" i="6"/>
  <c r="I120" i="6"/>
  <c r="I116" i="6"/>
  <c r="I115" i="6" s="1"/>
  <c r="O111" i="6"/>
  <c r="I111" i="6"/>
  <c r="I107" i="6"/>
  <c r="I102" i="6" s="1"/>
  <c r="I103" i="6"/>
  <c r="O103" i="6" s="1"/>
  <c r="O98" i="6"/>
  <c r="I98" i="6"/>
  <c r="O94" i="6"/>
  <c r="I94" i="6"/>
  <c r="I93" i="6" s="1"/>
  <c r="I89" i="6"/>
  <c r="O89" i="6" s="1"/>
  <c r="I85" i="6"/>
  <c r="O85" i="6" s="1"/>
  <c r="O81" i="6"/>
  <c r="I81" i="6"/>
  <c r="I77" i="6"/>
  <c r="O77" i="6" s="1"/>
  <c r="I73" i="6"/>
  <c r="O73" i="6" s="1"/>
  <c r="I69" i="6"/>
  <c r="O69" i="6" s="1"/>
  <c r="O64" i="6"/>
  <c r="I64" i="6"/>
  <c r="O60" i="6"/>
  <c r="I60" i="6"/>
  <c r="I56" i="6"/>
  <c r="O56" i="6" s="1"/>
  <c r="I52" i="6"/>
  <c r="O52" i="6" s="1"/>
  <c r="I48" i="6"/>
  <c r="O48" i="6" s="1"/>
  <c r="O44" i="6"/>
  <c r="I44" i="6"/>
  <c r="O40" i="6"/>
  <c r="I40" i="6"/>
  <c r="O36" i="6"/>
  <c r="I36" i="6"/>
  <c r="O32" i="6"/>
  <c r="I32" i="6"/>
  <c r="O28" i="6"/>
  <c r="I28" i="6"/>
  <c r="I24" i="6"/>
  <c r="O24" i="6" s="1"/>
  <c r="I20" i="6"/>
  <c r="I19" i="6" s="1"/>
  <c r="I15" i="6"/>
  <c r="O15" i="6" s="1"/>
  <c r="I11" i="6"/>
  <c r="I10" i="6" s="1"/>
  <c r="I234" i="5"/>
  <c r="O234" i="5" s="1"/>
  <c r="I230" i="5"/>
  <c r="O230" i="5" s="1"/>
  <c r="I226" i="5"/>
  <c r="O226" i="5" s="1"/>
  <c r="I222" i="5"/>
  <c r="O222" i="5" s="1"/>
  <c r="O218" i="5"/>
  <c r="I218" i="5"/>
  <c r="I214" i="5"/>
  <c r="O214" i="5" s="1"/>
  <c r="O210" i="5"/>
  <c r="I210" i="5"/>
  <c r="I206" i="5"/>
  <c r="O206" i="5" s="1"/>
  <c r="I202" i="5"/>
  <c r="O202" i="5" s="1"/>
  <c r="I198" i="5"/>
  <c r="O198" i="5" s="1"/>
  <c r="I194" i="5"/>
  <c r="O194" i="5" s="1"/>
  <c r="I189" i="5"/>
  <c r="I184" i="5" s="1"/>
  <c r="I185" i="5"/>
  <c r="O185" i="5" s="1"/>
  <c r="I179" i="5"/>
  <c r="O180" i="5"/>
  <c r="I180" i="5"/>
  <c r="O175" i="5"/>
  <c r="I175" i="5"/>
  <c r="O171" i="5"/>
  <c r="I171" i="5"/>
  <c r="O167" i="5"/>
  <c r="I167" i="5"/>
  <c r="I163" i="5"/>
  <c r="O163" i="5" s="1"/>
  <c r="I159" i="5"/>
  <c r="O159" i="5" s="1"/>
  <c r="I155" i="5"/>
  <c r="O155" i="5" s="1"/>
  <c r="O151" i="5"/>
  <c r="I151" i="5"/>
  <c r="O147" i="5"/>
  <c r="I147" i="5"/>
  <c r="O143" i="5"/>
  <c r="I143" i="5"/>
  <c r="O139" i="5"/>
  <c r="I139" i="5"/>
  <c r="O135" i="5"/>
  <c r="I135" i="5"/>
  <c r="I131" i="5"/>
  <c r="O131" i="5" s="1"/>
  <c r="O126" i="5"/>
  <c r="I126" i="5"/>
  <c r="I122" i="5"/>
  <c r="O122" i="5" s="1"/>
  <c r="I104" i="5"/>
  <c r="O117" i="5"/>
  <c r="I117" i="5"/>
  <c r="O113" i="5"/>
  <c r="I113" i="5"/>
  <c r="O109" i="5"/>
  <c r="I109" i="5"/>
  <c r="O105" i="5"/>
  <c r="I105" i="5"/>
  <c r="I100" i="5"/>
  <c r="O100" i="5" s="1"/>
  <c r="O96" i="5"/>
  <c r="I96" i="5"/>
  <c r="I92" i="5"/>
  <c r="O92" i="5" s="1"/>
  <c r="O88" i="5"/>
  <c r="I88" i="5"/>
  <c r="I84" i="5"/>
  <c r="O84" i="5" s="1"/>
  <c r="I80" i="5"/>
  <c r="O80" i="5" s="1"/>
  <c r="I76" i="5"/>
  <c r="O76" i="5" s="1"/>
  <c r="I72" i="5"/>
  <c r="O72" i="5" s="1"/>
  <c r="I68" i="5"/>
  <c r="O68" i="5" s="1"/>
  <c r="O64" i="5"/>
  <c r="I64" i="5"/>
  <c r="I60" i="5"/>
  <c r="O60" i="5" s="1"/>
  <c r="O56" i="5"/>
  <c r="I56" i="5"/>
  <c r="I52" i="5"/>
  <c r="O52" i="5" s="1"/>
  <c r="I48" i="5"/>
  <c r="O48" i="5" s="1"/>
  <c r="I44" i="5"/>
  <c r="O44" i="5" s="1"/>
  <c r="I40" i="5"/>
  <c r="O40" i="5" s="1"/>
  <c r="I36" i="5"/>
  <c r="O36" i="5" s="1"/>
  <c r="O32" i="5"/>
  <c r="I32" i="5"/>
  <c r="I28" i="5"/>
  <c r="O28" i="5" s="1"/>
  <c r="O24" i="5"/>
  <c r="I24" i="5"/>
  <c r="I19" i="5" s="1"/>
  <c r="I20" i="5"/>
  <c r="O20" i="5" s="1"/>
  <c r="I10" i="5"/>
  <c r="O15" i="5"/>
  <c r="I15" i="5"/>
  <c r="O11" i="5"/>
  <c r="I11" i="5"/>
  <c r="I307" i="4"/>
  <c r="O307" i="4" s="1"/>
  <c r="I303" i="4"/>
  <c r="O303" i="4" s="1"/>
  <c r="O299" i="4"/>
  <c r="I299" i="4"/>
  <c r="O295" i="4"/>
  <c r="I295" i="4"/>
  <c r="O291" i="4"/>
  <c r="I291" i="4"/>
  <c r="O287" i="4"/>
  <c r="I287" i="4"/>
  <c r="O283" i="4"/>
  <c r="I283" i="4"/>
  <c r="I279" i="4"/>
  <c r="O279" i="4" s="1"/>
  <c r="I275" i="4"/>
  <c r="O275" i="4" s="1"/>
  <c r="I271" i="4"/>
  <c r="O271" i="4" s="1"/>
  <c r="O267" i="4"/>
  <c r="I267" i="4"/>
  <c r="O263" i="4"/>
  <c r="I263" i="4"/>
  <c r="O259" i="4"/>
  <c r="I259" i="4"/>
  <c r="O255" i="4"/>
  <c r="I255" i="4"/>
  <c r="O251" i="4"/>
  <c r="I251" i="4"/>
  <c r="I247" i="4"/>
  <c r="O247" i="4" s="1"/>
  <c r="I243" i="4"/>
  <c r="O243" i="4" s="1"/>
  <c r="I239" i="4"/>
  <c r="O239" i="4" s="1"/>
  <c r="O235" i="4"/>
  <c r="I235" i="4"/>
  <c r="O231" i="4"/>
  <c r="I231" i="4"/>
  <c r="O227" i="4"/>
  <c r="I227" i="4"/>
  <c r="O223" i="4"/>
  <c r="I223" i="4"/>
  <c r="I218" i="4"/>
  <c r="O218" i="4" s="1"/>
  <c r="I214" i="4"/>
  <c r="O214" i="4" s="1"/>
  <c r="O210" i="4"/>
  <c r="I210" i="4"/>
  <c r="I206" i="4"/>
  <c r="O206" i="4" s="1"/>
  <c r="O202" i="4"/>
  <c r="I202" i="4"/>
  <c r="I198" i="4"/>
  <c r="O198" i="4" s="1"/>
  <c r="I194" i="4"/>
  <c r="O194" i="4" s="1"/>
  <c r="I190" i="4"/>
  <c r="O190" i="4" s="1"/>
  <c r="I185" i="4"/>
  <c r="O185" i="4" s="1"/>
  <c r="I181" i="4"/>
  <c r="O181" i="4" s="1"/>
  <c r="I177" i="4"/>
  <c r="O177" i="4" s="1"/>
  <c r="O173" i="4"/>
  <c r="I173" i="4"/>
  <c r="O169" i="4"/>
  <c r="I169" i="4"/>
  <c r="O165" i="4"/>
  <c r="I165" i="4"/>
  <c r="O161" i="4"/>
  <c r="I161" i="4"/>
  <c r="O157" i="4"/>
  <c r="I157" i="4"/>
  <c r="I153" i="4"/>
  <c r="O153" i="4" s="1"/>
  <c r="I149" i="4"/>
  <c r="O149" i="4" s="1"/>
  <c r="I145" i="4"/>
  <c r="O145" i="4" s="1"/>
  <c r="O141" i="4"/>
  <c r="I141" i="4"/>
  <c r="O137" i="4"/>
  <c r="I137" i="4"/>
  <c r="O133" i="4"/>
  <c r="I133" i="4"/>
  <c r="O129" i="4"/>
  <c r="I129" i="4"/>
  <c r="I128" i="4" s="1"/>
  <c r="I124" i="4"/>
  <c r="O124" i="4" s="1"/>
  <c r="I120" i="4"/>
  <c r="O120" i="4" s="1"/>
  <c r="O116" i="4"/>
  <c r="I116" i="4"/>
  <c r="I112" i="4"/>
  <c r="O112" i="4" s="1"/>
  <c r="O108" i="4"/>
  <c r="I108" i="4"/>
  <c r="O103" i="4"/>
  <c r="I103" i="4"/>
  <c r="O99" i="4"/>
  <c r="I99" i="4"/>
  <c r="O95" i="4"/>
  <c r="I95" i="4"/>
  <c r="I91" i="4"/>
  <c r="O91" i="4" s="1"/>
  <c r="I87" i="4"/>
  <c r="O87" i="4" s="1"/>
  <c r="I83" i="4"/>
  <c r="O83" i="4" s="1"/>
  <c r="O79" i="4"/>
  <c r="I79" i="4"/>
  <c r="O75" i="4"/>
  <c r="I75" i="4"/>
  <c r="O71" i="4"/>
  <c r="I71" i="4"/>
  <c r="O67" i="4"/>
  <c r="I67" i="4"/>
  <c r="O63" i="4"/>
  <c r="I63" i="4"/>
  <c r="I59" i="4"/>
  <c r="O59" i="4" s="1"/>
  <c r="I55" i="4"/>
  <c r="O55" i="4" s="1"/>
  <c r="I51" i="4"/>
  <c r="O51" i="4" s="1"/>
  <c r="O47" i="4"/>
  <c r="I47" i="4"/>
  <c r="O43" i="4"/>
  <c r="I43" i="4"/>
  <c r="O39" i="4"/>
  <c r="I39" i="4"/>
  <c r="O35" i="4"/>
  <c r="I35" i="4"/>
  <c r="O31" i="4"/>
  <c r="I31" i="4"/>
  <c r="I27" i="4"/>
  <c r="O27" i="4" s="1"/>
  <c r="O22" i="4"/>
  <c r="I22" i="4"/>
  <c r="I18" i="4"/>
  <c r="O18" i="4" s="1"/>
  <c r="O14" i="4"/>
  <c r="I14" i="4"/>
  <c r="I10" i="4"/>
  <c r="O10" i="4" s="1"/>
  <c r="O19" i="3"/>
  <c r="I19" i="3"/>
  <c r="I18" i="3" s="1"/>
  <c r="I14" i="3"/>
  <c r="O14" i="3" s="1"/>
  <c r="I10" i="3"/>
  <c r="I9" i="3" s="1"/>
  <c r="I74" i="2"/>
  <c r="O83" i="2"/>
  <c r="I83" i="2"/>
  <c r="O79" i="2"/>
  <c r="I79" i="2"/>
  <c r="O75" i="2"/>
  <c r="I75" i="2"/>
  <c r="I70" i="2"/>
  <c r="O70" i="2" s="1"/>
  <c r="I66" i="2"/>
  <c r="O66" i="2" s="1"/>
  <c r="I62" i="2"/>
  <c r="O62" i="2" s="1"/>
  <c r="O58" i="2"/>
  <c r="I58" i="2"/>
  <c r="I54" i="2"/>
  <c r="O54" i="2" s="1"/>
  <c r="O50" i="2"/>
  <c r="I50" i="2"/>
  <c r="I46" i="2"/>
  <c r="O46" i="2" s="1"/>
  <c r="I42" i="2"/>
  <c r="O42" i="2" s="1"/>
  <c r="I38" i="2"/>
  <c r="O38" i="2" s="1"/>
  <c r="I34" i="2"/>
  <c r="O34" i="2" s="1"/>
  <c r="I30" i="2"/>
  <c r="O30" i="2" s="1"/>
  <c r="O26" i="2"/>
  <c r="I26" i="2"/>
  <c r="I22" i="2"/>
  <c r="O22" i="2" s="1"/>
  <c r="O18" i="2"/>
  <c r="I18" i="2"/>
  <c r="I14" i="2"/>
  <c r="O14" i="2" s="1"/>
  <c r="I10" i="2"/>
  <c r="O10" i="2" s="1"/>
  <c r="E29" i="27" l="1"/>
  <c r="I3" i="16"/>
  <c r="C27" i="27" s="1"/>
  <c r="E31" i="27"/>
  <c r="D21" i="27"/>
  <c r="D37" i="27"/>
  <c r="I3" i="26"/>
  <c r="C39" i="27" s="1"/>
  <c r="I3" i="3"/>
  <c r="C13" i="27" s="1"/>
  <c r="E32" i="27"/>
  <c r="D38" i="27"/>
  <c r="D14" i="27"/>
  <c r="D34" i="27"/>
  <c r="E34" i="27" s="1"/>
  <c r="D12" i="27"/>
  <c r="D24" i="27"/>
  <c r="I121" i="5"/>
  <c r="O20" i="6"/>
  <c r="I105" i="8"/>
  <c r="I3" i="8" s="1"/>
  <c r="C19" i="27" s="1"/>
  <c r="I64" i="10"/>
  <c r="O23" i="12"/>
  <c r="O177" i="12"/>
  <c r="O14" i="7"/>
  <c r="D18" i="27" s="1"/>
  <c r="O185" i="6"/>
  <c r="O10" i="8"/>
  <c r="O196" i="8"/>
  <c r="O71" i="16"/>
  <c r="O240" i="23"/>
  <c r="I17" i="26"/>
  <c r="O54" i="13"/>
  <c r="I101" i="7"/>
  <c r="I3" i="7" s="1"/>
  <c r="C18" i="27" s="1"/>
  <c r="E18" i="27" s="1"/>
  <c r="I31" i="9"/>
  <c r="I3" i="9" s="1"/>
  <c r="C20" i="27" s="1"/>
  <c r="E20" i="27" s="1"/>
  <c r="I9" i="11"/>
  <c r="I3" i="11" s="1"/>
  <c r="C22" i="27" s="1"/>
  <c r="E22" i="27" s="1"/>
  <c r="I109" i="12"/>
  <c r="I197" i="12"/>
  <c r="O14" i="16"/>
  <c r="I107" i="4"/>
  <c r="I9" i="2"/>
  <c r="I3" i="2" s="1"/>
  <c r="C12" i="27" s="1"/>
  <c r="I43" i="10"/>
  <c r="I3" i="10" s="1"/>
  <c r="C21" i="27" s="1"/>
  <c r="E21" i="27" s="1"/>
  <c r="I14" i="17"/>
  <c r="I3" i="17" s="1"/>
  <c r="C28" i="27" s="1"/>
  <c r="E28" i="27" s="1"/>
  <c r="O25" i="26"/>
  <c r="D39" i="27" s="1"/>
  <c r="I161" i="23"/>
  <c r="O293" i="23"/>
  <c r="I222" i="4"/>
  <c r="O10" i="9"/>
  <c r="D20" i="27" s="1"/>
  <c r="O140" i="23"/>
  <c r="I68" i="6"/>
  <c r="I3" i="6" s="1"/>
  <c r="C17" i="27" s="1"/>
  <c r="I193" i="5"/>
  <c r="I9" i="23"/>
  <c r="I15" i="24"/>
  <c r="I3" i="24" s="1"/>
  <c r="C37" i="27" s="1"/>
  <c r="I26" i="4"/>
  <c r="I130" i="5"/>
  <c r="I3" i="5" s="1"/>
  <c r="C16" i="27" s="1"/>
  <c r="O10" i="12"/>
  <c r="I18" i="13"/>
  <c r="I3" i="13" s="1"/>
  <c r="C24" i="27" s="1"/>
  <c r="E24" i="27" s="1"/>
  <c r="O60" i="17"/>
  <c r="D28" i="27" s="1"/>
  <c r="I9" i="4"/>
  <c r="O189" i="5"/>
  <c r="D16" i="27" s="1"/>
  <c r="O10" i="15"/>
  <c r="D26" i="27" s="1"/>
  <c r="E26" i="27" s="1"/>
  <c r="O96" i="8"/>
  <c r="I130" i="12"/>
  <c r="I15" i="25"/>
  <c r="I3" i="25" s="1"/>
  <c r="C38" i="27" s="1"/>
  <c r="E38" i="27" s="1"/>
  <c r="I95" i="17"/>
  <c r="O75" i="23"/>
  <c r="D35" i="27" s="1"/>
  <c r="I189" i="4"/>
  <c r="O11" i="6"/>
  <c r="I88" i="12"/>
  <c r="I3" i="12" s="1"/>
  <c r="C23" i="27" s="1"/>
  <c r="I74" i="17"/>
  <c r="I222" i="6"/>
  <c r="O107" i="6"/>
  <c r="O192" i="7"/>
  <c r="O80" i="12"/>
  <c r="O27" i="16"/>
  <c r="D27" i="27" s="1"/>
  <c r="O10" i="3"/>
  <c r="D13" i="27" s="1"/>
  <c r="O116" i="6"/>
  <c r="O191" i="8"/>
  <c r="O235" i="23"/>
  <c r="C15" i="27" l="1"/>
  <c r="E16" i="27"/>
  <c r="E39" i="27"/>
  <c r="D36" i="27"/>
  <c r="D33" i="27" s="1"/>
  <c r="D19" i="27"/>
  <c r="E19" i="27" s="1"/>
  <c r="E27" i="27"/>
  <c r="E12" i="27"/>
  <c r="D23" i="27"/>
  <c r="E23" i="27" s="1"/>
  <c r="I3" i="4"/>
  <c r="C14" i="27" s="1"/>
  <c r="E14" i="27" s="1"/>
  <c r="C36" i="27"/>
  <c r="E37" i="27"/>
  <c r="D17" i="27"/>
  <c r="D15" i="27" s="1"/>
  <c r="D11" i="27" s="1"/>
  <c r="I3" i="23"/>
  <c r="C35" i="27" s="1"/>
  <c r="E13" i="27"/>
  <c r="C11" i="27" l="1"/>
  <c r="E35" i="27"/>
  <c r="C33" i="27"/>
  <c r="E17" i="27"/>
  <c r="E15" i="27" s="1"/>
  <c r="E11" i="27" s="1"/>
  <c r="E36" i="27"/>
  <c r="E33" i="27" l="1"/>
  <c r="C7" i="27" s="1"/>
  <c r="C6" i="27"/>
</calcChain>
</file>

<file path=xl/sharedStrings.xml><?xml version="1.0" encoding="utf-8"?>
<sst xmlns="http://schemas.openxmlformats.org/spreadsheetml/2006/main" count="8381" uniqueCount="1892">
  <si>
    <t>EstiCon</t>
  </si>
  <si>
    <t xml:space="preserve">Firma: </t>
  </si>
  <si>
    <t>Rekapitulace ceny</t>
  </si>
  <si>
    <t>Stavba: 399219-2-2 - II/115 hr. hl. m. Prahy – Lety, rekonstrukce 2. úsek</t>
  </si>
  <si>
    <t>Celková cena bez DPH:</t>
  </si>
  <si>
    <t>Celková cena s DPH:</t>
  </si>
  <si>
    <t>Objekt</t>
  </si>
  <si>
    <t>Popis</t>
  </si>
  <si>
    <t>Cena bez DPH</t>
  </si>
  <si>
    <t>DPH</t>
  </si>
  <si>
    <t>Cena s DPH</t>
  </si>
  <si>
    <t>0</t>
  </si>
  <si>
    <t>CELKOVÉ NÁKLADY STAVBY</t>
  </si>
  <si>
    <t>1</t>
  </si>
  <si>
    <t>INVESTOR č. 1 - KSÚS</t>
  </si>
  <si>
    <t xml:space="preserve">    001-1</t>
  </si>
  <si>
    <t>Vedlejší rozpočtové náklady (VRN)</t>
  </si>
  <si>
    <t xml:space="preserve">    SO 022</t>
  </si>
  <si>
    <t>Příprava staveniště 2. úsek</t>
  </si>
  <si>
    <t xml:space="preserve">    SO 101.1 (OK)</t>
  </si>
  <si>
    <t>Dopravní část - silnice II. a III. třídy</t>
  </si>
  <si>
    <t xml:space="preserve">    SO 102.1</t>
  </si>
  <si>
    <t>Rekonstrukce komunikace, 2. úsek, km 0,000-0,820</t>
  </si>
  <si>
    <t xml:space="preserve">        SO 102.1.1</t>
  </si>
  <si>
    <t>Rekonstrukce komunikace, 2. úsek, km 0,000-0,034 - obnova vozovky</t>
  </si>
  <si>
    <t xml:space="preserve">        SO 102.1.2</t>
  </si>
  <si>
    <t>Rekonstrukce komunikace, 2. úsek, km 0,034-0,820- údržba povrchu</t>
  </si>
  <si>
    <t xml:space="preserve">    SO 102.2</t>
  </si>
  <si>
    <t>Rekonstrukce komunikace, 2. úsek, km 0,820-2,055</t>
  </si>
  <si>
    <t xml:space="preserve">    SO 102.3</t>
  </si>
  <si>
    <t>Rekonstrukce komunikace, 2. úsek, km 2,055-KÚ</t>
  </si>
  <si>
    <t xml:space="preserve">    SO 112</t>
  </si>
  <si>
    <t>Sjezdy, 2. úsek</t>
  </si>
  <si>
    <t xml:space="preserve">    SO 113</t>
  </si>
  <si>
    <t>Úprava chodníku Dobřichovice</t>
  </si>
  <si>
    <t xml:space="preserve">    SO 181</t>
  </si>
  <si>
    <t>Dopravně inženýrská opatření</t>
  </si>
  <si>
    <t xml:space="preserve">    SO 201</t>
  </si>
  <si>
    <t>Oprava mostu ev. č. 155-009</t>
  </si>
  <si>
    <t xml:space="preserve">    SO 302</t>
  </si>
  <si>
    <t>Odvodnění komunikace, 2. úsek</t>
  </si>
  <si>
    <t xml:space="preserve">    SO 303</t>
  </si>
  <si>
    <t>Ochrana kanalizace</t>
  </si>
  <si>
    <t xml:space="preserve">    SO 304</t>
  </si>
  <si>
    <t>Ochrana vodovodu</t>
  </si>
  <si>
    <t xml:space="preserve">    SO 321</t>
  </si>
  <si>
    <t>Odvodnění komunikace, 2. úsek, km 2,530 - 2,820</t>
  </si>
  <si>
    <t xml:space="preserve">    SO 322</t>
  </si>
  <si>
    <t>Odvodnění komunikace, 2. úsek, vedlejší</t>
  </si>
  <si>
    <t xml:space="preserve">    SO 404</t>
  </si>
  <si>
    <t>Ochrana kabelů NN</t>
  </si>
  <si>
    <t xml:space="preserve">    SO 405</t>
  </si>
  <si>
    <t>Ochrana kabelů VO a NN</t>
  </si>
  <si>
    <t xml:space="preserve">    SO 406</t>
  </si>
  <si>
    <t>Ochrana sdělovacích kabelů</t>
  </si>
  <si>
    <t xml:space="preserve">    SO 501</t>
  </si>
  <si>
    <t>Ochrana STL plynovodu</t>
  </si>
  <si>
    <t>2</t>
  </si>
  <si>
    <t>INVESTOR č. 2 - město Dobřichovice</t>
  </si>
  <si>
    <t xml:space="preserve">    001-2</t>
  </si>
  <si>
    <t>Vedlejší a ostatní náklady</t>
  </si>
  <si>
    <t xml:space="preserve">    SO 101.2 (OK)</t>
  </si>
  <si>
    <t>Dopravní část - ostaní plochy</t>
  </si>
  <si>
    <t xml:space="preserve">    SO 401 (OK)</t>
  </si>
  <si>
    <t>Veřejné osvětlení</t>
  </si>
  <si>
    <t xml:space="preserve">        1 (SO 401)</t>
  </si>
  <si>
    <t>Elektromontáže</t>
  </si>
  <si>
    <t xml:space="preserve">        2 (SO 401)</t>
  </si>
  <si>
    <t>Zemní a montážní práce</t>
  </si>
  <si>
    <t xml:space="preserve">        3 (SO 401)</t>
  </si>
  <si>
    <t>Ostatní náklady</t>
  </si>
  <si>
    <t>Soupis prací objektu</t>
  </si>
  <si>
    <t>S</t>
  </si>
  <si>
    <t>Stavba:</t>
  </si>
  <si>
    <t>399219-2-2</t>
  </si>
  <si>
    <t>II/115 hr. hl. m. Prahy – Lety, rekonstrukce 2. úsek</t>
  </si>
  <si>
    <t>001-1</t>
  </si>
  <si>
    <t>O</t>
  </si>
  <si>
    <t>Objekt:</t>
  </si>
  <si>
    <t>O1</t>
  </si>
  <si>
    <t>Rozpočet:</t>
  </si>
  <si>
    <t>Typ</t>
  </si>
  <si>
    <t>Poř. číslo</t>
  </si>
  <si>
    <t>Kód položky</t>
  </si>
  <si>
    <t>Varianta</t>
  </si>
  <si>
    <t>Název Položky</t>
  </si>
  <si>
    <t>MJ</t>
  </si>
  <si>
    <t>Množství</t>
  </si>
  <si>
    <t>Cena</t>
  </si>
  <si>
    <t>Cenová soustava</t>
  </si>
  <si>
    <t>Jednotková</t>
  </si>
  <si>
    <t>Celkem</t>
  </si>
  <si>
    <t>SD</t>
  </si>
  <si>
    <t>Všeobecné konstrukce a práce</t>
  </si>
  <si>
    <t>P</t>
  </si>
  <si>
    <t>02520</t>
  </si>
  <si>
    <t>R</t>
  </si>
  <si>
    <t>ZKOUŠENÍ MATERIÁLŮ NEZÁVISLOU ZKUŠEBNOU</t>
  </si>
  <si>
    <t>KPL</t>
  </si>
  <si>
    <t>PP</t>
  </si>
  <si>
    <t>Laboratorní zjištění obsahu dehtů v asfaltu (PAU) nebo jiného znečištění - odpad z příkopů, vpustí atd.</t>
  </si>
  <si>
    <t>VV</t>
  </si>
  <si>
    <t>2 = 2,000 [A]</t>
  </si>
  <si>
    <t>TS</t>
  </si>
  <si>
    <t>Položka zahrnuje:
- veškeré náklady spojené s objednatelem požadovanými zkouškami
Položka nezahrnuje:
- x</t>
  </si>
  <si>
    <t>02620</t>
  </si>
  <si>
    <t>ZKOUŠENÍ KONSTRUKCÍ A PRACÍ NEZÁVISLOU ZKUŠEBNOU</t>
  </si>
  <si>
    <t>Zatěžovací zkoušky pláně - stat. deska (odhad 10ks) - bude čerpáno v rozsahu dle pokynu TDS objednatele!</t>
  </si>
  <si>
    <t>10 = 10,000 [A]</t>
  </si>
  <si>
    <t>02710</t>
  </si>
  <si>
    <t>POMOC PRÁCE ZŘÍZ NEBO ZAJIŠŤ OBJÍŽĎKY A PŘÍSTUP CESTY</t>
  </si>
  <si>
    <t>položka zahrnuje dopracování dokumentace DIO, projednání a zajištění povolení DIO s DO včetně projednání dopravních opatření se zástupci města, provozovatelem MHD, zajištění DIR - kompletní koordinační činnost k DIO.</t>
  </si>
  <si>
    <t>1 = 1,000 [A]</t>
  </si>
  <si>
    <t>Položka zahrnuje:
- veškeré náklady spojené se zřízením nebo zajištěním objížďky a přístupové cesty
Položka nezahrnuje:
- x</t>
  </si>
  <si>
    <t>02730</t>
  </si>
  <si>
    <t>POMOC PRÁCE ZŘÍZ NEBO ZAJIŠŤ OCHRANU INŽENÝRSKÝCH SÍTÍ</t>
  </si>
  <si>
    <t>Ostatní inženýrské sítě, které se mohou objevit
Se souhlasem TDI a zástupce KSÚS.
Zajištění inženýrských sítí během realizace stavby dle požadavku správců. Nutné vytyčení všech podzemních sítí s protokolárním zápisem příslušných správců. Přesnou polohu podzemních vedení ověřit ručně kopanými sondami. Podzemní sdělovací kabely, elektrické vedení, odvodňovací potrubí, vodovod, v trase příčné přechody. Přechody nutno ochránit. Zajištění stavby proti škodě na okolních pozemcích a objektech.</t>
  </si>
  <si>
    <t>Položka zahrnuje:
- veškeré náklady spojené s ochranou inženýrských sítí
Položka nezahrnuje:
- x</t>
  </si>
  <si>
    <t>029113</t>
  </si>
  <si>
    <t>OSTATNÍ POŽADAVKY - GEODETICKÉ ZAMĚŘENÍ - CELKY</t>
  </si>
  <si>
    <t>KUS</t>
  </si>
  <si>
    <t>Zaměření -
- před výstavbou (vytáčení)
- během výstavby
- skutečného provedení stavby
Geodetická činnost v průběhu provádění stavebních prací (geodet zhotovitele stavby) včetně vytyčení stavby a skutečného zjištění průběhu inženýrských sítí.
Součástí je vybudování potřebné vytyčovací sítě. 
Položka zahrnuje mimo jiné:
-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t>
  </si>
  <si>
    <t>Položka zahrnuje:
- veškeré náklady spojené s objednatelem požadovanými pracemi
Položka nezahrnuje:
- x</t>
  </si>
  <si>
    <t>02940</t>
  </si>
  <si>
    <t>OSTATNÍ POŽADAVKY - VYPRACOVÁNÍ DOKUMENTACE</t>
  </si>
  <si>
    <t>Fotopasportizace stávajícícho stavu vstupů, vjezdů, oplocení a zdí sousedních objektů před a po realizaci stavby, včetně vyhodnocení</t>
  </si>
  <si>
    <t>02943</t>
  </si>
  <si>
    <t>OSTATNÍ POŽADAVKY - VYPRACOVÁNÍ RDS</t>
  </si>
  <si>
    <t>Realizační dokumentace stavby v rozsahu dle požadavků objednatele včetně zapracování všech podmínek a požadavků stavebního povolení a podmínek stanovených zadávací dokumentací.  
Dokumentace bude zpracována pro všechny objekty dle čl. 6.1.2 (TKP D kap. 6, příl. 5); jejím předmětem je dokumentace všech zhotovovaných a pomocných konstrukcí a prací nutných ke stavbě objektu.  
Součástí je předání dokumentace v tištěné podobě v počtu paré dle smlouvy a předání v elektonické podobě (rozsah a uspořádání odpovídající podobě tištěné) v uzavřeném (PDF) a otevřeném formátu (DWG, XLS, DOC, apod.). 
Zahrnuje havarijní plán, protipovodňový plán a projekt dopravně inženýrských opatření.</t>
  </si>
  <si>
    <t>02944</t>
  </si>
  <si>
    <t>OSTAT POŽADAVKY - DOKUMENTACE SKUTEČ PROVEDENÍ V DIGIT FORMĚ</t>
  </si>
  <si>
    <t>a příp. tištěné, dle SOD
"V rozsahu dle přílohy č. 3 k vyhlášce č. 499/2006 Sb. ve smyslu § 125 odst. 6 stavebního zákona a dle vyhlášky 146/2008 Sb.  
Součástí je potřebné geodetické zaměření a zhotovení potřebných provozních a havarijních řádů.  
Součástí je předání dokumentace v tištěné podobě v počtu paré dle smlouvy."</t>
  </si>
  <si>
    <t>02945</t>
  </si>
  <si>
    <t>OSTAT POŽADAVKY - GEOMETRICKÝ PLÁN</t>
  </si>
  <si>
    <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</si>
  <si>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</si>
  <si>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02960</t>
  </si>
  <si>
    <t>OSTATNÍ POŽADAVKY - ODBORNÝ DOZOR</t>
  </si>
  <si>
    <t>Přítomnost geotechnika na stavbě pro potřeby vyhodnocení rozsahu sanací</t>
  </si>
  <si>
    <t>03100</t>
  </si>
  <si>
    <t>R1</t>
  </si>
  <si>
    <t>ZAŘÍZENÍ STAVENIŠTĚ - ZŘÍZENÍ</t>
  </si>
  <si>
    <t>STAVBA V INTRAVILÁNU MĚSTA ; PROVÁDĚNÍ PO ETAPÁCH 
zahrnuje kompletní provedení ZS (buňky, sanita, energie) vč. následného uvedení ploch ZS do původního, resp. dohodnutého stavu</t>
  </si>
  <si>
    <t>Položka zahrnuje:
 objednatelem povolené náklady na pořízení (event. pronájem), provozování, udržování a likvidaci zhotovitelova zařízení
Položka nezahrnuje:
- x</t>
  </si>
  <si>
    <t>R2</t>
  </si>
  <si>
    <t>ZAŘÍZENÍ STAVENIŠTĚ - PROVOZ</t>
  </si>
  <si>
    <t>měsíc</t>
  </si>
  <si>
    <t>8 = 8,000 [A]</t>
  </si>
  <si>
    <t>R3</t>
  </si>
  <si>
    <t>ZAŘÍZENÍ STAVENIŠTĚ - DEMONTÁŽ</t>
  </si>
  <si>
    <t>03170</t>
  </si>
  <si>
    <t>ZAŘÍZENÍ STAVENIŠTĚ - KOMUNIKACE A ZPEV PLOCHY - ZŘÍZENÍ</t>
  </si>
  <si>
    <t>Zřízeni přístupových komunikací ke skládkám a mezideponii</t>
  </si>
  <si>
    <t>ZAŘÍZENÍ STAVENIŠTĚ - KOMUNIKACE A ZPEV PLOCHY - PROVOZ</t>
  </si>
  <si>
    <t>ZAŘÍZENÍ STAVENIŠTĚ - KOMUNIKACE A ZPEV PLOCHY - DEMONTÁŽ</t>
  </si>
  <si>
    <t>9</t>
  </si>
  <si>
    <t>Ostatní konstrukce a práce</t>
  </si>
  <si>
    <t>914411</t>
  </si>
  <si>
    <t>DOPRAVNÍ ZNACKY 100X150CM OCELOVÉ - OMLUVNÁ TABULE</t>
  </si>
  <si>
    <t>Omluvná tabule - 2ks dle standardu KSÚS
Položka zahrnuje výrobu, montáž, demontáž, přemístění, příp. pronájem. Vše zajistí Zhotovitel díla.</t>
  </si>
  <si>
    <t>položka zahrnuje:
- dodávku a montáž značek v požadovaném provedení
- dopravu demontované značky z dočasné skládky
- osazení a montáž značky na místě určeném projektem
- nutnou opravu poškozených částí
- odstranění, demontáž a odklizení materiálu s odvozem na predepsané místo</t>
  </si>
  <si>
    <t>914511</t>
  </si>
  <si>
    <t>DOPRAV. ZNAČ. VELKOPLOŠ. - DOD., MONT., DEMONT.</t>
  </si>
  <si>
    <t>Informační cedule - billboard (cca 2,4m x 5,1m)
2x - informační
1x - informační v případě, že projekt je financován z dotací - dle dotačního IROP standardu
Položka zahrnuje výrobu, montáž, demontáž, přemístění, příp. pronájem. Vše zajistí Zhotovitel díla.</t>
  </si>
  <si>
    <t>3 = 3,000 [A]</t>
  </si>
  <si>
    <t>Položka zahrnuje:
- dodávku a montáž značek v požadovaném provedení
Položka nezahrnuje:
- x</t>
  </si>
  <si>
    <t>93811</t>
  </si>
  <si>
    <t>OČIŠTĚNÍ ASFALTOVÝCH VOZOVEK UMYTÍM VODOU</t>
  </si>
  <si>
    <t>M2</t>
  </si>
  <si>
    <t>Průběžný denní úklid stavby zahrnující i případné zkrápění vozovek / staveniště proti zamezení prašnosti či pro odstranění nečistot i z návozních tras.
Předpokládáná doba výstavby je 100 dnů.
Předpokládáná plocha denního úklídu je 600 m2.
600 m2 x 100 dní = 60 000 m2</t>
  </si>
  <si>
    <t>60000 = 60000,000 [A]</t>
  </si>
  <si>
    <t>Položka zahrnuje:
- očištění předepsaným způsobem
- odklizení vzniklého odpadu
Položka nezahrnuje:
- x</t>
  </si>
  <si>
    <t>SO 022</t>
  </si>
  <si>
    <t>02700</t>
  </si>
  <si>
    <t>POMOC PRÁCE ZŘÍZ NEBO ZAJIŠŤ OCHRANU DOMŮ</t>
  </si>
  <si>
    <t>m</t>
  </si>
  <si>
    <t>Ochrana sousedních staveb a konstrukcí bedněním - jako jsou stávající podezdívková oplocení nebo objekt kapličky
Na posouzení TDI a TDS</t>
  </si>
  <si>
    <t>25 = 25,000 [A]</t>
  </si>
  <si>
    <t>Položka zahrnuje:
- veškeré náklady spojené s objednatelem požadovanými zařízeními
Položka nezahrnuje:
- x</t>
  </si>
  <si>
    <t>Pasportizace stromů / fotodokumentace před a po výstavbě</t>
  </si>
  <si>
    <t>Zemní práce</t>
  </si>
  <si>
    <t>18481</t>
  </si>
  <si>
    <t>OCHRANA STROMŮ BEDNĚNÍM</t>
  </si>
  <si>
    <t>Ochrana stávajících ponechaných dřevin (v souladu s doporučeními principy ochrany  dřevin dle SPPK 01 02:2017 Ochrana dřevin při stavební činnosti).
Během stavby budou chráněny stávající stromy včetně jejich kořenového systému před poškozením. Jedná se především o tato opatření:
- Vybudování dřevěného bednění výšky 2–3 m kolem kmenů stromů v těsné blízkosti stavby
- Ochrana půdy v okolí stromů před pojížděním těžkou mechanizací a skládkováním stavebního materiálu
- Zamezení přisypání nebo odkopání kmene a kořenů stromů
Položka bude čerpáná na základě souhlasů TDI a TDS dle pasportu!!!</t>
  </si>
  <si>
    <t>500 = 500,000 [A]</t>
  </si>
  <si>
    <t>Položka zahrnuje:
- veškerý materiál, výrobky a polotovary, včetně mimostaveništní a vnitrostaveništní dopravy (rovněž přesuny), včetně naložení a složení, případně s uložením
Položka nezahrnuje:
- x</t>
  </si>
  <si>
    <t>SO 101.1 (OK)</t>
  </si>
  <si>
    <t>014102</t>
  </si>
  <si>
    <t>a</t>
  </si>
  <si>
    <t>ULOŽENÍ ODPADU ZE STAVBY NA SKLÁDKU S OPRÁVNĚNÍM K OPĚTOVNÉMU VYUŽITÍ - RECYKLAČNÍ STŘEDISKO</t>
  </si>
  <si>
    <t>T</t>
  </si>
  <si>
    <t>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</si>
  <si>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11130 19,9*0,1*2.1 = 4,179 [A]_x000D_
 dle pol. 113178 8,846*2,1 = 18,577 [B]_x000D_
 dle pol. 113328 338,48*2,1 = 710,808 [C]_x000D_
 dle pol. 11353 193,1*0,28*2.1 = 113,543 [D]_x000D_
 dle pol. 11355 0,8*0,2*2.1 = 0,336 [E]_x000D_
 dle pol. 122738 975,4*2.1 = 2048,340 [F]_x000D_
 dle pol. 123738 502,72*2.1 = 1055,712 [G]_x000D_
Mezisoučet = 3951,495 [I]</t>
  </si>
  <si>
    <t>Položka zahrnuje:
- veškeré poplatky provozovateli skládky související s uložením odpadu na skládce.
Položka nezahrnuje:
- x</t>
  </si>
  <si>
    <t>b</t>
  </si>
  <si>
    <t>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</si>
  <si>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113188 0,46*2,4 = 1,104 [A]_x000D_
 dle pol. 11351 13,0*0,15*2.4 = 4,680 [B]_x000D_
 dle pol. 96687 2*0,6*2.4 = 2,880 [D]_x000D_
Mezisoučet = 8,664 [C]</t>
  </si>
  <si>
    <t>c</t>
  </si>
  <si>
    <t>17 03 02 Asfaltové směsi neuvedené pod číslem 17 03 01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</si>
  <si>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113138 0,6*2,4 = 1,440 [A]</t>
  </si>
  <si>
    <t>014132</t>
  </si>
  <si>
    <t>POPLATKY ZA SKLÁDKU TYP S-NO (NEBEZPEČNÝ ODPAD)</t>
  </si>
  <si>
    <t>dle pol. 113728 15,386*2,3 = 35,388 [A]</t>
  </si>
  <si>
    <t>11130</t>
  </si>
  <si>
    <t>SEJMUTÍ DRNU</t>
  </si>
  <si>
    <t>vč. odvozu a uložení na recyklační středisko / trvalou skládku dle dispozic zhotovitele</t>
  </si>
  <si>
    <t>Sejmutí drnu (vrchní vrstvy zatravněných ploch) tl. cca 100mm 19,9 = 19,900 [A]</t>
  </si>
  <si>
    <t>Položka zahrnuje:
- vodorovnou dopravu  a uložení na skládku
Položka nezahrnuje:
- x</t>
  </si>
  <si>
    <t>113138</t>
  </si>
  <si>
    <t>ODSTRANĚNÍ KRYTU ZPEVNĚNÝCH PLOCH S ASFALT POJIVEM, ODVOZ DO 20KM</t>
  </si>
  <si>
    <t>M3</t>
  </si>
  <si>
    <t>vč. odvozu a uložení na obalovně / recyklačním středisku s provozním zařízením pro použití / zpracování znovuzískané asfaltové směsi dle dispozic zhotovitele, vzdálenost uvedena orientačně</t>
  </si>
  <si>
    <t>Vybourání asfaltu - chodníky - odhad tl. 50 mm 12,0*0,05 = 0,600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</si>
  <si>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</si>
  <si>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113178</t>
  </si>
  <si>
    <t>ODSTRAN KRYTU ZPEVNĚNÝCH PLOCH Z DLAŽEB KOSTEK, ODVOZ DO 20KM</t>
  </si>
  <si>
    <t>vč. odvozu a uložení na recyklační středisko / trvalou skládku dle dispozic zhotovitele, vzdálenost uvedena orientačně</t>
  </si>
  <si>
    <t>"Vybourání kamenné dlažby - "_x000D_
 - vozovka - odhad tl. 100 mm 35,5*0,1 = 3,550 [B]_x000D_
 - sjezd, ostrůvek - odhad tl. 80 mm 25,0*0,08 = 2,000 [C]_x000D_
 chodník - odhad tl. 60 mm 43,8*0,06 = 2,628 [D]_x000D_
 chodník (hladká přídlažbová deska) - odhad tl. 40 mm 5,3*0,04 = 0,212 [E]_x000D_
 Vybourání dlažby z umělého kamene - chodník (reliéfní pro nevidomé) - odhad tl. 40 mm 11,4*0,04 = 0,456 [F]_x000D_
 Celkové množství 8.846000 = 8,846 [G]</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</si>
  <si>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</si>
  <si>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113188</t>
  </si>
  <si>
    <t>ODSTRANĚNÍ KRYTU ZPEVNĚNÝCH PLOCH Z DLAŽDIC, ODVOZ DO 20KM</t>
  </si>
  <si>
    <t>"Vybourání betonové dlažby - "_x000D_
 - sjezd - odhad tl. 80 mm 1,4*0,08 = 0,112 [B]_x000D_
 - chodník - odhad tl. 60 mm 5,8*0,06 = 0,348 [C]_x000D_
 Celkové množství 0.460000 = 0,460 [D]</t>
  </si>
  <si>
    <t>113328</t>
  </si>
  <si>
    <t>ODSTRANĚNÍ PODKLADŮ ZPEVNĚNÝCH PLOCH Z KAMENIVA NESTMEL, ODVOZ DO 20KM</t>
  </si>
  <si>
    <t>Vybourání nestmelených vrstev vozovky tl. do 400 mm 846,2*0,4 = 338,480 [A]</t>
  </si>
  <si>
    <t>11351</t>
  </si>
  <si>
    <t>ODSTRANĚNÍ ZÁHONOVÝCH OBRUBNÍKŮ</t>
  </si>
  <si>
    <t>M</t>
  </si>
  <si>
    <t>Vybourání betonového sadového obrubníku vč. bet. lože 13 = 13,000 [A]</t>
  </si>
  <si>
    <t>11353</t>
  </si>
  <si>
    <t>ODSTRANĚNÍ CHODNÍKOVÝCH KAMENNÝCH OBRUBNÍKŮ</t>
  </si>
  <si>
    <t>Vybourání kamenného silničního obrubníku vč. bet. lože 193,1 = 193,100 [A]</t>
  </si>
  <si>
    <t>11355</t>
  </si>
  <si>
    <t>ODSTRANĚNÍ OBRUB Z DLAŽEBNÍCH KOSTEK JEDNODUCHÝCH</t>
  </si>
  <si>
    <t>Vybourání řádky kamenné kostky 100/150 vč. bet. lože 0,8 = 0,800 [A]</t>
  </si>
  <si>
    <t>11372</t>
  </si>
  <si>
    <t>FRÉZOVÁNÍ ZPEVNĚNÝCH PLOCH ASFALTOVÝCH</t>
  </si>
  <si>
    <t>vč. odvozu a uskladnění dle dispozic zhotovitele
POZN.: Povinný odkup frézované zhotovitelem!
Materiál není odpadem!
POZN.: Předpoklad 90 % objemu vybouraných / vyfrézovaných asfaltových vrstev v hodnotách PAU třídy ZAS-T1 – ZAS-T2. Položka bude čerpána v rozsahu dle pokynů TDI, na základě provedených zkoušek.</t>
  </si>
  <si>
    <t>Odfrézování asfaltu - komunikace - odhad tl. 200 mm (90%) 769,3*0,2*0,9 = 138,474 [A]</t>
  </si>
  <si>
    <t>113728</t>
  </si>
  <si>
    <t>FRÉZOVÁNÍ ZPEVNĚNÝCH PLOCH ASFALTOVÝCH, ODVOZ DO 20KM</t>
  </si>
  <si>
    <t>vč. odvozu a uložení na trvalou skládku nebezpečného odpadu dle dispozic zhotovitele, vzdálenost uvedena orientačně
Předpoklad 10 % objemu vyfrézovaných asfaltových vrstev v hodnotách PAU třídy ZAS-T3 - ZAS-T4. Položka bude čerpána v rozsahu dle pokynů TDI, na základě provedených zkoušek.</t>
  </si>
  <si>
    <t>Odfrézování asfaltu - komunikace - odhad tl. 200 mm (10%) 769,3*0,2*0,1 = 15,386 [A]</t>
  </si>
  <si>
    <t>113764</t>
  </si>
  <si>
    <t>FRÉZOVÁNÍ DRÁŽKY PRŮŘEZU DO 400MM2 V ASFALTOVÉ VOZOVCE</t>
  </si>
  <si>
    <t>příprava drážky pro zálivku, vč. vyčištění drážky a likvidace odpadu (rozměry min. 12/25 mm)</t>
  </si>
  <si>
    <t>Napojení - drážka pro zálivku 13,7 = 13,700 [A]</t>
  </si>
  <si>
    <t>Položka zahrnuje:
- veškerou manipulaci s vybouranou sutí a s vybouranými hmotami vč. uložení na skládku.
Položka nezahrnuje:
- x</t>
  </si>
  <si>
    <t>121104</t>
  </si>
  <si>
    <t>SEJMUTÍ ORNICE NEBO LESNÍ PŮDY S ODVOZEM DO 5KM</t>
  </si>
  <si>
    <t>vč. odvozu na meziskládku dle dispozic zhotovitele, vzdálenost uvedena orientačně
Součástí položky je i výběr vhodného materiálu!</t>
  </si>
  <si>
    <t>Sejmutí ornice (spodní vrstvy zatravněných ploch) tl. cca 100mm 19,9*0,1 = 1,990 [A]</t>
  </si>
  <si>
    <t>Položka zahrnuje:
- sejmutí ornice bez ohledu na tloušťku vrstvy
-  její vodorovnou dopravu
Položka nezahrnuje:
- uložení na trvalou skládku</t>
  </si>
  <si>
    <t>122738</t>
  </si>
  <si>
    <t>ODKOPÁVKY A PROKOPÁVKY OBECNÉ TŘ. I, ODVOZ DO 20KM</t>
  </si>
  <si>
    <t>vč. odvozu na recyklační středisko / trvalou skládku dle dispozic zhotovitele, vzdálenost uvedena orientačně</t>
  </si>
  <si>
    <t>Zemní práce - odkopávky pro provedení nových konstrukcí (dle bilance kubatur a dílčích dopočtů) 975,4 = 975,400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</si>
  <si>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</si>
  <si>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123738</t>
  </si>
  <si>
    <t>ODKOP PRO SPOD STAVBU SILNIC A ŽELEZNIC TŘ. I, ODVOZ DO 20KM</t>
  </si>
  <si>
    <t>vč. odvozu na recyklační středisko / trvalou skládku dle dispozic zhotovitele, vzdálenost uvedena orientačně
POZN.: Položka bude čerpána po odsouhlasení objednatelem, na základě výsledků zatěžovacích zkoušek, v rozsahu dle pokynů geotechnického dozoru a se souhlasem TDI !</t>
  </si>
  <si>
    <t>"Sanace zemní pláně (odkop zeminy) - "_x000D_
 - tl. 0,5m (vozovka, sjezdy - pojížděné plochy) 1001,3*0,5 = 500,650 [B]_x000D_
 - tl. 0,3m (chodníky - pochozí plochy) 6,9*0,3 = 2,070 [C]_x000D_
 Celkové množství 502.720000 = 502,720 [D]</t>
  </si>
  <si>
    <t>125734</t>
  </si>
  <si>
    <t>VYKOPÁVKY ZE ZEMNÍKŮ A SKLÁDEK TŘ. I, ODVOZ DO 5KM</t>
  </si>
  <si>
    <t>vč. dovozu z meziskládky dle dispozic zhotovitele, vzdálenost uvedena orientačně</t>
  </si>
  <si>
    <t>doprava vyzískané ornice / zeminy schopné zúrodnění (dle pol. 121104) 1,99 = 1,990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</si>
  <si>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</si>
  <si>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</si>
  <si>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t>
  </si>
  <si>
    <t>dle pol. 122738 975,4 = 975,400 [A]_x000D_
 dle pol. 123738 502,72 = 502,720 [B]_x000D_
 Celkové množství 1478.120000 = 1478,120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</si>
  <si>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</si>
  <si>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17180</t>
  </si>
  <si>
    <t>ULOŽENÍ SYPANINY DO NÁSYPŮ Z NAKUPOVANÝCH MATERIÁLŮ</t>
  </si>
  <si>
    <t>zemina vhodná do násypů, zhutněno na 102% PS</t>
  </si>
  <si>
    <t>Zemní práce - násyp pro provedení nových konstrukcí (dle bilance kubatur) 437,0 = 437,000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</si>
  <si>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</si>
  <si>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POZN.: Položka bude čerpána po odsouhlasení objednatelem, na základě výsledků zatěžovacích zkoušek, v rozsahu dle pokynů geotechnického dozoru a se souhlasem TDI !</t>
  </si>
  <si>
    <t>"Sanace zemní pláně (násyp) - "_x000D_
 - tl. 0,5m (vozovka, sjezdy - pojížděné plochy) 1001,3*0,5 = 500,650 [B]_x000D_
 - tl. 0,3m (chodníky - pochozí plochy) 6,9*0,3 = 2,070 [C]_x000D_
 Celkové množství 502.720000 = 502,720 [D]</t>
  </si>
  <si>
    <t>18110</t>
  </si>
  <si>
    <t>ÚPRAVA PLÁNĚ SE ZHUTNĚNÍM V HORNINĚ TŘ. I</t>
  </si>
  <si>
    <t>Úprava a hutnění pláně vozovky a sjezdu, včetně případného zlepšení kvality podloží  - Edef,2 = 45 MPa 1001,3 = 1001,300 [A]</t>
  </si>
  <si>
    <t>Položka zahrnuje:
- úpravu pláně včetně vyrovnání výškových rozdílů. Míru zhutnění určuje projekt.
Položka nezahrnuje:
- x</t>
  </si>
  <si>
    <t>Úprava a hutnění pláně chodníků, včetně případného zlepšení kvality podloží  - Edef,2 = 30 MPa 6,9 = 6,900 [A]</t>
  </si>
  <si>
    <t>Základy</t>
  </si>
  <si>
    <t>21152</t>
  </si>
  <si>
    <t>SANAČNÍ ŽEBRA Z KAMENIVA DRCENÉHO ŠD</t>
  </si>
  <si>
    <t>výkop rýhy vykázán v rámci pol. celkových výkopů
HDK 8/16</t>
  </si>
  <si>
    <t>Drenážní žebro MOK - šířka 0,1 m, výška 0,13 m 120,6*0,1*0,13 = 1,568 [A]</t>
  </si>
  <si>
    <t>Položka zahrnuje:
- dodávku a uložení předepsaného kameniva
- mimostaveništní a vnitrostaveništní dopravu,
- není-li v zadávací dokumentaci uvedeno jinak, jedná se o nakupovaný materiál.
Položka nezahrnuje:
- x</t>
  </si>
  <si>
    <t>21197</t>
  </si>
  <si>
    <t>OPLÁŠTĚNÍ ODVODŇOVACÍCH ŽEBER Z GEOTEXTILIE</t>
  </si>
  <si>
    <t>filtrační geotextilie 500 g/m2</t>
  </si>
  <si>
    <t>Trativod - opláštění žebra 125,9*2,4 = 302,160 [A]_x000D_
 Drenážní žebro MOK - opláštění žebra (0,1+0,13+0,1+0,13+0,1)*120,6 = 67,536 [B]_x000D_
 Celkové množství 369.696000 = 369,696 [C]</t>
  </si>
  <si>
    <t>Položka zahrnuje:
- dodávku a uložení předepsané fólie včetně potřebných přesahů
- mimostaveništní a vnitrostaveništní dopravu 
Položka nezahrnuje:
- x
Způsob měření:
- přesahy se nezapočítávají do výměry</t>
  </si>
  <si>
    <t>21264</t>
  </si>
  <si>
    <t>TRATIVODY KOMPL Z TRUB Z PLAST HMOT DN DO 200MM</t>
  </si>
  <si>
    <t>výkop rýhy vykázán v rámci pol. celkových výkopů
Trativod z částečně perforované drenážní trubky DN 160 a s výplní štěrkem 32/63 v množství 0,2 m3/m</t>
  </si>
  <si>
    <t>Trativod 125,9 = 125,900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</si>
  <si>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</si>
  <si>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21461C</t>
  </si>
  <si>
    <t>SEPARAČNÍ GEOTEXTILIE DO 300G/M2</t>
  </si>
  <si>
    <t>Sanace zemní pláně - Netkaná geotextilie 300 g/m2 (vozovka, sjezdy - pojížděné plochy) 1001,3 = 1001,300 [A]</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</si>
  <si>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</si>
  <si>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289972</t>
  </si>
  <si>
    <t>OPLÁŠTĚNÍ (ZPEVNĚNÍ) Z GEOMŘÍŽOVIN</t>
  </si>
  <si>
    <t>Sanace zemní pláně - Geomříž 30/30 kN/m (vozovka, sjezdy - pojížděné plochy) 1001,3 = 1001,300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</si>
  <si>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</si>
  <si>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5</t>
  </si>
  <si>
    <t>Komunikace</t>
  </si>
  <si>
    <t>56143G</t>
  </si>
  <si>
    <t>SMĚSI Z KAMENIVA STMELENÉ CEMENTEM  SC C 8/10 TL. DO 150MM</t>
  </si>
  <si>
    <t>Směs stmelená cementem SC C8/10 tl. 130 mm</t>
  </si>
  <si>
    <t>Konstrukce vozovky - asfalt 808,9 = 808,900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</si>
  <si>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</si>
  <si>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56144G</t>
  </si>
  <si>
    <t>SMĚSI Z KAMENIVA STMELENÉ CEMENTEM  SC C 8/10 TL. DO 200MM</t>
  </si>
  <si>
    <t>Směs stmelená cementem SC C8/10 tl. 180 mm</t>
  </si>
  <si>
    <t>Konstrukce pojížděného prstence, ostrůvku 70 = 70,000 [A]</t>
  </si>
  <si>
    <t>56330</t>
  </si>
  <si>
    <t>VOZOVKOVÉ VRSTVY ZE ŠTĚRKODRTI</t>
  </si>
  <si>
    <t>Štěrkodrť ŠDB tl. 530 mm (hutněno po vrstvách)</t>
  </si>
  <si>
    <t>Konstrukce nepojížděného ostrůvku 31,3*0,53 = 16,589 [A]</t>
  </si>
  <si>
    <t>Položka zahrnuje:
- dodání kameniva předepsané kvality a zrnitosti
- rozprostření a zhutnění vrstvy v předepsané tloušťce
- zřízení vrstvy bez rozlišení šířky, pokládání vrstvy po etapách
Položka nezahrnuje:
- postřiky, nátěry</t>
  </si>
  <si>
    <t>56333</t>
  </si>
  <si>
    <t>VOZOVKOVÉ VRSTVY ZE ŠTĚRKODRTI TL. DO 150MM</t>
  </si>
  <si>
    <t>Štěrkodrť ŠDB tl. 150 mm</t>
  </si>
  <si>
    <t>Konstrukce chodníku 0,5+1,8+3,7 = 6,000 [A]</t>
  </si>
  <si>
    <t>56334</t>
  </si>
  <si>
    <t>VOZOVKOVÉ VRSTVY ZE ŠTĚRKODRTI TL. DO 200MM</t>
  </si>
  <si>
    <t>Štěrkodrť ŠDB tl. 200 mm</t>
  </si>
  <si>
    <t>Konstrukce pojížděného prstence, ostrůvku 70,0 = 70,000 [A]</t>
  </si>
  <si>
    <t>56336</t>
  </si>
  <si>
    <t>VOZOVKOVÉ VRSTVY ZE ŠTĚRKODRTI TL. DO 300MM</t>
  </si>
  <si>
    <t>Štěrkodrť ŠDA tl. (min.) 250mm
Výměra vč. rozšíření podkladních vrstev pod obruby, rezervy na vyrovnání spádu komunikace a na příp. nerovnost podkladu celkem 10%.</t>
  </si>
  <si>
    <t>Konstrukce vozovky - asfalt 808,9*1,1 = 889,790 [A]</t>
  </si>
  <si>
    <t>572141</t>
  </si>
  <si>
    <t>INFILTRAČNÍ POSTŘIK ASFALTOVÝ DO 2,0KG/M2</t>
  </si>
  <si>
    <t>Postřik infiltrační PI 2,0 kg/m2</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</si>
  <si>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</si>
  <si>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t>
  </si>
  <si>
    <t>SPOJOVACÍ POSTŘIK Z EMULZE DO 0,5KG/M2</t>
  </si>
  <si>
    <t>Postřik spojovací emulzní PS, C 0,5 kg/m2</t>
  </si>
  <si>
    <t>Konstrukce vozovky - asfalt 808,9*2 = 1617,800 [A]</t>
  </si>
  <si>
    <t>574A33</t>
  </si>
  <si>
    <t>ASFALTOVÝ BETON PRO OBRUSNÉ VRSTVY ACO 11 TL. 40MM</t>
  </si>
  <si>
    <t>Asfaltový beton ACO 11 tl. 40 mm</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</si>
  <si>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</si>
  <si>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</si>
  <si>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</si>
  <si>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Asfaltový beton ACL 16+ tl. 60 mm</t>
  </si>
  <si>
    <t>574E46</t>
  </si>
  <si>
    <t>ASFALTOVÝ BETON PRO PODKLADNÍ VRSTVY ACP 16+, 16S TL. 50MM</t>
  </si>
  <si>
    <t>Asfaltový beton ACP 16+ tl. 50 mm</t>
  </si>
  <si>
    <t>58212</t>
  </si>
  <si>
    <t>DLÁŽDĚNÉ KRYTY Z VELKÝCH KOSTEK DO LOŽE Z MC</t>
  </si>
  <si>
    <t>Dlažba z přírodního kamene, kostka velká 150/170mm ; lože z malty M25 XF4 tl. 50mm</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</si>
  <si>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</si>
  <si>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582311</t>
  </si>
  <si>
    <t>DLÁŽDĚNÉ KRYTY Z MOZAIK KOSTEK JEDNOBAREVNÝCH DO LOŽE Z KAMENIVA</t>
  </si>
  <si>
    <t>Dlažba z přírodního kamene, kostka mozaiková 60/40mm ; lože z drceného kameniva fr. 4/8 L tl. 40mm</t>
  </si>
  <si>
    <t>Konstrukce nepojížděného ostrůvku 31,3 = 31,300 [A]</t>
  </si>
  <si>
    <t>582312</t>
  </si>
  <si>
    <t>DLÁŽDĚNÉ KRYTY Z MOZAIK KOSTEK VÍCEBAREVNÝCH DO LOŽE Z KAMENIVA</t>
  </si>
  <si>
    <t>"Konstrukce chodníku - "_x000D_
 - kamenná žulová kostka 4/6, barva přírodní šedá 0,5 = 0,500 [B]</t>
  </si>
  <si>
    <t>58271</t>
  </si>
  <si>
    <t>DLÁŽDĚNÉ KRYTY Z DESEK Z KONGLOMER KAMENE DO LOŽE Z KAMENIVA</t>
  </si>
  <si>
    <t>Dlažba z umělého kamene, lože z drceného kameniva fr. 4/8 L tl. min. 40mm, vč. doplnění podkladní ŠD, lože do požadované tloušťky</t>
  </si>
  <si>
    <t>"Konstrukce chodníku - "_x000D_
 - hladká přídlažbová deska šířka 0,25 m, barva bílá 1,8 = 1,800 [F]_x000D_
 - umělý kámen - pro nevidomé s výstupky, barva bílá 3,7 = 3,700 [G]_x000D_
 Celkové množství 5.500000 = 5,500 [B]</t>
  </si>
  <si>
    <t>8</t>
  </si>
  <si>
    <t>Potrubí</t>
  </si>
  <si>
    <t>87434.R</t>
  </si>
  <si>
    <t>PŘÍPOJKY Z POTRUBÍ Z TRUB PLASTOVÝCH ODPADNÍCH DN DO 200MM</t>
  </si>
  <si>
    <t>kompletní provedení vč. výkopu s likvidací přebytku výkopku, lože a obsypu</t>
  </si>
  <si>
    <t>Nové přípojky PVC SN 12 DN 200 pro UV 40,5 = 40,500 [A]</t>
  </si>
  <si>
    <t>87633</t>
  </si>
  <si>
    <t>CHRÁNIČKY Z TRUB PLASTOVÝCH DN DO 150MM</t>
  </si>
  <si>
    <t>Osazení nové (rezervní) kabelové chráničky DN 110 26,9 = 26,900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</si>
  <si>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</si>
  <si>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89712</t>
  </si>
  <si>
    <t>VPUSŤ KANALIZAČNÍ ULIČNÍ KOMPLETNÍ Z BETONOVÝCH DÍLCŮ</t>
  </si>
  <si>
    <t>kompletní provedení - výkop s likvidací přebytečného výkopku, osazení nové UV, včetně betonové desky pod UV, prstenců DN500, výstroje, celolitinový rám s mříží D400, koš na splaveniny, obetonování a zpětného obsypu</t>
  </si>
  <si>
    <t>Posun uliční vpusti - osazení nové UV 2 = 2,000 [A]_x000D_
 Nová UV 5 = 5,000 [B]_x000D_
 Celkové množství 7.000000 = 7,000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</si>
  <si>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</si>
  <si>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89911G</t>
  </si>
  <si>
    <t>LITINOVÝ POKLOP D400</t>
  </si>
  <si>
    <t>POZN.: "výměna" = Rezerva pro případnou výměnu poškozených kusů - čerpáno v rozsahu dle pokynu objednatele! zahrnuje i likvidaci původní konstrukce</t>
  </si>
  <si>
    <t>Výšková rektifikace povrchových znaků - kanalizace - příp. `výměna` 1 = 1,000 [A]</t>
  </si>
  <si>
    <t>Položka zahrnuje:
- dodávku a osazení předepsané mříže včetně rámu
Položka nezahrnuje:
- x</t>
  </si>
  <si>
    <t>89921</t>
  </si>
  <si>
    <t>VÝŠKOVÁ ÚPRAVA POKLOPŮ</t>
  </si>
  <si>
    <t>Výšková rektifikace povrchových znaků - kanalizace 3 = 3,000 [A]</t>
  </si>
  <si>
    <t>Položka zahrnuje:
- všechny nutné práce a materiály pro zvýšení nebo snížení zařízení (včetně nutné úpravy stávajícího povrchu vozovky nebo chodníku)
Položka nezahrnuje:
- x</t>
  </si>
  <si>
    <t>89922</t>
  </si>
  <si>
    <t>VÝŠKOVÁ ÚPRAVA MŘÍŽÍ</t>
  </si>
  <si>
    <t>Zrušení uliční vpusti - odstarnění rámu s mříží, koše na splaveniny, vč. likvidace (malé mn.) 3 = 3,000 [A]_x000D_
 Výšková rektifikace povrchových znaků - uliční vpust 1 = 1,000 [B]_x000D_
 Celkové množství 4.000000 = 4,000 [C]</t>
  </si>
  <si>
    <t>899901</t>
  </si>
  <si>
    <t>PŘEPOJENÍ PŘÍPOJEK</t>
  </si>
  <si>
    <t>Přípojky uličních vpustí - napojení na kanalizaci (dle počtu UV) 2+5 = 7,000 [A]</t>
  </si>
  <si>
    <t>Položka zahrnuje:
- řez na potrubí
- dodání a osazení příslušných tvarovek a armatur
Položka nezahrnuje:
- x</t>
  </si>
  <si>
    <t>89999.R</t>
  </si>
  <si>
    <t>STRANOVÝ POSUN KABELU</t>
  </si>
  <si>
    <t>dle pokynů objednatele / správce sítě</t>
  </si>
  <si>
    <t>Stranový posun kabelu 10 = 10,000 [A]</t>
  </si>
  <si>
    <t>914131</t>
  </si>
  <si>
    <t>DOPRAVNÍ ZNAČKY ZÁKLADNÍ VELIKOSTI OCELOVÉ FÓLIE TŘ 2 - DODÁVKA A MONTÁŽ</t>
  </si>
  <si>
    <t>osazení na slopek</t>
  </si>
  <si>
    <t>"DZ - nové svislé - "_x000D_
 - P4 2 = 2,000 [B]_x000D_
 - C1 2 = 2,000 [C]_x000D_
 - C4a 2 = 2,000 [D]_x000D_
 Celkové množství 6.000000 = 6,000 [E]</t>
  </si>
  <si>
    <t>914132</t>
  </si>
  <si>
    <t>DOPRAVNÍ ZNAČKY ZÁKLADNÍ VELIKOSTI OCELOVÉ FÓLIE TŘ 2 - MONTÁŽ S PŘEMÍSTĚNÍM</t>
  </si>
  <si>
    <t>vč. vyzvednutí a dopravy ze skladu</t>
  </si>
  <si>
    <t>"DZ - posun stávající svislé (zpětné osazení) - "_x000D_
 - IS21b 1 = 1,000 [E]</t>
  </si>
  <si>
    <t>Položka zahrnuje:
- dopravu demontované značky z dočasné skládky
- osazení a montáž značky na místě určeném projektem
- nutnou opravu poškozených částí
Položka nezahrnuje:
- dodávku značky</t>
  </si>
  <si>
    <t>914133</t>
  </si>
  <si>
    <t>DOPRAVNÍ ZNAČKY ZÁKLADNÍ VELIKOSTI OCELOVÉ FÓLIE TŘ 2 - DEMONTÁŽ</t>
  </si>
  <si>
    <t>vč. očištění a odvozu do skladu města (do 5 km)</t>
  </si>
  <si>
    <t>"DZ - odstranění stávají svislé - "_x000D_
 - P2 2 = 2,000 [B]_x000D_
 - IP6 (zvětš.) 2 = 2,000 [D]_x000D_
 - E2b 2 = 2,000 [G]_x000D_
 Celkové množství 6.000000 = 6,000 [C]</t>
  </si>
  <si>
    <t>Položka zahrnuje:
- odstranění, demontáž a odklizení materiálu s odvozem na předepsané místo
Položka nezahrnuje:
- x</t>
  </si>
  <si>
    <t>s očištěním a uskladněním (pro zpětné osazení)</t>
  </si>
  <si>
    <t>"DZ - posun stávající svislé (demontáž) - "_x000D_
 - IS21b 1 = 1,000 [E]</t>
  </si>
  <si>
    <t>914231</t>
  </si>
  <si>
    <t>DOPRAVNÍ ZNAČKY ZVĚTŠENÉ VELIKOSTI OCELOVÉ FÓLIE TŘ 2 - DODÁVKA A MONTÁŽ</t>
  </si>
  <si>
    <t>osazení na stožár VO</t>
  </si>
  <si>
    <t>DZ - nové svislé - IP6 se zvýrazněním reflexním provedením 2 = 2,000 [A]</t>
  </si>
  <si>
    <t>914232</t>
  </si>
  <si>
    <t>DOPRAVNÍ ZNAČKY ZVĚTŠENÉ VELIKOSTI OCELOVÉ FÓLIE TŘ 2 - MONTÁŽ S PŘEMÍSTĚNÍM</t>
  </si>
  <si>
    <t>DZ - posun stávající svislé (zpětné osazení) - IP6 se zvýrazněním reflexním provedením 2 = 2,000 [A]</t>
  </si>
  <si>
    <t>914233</t>
  </si>
  <si>
    <t>DOPRAVNÍ ZNAČKY ZVĚTŠENÉ VELIKOSTI OCELOVÉ FÓLIE TŘ 2 - DEMONTÁŽ</t>
  </si>
  <si>
    <t>DZ - posun stávající svislé (demontáž) - IP6 se zvýrazněním reflexním provedením 2 = 2,000 [A]</t>
  </si>
  <si>
    <t>914521</t>
  </si>
  <si>
    <t>DOPRAV ZNAČ VELKOPLOŠ OCEL LAMELY FÓLIE TŘ 2 - DOD A MONT</t>
  </si>
  <si>
    <t>vel. do 6 m2 (přesný rozzměr bude upřesněn)
POZN.: Položka bude čerpána v rozsahu dle pokynů objednatele!</t>
  </si>
  <si>
    <t>DZ - nové svislé - IS9b 2*6,0 = 12,000 [A]</t>
  </si>
  <si>
    <t>914913</t>
  </si>
  <si>
    <t>SLOUPKY A STOJKY DZ Z OCEL TRUBEK ZABETON DEMONTÁŽ</t>
  </si>
  <si>
    <t>vč. likvidace dle dispozic zhotovitele (malé mn.)</t>
  </si>
  <si>
    <t>DZ - vybourání stáv. sloupku DZ vč. bet. patky 2 = 2,000 [A]</t>
  </si>
  <si>
    <t>914921</t>
  </si>
  <si>
    <t>SLOUPKY A STOJKY DOPRAVNÍCH ZNAČEK Z OCEL TRUBEK DO PATKY - DODÁVKA A MONTÁŽ</t>
  </si>
  <si>
    <t>DZ - nový sloupek, včetně výkopu a osazení do betonového základu 6 = 6,000 [A]</t>
  </si>
  <si>
    <t>Položka zahrnuje:
- sloupky
- upevňovací zařízení
- osazení (betonová patka, zemní práce)
Položka nezahrnuje:
- x</t>
  </si>
  <si>
    <t>914981</t>
  </si>
  <si>
    <t>SLOUPKY A STOJKY DZ Z PŘÍHRAD KONSTR DOD A MONTÁŽ</t>
  </si>
  <si>
    <t>POZN.: Položka bude čerpána v rozsahu dle pokynů objednatele!</t>
  </si>
  <si>
    <t>DZ - nový sloupek - příhradová konstrukce pro osazení IS9b 4 = 4,000 [A]</t>
  </si>
  <si>
    <t>915111</t>
  </si>
  <si>
    <t>VODOROVNÉ DOPRAVNÍ ZNAČENÍ BARVOU HLADKÉ - DODÁVKA A POKLÁDKA</t>
  </si>
  <si>
    <t>1. fáze VDZ, vč. předznačení (vč. příp. vyznačení operativního místa pro realizaci VDZ za provozu, dle TP66)</t>
  </si>
  <si>
    <t>"DZ - nové vodorovné - "_x000D_
 - V1a (0,125) 8,3*0,125 = 1,038 [B]_x000D_
 - V7a (dl. 6,6 + 6,8 + 6,8 + 3,5+3,5 m, šířka 4,0 m) 0,5*4*(6+7) = 26,000 [C]_x000D_
 - V11a - čára (0,125) 37,2*0,125 = 4,650 [D]_x000D_
 Celkové množství 31.688000 = 31,688 [E]</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</si>
  <si>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</si>
  <si>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</si>
  <si>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</si>
  <si>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2. fáze VDZ (vč. vyznačení operativního místa pro realizaci VDZ za provozu, dle TP66), vč. zametení (malá výměra)</t>
  </si>
  <si>
    <t>"DZ - nové vodorovné - "_x000D_
 - V7a (dl. 6,6 + 6,8 + 6,8 + 3,5+3,5 m, šířka 4,0 m) 0,5*4*(6+7) = 26,000 [C]</t>
  </si>
  <si>
    <t>915221</t>
  </si>
  <si>
    <t>VODOR DOPRAV ZNAČ PLASTEM STRUKTURÁLNÍ NEHLUČNÉ - DOD A POKLÁDKA</t>
  </si>
  <si>
    <t>"DZ - nové vodorovné - "_x000D_
 - V1a (0,125) 8,3*0,125 = 1,038 [B]_x000D_
 - V11a - čára (0,125) 37,2*0,125 = 4,650 [D]_x000D_
 Celkové množství 5.688000 = 5,688 [C]</t>
  </si>
  <si>
    <t>91552</t>
  </si>
  <si>
    <t>VODOR DOPRAV ZNAČ - PÍSMENA</t>
  </si>
  <si>
    <t>1. + 2. fáze VDZ (vč. vyznačení operativního místa pro realizaci VDZ za provozu, dle TP66), vč. zametení (malá výměra)</t>
  </si>
  <si>
    <t>DZ - V11a - nápis `BUS` 2*3 = 6,000 [A]</t>
  </si>
  <si>
    <t>Položka zahrnuje:
- dodání a pokládku nátěrového materiálu
- předznačení a reflexní úpravu
Položka nezahrnuje:
- x</t>
  </si>
  <si>
    <t>917424</t>
  </si>
  <si>
    <t>CHODNÍKOVÉ OBRUBY Z KAMENNÝCH OBRUBNÍKŮ ŠÍŘ 150MM</t>
  </si>
  <si>
    <t>do betonového lože C20/25nXF3 s boční opěrou</t>
  </si>
  <si>
    <t>Kamenný obrubník OP6 (150/250) 221,9 = 221,900 [A]</t>
  </si>
  <si>
    <t>Položka zahrnuje:
- dodání a pokládku betonových obrubníků o rozměrech předepsaných zadávací dokumentací
- betonové lože i boční betonovou opěrku
Položka nezahrnuje:
- x</t>
  </si>
  <si>
    <t>do betonového lože C20/25nXF1 s boční opěrou</t>
  </si>
  <si>
    <t>Kamenný obrubník OP7 (120/250) 3,1 = 3,100 [A]</t>
  </si>
  <si>
    <t>91772</t>
  </si>
  <si>
    <t>OBRUBA Z DLAŽEBNÍCH KOSTEK DROBNÝCH</t>
  </si>
  <si>
    <t>do bet. lože C16/20nXF1 s boční opěrou</t>
  </si>
  <si>
    <t>Kamenná kosta 8/10, 2 řádky (2x) 2*4,3 = 8,600 [A]</t>
  </si>
  <si>
    <t>Položka zahrnuje:
- dodání a pokládku jedné řady dlažebních kostek o rozměrech předepsaných zadávací dokumentací
- betonové lože i boční betonovou opěrku
Položka nezahrnuje:
- x</t>
  </si>
  <si>
    <t>919113</t>
  </si>
  <si>
    <t>ŘEZÁNÍ ASFALTOVÉHO KRYTU VOZOVEK TL DO 150MM</t>
  </si>
  <si>
    <t>Zaříznutí živice hl. 150 mm 13,7 = 13,700 [A]</t>
  </si>
  <si>
    <t>Položka zahrnuje:
- řezání vozovkové vrstvy v předepsané tloušťce
- spotřeba vody
Položka nezahrnuje:
- x</t>
  </si>
  <si>
    <t>931324</t>
  </si>
  <si>
    <t>TĚSNĚNÍ DILATAČ SPAR ASF ZÁLIVKOU MODIFIK PRŮŘ DO 400MM2</t>
  </si>
  <si>
    <t>zálivka spáry modif. zálivkou za horka typu N2 vč. provedení adhezního nátěru ploch před aplikací zálivky (rozměry min. 12/25 mm)</t>
  </si>
  <si>
    <t>Napojení - zálivka 13,7 = 13,700 [A]</t>
  </si>
  <si>
    <t>Položka zahrnuje:
- dodávku a osazení předepsaného materiálu
- očištění ploch spáry před úpravou
- očištění okolí spáry po úpravě
Položka nezahrnuje:
- těsnící profil</t>
  </si>
  <si>
    <t>96687</t>
  </si>
  <si>
    <t>VYBOURÁNÍ ULIČNÍCH VPUSTÍ KOMPLETNÍCH</t>
  </si>
  <si>
    <t>Posun UV - odstranění stávající uliční vpusti 2 = 2,000 [A]</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</si>
  <si>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</si>
  <si>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97619</t>
  </si>
  <si>
    <t>VYBOURÁNÍ DROBNÝCH PŘEDMĚTŮ OSTATNÍCH</t>
  </si>
  <si>
    <t>DZ - odstranění stávají svislé - C4a - plastový stojan 4 = 4,000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</si>
  <si>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</si>
  <si>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102.1.1</t>
  </si>
  <si>
    <t>SO 102.1</t>
  </si>
  <si>
    <t>O2</t>
  </si>
  <si>
    <t>Materiál z pol.: 113328R, 122738R, 123738R, 12931, 12980, 126738R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</si>
  <si>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(92.4+15+853+1+0.5+120)*2.1 = 2271,990 [A]</t>
  </si>
  <si>
    <t>Materiál z pol.: 113524R, 967118R, 966345, 966118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</si>
  <si>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(2+2+0.35+3.78)*2.4 = 19,512 [A]</t>
  </si>
  <si>
    <t>Položka zahrnuje:
- Náklad na uložení do recyklačního střediska či na skládku s oprávněním k opětovnému využítí dodaného typu odpadu.
Položka nezahrnuje:
- x</t>
  </si>
  <si>
    <t>ODSTRANĚNÍ PODKLADŮ ZPEVNĚNÝCH PLOCH Z KAMENIVA NESTMEL, ODVOZ</t>
  </si>
  <si>
    <t>Stáv. vozovkové vrstvy do hloubky. 240mm
350m2*0.24m digitálně odečteno * koef. rozš. 1.1</t>
  </si>
  <si>
    <t>350*1.1*0.24 = 92,400 [A]</t>
  </si>
  <si>
    <t>113524</t>
  </si>
  <si>
    <t>ODSTRANĚNÍ CHODNÍKOVÝCH A SILNIČNÍCH OBRUBNÍKŮ BETONOVÝCH, ODVOZ</t>
  </si>
  <si>
    <t>Odstranění stávajících silničních obrub vlevo km -0.019 - km 0.034
Kubatura: 0.04M2*50M=2m3</t>
  </si>
  <si>
    <t>50 = 50,000 [A]</t>
  </si>
  <si>
    <t>FRÉZOVÁNÍ ZPEVNĚNÝCH PLOCH ASFALTOVÝCH, ODVOZ</t>
  </si>
  <si>
    <t>ODFRÉZOVÁNÍ ASF. OBRUSNÉ VRSTVY v tl. 150 mm v délce 34m - vrstva neobsahuje PAU
350m2*0.15 m digitálně odečteno 
Odfrézování stávajících vozovkových vrstev na sjezdech - frézování max tl. do 100mm
115 m2 * 0.1 m digitálně odečteno 
Povinný odkup vyfrézovaného mater. Zhotovitelem stavby</t>
  </si>
  <si>
    <t>(350*0.15)+(115*0.1) = 64,000 [A]</t>
  </si>
  <si>
    <t>Položka zahrnuje:
- veškerou manipulaci s vybouranou sutí a s vybouranými hmotami vč. uložení na skládku. 
Položka nezahrnuje:
-  X</t>
  </si>
  <si>
    <t>121108</t>
  </si>
  <si>
    <t>SEJMUTÍ ORNICE NEBO LESNÍ PŮDY S ODVOZEM</t>
  </si>
  <si>
    <t>Sejmutí ornice 250 m2, tl. 0,15 m
Odvoz a uložení na mezideponíí k dočasnému skladování. Zpětné použití</t>
  </si>
  <si>
    <t>250*0.15 = 37,500 [A]</t>
  </si>
  <si>
    <t>12190</t>
  </si>
  <si>
    <t>PŘEVRSTVENÍ ORNICE</t>
  </si>
  <si>
    <t>Prevrstvení ornice na skládce</t>
  </si>
  <si>
    <t>37.5 = 37,500 [A]</t>
  </si>
  <si>
    <t>Položka zahrnuje:
- převrstvení ornice na skládce
Položka nezahrnuje:
- x</t>
  </si>
  <si>
    <t>ODKOPÁVKY A PROKOPÁVKY OBECNÉ TŘ. I, ODVOZ</t>
  </si>
  <si>
    <t>Odtěžení krajnic</t>
  </si>
  <si>
    <t>15 = 15,000 [A]</t>
  </si>
  <si>
    <t>ODKOP PRO SPOD STAVBU SILNIC A ŽELEZNIC TŘ. I, ODVOZ</t>
  </si>
  <si>
    <t>Armovaný svah - výkopové práce</t>
  </si>
  <si>
    <t>853 = 853,000 [A]</t>
  </si>
  <si>
    <t>125738</t>
  </si>
  <si>
    <t>VYKOPÁVKY ZE ZEMNÍKŮ A SKLÁDEK TŘ. I, ODVOZ</t>
  </si>
  <si>
    <t>Vrácení ornice zpět z dočasné skládky</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</si>
  <si>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</si>
  <si>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126738</t>
  </si>
  <si>
    <t>ZŘÍZENÍ STUPŇŮ V PODLOŽÍ NÁSYPŮ TŘ. I, ODVOZ</t>
  </si>
  <si>
    <t>Armovaný svah - zřízení zemních stupňů v dl 150m šířka 2,5m výška 0,5m</t>
  </si>
  <si>
    <t>120 = 120,000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</si>
  <si>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</si>
  <si>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12931</t>
  </si>
  <si>
    <t>ČIŠTĚNÍ PŘÍKOPŮ OD NÁNOSU DO 0,25M3/M</t>
  </si>
  <si>
    <t>Pročištění skluzu, cca 1 m3 zeminy</t>
  </si>
  <si>
    <t>12 = 12,000 [A]</t>
  </si>
  <si>
    <t>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</si>
  <si>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12980</t>
  </si>
  <si>
    <t>ČIŠTĚNÍ ULIČNÍCH VPUSTÍ</t>
  </si>
  <si>
    <t>cca 0.5 m3</t>
  </si>
  <si>
    <t>17110</t>
  </si>
  <si>
    <t>ULOŽENÍ SYPANINY DO NÁSYPŮ SE ZHUTNĚNÍM Z NAKUP. MATER</t>
  </si>
  <si>
    <t>MIN. PODM. VHODNÝM MAT. DLE ČSN 73 6133
Zásyp armovaného svahu</t>
  </si>
  <si>
    <t>946 = 946,000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</si>
  <si>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</si>
  <si>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Odtěžená zemina z pol. 123738R, 122738R, 121108R, 126738R</t>
  </si>
  <si>
    <t>853+15+37.5+120 = 1025,500 [A]</t>
  </si>
  <si>
    <t>17380</t>
  </si>
  <si>
    <t>ZEMNÍ KRAJNICE A DOSYPÁVKY Z NAKUPOVANÝCH MATERIÁLŮ</t>
  </si>
  <si>
    <t>DOSYPÁVKA KRAJNIC MIN. PODM. VHODNÝM MAT. DLE ČSN 73 6133 - nezamrzavý materiál (včetně zhutnění)
Včetně nákladu na nákup a dodání materiálu!</t>
  </si>
  <si>
    <t>90 = 90,000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</si>
  <si>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</si>
  <si>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17411</t>
  </si>
  <si>
    <t>ZÁSYP JAM A RÝH ZEMINOU SE ZHUTNĚNÍM</t>
  </si>
  <si>
    <t>Zpětný zásyp propustků zeminou z pol. 122738R2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</si>
  <si>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</si>
  <si>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</si>
  <si>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</si>
  <si>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propustků pod sjezd.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</si>
  <si>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</si>
  <si>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17680</t>
  </si>
  <si>
    <t>VÝPLNĚ Z NAKUPOVANÝCH MATERIÁLŮ</t>
  </si>
  <si>
    <t>Podkladní vrstva propustků pod sjezd.</t>
  </si>
  <si>
    <t>5 = 5,000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</si>
  <si>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</si>
  <si>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Úprava zemní pláně se zhutněním (vyrovnání a přehutnění v rovině Edef,2=45MPa, 100%PS</t>
  </si>
  <si>
    <t>1130 = 1130,000 [A]</t>
  </si>
  <si>
    <t>18222</t>
  </si>
  <si>
    <t>ROZPROSTŘENÍ ORNICE VE SVAHU V TL DO 0,15M</t>
  </si>
  <si>
    <t>Položka zahrnuje:
- nutné přemístění ornice z dočasných skládek vzdálených do 50m
- rozprostření ornice v předepsané tloušťce ve svahu přes 1:5
Položka nezahrnuje:
- x</t>
  </si>
  <si>
    <t>18242</t>
  </si>
  <si>
    <t>ZALOŽENÍ TRÁVNÍKU HYDROOSEVEM NA ORNICI</t>
  </si>
  <si>
    <t>250 = 250,000 [A]</t>
  </si>
  <si>
    <t>Položka zahrnuje:
- dodání předepsané travní směsi, hydroosev na ornici, zalévání, první pokosení, to vše bez ohledu na sklon terénu
Položka nezahrnuje:
- x</t>
  </si>
  <si>
    <t>18710</t>
  </si>
  <si>
    <t>OŠETŘENÍ ORNICE NA SKLÁDCE</t>
  </si>
  <si>
    <t>Ošetření sejmuté a uložené na skládce ornice po celou dobu skladování</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</si>
  <si>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</si>
  <si>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212646</t>
  </si>
  <si>
    <t>TRATIVODY KOMPL Z TRUB Z PLAST HM DN DO 200MM, RÝHA TŘ II</t>
  </si>
  <si>
    <t>PODÉLNÁ DRENÁŽ DN 150, SN 8
- ŠP/B lože tl. 100 mm
- obsyp kameniva 8/16 + separační geotextilie
- zásyp rýhy kamenivem 16/32
- kontrolní šachtice
- zaústěno do příkopu - nový výústní objekt</t>
  </si>
  <si>
    <t>34 = 34,000 [A]</t>
  </si>
  <si>
    <t>28995</t>
  </si>
  <si>
    <t>KOTEVNÍ SÍTĚ PRO GABIONY A ARMOVANÉ ZEMINY</t>
  </si>
  <si>
    <t>Licový (panel) prvek - síť  z ocelového drátu  vč ukotvení do zemního tělesa</t>
  </si>
  <si>
    <t>340 = 340,000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</si>
  <si>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</si>
  <si>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ARMOVANÝ SVAH S VÝZTUŽNOU GEOMŘÍŽÍ
pevnost v podélném tahu 60 kN/m mechanická odolnost proti protržení - CBR = 7,2 kN včetně ukotvení pomocí betonářské výztuže dl. 1m Ř12mm po 1m šířka zemních stupňů pro umístění geomříže 6,0m se stabilizačním lícovým prvkem. Materiálem lícového prvku jsou sítě z ocelového drátu o průměru do 4mm s povrchovou úpravou Zn-Al, nebo z ocelového drátu o průměru do 3mm s povrchovou úpravou Zn-Al + 0,5mm PVC, zaručující parametry dlouhodobé životnosti.</t>
  </si>
  <si>
    <t>1615 = 1615,000 [A]</t>
  </si>
  <si>
    <t>28997H</t>
  </si>
  <si>
    <t>OPLÁŠTĚNÍ (ZPEVNĚNÍ) Z GEOTEXTILIE DO 1000G/M2</t>
  </si>
  <si>
    <t>Opatření separační geotextilií s filtrační funkcí K více nebo se rovná 1*10-4/m/s</t>
  </si>
  <si>
    <t>150 = 150,000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</si>
  <si>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</si>
  <si>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t>
  </si>
  <si>
    <t>Svislé konstrukce</t>
  </si>
  <si>
    <t>317324</t>
  </si>
  <si>
    <t>ŘÍMSY ZE ŽELEZOBETONU DO C25/30</t>
  </si>
  <si>
    <t>Propustek v km 0.014 00
Obnovení betonové římsy na křídlech propustku C25/30-XF4 š.0.2*0.50m
0.2m*0.5m*2*7m
Nová vtoková ŽB římsa  beton C25/30-XF4 š.0.25*0.50m
1*0.25m*0.5m*4m</t>
  </si>
  <si>
    <t>2+0.5 = 2,500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</si>
  <si>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</si>
  <si>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317365</t>
  </si>
  <si>
    <t>VÝZTUŽ ŘÍMS Z OCELI 10505, B500B</t>
  </si>
  <si>
    <t>Propustek v km 0.014 00</t>
  </si>
  <si>
    <t>1.5 = 1,500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</si>
  <si>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</si>
  <si>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567306</t>
  </si>
  <si>
    <t>VRSTVY PRO OBNOVU A OPRAVY Z RECYKLOVANÉHO MATERIÁLU</t>
  </si>
  <si>
    <t>Materiál vhodný k provedení vrstvy recyklace za studena v případě výskytu nevhodného materiálu na stavbě. Předpoklad 20% objemu
Položka bude čerpána dle skutečností a pokynu TDS.</t>
  </si>
  <si>
    <t>455*0.2*0.2 = 18,200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</si>
  <si>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</si>
  <si>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567534</t>
  </si>
  <si>
    <t>R.A</t>
  </si>
  <si>
    <t>VRSTVY PRO OBNOVU, OPRAVY - Asfaltové pojivo</t>
  </si>
  <si>
    <t>t</t>
  </si>
  <si>
    <t>Položka byla přidaná pro předejítí ZBV!
Předpoklad objemové hmotností vrstvy RS-CA 2300 kg/m3 (2.3 t/m3)
Asfaltové pojivo - pěnoasfalt, asfaltová emulze - 4% zbytkového množství</t>
  </si>
  <si>
    <t>(455*0.2)*2.3*0.04 = 8,372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</si>
  <si>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</si>
  <si>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R.B</t>
  </si>
  <si>
    <t>VRSTVY PRO OBNOVU A OPRAVY - Cement 4%</t>
  </si>
  <si>
    <t>Položka byla přidaná pro předejítí ZBV!
Předpoklad objemové hmotností vrstvy RS-CA 2300 kg/m3 (2.3 t/m3)
Cement - 4%</t>
  </si>
  <si>
    <t>567544</t>
  </si>
  <si>
    <t>VRST PRO OBNOVU A OPR RECYK ZA STUD CEM A ASF EM TL DO 200MM</t>
  </si>
  <si>
    <t>Obnova vozovky
- recyklace za studena RS-CA 0/45 200 mm, TP 208
Poznámka: fakturace dle geodetického zaměření plochy v m3 odsouhlasené TDS/zástupcem investora</t>
  </si>
  <si>
    <t>350*1.3 = 455,000 [A]</t>
  </si>
  <si>
    <t>56933</t>
  </si>
  <si>
    <t>ZPEVNĚNÍ KRAJNIC ZE ŠTĚRKODRTI TL. DO 150MM</t>
  </si>
  <si>
    <t>KRAJNICE ŠD 0-32 tl. 0,15 m, tř. B, hutněno (dle vzorových listů VL1 22-01 z 01/2022)</t>
  </si>
  <si>
    <t>1.5*34 = 51,000 [A]</t>
  </si>
  <si>
    <t>Položka zahrnuje:
- dodání kameniva předepsané kvality a zrnitosti
- očištění podkladu
- uložení kameniva dle předepsaného technologického předpisu, zhutnění vrstvy v předepsané tloušťce
- zřízení vrstvy bez rozlišení šířky, pokládání vrstvy po etapách,
Položka nezahrnuje:
- x</t>
  </si>
  <si>
    <t>572123</t>
  </si>
  <si>
    <t>INFILTRAČNÍ POSTŘIK Z EMULZE DO 1,0KG/M2</t>
  </si>
  <si>
    <t>Infiltrační postřik PI-C 1,0 kg/m2, ČSN 73 6129, ČSN EN 13 808, ČSN 73 6132   ˇEdef,2 = 90MPa</t>
  </si>
  <si>
    <t>572214</t>
  </si>
  <si>
    <t>SPOJOVACÍ POSTŘIK Z MODIFIK EMULZE DO 0,5KG/M2</t>
  </si>
  <si>
    <t>Spojovací postřik z kationaktivní emulze PS-CP 0,40 kg/m2/ ČSN 73 6129</t>
  </si>
  <si>
    <t>350 = 350,000 [A]</t>
  </si>
  <si>
    <t>SPOJOVACÍ POSTŘIK Z MODIF. KATION. ASF. EMULZE PS PMB 0,50 kg/m2/ ČSN 73 6129</t>
  </si>
  <si>
    <t>350*1.1 = 385,000 [A]</t>
  </si>
  <si>
    <t>574B34</t>
  </si>
  <si>
    <t>ASFALTOVÝ BETON PRO OBRUSNÉ VRSTVY MODIFIK ACO 11+ TL. 40MM</t>
  </si>
  <si>
    <t>ASFALTOVÝ BETON PRO OBRUSNÉ VRSTVY ACO 11+ PmB 45/80-65, tl. 40 mm, ČSN 73 6121, ČSN EN 13108-1 ed.2</t>
  </si>
  <si>
    <t>574D56</t>
  </si>
  <si>
    <t>ASFALTOVÝ BETON PRO LOŽNÍ VRSTVY MODIFIK ACL 16+, 16S TL. 60MM</t>
  </si>
  <si>
    <t>ASFALTOVÝ BETON PRO LOŽNÍ VRSTVY MOD. ACL 16S, s asfaltovým pojivem 25/55-60, PMB, tl. 60 mm, ČSN 73 6121, ČSN EN 13108-1 ed.2</t>
  </si>
  <si>
    <t>ASFALTOVÝ BETON PRO PODKLADNÍ VRSTVY ACP 16S, tl. 50 mm, ČSN 73 6121, ČSN EN 13108-1 ed.2</t>
  </si>
  <si>
    <t>350*1.2 = 420,000 [A]</t>
  </si>
  <si>
    <t>58920</t>
  </si>
  <si>
    <t>VÝPLŇ SPAR MODIFIKOVANÝM ASFALTEM</t>
  </si>
  <si>
    <t>Asfaltová zálivka za horka typ N2
Bude provedeno podél obrub a říms, v místě návázností dvou typů materiálů (dlažba / asfalt), okolo vpustí, mříží, hrnců atd. ...</t>
  </si>
  <si>
    <t>Položka zahrnuje: 
- dodávku předepsaného materiálu
- vyčištění a výplň spar tímto materiálem
Položka nezahrnuje:
- x</t>
  </si>
  <si>
    <t>6</t>
  </si>
  <si>
    <t>Úpravy povrchů, podlahy, výplně otvorů</t>
  </si>
  <si>
    <t>62747</t>
  </si>
  <si>
    <t>SPÁROVÁNÍ STARÉHO ZDIVA ZVLÁŠT MALTOU</t>
  </si>
  <si>
    <t>Propustek v km 0.014 00
Sanace povrchu kamenného propustku</t>
  </si>
  <si>
    <t>140 = 140,000 [A]</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</si>
  <si>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</si>
  <si>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895813</t>
  </si>
  <si>
    <t>DRENÁŽNÍ ŠACHTICE</t>
  </si>
  <si>
    <t>Kontrolní šachtice</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</si>
  <si>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</si>
  <si>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Výšková úprava mříží stávajících vpustí</t>
  </si>
  <si>
    <t>9113B1</t>
  </si>
  <si>
    <t>SVODIDLO OCEL SILNIČ JEDNOSTR, ÚROVEŇ ZADRŽ H1 -DODÁVKA A MONTÁŽ</t>
  </si>
  <si>
    <t>OCELOVÉ SVODIDLO ÚZ-H1 s prodlouženými sloupky min. 2,4m výšky 0,75 m.</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</si>
  <si>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</si>
  <si>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9113C1</t>
  </si>
  <si>
    <t>SVODIDLO OCEL SILNIČ JEDNOSTR, ÚROVEŇ ZADRŽ H2 - DODÁVKA A MONTÁŽ</t>
  </si>
  <si>
    <t>OCELOVÉ SVODIDLO ÚZ-H2 s prodlouženými sloupky min. 2,4m výšky min. 1,10 m.</t>
  </si>
  <si>
    <t>91238</t>
  </si>
  <si>
    <t>SMĚROVÉ SLOUPKY Z PLAST HMOT - NÁSTAVCE NA SVODIDLA VČETNĚ ODRAZNÉHO PÁSKU</t>
  </si>
  <si>
    <t>Položka zahrnuje:
- dodání a osazení sloupku včetně nutných zemních prací
- vnitrostaveništní a mimostaveništní doprava
- odrazky plastové nebo z retroreflexní fólie
Položka nezahrnuje:
- x</t>
  </si>
  <si>
    <t>917224</t>
  </si>
  <si>
    <t>SILNIČNÍ A CHODNÍKOVÉ OBRUBY Z BETONOVÝCH OBRUBNÍKŮ ŠÍŘ 150MM</t>
  </si>
  <si>
    <t>Silniční obruba 100/15/25, do bet. lože C25/30 XF3 tl. 100mm , km -0.019 - km 0.034 vlevo - 55 m
Silniční obruba 100/15/15, do bet. lože C25/30 XF3 tl. 100mm , sjezd km0.040 vpravo - ohraničení dláždené plochy - 12 m</t>
  </si>
  <si>
    <t>55+12 = 67,000 [A]</t>
  </si>
  <si>
    <t>919112</t>
  </si>
  <si>
    <t>ŘEZÁNÍ ASFALTOVÉHO KRYTU VOZOVEK TL DO 100MM</t>
  </si>
  <si>
    <t>Řezaná spára š. 12 mm, Profrézování drážky hl. 30mm, š. 10mm
Zaříznutí sprav na rozhraní asf. Ploch v tl. 40mm
Včetně pročištění</t>
  </si>
  <si>
    <t>935212</t>
  </si>
  <si>
    <t>PŘÍKOPOVÉ ŽLABY Z BETON TVÁRNIC ŠÍŘ DO 600MM DO BETONU TL 100MM</t>
  </si>
  <si>
    <t>Betonové příkopové žlabovky pro skluzy - dle VL1 43-01 a 43-03 z 01/2022 (úsek 102.1.1)</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</si>
  <si>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</si>
  <si>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93639</t>
  </si>
  <si>
    <t>ZAÚSTĚNÍ SKLUZŮ (VČET DLAŽBY Z LOM KAMENE)</t>
  </si>
  <si>
    <t>Položka zahrnuje:
- veškerý materiál, výrobky a polotovary
- mimostaveništní a vnitrostaveništní doprava (rovněž přesuny)
- naložení a složení,případně s uložením
Položka nezahrnuje:
- x</t>
  </si>
  <si>
    <t>ZAÚSTĚNÍ DRENÁŽE</t>
  </si>
  <si>
    <t>Drenáž - výústní objekt na svah zemního tělesa VL2 r2022</t>
  </si>
  <si>
    <t>966118</t>
  </si>
  <si>
    <t>BOURÁNÍ KONSTRUKCÍ Z BETON DÍLCŮ S ODVOZEM</t>
  </si>
  <si>
    <t>Odstranění betonových patníků 0.3x0.3x1.0 - 42 KS</t>
  </si>
  <si>
    <t>42*(0.3*0.3*1) = 3,780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</si>
  <si>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</si>
  <si>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966345</t>
  </si>
  <si>
    <t>BOURÁNÍ PROPUSTŮ Z TRUB DN DO 300MM</t>
  </si>
  <si>
    <t>Odstranění scv km 0.014 00
0.5*(1.6*1.1)*2*0.2m=0.35m3</t>
  </si>
  <si>
    <t>0.5 = 0,500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</si>
  <si>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</si>
  <si>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967118</t>
  </si>
  <si>
    <t>VYBOURÁNÍ ČÁSTÍ KONSTRUKCÍ Z BETON DÍLCŮ S ODVOZEM</t>
  </si>
  <si>
    <t>Propustek v km 0.014 00
Odstranění stávající betonové římsy a betonových říms křídel</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</si>
  <si>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</si>
  <si>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102.1.2</t>
  </si>
  <si>
    <t>Materiál z pol.: 122738R, 129971, 113328R1, 113328R2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</si>
  <si>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(1+16+280.32+235.8)*2.1 = 1119,552 [A]</t>
  </si>
  <si>
    <t>Materiál z pol.: 966345, 967118R, 113358R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</si>
  <si>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(12+064+1003.5)*2.4 = 2590,800 [A]</t>
  </si>
  <si>
    <t>Odstranění podkladních vrstev vozovky ze štěrkodr v úseku km 0.034 - km  0.180, hl. 0.24m
Délka úseku je 146m, š. 8m, 146m*8m*0.24</t>
  </si>
  <si>
    <t>146*8*0.24 = 280,320 [A]</t>
  </si>
  <si>
    <t>Sanace stáv. vrstvy ze štěrkodr., předpoklad 25% z celkové plochy do hl. 150 mm
Délka úseku je 786m, š. 8m, 786m*8m*0.15m*0.25</t>
  </si>
  <si>
    <t>786*8*0.15*0.25 = 235,800 [A]</t>
  </si>
  <si>
    <t>113358</t>
  </si>
  <si>
    <t>ODSTRAN PODKLADU ZPEVNĚNÝCH PLOCH Z BETONU, ODVOZ</t>
  </si>
  <si>
    <t>Odstranění podkl. vrstev vozovky z betonu:
- v úseku km 0.180 - 0.600 - beton v tl. 0.24 m - 420m*7.5m*0.24m
- v úseku km 0.600 - 0.820 - beton v tl. 0.15 m - 220*7.5*0.15m</t>
  </si>
  <si>
    <t>(420*7.5*0.24)+(220*7.5*0.15) = 1003,500 [A]</t>
  </si>
  <si>
    <t>ODFRÉZOVÁNÍ ASF. OBRUSNÉ VRSTVY v tl. 150 mm v délce 786 m, plocha 4600 m2 - vrstva neobsahuje PAU
Povinný odkup vyfrézovaného materiálů Zhotovitelem stavby.</t>
  </si>
  <si>
    <t>4600*0.15 = 690,000 [A]</t>
  </si>
  <si>
    <t>Sejmutí ornice 1788m2, tl. 0,15 m
Odvoz a uložení na mezideponíí k dočasnému skladování. Zpětné použití</t>
  </si>
  <si>
    <t>1788*0.15 = 268,200 [A]</t>
  </si>
  <si>
    <t>268.2 = 268,200 [A]</t>
  </si>
  <si>
    <t>Propustek km 0.521 50
Výkop pro vytvoření nových konstr. propustku
Propustky:
km 0,41675 - sjezd - 13m
km 0,43463 - sjezd - 10m
km 0,47723 - sjezd - 12,5m</t>
  </si>
  <si>
    <t>129971</t>
  </si>
  <si>
    <t>ČIŠTĚNÍ POTRUBÍ DN DO 1000MM</t>
  </si>
  <si>
    <t>Propustek km 0.521 50
cca 1m3</t>
  </si>
  <si>
    <t>Zpětný zásyp propustků</t>
  </si>
  <si>
    <t>Propustek km 0.521 50 - zeminou vhodnou dle ČSN 73 6133
Propustky:
km 0,41675 - sjezd - 13m
km 0,43463 - sjezd - 10m
km 0,47723 - sjezd - 12,5m</t>
  </si>
  <si>
    <t>1788 = 1788,000 [A]</t>
  </si>
  <si>
    <t>546 = 546,000 [A]</t>
  </si>
  <si>
    <t>22695A</t>
  </si>
  <si>
    <t>VÝDŘEVA ZÁPOROVÉHO PAŽENÍ DOČASNÁ (PLOCHA)</t>
  </si>
  <si>
    <t>Propustek v km 0.521 50
3.0mx6.0m, (4xHEB profil dl. 3m) + zaberanění</t>
  </si>
  <si>
    <t>18 = 18,000 [A]</t>
  </si>
  <si>
    <t>Položka zahrnuje:
- osazení pažin bez ohledu na druh
- jejich opotřebení 
-  odstranění
Položka nezahrnuje:
- x</t>
  </si>
  <si>
    <t>27231</t>
  </si>
  <si>
    <t>ZÁKLADY Z PROSTÉHO BETONU</t>
  </si>
  <si>
    <t>Propustek v km 0.521 50
Zajišťovací práh kamenné dlažby š. 0.4m, hl. 0.6m dl 1.2m</t>
  </si>
  <si>
    <t>0.4*0.6*1.2 = 0,288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</si>
  <si>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</si>
  <si>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285394</t>
  </si>
  <si>
    <t>DODATEČNÉ KOTVENÍ VLEPENÍM BETONÁŘSKÉ VÝZTUŽE D DO 25MM DO VRTŮ</t>
  </si>
  <si>
    <t>Propustek v km 0.521 50
Chemické kotvy pro spojení se stávajícím propustkem</t>
  </si>
  <si>
    <t>23 = 23,000 [A]</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</si>
  <si>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</si>
  <si>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28997F</t>
  </si>
  <si>
    <t>OPLÁŠTĚNÍ (ZPEVNĚNÍ) Z GEOTEXTILIE DO 600G/M2</t>
  </si>
  <si>
    <t>Propustek v km 0.521 50</t>
  </si>
  <si>
    <t>1250 = 1250,000 [A]</t>
  </si>
  <si>
    <t>Propustek v km 0.521 50
Nová vtoková ŽB římsa  beton C25/30-XF4 š.0.25*0.50m</t>
  </si>
  <si>
    <t>1*0.25*0.5*4 = 0,500 [A]</t>
  </si>
  <si>
    <t>4</t>
  </si>
  <si>
    <t>Vodorovné konstrukce</t>
  </si>
  <si>
    <t>451312</t>
  </si>
  <si>
    <t>PODKLADNÍ A VÝPLŇOVÉ VRSTVY Z PROSTÉHO BETONU C12/15</t>
  </si>
  <si>
    <t>Prodloužení propustku v km 0.521 50 - Podkladní beton tl. 0.10m C12/15-X0</t>
  </si>
  <si>
    <t>(1.45*1.8+1.5*3.5)*0.1 = 0,786 [A]</t>
  </si>
  <si>
    <t>451315</t>
  </si>
  <si>
    <t>PODKLADNÍ A VÝPLŇOVÉ VRSTVY Z PROSTÉHO BETONU C30/37</t>
  </si>
  <si>
    <t>ČISTÍCÍ KUSY ŠTĚRBIN ŽLABŮ</t>
  </si>
  <si>
    <t>45152</t>
  </si>
  <si>
    <t>PODKLADNÍ A VÝPLŇOVÉ VRSTVY Z KAMENIVA DRCENÉHO</t>
  </si>
  <si>
    <t>Prodloužení propustku v km 0.521 50
Propustky:
km 0,41675 - sjezd - 13m
km 0,43463 - sjezd - 10m
km 0,47723 - sjezd - 12,5m</t>
  </si>
  <si>
    <t>Položka zahrnuje:
- dodávku předepsaného kameniva
- mimostaveništní a vnitrostaveništní dopravu a jeho uložení
- není-li v zadávací dokumentaci uvedeno jinak, jedná se o nakupovaný materiál
Položka nezahrnuje:
- x</t>
  </si>
  <si>
    <t>Sanace vrstvy ŠD v tl. min. 150 mm PŘEDPOKLAD 25% PLOCHY
Doplnění vrstvy ŠD - v místě rozšíření ZK a armovaném svahu - (1.22m2 * 40m + 0.50m2 * 546 m) *0.15 m odečteno digitálně</t>
  </si>
  <si>
    <t>4935*0.15*0.25+(1.22*40+0.5*546)*0.15 = 233,333 [A]</t>
  </si>
  <si>
    <t>Materiál vhodný k provedení vrstvy recyklace za studena v případě výskytu nevhodného materiálu na stavbě. Předpoklad 20% objemu_x000D_
_x000D_
Položka bude čerpána dle skutečností a pokynu TDS.</t>
  </si>
  <si>
    <t>6129.57*0.2*0.2 = 245,183 [A]</t>
  </si>
  <si>
    <t>(6129.57*0.2)*2.3*0.04 = 112,784 [A]</t>
  </si>
  <si>
    <t>6129.57 = 6129,570 [A]</t>
  </si>
  <si>
    <t>56963</t>
  </si>
  <si>
    <t>ZPEVNĚNÍ KRAJNIC Z RECYKLOVANÉHO MATERIÁLU TL DO 150MM</t>
  </si>
  <si>
    <t>Nezpevněné krajnice z R-materiálu 0-22 tl. 0.15m, alternativně ŠDb 0-32, tř. B, přehutněno</t>
  </si>
  <si>
    <t>800 = 800,000 [A]</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</si>
  <si>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X</t>
  </si>
  <si>
    <t>Sjezdy
Infiltrační postřik PI-C 1,0 kg/m2, ČSN 73 6129, ČSN EN 13 808, ČSN 73 6132   ˇEdef,2 = 90MPa</t>
  </si>
  <si>
    <t>203 = 203,000 [A]</t>
  </si>
  <si>
    <t>5420 = 5420,000 [A]</t>
  </si>
  <si>
    <t>5696.63 = 5696,630 [A]</t>
  </si>
  <si>
    <t>Sjezdy
Spojovací postřik z kationaktivní emulze PS-CP 0,40 kg/m2/ ČSN 73 6129</t>
  </si>
  <si>
    <t>5288 = 5288,000 [A]</t>
  </si>
  <si>
    <t>Sjezdy
ASFALTOVÝ BETON PRO OBRUSNÉ VRSTVY ACO 11+ PmB 45/80-65, tl. 40 mm, ČSN 73 6121, ČSN EN 13108-1 ed.2</t>
  </si>
  <si>
    <t>193 = 193,000 [A]</t>
  </si>
  <si>
    <t>Sjezdy
ASFALTOVÝ BETON PRO LOŽNÍ VRSTVY MOD. ACL 16S, s asfaltovým pojivem 25/55-60, PMB, tl. 60 mm, ČSN 73 6121, ČSN EN 13108-1 ed.2</t>
  </si>
  <si>
    <t>Vyplnění trhlin asfaltovou zálivkou za horka typ N2
Bude provedeno podél obrub a říms, v místě návázností dvou typů materiálů (dlažba / asfalt), okolo vpustí, mříží, hrnců atd. ...</t>
  </si>
  <si>
    <t>200 = 200,000 [A]</t>
  </si>
  <si>
    <t>7</t>
  </si>
  <si>
    <t>Přidružená stavební výroba</t>
  </si>
  <si>
    <t>711111</t>
  </si>
  <si>
    <t>IZOLACE BĚŽNÝCH KONSTRUKCÍ PROTI ZEMNÍ VLHKOSTI ASFALTOVÝMI NÁTĚRY</t>
  </si>
  <si>
    <t>Natření drážky adhezním nátěrem hl. 30 mm - 12m2
Propustek v km 0.521 50 - Ochrana proti zemní vlhkosti - nátěr 1x ALP + 2x ALN + geotextilie hm. 600g/m2 v pol. 28997F - 23 m2</t>
  </si>
  <si>
    <t>12+23 = 35,000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</si>
  <si>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</si>
  <si>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711112</t>
  </si>
  <si>
    <t>IZOLACE BĚŽNÝCH KONSTRUKCÍ PROTI ZEMNÍ VLHKOSTI ASFALTOVÝMI PÁSY</t>
  </si>
  <si>
    <t>Propustek v km 0.521 50
Asfaltové pásy š. 0.5m na spoji staré a nové kce propustku
(2*1.1+1.6)m*0.5m</t>
  </si>
  <si>
    <t>Drenážní KONTROLNÍ šachtice DN 400 sestava vč. poklopu D400 a dle VL2 r2022</t>
  </si>
  <si>
    <t>89721</t>
  </si>
  <si>
    <t>VPUSŤ KANALIZAČNÍ HORSKÁ KOMPLETNÍ MONOLITICKÁ BETONOVÁ</t>
  </si>
  <si>
    <t>Propustek v km 0.521 50
Nová vtoková monilitická ŽB horská vpust  beton C30/37-XF4 1.20x1.90x2.00m
(2*(1.2+1.9)*1.55*0.2)+(3.2*1.2*0.4)+(1.3*1.55*0.2)+(0.1*1*1.2) = cca 4m3</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</si>
  <si>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
Položka nezahrnuje:
- x</t>
  </si>
  <si>
    <t>897627</t>
  </si>
  <si>
    <t>VPUSŤ ŠTĚRBINOVÝCH ŽLABŮ Z BETON DÍLCŮ SV. ŠÍŘKY DO 500MM</t>
  </si>
  <si>
    <t>Položka zahrnuje:
- dodávku a osazení předepsaného dílce včetně mříže
Položka nezahrnuje:
- předepsané podkladní konstrukce</t>
  </si>
  <si>
    <t>897727</t>
  </si>
  <si>
    <t>ČISTÍCÍ KUSY ŠTĚRBIN ŽLABŮ Z BETON DÍLCŮ SV. ŠÍŘKY DO 500MM</t>
  </si>
  <si>
    <t>6 = 6,000 [A]</t>
  </si>
  <si>
    <t>Položka zahrnuje:
- dodávku a osazení předepsaného dílce
Položka nezahrnuje:
- předepsané podkladní konstrukce</t>
  </si>
  <si>
    <t>899122</t>
  </si>
  <si>
    <t>MŘÍŽE LITINOVÉ SAMOSTATNÉ</t>
  </si>
  <si>
    <t>Propustek v km 0.521 50
Vtoková mříž D250</t>
  </si>
  <si>
    <t>89915</t>
  </si>
  <si>
    <t>STUPADLA (A POD)</t>
  </si>
  <si>
    <t>Propustek v km 0.521 50
Stupadla v horské vpusti (vč. kotv.)</t>
  </si>
  <si>
    <t>Položka zahrnuje:
- veškerý materiál, výrobky a polotovary
- mimostaveništní a vnitrostaveništní dopravy (rovněž přesuny), včetně naložení a složení, případně s uložením
Položka nezahrnuje:
- x</t>
  </si>
  <si>
    <t>899524</t>
  </si>
  <si>
    <t>OBETONOVÁNÍ POTRUBÍ Z PROSTÉHO BETONU DO C25/30</t>
  </si>
  <si>
    <t>Propustek v km 0.521 50
Propustky:
km 0,41675 - sjezd - 13m
km 0,43463 - sjezd - 10m
km 0,47723 - sjezd - 12,5m</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</si>
  <si>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</si>
  <si>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9113A3</t>
  </si>
  <si>
    <t>SVODIDLO OCEL SILNIČ JEDNOSTR, ÚROVEŇ ZADRŽ N1, N2 - DEMONTÁŽ S PŘESUNEM</t>
  </si>
  <si>
    <t>Odstranění stáv. svodidla - povinný odkup materiálu Zhotovitelem</t>
  </si>
  <si>
    <t>641 = 641,000 [A]</t>
  </si>
  <si>
    <t>Položka zahrnuje:
- demontáž a odstranění zařízení
- jeho odvoz na předepsané místo
Položka nezahrnuje:
- x
Způsob měření:
- vykazuje se délka svodidla v základní výšce, délka náběhů se nezapočítává</t>
  </si>
  <si>
    <t>Silniční svodidlo ocelové jednostranné ÚZ-H1</t>
  </si>
  <si>
    <t>53+451+75 = 579,000 [A]</t>
  </si>
  <si>
    <t>Silniční svodidlo ocelové jednostranné ÚZ-H2</t>
  </si>
  <si>
    <t>62 = 62,000 [A]</t>
  </si>
  <si>
    <t>91225</t>
  </si>
  <si>
    <t>SMĚROVÉ SLOUPKY KOVOVÉ VČET ODRAZ PÁSKU</t>
  </si>
  <si>
    <t>35 = 35,000 [A]</t>
  </si>
  <si>
    <t>912283</t>
  </si>
  <si>
    <t>SMĚROVÉ SLOUPKY - DEMONTÁŽ A ODVOZ</t>
  </si>
  <si>
    <t>Stávající směrové sloupky</t>
  </si>
  <si>
    <t>Položka zahrnuje:
- demontáž stávajícího sloupku
- jeho odvoz do skladu nebo na skládku
Položka nezahrnuje:
- x</t>
  </si>
  <si>
    <t>91297</t>
  </si>
  <si>
    <t>DOPRAVNÍ ZRCADLO</t>
  </si>
  <si>
    <t>6+6 = 12,000 [A]</t>
  </si>
  <si>
    <t>Položka zahrnuje:
- dodání a osazení zrcadla včetně nutných zemních prací
- předepsaná povrchová úprava
- vnitrostaveništní a mimostaveništní doprava
- odrazky plastové nebo z retroreflexní fólie
Položka nezahrnuje:
- x</t>
  </si>
  <si>
    <t>4 = 4,000 [A]</t>
  </si>
  <si>
    <t>V4 (0.125m), V1a (0.125m) - přechodně na 3 měs</t>
  </si>
  <si>
    <t>315 = 315,000 [A]</t>
  </si>
  <si>
    <t>V4 (0.125m), V1a (0.125m) - přeznačení po 3 měs</t>
  </si>
  <si>
    <t>91710</t>
  </si>
  <si>
    <t>OBRUBY Z BETONOVÝCH PALISÁD</t>
  </si>
  <si>
    <t>Betonová palisada 165*120*1000 mm, cca 250 ks * 0.03</t>
  </si>
  <si>
    <t>250*0.03 = 7,500 [A]</t>
  </si>
  <si>
    <t>Položka zahrnuje:
- dodání a pokládku betonových palisád o rozměrech předepsaných zadávací dokumentací
- betonové lože i boční betonovou opěrku
Položka nezahrnuje:
- x</t>
  </si>
  <si>
    <t>9183D3</t>
  </si>
  <si>
    <t>PROPUSTY Z TRUB DN 600MM PLASTOVÝCH</t>
  </si>
  <si>
    <t>Propustek PP DN 600, SN 8
Propustky:
km 0,41675 - sjezd - 13m
km 0,43463 - sjezd - 10m
km 0,47723 - sjezd - 12,5m</t>
  </si>
  <si>
    <t>13+10+12.5 = 35,500 [A]</t>
  </si>
  <si>
    <t>Položka zahrnuje:
- dodání a položení potrubí z trub z dokumentací předepsaného materiálu a předepsaného průměru
- případné úpravy trub (zkrácení, šikmé seříznutí)
Položka nezahrnuje:
- podkladní vrstvy a obetonování</t>
  </si>
  <si>
    <t>9183E1</t>
  </si>
  <si>
    <t>PROPUSTY Z TRUB DN 800MM BETONOVÝCH</t>
  </si>
  <si>
    <t>Propustek v km 0.521 50
Prodloužení vtokové části porpustku monilitická ŽB kcí beton C30/37-XF4 dl. 1.45m</t>
  </si>
  <si>
    <t>1.45 = 1,450 [A]</t>
  </si>
  <si>
    <t>918513</t>
  </si>
  <si>
    <t>ČELA PROPUSTU Z KAMENE - OBKLAD</t>
  </si>
  <si>
    <t>Odláždění čel propustku</t>
  </si>
  <si>
    <t>50*0.8 = 40,000 [A]</t>
  </si>
  <si>
    <t>Položka zahrnuje:
- obklad z lomového kamen na MC ve tvaru, předepsaným zadávací dokumentací
- vyspárování obkladu MC
Položka nezahrnuje:
- x</t>
  </si>
  <si>
    <t>919135</t>
  </si>
  <si>
    <t>ŘEZÁNÍ BETONOVÝCH KONSTRUKCÍ TL DO 250MM</t>
  </si>
  <si>
    <t>Položka zahrnuje:
- řezání betonových konstrukcí bez ohledu na tloušťku
- spotřeba vody
Položka nezahrnuje:
- x</t>
  </si>
  <si>
    <t>93512</t>
  </si>
  <si>
    <t>ŠTĚRBINOVÉ ŽLABY Z BET DÍLCŮ ŠÍŘ 500MM VÝŠ 400MM</t>
  </si>
  <si>
    <t>LINIOVÉ ODVODNĚNÍ
štěrbinová vpust s vnitřním spádem š. 0,4m; v. 0,5m. Zatížení v pojíždění ploše vozovky na D400. Podkladní beton, ochrana oddilatování od AB vozovky viz TPV zvoleného výrobce (předpoklad dle vzorových listů VL1 42-03 a VL1 42-04 z 01/2022.
Vyústění je navrženo vpusťovým (odvodňovacím) dílcem ve směru štěrbiny a napojení na DN30 PP, která je vyústěna do podélného příkopu.</t>
  </si>
  <si>
    <t>Položka zahrnuje:
- veškerý materiál, výrobky a polotovary
- včetně mimostaveništní a vnitrostaveništní dopravy (rovněž přesuny), včetně naložení a složení,případně s uložením.
- veškeré práce nutné pro zřízení těchto konstrukcí, včetně zemních prací, lože, ukončení, patek, spárování, úpravy vtoku a výtoku
Položka nezahrnuje:
- x
Způsob měření:
- měří se v [m] délky osy žlabu bez čistících kusů a odtokových vpustí.</t>
  </si>
  <si>
    <t>935152</t>
  </si>
  <si>
    <t>ŠTĚRBIN ŽLABY Z BET DÍLCŮ ŠÍŘ 500MM VÝŠ 800 - 900MM PRŮTOK</t>
  </si>
  <si>
    <t>Liniový štěrbinový žbal  v. 0.8-0.9m (zatížení D400) vč dilatačních prvků (sjezd km 0.300 P, dle TPV daného výrobce v souladu s VL 1 42-04 z 01/2022</t>
  </si>
  <si>
    <t>935211</t>
  </si>
  <si>
    <t>PŘÍKOPOVÉ ŽLABY Z BETON TVÁRNIC ŠÍŘ DO 600MM DO ŠTĚRKOPÍSKU TL 100MM</t>
  </si>
  <si>
    <t>PŘÍKOPOVÁ BET. TVÁRNICE bet. C30/37-XF4 do ŠP lože tl. 0,1m (dle VL 1)</t>
  </si>
  <si>
    <t>328 = 328,000 [A]</t>
  </si>
  <si>
    <t>935812</t>
  </si>
  <si>
    <t>ŽLABY A RIGOLY DLÁŽDĚNÉ Z KOSTEK DROBNÝCH DO BETONU TL 100MM</t>
  </si>
  <si>
    <t>Mělký žlab na sjezdu km 0.04769 vpravo,</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</si>
  <si>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</si>
  <si>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935842</t>
  </si>
  <si>
    <t>ŽLABY A RIGOLY DLÁŽDĚNÉ Z BETONOVÝCH DLAŽDIC DO BETONU TL 100MM</t>
  </si>
  <si>
    <t>Přídlažba u štěrbinového žlabu - Dlažba tl. 200mm do lože tl. 100mm beton C20/25nXF4</t>
  </si>
  <si>
    <t>Propustky:
km 0,41675 - sjezd - 13m
km 0,43463 - sjezd - 10m
km 0,47723 - sjezd - 12,5m
Vybourání stávajících bet. propustků - cca 7m3</t>
  </si>
  <si>
    <t>Propustek v km 0.521 50
Odstranění stáv. betonových říms na vtoku a výtoku, betonových křídel na vtoku</t>
  </si>
  <si>
    <t>2*0.2*0.4*4 = 0,640 [A]</t>
  </si>
  <si>
    <t>SO 102.2</t>
  </si>
  <si>
    <t>Materiál z pol.: 113524R, 113358R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</si>
  <si>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(8+1189.125)*2.4 = 2873,100 [A]</t>
  </si>
  <si>
    <t>Materiál z pol.: 122738R, 123738R, 12930, 113328R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</si>
  <si>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(217.5+2505.36+225+1382,524)*2.1 = 9093,806 [A]</t>
  </si>
  <si>
    <t>Odstr. podkl. vrstev vozovky:
- km 0.820 - km 0.900: tl. 90 mm - 80m*6.5m*0.09m*1.1=51.48m3
- km 0.900 - km 1.900: tl. 180 mm - 1000m*6.5m*0.18*1.1=1287m3
- km 1.900 - km 1.988: tl. 70 mm - 88m*6.5m*0.07m*1.1=44.044m3</t>
  </si>
  <si>
    <t>51.48+1287+44.044 = 1382,524 [A]</t>
  </si>
  <si>
    <t>Odstranění podkl. vrstev vozovky z betonu:
- v úseku km 0.820 - km 1.988 - beton v tl. 0.15 m - 7550*1.05 (koef. rozš.)*0.15m</t>
  </si>
  <si>
    <t>7550*1.05*0.15 = 1189,125 [A]</t>
  </si>
  <si>
    <t>Stávající obrubníky včetně podkladu cca 8 m3 betonu - v případě poškození stáv. obrubníků
Se souhlasem TDI a KSÚS</t>
  </si>
  <si>
    <t>38 = 38,000 [A]</t>
  </si>
  <si>
    <t>113534</t>
  </si>
  <si>
    <t>ODSTRANĚNÍ CHODNÍKOVÝCH / SILNIČNÍCH KAMENNÝCH OBRUBNÍKŮ, ODVOZ</t>
  </si>
  <si>
    <t>Odvoz na předem určené místo Zhotovitelé stavby - zpětné použití obrubníků na této stavbě
Se souhlasem TDI a KSÚS.</t>
  </si>
  <si>
    <t>68 = 68,000 [A]</t>
  </si>
  <si>
    <t>ODFRÉZOVÁNÍ ASF. OBRUSNÉ VRSTVY na ploše 7550 m2 (měřeno z výkresu) - vrstva neobsahuje PAU:
- km 0.820 - km 0.900: tl. 150 mm - 80m*6.5m*0.15m=78m3
- km 0.900 - km 1.900: tl. 60 mm - 1000m*6.5m*0.06=390m3
- km 1.900 - km 1.988: tl. 170 mm - 88m*6.5m*0.17m=97.24m3
Povinný odkup vyfrézovaného mater. Zhotovitelem stavby.</t>
  </si>
  <si>
    <t>78+390+97.24 = 565,240 [A]</t>
  </si>
  <si>
    <t>Ve vyčleněné části silnice II/115 km 1.988 – km 2.055, který zahrnuje dříve rekonstruovaný prostor stávající okružní křižovatky ve styku ulic Pražská x Palackého, je navržena pouze údržba / oprava povrchu
tl. fréz. 0.09 m, plocha 900 m2 (měřeno z výkresu)
Povinný odkup materiálu Zhotovitelem stavby</t>
  </si>
  <si>
    <t>900*0.09 = 81,000 [A]</t>
  </si>
  <si>
    <t>Odtěžení stávající krajnice v délce cca 200 m - seříznuti stávajíci krajnice na hloubku 0,30 m v km 1,150 - km 1,940 vpravo</t>
  </si>
  <si>
    <t>725*0.3 = 217,500 [A]</t>
  </si>
  <si>
    <t>Stávající AZ HL. 300 mm - NEVHODNÁ ZEMINA - ODVOZ NA SKLÁDKU K RECYKL.</t>
  </si>
  <si>
    <t>1168*6.5*0.3*1.1 = 2505,360 [A]</t>
  </si>
  <si>
    <t>OHUMUSOVÁNÍ, tl. humózní vrstvy 0,15m</t>
  </si>
  <si>
    <t>108.75 = 108,750 [A]</t>
  </si>
  <si>
    <t>12930</t>
  </si>
  <si>
    <t>ČIŠTĚNÍ PŘÍKOPŮ OD NÁNOSU</t>
  </si>
  <si>
    <t>Pročíštění stávající zasakovací krajnice v délce cca 1500 m, š. 1.5 m - odstranění vrchní vrstvy zeleně</t>
  </si>
  <si>
    <t>1500*1.5*0.1 = 225,000 [A]</t>
  </si>
  <si>
    <t>Odtěžená zemina z pol. 122738R, 123738R</t>
  </si>
  <si>
    <t>100+2505.36 = 2605,360 [A]</t>
  </si>
  <si>
    <t>17130</t>
  </si>
  <si>
    <t>ULOŽENÍ SYPANINY DO NÁSYPŮ Z NAKUP. MATER. V AKTIVNÍ ZÓNĚ SE ZHUTNĚNÍM</t>
  </si>
  <si>
    <t>MIN. PODM. VHODNÝM MAT. DLE ČSN 73 6133
Zemina v AZ. Délka úseku 1235m, š. cca 7 m, tl. 300 mm</t>
  </si>
  <si>
    <t>1168*7*0.3 = 2452,800 [A]</t>
  </si>
  <si>
    <t>725*0.15 = 108,750 [A]</t>
  </si>
  <si>
    <t>494 = 494,000 [A]</t>
  </si>
  <si>
    <t>Úprava povrchu před pokládáním vrstvy AZ</t>
  </si>
  <si>
    <t>7873+(1168*0.45*2) = 8924,200 [A]</t>
  </si>
  <si>
    <t>725 = 725,000 [A]</t>
  </si>
  <si>
    <t>212636</t>
  </si>
  <si>
    <t>TRATIVODY KOMPL Z TRUB Z PLAST HM DN DO 150MM, RÝHA TŘ II</t>
  </si>
  <si>
    <t>PODÉLNÁ DRENÁŽ DN 150, SN 8
- ŠP/B lože tl. 100 mm
- obsyp kameniva 8/16 + separační geotextilie
- zásyp rýhy kamenivem 16/32
- kontrolní šachtice po 120 m - pol. 895813
- zaústěno do příkopu - nový výústní objekt - pol. 89722</t>
  </si>
  <si>
    <t>2470 = 2470,000 [A]</t>
  </si>
  <si>
    <t>289971</t>
  </si>
  <si>
    <t>OPLÁŠTĚNÍ (ZPEVNĚNÍ) Z GEOTEXTILIE</t>
  </si>
  <si>
    <t>Filtrační geotextílie 200g/m2/ CBR &gt; 2 kN, propustnost k vice/rovn. 10x10-4/ m/s - podélná drenáž (trativod)</t>
  </si>
  <si>
    <t>2.2*2470 = 5434,000 [A]</t>
  </si>
  <si>
    <t>podsyp ŠD 0-32 tl. 15 cm</t>
  </si>
  <si>
    <t>Štěrkodrť , ŠDA 0/32 GE, tl. 150mm</t>
  </si>
  <si>
    <t>7873+(1168*0.33*2) = 8643,880 [A]</t>
  </si>
  <si>
    <t>8924.2*0.15*0.2 = 267,726 [A]</t>
  </si>
  <si>
    <t>VRST PRO OBNOVU A OPR RECYK ZA STUD CEM A ASF EM TL DO 150MM</t>
  </si>
  <si>
    <t>Recyklace za studena na místě / v centru RS 0/45 CA, tl. 150 mm</t>
  </si>
  <si>
    <t>(8924.2*0.2)*2.3*0.04 = 164,205 [A]</t>
  </si>
  <si>
    <t>Infiltrační postřik z kationaktivní emulze v množství zbytkového asfaltu 1,00 kg/m2, PI PMB</t>
  </si>
  <si>
    <t>7873+(1168*0.23*2) = 8410,280 [A]</t>
  </si>
  <si>
    <t>Spojovací postřik z kationaktivní emulze v množství zbytkového asfaltu 0,40 kg/m2, PS PMB</t>
  </si>
  <si>
    <t>7873+(1168*0.07*2) = 8036,520 [A]</t>
  </si>
  <si>
    <t>Spojovací postřik z kationaktivní emulze v množství zbytkového asfaltu 0,50 kg/m2, PS PMB</t>
  </si>
  <si>
    <t>7873+(1168*0.15*2) = 8223,400 [A]</t>
  </si>
  <si>
    <t>Ve vyčleněné části silnice II/115 km 1.988 – km 2.055, který zahrnuje dříve rekonstruovaný prostor stávající okružní křižovatky ve styku ulic Pražská x Palackého, je navržena pouze údržba / oprava povrchu
OSPOJOVACÍ POSTŘIK Z MODIF. KATION. ASF. EMULZE - PS PMB - 0,40 kg/m2 - ČSN 73 6129</t>
  </si>
  <si>
    <t>900 = 900,000 [A]</t>
  </si>
  <si>
    <t>Ve vyčleněné části silnice II/115 km 1.988 – km 2.055, který zahrnuje dříve rekonstruovaný prostor stávající okružní křižovatky ve styku ulic Pražská x Palackého, je navržena pouze údržba / oprava povrchu
OSPOJOVACÍ POSTŘIK Z MODIF. KATION. ASF. EMULZE - PS PMB - 0,50 kg/m2 - ČSN 73 6129</t>
  </si>
  <si>
    <t>57475</t>
  </si>
  <si>
    <t>VOZOVKOVÉ VÝZTUŽNÉ VRSTVY Z GEOMŘÍŽOVINY</t>
  </si>
  <si>
    <t>- vyztužení skelnou mříží TP 115, TP 147
Krajní části vozovky v místě autobusové zastávky min. šířce 3 m – (2x 13 m + přesah 15 m před a za zastávkou, taky v místě OK km 2,0) budou opatřeny výztužnou mříží – geosyntetikem pro zvýšení životnosti krajních částí, zastávkového pruhu a omezení vzniku trhlin vozovky.
Vyztužení obou krajů vozovky ze skelné mříže s min. všesměrnou tahovou pevností 100kN, polymerním povlakem skelných vláken, oka min. 25 x 25 mm a samolepícím instalačním lepidlem na spodní straně mříže (sanaci mříží je nezbytné provést na vyrovnávací vrstvu z ACP pod ložní vrstvu) v šířce role min. 1,5 m.
Včetně kotvení k podkladu dle TP.</t>
  </si>
  <si>
    <t>1767 = 1767,000 [A]</t>
  </si>
  <si>
    <t>Položka zahrnuje:
- dodání geomříže v požadované kvalitě a v množství včetně přesahů (přesahy započteny v jednotkové ceně)
- očištění podkladu
- pokládka geomříže dle předepsaného technologického předpisu
Položka nezahrnuje:
- x</t>
  </si>
  <si>
    <t>Asfaltový beton pro ložní vrstvu s asfaltovým pojivem 25/55-60, ACL 16S PmB, tl. 60 mm</t>
  </si>
  <si>
    <t>7873+(1168*0.1*2) = 8106,600 [A]</t>
  </si>
  <si>
    <t>Ve vyčleněné části silnice II/115 km 1.988 – km 2.055, který zahrnuje dříve rekonstruovaný prostor stávající okružní křižovatky ve styku ulic Pražská x Palackého, je navržena pouze údržba / oprava povrchu
Asfaltový beton pro ložní vrstvu s asfaltovým pojivem 25/55-60, ACL 16S PmB, tl. 60 mm</t>
  </si>
  <si>
    <t>574E56</t>
  </si>
  <si>
    <t>ASFALTOVÝ BETON PRO PODKLADNÍ VRSTVY ACP 16+, 16S TL. 60MM</t>
  </si>
  <si>
    <t>Asfaltový beton pro podkladní vrstvu s asfaltovým pojivem 50/70, ACP 16S, tl. 60 mm</t>
  </si>
  <si>
    <t>7873+(1168*0.175*2) = 8281,800 [A]</t>
  </si>
  <si>
    <t>574G3B</t>
  </si>
  <si>
    <t>ASFALTOVÝ BETON VELMI TENKÝ BBTM 5A TL. DO 30MM</t>
  </si>
  <si>
    <t>Asfaltový beton pro tenkou vrstvu se sníženou hlučností s asfaltovým pojivem 45/80-65, BBTM 5NH, tl. 30 mm</t>
  </si>
  <si>
    <t>7873+(1168*0.015*2) = 7908,040 [A]</t>
  </si>
  <si>
    <t>Ve vyčleněné části silnice II/115 km 1.988 – km 2.055, který zahrnuje dříve rekonstruovaný prostor stávající okružní křižovatky ve styku ulic Pražská x Palackého, je navržena pouze údržba / oprava povrchu
Asfaltový beton pro tenkou vrstvu se sníženou hlučností s asfaltovým pojivem 45/80-65, BBTM 5NH, tl. 30 mm</t>
  </si>
  <si>
    <t>58222</t>
  </si>
  <si>
    <t>DLÁŽDĚNÉ KRYTY Z DROBNÝCH KOSTEK DO LOŽE Z MC</t>
  </si>
  <si>
    <t>Oprava poškozeného krytu sjezdů</t>
  </si>
  <si>
    <t>104 = 104,000 [A]</t>
  </si>
  <si>
    <t>582614</t>
  </si>
  <si>
    <t>KRYTY Z BETON DLAŽDIC SE ZÁMKEM BAREV TL 60MM DO LOŽE Z KAM</t>
  </si>
  <si>
    <t>Oprava poškozených ploch chodníku</t>
  </si>
  <si>
    <t>58261A</t>
  </si>
  <si>
    <t>KRYTY Z BETON DLAŽDIC SE ZÁMKEM BAREV RELIÉF TL 60MM DO LOŽE Z KAM</t>
  </si>
  <si>
    <t>Obnova bezbar. úprav</t>
  </si>
  <si>
    <t>75 = 75,000 [A]</t>
  </si>
  <si>
    <t>1000 = 1000,000 [A]</t>
  </si>
  <si>
    <t>Přechodně na 3 měs</t>
  </si>
  <si>
    <t>750 = 750,000 [A]</t>
  </si>
  <si>
    <t>Přeznačení po 3 měs</t>
  </si>
  <si>
    <t>Silniční obruba 100/25/15 do bet. lože C25/30 XF3
km1.150-1.315 vpravo betonový obrubník v délce 165 m + 38 m náhrada stav. obrubníků</t>
  </si>
  <si>
    <t>203+152 = 355,000 [A]</t>
  </si>
  <si>
    <t>Se souhlasem TDI a KSÚS. V případě poškození stáv. obrubníků</t>
  </si>
  <si>
    <t>64 = 64,000 [A]</t>
  </si>
  <si>
    <t>91782</t>
  </si>
  <si>
    <t>VÝŠKOVÁ ÚPRAVA OBRUBNÍKŮ KAMENNÝCH</t>
  </si>
  <si>
    <t>257 = 257,000 [A]</t>
  </si>
  <si>
    <t>Položka zahrnuje:
- vytrhání, očištění, manipulaci
- nové betonové lože a osazení. 
Položka nezahrnuje:
- nutné doplnění novými obrubami se uvede v položkách 9172 až 9177</t>
  </si>
  <si>
    <t>935823</t>
  </si>
  <si>
    <t>PŘEDLÁŽDĚNÍ ŽLABŮ A RIGOLŮ DLÁŽDĚNÝCH Z KOSTEK VELKÝCH</t>
  </si>
  <si>
    <t>Stávající zasakovací krajnice - úprava dle výškového řešení hlavní silnice, přespárování 
Délka cca 1500 m, č. 1.5m
Konstrukce v souladu s TP 192</t>
  </si>
  <si>
    <t>695 = 695,000 [A]</t>
  </si>
  <si>
    <t>Položka zahrnuje: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Položka nezahrnuje:
- x</t>
  </si>
  <si>
    <t>SO 102.3</t>
  </si>
  <si>
    <t>Materiál z pol.: 113524R, 113358R, 96657R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</si>
  <si>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(35+36+8)*2.4 = 189,600 [A]</t>
  </si>
  <si>
    <t>Materiál z pol.: 122738R, 123738R, 12930, 12980, 113328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</si>
  <si>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(360+1585.8+150+0.5+1316.868)*2.1 = 7167,653 [A]</t>
  </si>
  <si>
    <t>POLOŽKA BUDE ČERPÁNÁ NA ZÁKLADĚ VÝSLEDKŮ PRŮZKUMŮ A ZKOUŠEK, VYJADŘENÍ AD A TDS A SOUHLASU TDI!
z pol. 113728R1
Uložení na řízenou skládku s příslušným oprávněním.
V případě prokázání laboratorní zkouškou přítomnost PAU v odfrézovaném materiálu. 
Koef. 2.4 t/m3</t>
  </si>
  <si>
    <t>(92)*2.4 = 220,800 [A]</t>
  </si>
  <si>
    <t>Odstranění podkladních vrstev vozovky:
- v km 2.055 - km 2.090 - tl. 70 mm - 35m*7m*0.07m=17.15 m3
- v km 2.090 - km 2.2124 - tl. 220 mm - 122.4m*7m*0.22m=188.496 m3
- v km 2.2766 - km 2.8240 - tl. 290 mm - 547.4m*7m*0.29m=1111.222 m3</t>
  </si>
  <si>
    <t>17.15+188.496+1111.222 = 1316,868 [A]</t>
  </si>
  <si>
    <t>Odstranění podkl. vrstev vozovky z betonu:
- v úseku km 2.055 - km 2.090 - beton v tl. 0.15 m - 35m*6.5m*1.05 (koef. rozš.)*0.15m=cca 36 m3</t>
  </si>
  <si>
    <t>36 = 36,000 [A]</t>
  </si>
  <si>
    <t>Stávající obrubníky včetně podkladu cca 35 m3 betonu - v případě poškození stáv. obrubníků
Se souhlasem TDI a KSÚS.</t>
  </si>
  <si>
    <t>ODFRÉZOVÁNÍ ASF. OBRUSNÉ VRSTVY: 
- v úseku km 2.450 - 2.824 - frézování v tl. 35 mm, š. 7.0 m, délka 374 m - vrstva obsahuje PAU - odvoz na skládku k recykl. jako nebezpečný materiál - 374m*7.0m*0.035m=cca 92m3</t>
  </si>
  <si>
    <t>92 = 92,000 [A]</t>
  </si>
  <si>
    <t>ODFRÉZOVÁNÍ ASF. OBRUSNÉ VRSTVY: 
- v úseku km 2.055 - km 2.2124 - frézování v tl. 170 mm, š. 6.5 m, délka 157.4 m - Povinný odkup vyfrézovaného mater. Zhotovitelem stavby 157.4m*6.5m*0.17m=173.927m3
- v úseku km 2.2766 - km 2.450 - frézovaní v tl. 100 mm, š. 6.5 m, délka 173,4 m - vrstva neobsahuje PAU - Povinný odkup vyfrézovaného mater. Zhotovitelem stavby - 173.4m*6.5m*0.1m=112.71 m3
- v úseku km 2.450 - 2.824 - frézování v tl. 65 mm, š. 7.0 m, délka 374 m - - vrstva neobsahuje PAU - Povinný odkup vyfrézovaného mater. Zhotovitelem stavby - 374m*7.0m*0.065m=cca 171m3</t>
  </si>
  <si>
    <t>173.927+112.71+171 = 457,637 [A]</t>
  </si>
  <si>
    <t>Odtěžení dosypavek zemní krajnice - cca 360 m3</t>
  </si>
  <si>
    <t>360 = 360,000 [A]</t>
  </si>
  <si>
    <t>Stávající AZ HL. 300 mm - NEVHODNÁ ZEMINA - ODVOZ NA SKLÁDKU K RECYKL.
- v km 2.055 - km 2.2124 - tl. 300mm - 157.4m*7.5m*0.3m=354.15m3
- v km 2.2766 - km 2.8240 - tl. 300mm - 547.4m*7.5m*0.3m=1231.65m3</t>
  </si>
  <si>
    <t>354.15+1231.65 = 1585,800 [A]</t>
  </si>
  <si>
    <t>61.5 = 61,500 [A]</t>
  </si>
  <si>
    <t>ČIŠTĚNÍ PŘÍKOPŮ OD NÁNOSU A REPROFILACE</t>
  </si>
  <si>
    <t>PROČIŠTĚNÍ STÁVAJÍCÍCH PŘÍKOPŮ v trase - odhadované množství
REPROFILACE (OBNOVA) STÁVAJÍCÍCH PŘÍKOPŮ. BUDE ZACHOVÁNA KÓTA DNA PŘÍKOPU
Včetně dopravy a uložení přebytků zeminy na skládku k recyklací.</t>
  </si>
  <si>
    <t>360+1585.8 = 1945,800 [A]</t>
  </si>
  <si>
    <t>MIN. PODM. VHODNÝM MAT. DLE ČSN 73 6133
Zemina v AZ. Délka úseku cca 705 m, tl. 0.3 m</t>
  </si>
  <si>
    <t>7.5*705*0.3 = 1586,250 [A]</t>
  </si>
  <si>
    <t>205*0.15 = 30,750 [A]</t>
  </si>
  <si>
    <t>285 = 285,000 [A]</t>
  </si>
  <si>
    <t>(5123+(702*0.45)*2) = 5754,800 [A]</t>
  </si>
  <si>
    <t>205 = 205,000 [A]</t>
  </si>
  <si>
    <t>138.5+55+62+48.5+21+158+28+103+114 = 728,000 [A]</t>
  </si>
  <si>
    <t>728*2.2 = 1601,600 [A]</t>
  </si>
  <si>
    <t>(5123+(702*0.33)*2) = 5586,320 [A]</t>
  </si>
  <si>
    <t>5754.8*0.15*0.2 = 172,644 [A]</t>
  </si>
  <si>
    <t>(5754.8*0.2)*2.3*0.04 = 105,888 [A]</t>
  </si>
  <si>
    <t>(5123+(702*0.23)*2) = 5445,920 [A]</t>
  </si>
  <si>
    <t>Spojovací postřik z kationaktivní emulze v množství zbytkového asfaltu 0,40 kg/m2, PS PMB + Oprava poškozeného krytu sjezdů</t>
  </si>
  <si>
    <t>(5123+(702*0.07)*2)+421 = 5642,280 [A]</t>
  </si>
  <si>
    <t>Spojovací postřik z kationaktivní emulze v množství zbytkového asfaltu 0,50 kg/m2, PS PMB + Oprava poškozeného krytu sjezdů</t>
  </si>
  <si>
    <t>(5123+(702*0.15)*2)+421 = 5754,600 [A]</t>
  </si>
  <si>
    <t>Ve vyčleněné části silnice II/115 km - u benzínky v km 2.3 a obchodního centra Lety
OSPOJOVACÍ POSTŘIK Z MODIF. KATION. ASF. EMULZE - PS PMB - 0,40 kg/m2 - ČSN 73 6129</t>
  </si>
  <si>
    <t>(470+114*0.07*2) = 485,960 [A]</t>
  </si>
  <si>
    <t>Ve vyčleněné části silnice II/115 km - u benzínky v km 2.3 a obchodního centra Lety.
OSPOJOVACÍ POSTŘIK Z MODIF. KATION. ASF. EMULZE - PS PMB - 0,50 kg/m2 - ČSN 73 6129</t>
  </si>
  <si>
    <t>(470+114*0.1*2) = 492,800 [A]</t>
  </si>
  <si>
    <t>- vyztužení skelnou mříží TP 115, TP 147
Krajní části vozovky v místě autobusové zastávky min. šířce 3 m – (2x 13 m + přesah 15 m před a za zastávkou, taky v místě OK km 2,0) budou opatřeny výztužnou mříží – geosyntetikem pro zvýšení životnosti krajních částí, zastávkového pruhu a omezení vzniku trhlin vozovky.
Vyztužení obou krajů vozovky ze skelné mříže s min. všesměrnou tahovou pevností 100kN, polymerním povlakem skelných vláken, oka min. 25 x 25 mm a samolepícím instalačním lepidlem na spodní straně mříže (sanaci mříží je nezbytné provést na vyrovnávací vrstvu z ACP pod ložní vrstvu) v šířce role min. 1,5 m.
Včetně kotvení k podkladu dle TP.</t>
  </si>
  <si>
    <t>175 = 175,000 [A]</t>
  </si>
  <si>
    <t>Asfaltový beton pro ložní vrstvu s asfaltovým pojivem 25/55-60, ACL 16S PmB, tl. 60 mm + Oprava poškozeného krytu sjezdů</t>
  </si>
  <si>
    <t>(5123+(702*0.1)*2)+413 = 5676,400 [A]</t>
  </si>
  <si>
    <t>Ve vyčleněné části silnice II/115 - u benzínky v km 2.3 a obchodního centra Lety
Asfaltový beton pro ložní vrstvu s asfaltovým pojivem 25/55-60, ACL 16S PmB, tl. 60 mm</t>
  </si>
  <si>
    <t>(5123+(702*0.175)*2) = 5368,700 [A]</t>
  </si>
  <si>
    <t>Asfaltový beton pro tenkou vrstvu se sníženou hlučností s asfaltovým pojivem 45/80-65, BBTM 5NH, tl. 30 mm + Oprava poškozeného krytu sjezdů</t>
  </si>
  <si>
    <t>(5123+(702*0.015)*2) +393 = 5537,060 [A]</t>
  </si>
  <si>
    <t>Ve vyčleněné části silnice II/115 km - u benzínky v km 2.3 a obchodního centra Lety
Asfaltový beton pro tenkou vrstvu se sníženou hlučností s asfaltovým pojivem 45/80-65, BBTM 5NH, tl. 30 mm</t>
  </si>
  <si>
    <t>(470+114*0.015*2) = 473,420 [A]</t>
  </si>
  <si>
    <t>150+23 = 173,000 [A]</t>
  </si>
  <si>
    <t>582613</t>
  </si>
  <si>
    <t>KRYTY Z BETON DLAŽDIC SE ZÁMKEM ŠEDÝCH TL 100MM DO LOŽE Z KAM</t>
  </si>
  <si>
    <t>53 = 53,000 [A]</t>
  </si>
  <si>
    <t>1500 = 1500,000 [A]</t>
  </si>
  <si>
    <t>550 = 550,000 [A]</t>
  </si>
  <si>
    <t>400 = 400,000 [A]</t>
  </si>
  <si>
    <t>Se souhlasem TDI a zástupce KSÚS dle skutečností</t>
  </si>
  <si>
    <t>2000 = 2000,000 [A]</t>
  </si>
  <si>
    <t>85 = 85,000 [A]</t>
  </si>
  <si>
    <t>96657</t>
  </si>
  <si>
    <t>ODSTRANĚNÍ ŽLABŮ Z DÍLCŮ (VČET ŠTĚRBINOVÝCH) ŠÍŘKY 500MM</t>
  </si>
  <si>
    <t>cca 8m3 - odpad</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</si>
  <si>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</si>
  <si>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SO 112</t>
  </si>
  <si>
    <t>Materiál z pol.: 122738R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</si>
  <si>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(82.2)*2.1 = 172,620 [A]</t>
  </si>
  <si>
    <t>Plocha 264 m2, hl. 0.30 m</t>
  </si>
  <si>
    <t>274*0.3 = 82,200 [A]</t>
  </si>
  <si>
    <t>Odtěžená zemina z pol. 122738R</t>
  </si>
  <si>
    <t>82.20 = 82,200 [A]</t>
  </si>
  <si>
    <t>100 = 100,000 [A]</t>
  </si>
  <si>
    <t>232+0.43*2*12*4 = 273,280 [A]</t>
  </si>
  <si>
    <t>Štěrkodrť , ŠDA 0/32 GE, tl. 200mm</t>
  </si>
  <si>
    <t>232+0.33*2*12*4 = 263,680 [A]</t>
  </si>
  <si>
    <t>232+0.23*2*12*4 = 254,080 [A]</t>
  </si>
  <si>
    <t>232+0.07*2*12*4 = 238,720 [A]</t>
  </si>
  <si>
    <t>232 = 232,000 [A]</t>
  </si>
  <si>
    <t>232+0.09*2*12*4 = 240,640 [A]</t>
  </si>
  <si>
    <t>Červené směr. sloupky</t>
  </si>
  <si>
    <t>24 = 24,000 [A]</t>
  </si>
  <si>
    <t>SO 113</t>
  </si>
  <si>
    <t>Materiál z pol.: 113188R1, 113188R2, 113524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</si>
  <si>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(2+4.8+20)*2.2 = 58,960 [A]</t>
  </si>
  <si>
    <t>Materiál z pol.: 113534R1, 113534R2
17 05 04 Zemina a kamení neuvedené pod číslem 17 05 03
Koef. 2.6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</si>
  <si>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(0.2+0.05)*2.6 = 0,650 [A]</t>
  </si>
  <si>
    <t>ODSTRAN KRYTU ZPEVNĚNÝCH PLOCH Z DLAŽEB KOSTEK, ODVOZ</t>
  </si>
  <si>
    <t>Odstranění stávajících žulových dlažebních kostek krytu chodníků na ploše 45 m2, tl. 0.08 m - cca 3,6 m3 kostek
Odvoz na skládku / mezideponii Zhotovitele - zpětné použití žůlových dlažebních kostek na této stavbě</t>
  </si>
  <si>
    <t>45*0.08 = 3,600 [A]</t>
  </si>
  <si>
    <t>ODSTRANĚNÍ KRYTU ZPEVNĚNÝCH PLOCH Z DLAŽDIC, ODVOZ</t>
  </si>
  <si>
    <t>Odstranění stávajicích hmatových prvků (dlažba z umělého kamene s výstupky pravidelného tvaru a lemový rovinný prvek) na ploše 5 m2 - cca 2 m3 - ULOŽENÍ ODPADU ZE STAVBY NA SKLÁDKU S OPRÁVNĚNÍM K OPĚTOVNÉMU VYUŽITÍ - RECYKLAČNÍ STŘEDISKO</t>
  </si>
  <si>
    <t>Odstranění krytu z betonové dlažby (nepojízdné) tl. 60 mm - ULOŽENÍ ODPADU ZE STAVBY NA SKLÁDKU S OPRÁVNĚNÍM K OPĚTOVNÉMU VYUŽITÍ - RECYKLAČNÍ STŘEDISKO</t>
  </si>
  <si>
    <t>80*0.06 = 4,800 [A]</t>
  </si>
  <si>
    <t>Odstranění poškozených stavbou chodníkových a záhonových betonových obrubníků - 10m + 15m + 45m / cca 20 m3 betonu - ULOŽENÍ ODPADU ZE STAVBY NA SKLÁDKU S OPRÁVNĚNÍM K OPĚTOVNÉMU VYUŽITÍ - RECYKLAČNÍ STŘEDISKO</t>
  </si>
  <si>
    <t>10+15+45 = 70,000 [A]</t>
  </si>
  <si>
    <t>ODSTRANĚNÍ CHODNÍKOVÝCH KAMENNÝCH OBRUBNÍKŮ, ODVOZ</t>
  </si>
  <si>
    <t>ODSTRANĚNÍ SILNIČNÍCH OBRUBNÍKŮ ŽULOVÝCH, ODVOZ NA SLKLADKU - 
80% - zpětné použití - 18,5 m * 0.03m2 = cca 0.7 m3                                                                   
20% - ODPAD - odvoz na skládku - 5m * 0.03m2 = cca 0.2 m3
Silniční obruba 100/25/15 do bet. lože C25/30 XF3</t>
  </si>
  <si>
    <t>23.5 = 23,500 [A]</t>
  </si>
  <si>
    <t>ODSTRANĚNÍ ZÁHONOVÝCH OBRUBNÍKŮ ŽULOVÝCH, ODVOZ                           
80% - zpětné použití - 14,5 m *0.01m2 = cca 0.2m3                                                                     
ODPAD - odvoz na skládku k likv. - 20% - 4m * 0.01m2 = cca 0.05m3
Silniční obruba 100/25/5 do bet. lože C25/30 XF3</t>
  </si>
  <si>
    <t>18.5 = 18,500 [A]</t>
  </si>
  <si>
    <t>58221</t>
  </si>
  <si>
    <t>DLÁŽDĚNÉ KRYTY Z DROBNÝCH KOSTEK DO LOŽE Z KAMENIVA</t>
  </si>
  <si>
    <t>Obnová krytu chodníků z dlažebních žulových kostek (rozměr 40x40mm) do lože z kameniva tl. 150 mm ŠDa 0/63</t>
  </si>
  <si>
    <t>45 = 45,000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</si>
  <si>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těsnění podél obrubníků, dilatačních zařízení, odvodňovacích proužků, odvodňovačů, vpustí, šachet a pod.</t>
  </si>
  <si>
    <t>58242</t>
  </si>
  <si>
    <t>DLÁŽDĚNÉ KRYTY Z KAMEN DESEK DO LOŽE Z MC</t>
  </si>
  <si>
    <t>Lemový rovinný prvek
Cementová malta M10</t>
  </si>
  <si>
    <t>Betonová dlažba chodníku</t>
  </si>
  <si>
    <t>58262A</t>
  </si>
  <si>
    <t>KRYTY Z BETON DLAŽDIC SE ZÁMKEM BAREV RELIÉF TL 60MM DO LOŽE Z MC</t>
  </si>
  <si>
    <t>Varovné a hmatné pásy s výstupky pravidelného tvaru - hmatové a akustické prvky
Cementová malta M10</t>
  </si>
  <si>
    <t>Asfaltová zálivka za horka - typ N1</t>
  </si>
  <si>
    <t>1.5+7+1+5+8+1 = 23,500 [A]</t>
  </si>
  <si>
    <t>Nové obrubníky
Silniční obruba 100/25/15 do bet. lože C25/30 XF3</t>
  </si>
  <si>
    <t>Vrácené obrubníky po odstranění
Silniční obruba 100/25/15 do bet. lože C25/30 XF3</t>
  </si>
  <si>
    <t>91743</t>
  </si>
  <si>
    <t>CHODNÍKOVÉ OBRUBY Z KAMENNÝCH KRAJNÍKŮ</t>
  </si>
  <si>
    <t>Nové obrubníky
ZÁHONOVÉ ŽULOVÉ OBRUBNÍKY ŠÍŘ 50MM
Silniční obruba 100/25/5 do bet. lože C25/30 XF3</t>
  </si>
  <si>
    <t>Položka zahrnuje:
- dodání a pokládku kamenných krajníků o rozměrech předepsaných zadávací dokumentací
- betonové lože i boční betonovou opěrku
Položka nezahrnuje:
- x</t>
  </si>
  <si>
    <t>Vrácené obrubníky po odstranění 
ZÁHONOVÉ ŽULOVÉ OBRUBNÍKY ŠÍŘ 50MM
Silniční obruba 100/25/5 do bet. lože C25/30 XF3</t>
  </si>
  <si>
    <t>14.5 = 14,500 [A]</t>
  </si>
  <si>
    <t>SO 181</t>
  </si>
  <si>
    <t>03710</t>
  </si>
  <si>
    <t>POMOC PRÁCE ZAJIŠT NEBO ZRÍZ OBJÍŽDKY A PRÍSTUP CESTY - OPRAVA OBJÍZDNÝCH TRAS</t>
  </si>
  <si>
    <t>!!! Povinná pevná částka pro všechny Zhotovitelé ve výší  6 200 000 Kč !!!
Položka obsahuje náklady na opravy objízdných tras včetně návazních tras a komunikací, dotčených stavbou. Náklad zahrnuje nutné vypracování pasportu objízdných tras před zahájením výstavby a také po dokončení výstavby. 
Položka zahrnuje DIO na opravu objízdných tras!
Bude čerpáno se souhlasem TDI a zástupcem KSÚS
V případě, že je projekt financován z dotací, bude tato položka řešena dle zadání od projektového manažera projektu z KSÚS
Opravy objízdných tras včetně návozních tras a komunikací dotčených stavbou. Náklad zahrnuje i nutný pasport objízdných před zahájením stavby a repasport po dokončení stavby a obnovu VDZ, tam kde je opravami poničené.</t>
  </si>
  <si>
    <t>1 = 1,000 [A]_x000D_
Celkové množství = 1,000</t>
  </si>
  <si>
    <t>zahrnuje objednatelem povolené náklady na požadovaná zarízení zhotovitele</t>
  </si>
  <si>
    <t>POMOC PRÁCE ZAJIŠT NEBO ZRÍZ OBJÍŽDKY A PRÍSTUP CESTY - DOPRAVNÍ ZNAČENÍ OBJÍZDNÝCH TRAS</t>
  </si>
  <si>
    <t>Položka obsahuje veškeré dopravní značení (vodorovné a svislé) a přip. světelnou signalizaci k zajištění organizaci dočasného dopravního řešení (přechodná dopravní situace na dotčených pozemních komunikacích) po dobu probíhajících stavebních prací (DIO podle ZOV Zhotovitelé).
Položka zahrnuje vypracování dokumentace DIO, projednání a zajištění povolení DIO s DO včetně projednání dopravních opatření se zástupci města, provozovatelem MHD, zajištění DIR - kompletní koordinační činnost k DIO.
V případě, že je projekt financován z dotací, bude tato položka řešena dle zadání od projektového manažera projektu z KSÚS
DIO se bude lišit v závislostí na zvoleném typu uzavírky
STAVBA V INTRAVILÁNU MĚSTA ; PROVÁDĚNÍ PO ETAPÁCH
zahrnuje zabezpečení stavby, BOZP vč. označení stavby, oplocení, pásky, lávky, provizorní přechody, ap.
!!!Bude čerpáno se souhlasem TDI a zástupcem KSÚS!!!
DIO - kompletní provedení
položka zahrnuje
- osazení DZ vč. příslušenství dle TP66, jeho pravidelná údržba vč. příp. dílčích posunů, výměnu poškozených DZ / příslušenství a následná demontáž a odklizení DZ vč. příslušenství po ukončení platnosti
- příp. řízení provozu proškolenými pracovníky
- dočasné zakrytí nebo úpravu stávajícího DZ v rozporu s DIO</t>
  </si>
  <si>
    <t>SO 201</t>
  </si>
  <si>
    <t>17 06 03* - Izolační materiály obsahující nebezpečné látky
Z pol. 97817 - odstraněná stávající izolace</t>
  </si>
  <si>
    <t>1.23 = 1,230 [A]</t>
  </si>
  <si>
    <t>Položka zahrnuje : 
- Náklad na uložení do recyklačního střediska či na skládku s oprávněním k opětovnému využítí dodaného typu odpadu. 
-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</si>
  <si>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17 09 04 - Směsné stavební a demoliční odpady neuvedené pod čísly 17 09 01, 17 09 02 a 17 09 03
17 05 04 - Zemina a kamení neuvedené pod číslem 17 05 03, koef. 2.1 t/m3
Nepotřebný výkopek - zemina, drny, kamení - nevhodný materiál pro další použí na této stavbě
Z pol. 113438R, 123738R</t>
  </si>
  <si>
    <t>(181.22+14.85)*2.1 = 411,747 [A]</t>
  </si>
  <si>
    <t>Materiál z pol.: 96615R, 96616R, 966846
17 01 01 - BETON a ŽELEZOBETON z vybouraných konstrukcí (obrubníky, propusty, panely a jiné)
koef. 1,5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</si>
  <si>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(5+9.582+5)*1.5 = 29,373 [A]</t>
  </si>
  <si>
    <t>113438</t>
  </si>
  <si>
    <t>ODSTRAN KRYTU ZPEVNĚNÝCH PLOCH S ASFALT POJIVEM VČET PODKLADU, ODVOZ</t>
  </si>
  <si>
    <t>Odstranění vozovkových vrstev na mostě - ULOŽENÍ ODPADU ZE STAVBY NA SKLÁDKU S OPRÁVNĚNÍM K OPĚTOVNÉMU VYUŽITÍ - RECYKLAČNÍ STŘEDISKO</t>
  </si>
  <si>
    <t>14.850 = 14,850 [A]</t>
  </si>
  <si>
    <t>!!!Povinný odkup materiálu Zhotovitelem!!!</t>
  </si>
  <si>
    <t>13 = 13,000 [A]</t>
  </si>
  <si>
    <t>11526</t>
  </si>
  <si>
    <t>PŘEVEDENÍ VODY POTRUBÍM DN 800 NEBO ŽLABY R.O. DO 2,8M</t>
  </si>
  <si>
    <t>Převedení vody vodoteče potrubím pro sanaci zpevnění pod mostem včetně demontáže a odvozu</t>
  </si>
  <si>
    <t>20 = 20,000 [A]</t>
  </si>
  <si>
    <t>Položka zahrnuje:
- převedení vody na povrchu
- zřízení, udržování a odstranění příslušného zařízení
Položka nezahrnuje:
- x
Způsob měření:
- převedení vody se uvádí buď průměrem potrubí (DN) nebo délkou rozvinutého obvodu žlabu (r.o.)</t>
  </si>
  <si>
    <t>v tl. 0.15 m, na ploše 5 m2</t>
  </si>
  <si>
    <t>0.75 = 0,750 [A]</t>
  </si>
  <si>
    <t>Výkop v přechodových oblastech - Zemina a kamení - ULOŽENÍ ODPADU ZE STAVBY NA SKLÁDKU S OPRÁVNĚNÍM K OPĚTOVNÉMU VYUŽITÍ - RECYKLAČNÍ STŘEDISKO
vč. uložení na skládku</t>
  </si>
  <si>
    <t>181.22 = 181,220 [A]</t>
  </si>
  <si>
    <t>Zásyp v přechodové oblasti vhodným materiálem, hutnění po vrstvách 300mm:
- pod přechodovou deskou O1 - výška 10 m, plocha 1.9 m2 - 19 m3
- pod přechodovou deskou O2 - výška 10 m, plocha 1.9 m2 - 19 m3</t>
  </si>
  <si>
    <t>19+19 = 38,000 [A]</t>
  </si>
  <si>
    <t>21203</t>
  </si>
  <si>
    <t>TRATIVODY KOMPLET Z TRUB NEKOV DN DO 150MM</t>
  </si>
  <si>
    <t>vč. obsypu, podkladu, spojování a vyústění
Drenáž O1 - 9.4 m
Drenáž O2 - 9.6 m</t>
  </si>
  <si>
    <t>9.4+9.6 = 19,000 [A]</t>
  </si>
  <si>
    <t>26115</t>
  </si>
  <si>
    <t>VRTY PRO KOTVENÍ, INJEKTÁŽ A MIKROPILOTY NA POVRCHU TŘ. I D DO 300MM</t>
  </si>
  <si>
    <t>vrty skry kamennou opěru pro vyústění drenáže</t>
  </si>
  <si>
    <t>2.6 = 2,600 [A]</t>
  </si>
  <si>
    <t>Položka zahrnuje:
- přemístění, montáž a demontáž vrtných souprav
- svislou dopravu zeminy z vrtu
- vodorovnou dopravu zeminy bez uložení na skládku
- případně nutné pažení dočasné (včetně odpažení) i trvalé
Položka nezahrnuje:
- x</t>
  </si>
  <si>
    <t>272315</t>
  </si>
  <si>
    <t>ZÁKLADY Z PROSTÉHO BETONU DO C30/37</t>
  </si>
  <si>
    <t>Hubený beton římsami
Levá římsa - š., dl., plocha - 1.05m, 2.5m,  0.6m2, 2x římsa - 2.5*0.6*2 = 3m3
Pravá římsa - š., dl., plocha - 0.3m, 2.0m,  1.6m2, 2x římsa - 2.0*1.6*2 = 6.4m3</t>
  </si>
  <si>
    <t>3+6.4 = 9,400 [A]</t>
  </si>
  <si>
    <t>285392</t>
  </si>
  <si>
    <t>DODATEČNÉ KOTVENÍ VLEPENÍM BETONÁŘSKÉ VÝZTUŽE D DO 16MM DO VRTŮ</t>
  </si>
  <si>
    <t>Spřahující kotvící trny D12mm, dl. vrtu 210mm, dl. prutu 600mm
Spřažující trny do mostovky 32x16ks</t>
  </si>
  <si>
    <t>512 = 512,000 [A]</t>
  </si>
  <si>
    <t>Spřahující kotvící trny D16mm, dl. vrtu 300mm, dl. prutu 600mm
Kotvení do ponechaných úložných prahů a mostních křídel</t>
  </si>
  <si>
    <t>28999</t>
  </si>
  <si>
    <t>OPLÁŠTĚNÍ (ZPEVNĚNÍ) Z FÓLIE</t>
  </si>
  <si>
    <t>v přechodové oblasti
 rozměr: 8.2mx3.4m*2</t>
  </si>
  <si>
    <t>8.2*3.4*2 = 55,760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</si>
  <si>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</si>
  <si>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31717</t>
  </si>
  <si>
    <t>KOVOVÉ KONSTRUKCE PRO KOTVENÍ ŘÍMSY</t>
  </si>
  <si>
    <t>KG</t>
  </si>
  <si>
    <t>Kotevní přípravek říms:
- dvě řady v římse po 1.0m (cca11kg/ks) - 15 ks / 165 kg</t>
  </si>
  <si>
    <t>165 = 165,000 [A]</t>
  </si>
  <si>
    <t>Položka zahrnuje:
- dodávku (výrobu) kotevního prvku předepsaného tvaru
- jeho osazení do předepsané polohy včetně nezbytných prací (vrty, zálivky apod.)
Položka nezahrnuje:
- x</t>
  </si>
  <si>
    <t>317325</t>
  </si>
  <si>
    <t>ŘÍMSY ZE ŽELEZOBETONU DO C30/37 (B37)</t>
  </si>
  <si>
    <t>Včetně dilatačních a smrš´tovacích spár:
- levá římsa: dél. x plocha - 8.8 m * 0.55 m2 = 4.84 m3, 1.3 m * 0.25 m2 = 0.325
- pravá římsa: dél. x plocha - 9.45 m * 0.45 m2 = 4.253 m3</t>
  </si>
  <si>
    <t>4.84+0.325+4,253 = 9,418 [A]</t>
  </si>
  <si>
    <t>vč. ochrany výztuže: 9.418*0.28</t>
  </si>
  <si>
    <t>9.418*0.28 = 2,637 [A]</t>
  </si>
  <si>
    <t>333325</t>
  </si>
  <si>
    <t>MOSTNÍ OPĚRY A KŘÍDLA ZE ŽELEZOVÉHO BETONU DO C30/37</t>
  </si>
  <si>
    <t>vč. zilačních nátěru, dilatační spáry
závěrné zídky (2x) - Š X V X D - 2 X 0.45m X 0.7m X 10m = 6.3 M3
pravá křídla (2x) - Š X V X D - 2 X 0.90m X 0.4m X 2m = 1.44 M3
levá křídla (2x) - Š X V X D - 2 X 0.90m X 0.4m X 2m = 1.44 M3</t>
  </si>
  <si>
    <t>6.3+1.44+1.44 = 9,180 [A]</t>
  </si>
  <si>
    <t>333365</t>
  </si>
  <si>
    <t>VÝZTUŽ MOSTNÍCH OPĚR A KŘÍDEL Z OCELI 10505, B500B</t>
  </si>
  <si>
    <t>Výztuž křídel</t>
  </si>
  <si>
    <t>1.7 = 1,700 [A]</t>
  </si>
  <si>
    <t>421325</t>
  </si>
  <si>
    <t>MOSTNÍ NOSNÉ DESKOVÉ KONSTRUKCE ZE ŽELEZOBETONU C30/37</t>
  </si>
  <si>
    <t>Dobetonávka trámu za příčníkem vč. Ochranného nátěru a překrytí pracovní spáry
Sprážená deska: délka x plocha - 5m * 3.8m2 = 19m3</t>
  </si>
  <si>
    <t>19 = 19,000 [A]</t>
  </si>
  <si>
    <t>421365</t>
  </si>
  <si>
    <t>VÝZTUŽ MOSTNÍ DESKOVÉ KONSTRUKCE Z OCELI 10505</t>
  </si>
  <si>
    <t>Ocel B 500B
výztuž desky - 3.4 t</t>
  </si>
  <si>
    <t>3.4 = 3,400 [A]</t>
  </si>
  <si>
    <t>458523</t>
  </si>
  <si>
    <t>VÝPLŇ ZA OPĚRAMI A ZDMI Z KAMENIVA DRCENÉHO, INDEX ZHUTNĚNÍ ID DO 0,9</t>
  </si>
  <si>
    <t>Zásyp v přechodové oblasti, štěrkodrť třídy A - frakce 0-32:
 - nad a za přechodovou deskou O1 (1x) - délka x plocha - 9.0m*2.5m2*1=22.5m3
 - nad a za přechodovou deskou O1 (1x) - délka x plocha - 9.0m*2.5m2*1=22.5m3</t>
  </si>
  <si>
    <t>22.5+22.5 = 45,000 [A]</t>
  </si>
  <si>
    <t>465512</t>
  </si>
  <si>
    <t>DLAŽBY Z LOMOVÉHO KAMENE NA MC</t>
  </si>
  <si>
    <t>Spárovaná dlažba tl. 250mm, včetně lože:
1 - 3.8m2*0.25m*1.2=1.14m3 
2 - 2.0m2*0.25m*1=0.50m3 
3 - 1.0m2*0.25m*1=0.25m3</t>
  </si>
  <si>
    <t>1.14+0.5+0.25 = 1,890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</si>
  <si>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</si>
  <si>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465513</t>
  </si>
  <si>
    <t>PŘEDLÁŽDĚNÍ DLAŽBY Z LOMOVÉHO KAMENE</t>
  </si>
  <si>
    <t>Stávající kamenná dlažba koryta
Poškozené části zpevnění pod mostem po výkopu - odhad 11m2
Oprava stávajícího zpevnění koryta cca 5% - 10m2</t>
  </si>
  <si>
    <t>(11+10)*1 = 21,000 [A]</t>
  </si>
  <si>
    <t>Položka zahrnuje:
-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Položka nezahrnuje:
- podklad pod dlažbu, vykazuje se samostatně položkami SD 45
- dodávku nového materiálu</t>
  </si>
  <si>
    <t>PS - EP (C 60BP5) 0,5 kg/m2
Na mostě (2x) - ŠXD - 7m*4.9m*2=68.6m2</t>
  </si>
  <si>
    <t>68.6 = 68,600 [A]</t>
  </si>
  <si>
    <t>574A34</t>
  </si>
  <si>
    <t>ASFALTOVÝ BETON PRO OBRUSNÉ VRSTVY ACO 11+ TL. 40MM</t>
  </si>
  <si>
    <t>ASFALTOVÝ BETON PRO OBRUSNÉ VRSTVY ACO 11+ TL. 40MM na mostě
Plocha: 7mx4.9m=34.3m2</t>
  </si>
  <si>
    <t>7*4.9 = 34,300 [A]</t>
  </si>
  <si>
    <t>ASFALTOVÝ BETON PRO LOŽNÍ VRSTVY ACL 16+, 16S TL. 60MM na mostě
Plocha: 7mx4.9m=34.3m2</t>
  </si>
  <si>
    <t>575C33</t>
  </si>
  <si>
    <t>LITÝ ASFALT MA IV (OCHRANA MOSTNÍ IZOLACE) 11 TL. 30MM</t>
  </si>
  <si>
    <t>Ochrana izolace
Plocha: 7mx4.9m=34.3m2</t>
  </si>
  <si>
    <t>57621</t>
  </si>
  <si>
    <t>POSYP KAMENIVEM DRCENÝM 5KG/M2</t>
  </si>
  <si>
    <t>Předobalená drť frakce 4/8 mm - 2-4 kg/m2
Plocha: 7mx4.9m=34.3m2</t>
  </si>
  <si>
    <t>Položka zahrnuje:
- dodání kameniva předepsané kvality a zrnitosti
- posyp předepsaným množstvím
Položka nezahrnuje:
- x</t>
  </si>
  <si>
    <t>626111</t>
  </si>
  <si>
    <t>REPROFILACE PODHLEDŮ, SVISLÝCH PLOCH SANAČNÍ MALTOU JEDNOVRST TL 10MM</t>
  </si>
  <si>
    <t>Reprofilace s inhibitorem koroze:
- pohledové plochy NK - 20% (2X) - Š X D - 0.3m*5m*2*0.2=0.6m2
- ploch úložných prahů - ponechaných -100% (4X) - Š X D - 0.6m*0.4m*4*1=0.96m2
- pohledy mostních křídel - 100% (4X) - Š X D - 0.6m*2.0m*4*1=1.20m2
- ruby úložných prahů 80% (2X) - Š X D - 0.4m*9.9m*2*1=6.336m2
- ruby křídel - 80% (4X) - Š X D - 0.6m*2.0m*4*1=0.960m2</t>
  </si>
  <si>
    <t>0.6+0.960+1.2+6.336+0.960 = 10,056 [A]</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</si>
  <si>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</si>
  <si>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626113</t>
  </si>
  <si>
    <t>REPROFILACE PODHLEDŮ, SVISLÝCH PLOCH SANAČNÍ MALTOU JEDNOVRST TL 30MM</t>
  </si>
  <si>
    <t>Reprofilace s inhibitorem koroze dle diagnostiky:
- čela NK - 100% (2X) - V X D - 0.3m*9.9m*2*1.0=5.94m2
- ruby úložných  prahů - 20% (2X) - V X D - 0.4m*9.9m*2*0.2=1.584m2 
- ruby křídel - 20% (4X) - V X D - 0.2m*2.0m*4*0.2=0.960m2</t>
  </si>
  <si>
    <t>5.94+1.584+0.96 = 8,484 [A]</t>
  </si>
  <si>
    <t>626211</t>
  </si>
  <si>
    <t>REPROFILACE VODOROVNÝCH PLOCH SHORA SANAČNÍ MALTOU JEDNOVRST TL 10MM</t>
  </si>
  <si>
    <t>Reprofilace s inhibitorem koroze:
- uložné prahy (dle diagnostiky) - 100% (2X) - V X D - 0.6*9.9m*1*2=11.880m2
- vyspravení dolní plochy mostovky - 20% - Š X D - 9.9*4m*0.2=7.92m2
- vyspravení horního plochy mostovky - 100%  (dle diagnostiky) - Š X D - 9.9*4.9m*1=48.51m2</t>
  </si>
  <si>
    <t>11.880+7.92+48.51 = 68,310 [A]</t>
  </si>
  <si>
    <t>62631</t>
  </si>
  <si>
    <t>SPOJOVACÍ MŮSTEK MEZI STARÝM A NOVÝM BETONEM</t>
  </si>
  <si>
    <t>- uložné prahy - 100% (2X) - V X D - 0.6m*9.9m*1*2=11.880m2
- vyspravení dolní plochy mostovky - 20% - Š X V - 9.9m*4m*0.2=7.92m2
- vyspravení horního plochy mostovky - 100% - Š X V - 9.9m*4.9m*1=48.51m2
- pohledové plochy NK - 20% - (2X) - V X D - 0.3m*5.0m*0.2*2=0.6m2
- ploch úložných prahů - ponechaných - 100% (4X) - V X D - 0.6m*0.4m*1*4=0.96m2
- pohledy mostních křídel - 100% (4X) - V X D - 0.6m*2m*1*4=1.2m2
- ruby úložných prahů - 100% (2X) - V X D - 0.4m*9.9m*1*2=7.92m2
- ruby křídel - 100% (4X) - V X D - 0.6m*2.0m*1*4=1.20m2</t>
  </si>
  <si>
    <t>11.880+7.92+48.51+0.6+0.96+1.2+7.92+1.2 = 80,190 [A]</t>
  </si>
  <si>
    <t>62641</t>
  </si>
  <si>
    <t>SJEDNOCUJÍCÍ STĚRKA JEMNOU MALTOU TL CCA 2MM</t>
  </si>
  <si>
    <t>ALTERNATIVNĚ NÁTĚR BETON KONSTR TYP S2 (OS-B):
- spodní plocha mostovky - 100% - Š X V - 9.9m*4.0m*1=39.6m2
- pohledové plochy NK - 100% (2X) - V X D - 0.3m*5.0*2*1=3.00m2
- ploch úložných prahů - ponechaných - 100% (4X) - V X D - 0.6m*0.4*4*1=0.96m2 
- pohledy mostních křídel - 100% (4X) - V X D - 0.6m*4*4*1=1.2m2</t>
  </si>
  <si>
    <t>39.6+3+0.96+1.2 = 44,760 [A]</t>
  </si>
  <si>
    <t>Rub závěrné zídky a mostních křídelkřídel:
- křídla (4X) - V X D - 1.5m*2.0m*4=12.00m2
- závěrné zídky (2X) - V X D - 0.9m*8.2m*2=14.760m2
- pod zkrácenou římsou (1X) - V X D - 1.3m*0.9m*1=1.170m2</t>
  </si>
  <si>
    <t>12+14.76+1.17 = 27,930 [A]</t>
  </si>
  <si>
    <t>711442</t>
  </si>
  <si>
    <t>IZOLACE MOSTOVEK CELOPLOŠNÁ ASFALTOVÝMI PÁSY S PEČETÍCÍ VRSTVOU</t>
  </si>
  <si>
    <t>Asfaltové nastavitelné pásy 5 mm včetně pečetící vrstvy:
- včetně přetažení na rub závěrné zídky - Š X D - 9.9m*5.6m=55.44m2</t>
  </si>
  <si>
    <t>55.44 = 55,440 [A]</t>
  </si>
  <si>
    <t>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</si>
  <si>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711502</t>
  </si>
  <si>
    <t>OCHRANA IZOLACE NA POVRCHU ASFALTOVÝMI PÁSY</t>
  </si>
  <si>
    <t>Ochrana izolace pod římsou s ochrannou vložkou:
- levá římsa - Š X D - 1.9m*9m=17.1m2
- pravá římsa - Š X D - 1.3m*10m=13.0m2</t>
  </si>
  <si>
    <t>17.1+13 = 30,100 [A]</t>
  </si>
  <si>
    <t>Položka zahrnuje:
- dodání předepsaného ochranného materiálu
- zřízení ochrany izolace
Položka nezahrnuje:
- x</t>
  </si>
  <si>
    <t>711509</t>
  </si>
  <si>
    <t>OCHRANA IZOLACE NA POVRCHU TEXTILIÍ</t>
  </si>
  <si>
    <t>Geotextilie min. 600 g/m2:
- ochrana izolace rubu opěr - 27.93m2 - z pol. 711112
- přetažené izolace mostovky (2X) - V X D - 0.6m*9.9m*2=11.880m2
- ochrana folie (2X) - V X D - 3.2m*8.2m*2=52.480m2</t>
  </si>
  <si>
    <t>27.93+11.88+52.48 = 92,290 [A]</t>
  </si>
  <si>
    <t>78382</t>
  </si>
  <si>
    <t>NÁTĚRY BETON KONSTR TYP S2 (OS-B)</t>
  </si>
  <si>
    <t>- kraj křídla (2X) - V X D - 0.6m*5.0m*2=6m2
- kraj NK (2X) - V X D - 1.0m*5.0m*2=10m2</t>
  </si>
  <si>
    <t>6+10 = 16,000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</si>
  <si>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</si>
  <si>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</si>
  <si>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</si>
  <si>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Ochranný nátěr říms:
- obrubník římsy - 0.45m*18.5m=8.325m2</t>
  </si>
  <si>
    <t>8.325 = 8,325 [A]</t>
  </si>
  <si>
    <t>9112B1</t>
  </si>
  <si>
    <t>ZÁBRADLÍ MOSTNÍ SE SVISLOU VÝPLNÍ - DODÁVKA A MONTÁŽ</t>
  </si>
  <si>
    <t>vč. povrchové ochrany, chemických kotev, dilatace, uzemnění a příčných dílů u lávky na mostě</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</si>
  <si>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</si>
  <si>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91355</t>
  </si>
  <si>
    <t>EVIDENČNÍ ČÍSLO MOSTU</t>
  </si>
  <si>
    <t>vč. montáže a demontáže stávajícího špatného čísla</t>
  </si>
  <si>
    <t>Položka zahrnuje:
- štítek s evidenčním číslem mostu
- sloupek dopravní značky včetně osazení a nutných zemních prací a zabetonování
Položka nezahrnuje:
- x</t>
  </si>
  <si>
    <t>Kolem zpevnění za křídly</t>
  </si>
  <si>
    <t>931326</t>
  </si>
  <si>
    <t>TĚSNĚNÍ DILATAČ SPAR ASF ZÁLIVKOU MODIFIK PRŮŘ DO 800MM2</t>
  </si>
  <si>
    <t>Příčná nařezaná spára ve vozovce
2*7m=14m</t>
  </si>
  <si>
    <t>14 = 14,000 [A]</t>
  </si>
  <si>
    <t>93135</t>
  </si>
  <si>
    <t>TĚSNĚNÍ DILATAČ SPAR PRYŽ PÁSKOU NEBO KRUH PROFILEM</t>
  </si>
  <si>
    <t>Předtěsnění zálivek v obrusné vrstvě vozovky:
- levá římsa - 9.0m
- pravá římsa - 9.7m</t>
  </si>
  <si>
    <t>9+9.7 = 18,700 [A]</t>
  </si>
  <si>
    <t>Položka zahrnuje:
- dodávku a osazení předepsaného materiálu
- očištění ploch spáry před úpravou
- očištění okolí spáry po úpravě
Položka nezahrnuje:
- x</t>
  </si>
  <si>
    <t>93140</t>
  </si>
  <si>
    <t>MOSTNÍ ZÁVĚRY PODPOVRCHOVÉ</t>
  </si>
  <si>
    <t>- mezi NK a závěrnou zídkou O1 - 9.9m
- mezi NK a závěrnou zídkou O2 - 10.10m</t>
  </si>
  <si>
    <t>9.9+10.10 = 20,000 [A]</t>
  </si>
  <si>
    <t>Položka zahrnuje:
-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
Položka nezahrnuje:
- x</t>
  </si>
  <si>
    <t>93832</t>
  </si>
  <si>
    <t>OČIŠTĚNÍ DLAŽEB OD VEGETACE</t>
  </si>
  <si>
    <t>vč. nánosů, dřevim, odpadlých kusů stavebního materiálů - stávající kamenná dlažba dna koryta
10m*20m=200m2</t>
  </si>
  <si>
    <t>938543</t>
  </si>
  <si>
    <t>OČIŠTĚNÍ BETON KONSTR OTRYSKÁNÍM TLAK VODOU DO 1000 BARŮ</t>
  </si>
  <si>
    <t>Tlak bude upřesněn na stavbě dle zkoušky účinnosti na konstrukci:
- uložné prahy 100% (2X) - 0.6m*9.9m*2*1=11.88m2
- dolní plocha mostovky 100% - 9.9m*4.0m*1=39.6m2
- horní plocha mostovky 100% - 9.9m*4.9m*1=48.510m2
- pohledové plochy NK 100% (2X) - 0.3m*5,0m*2*1=3.00m2
- plocha úložných prahů - ponechaných 100% (4X) - 0.6m*0.4m*4*1=0.960m2
- pohledy mostních křídel 100% (4X) - 0.6m*2.0m*4*1=1.20m2
- ruby úložných prahů 100% (2X) - 0.4m*9.9m*2*1=7.92m2
- ruby křídel 100% (4X) - 0.6m*2.0m*4*1=1.20m2</t>
  </si>
  <si>
    <t>11.88+39.6+48.51+3+0.96+1.2+7.92+1.2 = 114,270 [A]</t>
  </si>
  <si>
    <t>94190</t>
  </si>
  <si>
    <t>LEHKÉ PRACOVNÍ LEŠENÍ DO 1,5 KPA</t>
  </si>
  <si>
    <t>M3OP</t>
  </si>
  <si>
    <t>Lešení pro sanační práce
4.00m*2.00m*12.00m=96m3</t>
  </si>
  <si>
    <t>96 = 96,000 [A]</t>
  </si>
  <si>
    <t>Položka zahrnuje:
- dovoz, montáž, údržbu, opotřebení (nájemné), demontáž, konzervaci, odvoz
Položka nezahrnuje:
- x</t>
  </si>
  <si>
    <t>94490</t>
  </si>
  <si>
    <t>OCHRANNÁ KONSTRUKCE</t>
  </si>
  <si>
    <t>Ochranné bednění proti pádu pevných částic
12m*4m=48m2</t>
  </si>
  <si>
    <t>48 = 48,000 [A]</t>
  </si>
  <si>
    <t>966158</t>
  </si>
  <si>
    <t>BOURÁNÍ KONSTRUKCÍ Z PROST BETONU S ODVOZEM</t>
  </si>
  <si>
    <t>ULOŽENÍ ODPADU ZE STAVBY NA SKLÁDKU S OPRÁVNĚNÍM K OPĚTOVNÉMU VYUŽITÍ - RECYKLAČNÍ STŘEDISKO
vč. naložení, odvozu na skládku, uložení - předpokl. ochrana spádového betonu a ochrana izolace na mostovce
9.9m*0.09m*5.00m*1.1=cca 5m3</t>
  </si>
  <si>
    <t>966168</t>
  </si>
  <si>
    <t>BOURÁNÍ KONSTRUKCÍ ZE ŽELEZOBETONU S ODVOZEM</t>
  </si>
  <si>
    <t>ULOŽENÍ ODPADU ZE STAVBY NA SKLÁDKU S OPRÁVNĚNÍM K OPĚTOVNÉMU VYUŽITÍ - RECYKLAČNÍ STŘEDISKO
vč. naložení, odvozu na skládku, uložení 
- vybourání říms na mostovce - 20m*0.15m2*1.1=3.3m3
- bourání předpokládané závěrné zídky - 9.9m*0.3m*0.5m*2=2.97m3
- bourání vrchních části mostních křídel - 2.3m*0.4m*0.9m*4=3.312m3</t>
  </si>
  <si>
    <t>3.3+2.97+3.312 = 9,582 [A]</t>
  </si>
  <si>
    <t>966846</t>
  </si>
  <si>
    <t>ODSTRANĚNÍ OPLOCENÍ KOVOVÉHO PROFILOVÉHO</t>
  </si>
  <si>
    <t>ODSTRANĚNÍ ZÁBRADLÍ:
- betonové sloupky - cca 5 m3 - ULOŽENÍ ODPADU ZE STAVBY NA SKLÁDKU S OPRÁVNĚNÍM K OPĚTOVNÉMU VYUŽITÍ - RECYKLAČNÍ STŘEDISKO
- ocelové madla - cca 2 t - povinný odkup Zhotovitelem</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</si>
  <si>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</si>
  <si>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97817</t>
  </si>
  <si>
    <t>ODSTRANĚNÍ MOSTNÍ IZOLACE</t>
  </si>
  <si>
    <t>ULOŽENÍ ODPADU ZE STAVBY NA SKLÁDKU S OPRÁVNĚNÍM K OPĚTOVNÉMU VYUŽITÍ - RECYKLAČNÍ STŘEDISKO
vč. odvozu na skládku
cca 1.23 t</t>
  </si>
  <si>
    <t>9.9*4.95 = 49,005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</si>
  <si>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</si>
  <si>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302</t>
  </si>
  <si>
    <t>Materiál z pol.: 96687, 967168R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</si>
  <si>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(6+8)*2.2 = 30,800 [A]</t>
  </si>
  <si>
    <t>Materiál z pol.: 131738R, 129945, 12931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</si>
  <si>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(0.971+5+12.5)*2.1 = 38,789 [A]</t>
  </si>
  <si>
    <t>cca 12.5m3 - odvoz na skládku k likv.</t>
  </si>
  <si>
    <t>129945</t>
  </si>
  <si>
    <t>ČIŠTĚNÍ POTRUBÍ DN DO 300MM</t>
  </si>
  <si>
    <t>Odvoz odpadu na skládku - 5 m3
Navazující stávající kanalizace bude pročištěna</t>
  </si>
  <si>
    <t>131738</t>
  </si>
  <si>
    <t>HLOUBENÍ JAM ZAPAŽ I NEPAŽ TŘ. I, ODVOZ</t>
  </si>
  <si>
    <t>Délka 31 m, š. 0.650m, hloubka 1.0m
Odvoz na skládku 0.971 m3 zeminy</t>
  </si>
  <si>
    <t>31*0.65*0.25 = 5,038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</si>
  <si>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</si>
  <si>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Zpětný zásyp</t>
  </si>
  <si>
    <t>5.04-31*(3,14*0.01) = 4,067 [A]</t>
  </si>
  <si>
    <t>OHUMUSOVÁNÍ v tl. 0,15 m, plocha 90m2. Včětně rozprostření ornice ve svahu</t>
  </si>
  <si>
    <t>90*0.15 = 13,500 [A]</t>
  </si>
  <si>
    <t>212645</t>
  </si>
  <si>
    <t>TRATIVODY KOMPL Z TRUB Z PLAST HM DN DO 200MM, RÝHA TŘ I</t>
  </si>
  <si>
    <t>Trubky DN200 plast, SN16
Technologický postup - viz TZ</t>
  </si>
  <si>
    <t>17+7+7 = 31,000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</si>
  <si>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X</t>
  </si>
  <si>
    <t>Asfaltová zálivka za horka typ N2</t>
  </si>
  <si>
    <t>201 = 201,000 [A]</t>
  </si>
  <si>
    <t>87645</t>
  </si>
  <si>
    <t>CHRÁNIČKY Z TRUB PLASTOVÝCH DN DO 300MM</t>
  </si>
  <si>
    <t>TECHNOLOGIE VYZTUŽENÍ KANALIZACE RUKÁVEM DN300
Navazující stávající kanalizace bude pročištěna (viz pol. 129945), její stav bude prověřen a následně bude vyvložkován rukávcem z tkané skelné rohože sycené polyesterovou pryskyřicí v délce až do vyústění pod mostem (DN 300)</t>
  </si>
  <si>
    <t>119 = 119,000 [A]</t>
  </si>
  <si>
    <t>89433</t>
  </si>
  <si>
    <t>ŠACHTY KANALIZAČNÍ Z PROST BETONU NA POTRUBÍ DN DO 200MM</t>
  </si>
  <si>
    <t>ČISTÍCÍ ŠACHTA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</si>
  <si>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Položka nezahrnuje:
- x</t>
  </si>
  <si>
    <t>89711</t>
  </si>
  <si>
    <t>VPUSŤ KANALIZAČNÍ ULIČNÍ KOMPLETNÍ MONOLIT BETON</t>
  </si>
  <si>
    <t>VČ NAPOJENÍ DO PRAVÉHO ZATRUBNĚNÍ</t>
  </si>
  <si>
    <t>1+2 = 3,000 [A]</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</si>
  <si>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
Položka nezahrnuje:
- x</t>
  </si>
  <si>
    <t>89722</t>
  </si>
  <si>
    <t>VPUSŤ KANALIZAČNÍ HORSKÁ KOMPLETNÍ Z BETON DÍLCŮ</t>
  </si>
  <si>
    <t>897523</t>
  </si>
  <si>
    <t>VPUSŤ ODVOD ŽLABŮ Z BETON DÍLCŮ SV. ŠÍŘKY DO 200MM</t>
  </si>
  <si>
    <t>Řezaná spára š. 12 mm, Profrézování drážky hl. 30mm, š. 10mm
Včetně pročištění</t>
  </si>
  <si>
    <t>93553</t>
  </si>
  <si>
    <t>ŽLABY Z DÍLCŮ Z BETONU SVĚTLÉ ŠÍŘKY DO 200MM VČETNĚ MŘÍŽÍ</t>
  </si>
  <si>
    <t>ODVODŇOVACÍ ŽLAB ŠÍŘKY 200mm, S LITINOVOU HRANOU A LITINOVÝM ROŠTEM D 400
Poznámka: Délka žlabů neobsahuje délku šachet.</t>
  </si>
  <si>
    <t>26 = 26,000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</si>
  <si>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</si>
  <si>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93555</t>
  </si>
  <si>
    <t>ŽLABY Z DÍLCŮ Z BETONU SVĚTLÉ ŠÍŘKY DO 300MM VČET MŘÍŽÍ</t>
  </si>
  <si>
    <t>Předláždění příkopu, dláždění z kostek velkých tl. 10 cm, podsyp ŠD 0-32 tl. 10 cm
Konstrukce v souladu s TP 192</t>
  </si>
  <si>
    <t>73 = 73,000 [A]</t>
  </si>
  <si>
    <t>POSUN STAV. 2 ULICNÍCH VPUSTI DO SILNICE
cca 6 m3</t>
  </si>
  <si>
    <t>967168</t>
  </si>
  <si>
    <t>VYBOURÁNÍ ČÁSTÍ KONSTRUKCÍ ŽELEZOBET S ODVOZEM DO 20KM</t>
  </si>
  <si>
    <t>Na konci příkopu bude vybourané čelo propustku</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</si>
  <si>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</si>
  <si>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303</t>
  </si>
  <si>
    <t>!!! Povinná pevná částka pro všechny Zhotovitelé ve výší  50 000 Kč !!!
PŘÍPADNÁ OCHRANA INŽENÝRSKÝCH SÍTÍ (zahrnující stávající splaškové kanalizace a dešťové kanalizace včetně kanalizačních přípojek)
Navržená ochrana stávající splaškové a dešťové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</si>
  <si>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1 = 1,000 [A]_x000D_
 Celkové množství 1.000000 = 1,000 [B]</t>
  </si>
  <si>
    <t>zahrnuje veškeré náklady spojené s objednatelem požadovanými zařízeními</t>
  </si>
  <si>
    <t>SO 304</t>
  </si>
  <si>
    <t>!!! Povinná pevná částka pro všechny Zhotovitelé ve výší  50 000 Kč !!!
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</si>
  <si>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SO 321</t>
  </si>
  <si>
    <t>Materiál z pol.: 131738R, 122738R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</si>
  <si>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(199.125-129.3+42.250)*2.1 = 235,358 [A]</t>
  </si>
  <si>
    <t>Materiál z pol.: 113478
17 05 04 Zemina a kamení neuvedené pod číslem 17 05 03
Koef. 2.6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</si>
  <si>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(0.8)*2.6 = 2,080 [A]</t>
  </si>
  <si>
    <t>Materiál z pol.: 113478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</si>
  <si>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(0.4)*2.2 = 0,880 [A]</t>
  </si>
  <si>
    <t>113478</t>
  </si>
  <si>
    <t>ODSTRAN KRYTU ZPEVNĚNÝCH PLOCH Z DLAŽEB KOSTEK VČET PODKL, ODVOZ DO 20KM</t>
  </si>
  <si>
    <t>Výustní objekt 
Rozebraní stav. svahu opevněného kamennou dlažbou 4m2
kamenná dlažba tl.0,20 m - 4*0.2=0.8M3 
podkladní beton tl. 0,10m - 4*0.1=0.4M3</t>
  </si>
  <si>
    <t>4*0.3 = 1,200 [A]</t>
  </si>
  <si>
    <t>Seříznutí krajnice, 84.5m2 do hl. 0.3m</t>
  </si>
  <si>
    <t>84.5*0.5 = 42,250 [A]</t>
  </si>
  <si>
    <t>Délka 177 m, š. 0.90m, hloubka = 2.0m-0,75m (konstrukce vozovky)</t>
  </si>
  <si>
    <t>177*0.9*1.25 = 199,125 [A]</t>
  </si>
  <si>
    <t>Zpětný zásyp
(177*0.90*1.25)-(177*0.90*0.36-177*(3.14*R2)=199.1-57.3-12.5=129.3</t>
  </si>
  <si>
    <t>129.3 = 129,300 [A]</t>
  </si>
  <si>
    <t>451314</t>
  </si>
  <si>
    <t>PODKLADNÍ A VÝPLŇOVÉ VRSTVY Z PROSTÉHO BETONU C25/30</t>
  </si>
  <si>
    <t>podkladní beton C25/30-XF3</t>
  </si>
  <si>
    <t>1.35 = 1,350 [A]</t>
  </si>
  <si>
    <t>87434</t>
  </si>
  <si>
    <t>POTRUBÍ Z TRUB PLASTOVÝCH ODPADNÍCH DN DO 200MM</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</si>
  <si>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</si>
  <si>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87445</t>
  </si>
  <si>
    <t>POTRUBÍ Z TRUB PLASTOVÝCH ODPADNÍCH DN DO 300MM</t>
  </si>
  <si>
    <t>Trubky DN250 plast, SN16
Technologický postup - viz TZ</t>
  </si>
  <si>
    <t>177 = 177,000 [A]</t>
  </si>
  <si>
    <t>894171</t>
  </si>
  <si>
    <t>ŠACHTY KANALIZAČ Z BETON DÍLCŮ NA POTRUBÍ DN DO 1000MM</t>
  </si>
  <si>
    <t>Šachta DN 1000 (tl. zdi dna šachty 0.20m), výška šachty 10.1m - 4 ks</t>
  </si>
  <si>
    <t>7 = 7,000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</si>
  <si>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</si>
  <si>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46591</t>
  </si>
  <si>
    <t>DLAŽBY Z KAMENICKÝCH VÝROBKŮ</t>
  </si>
  <si>
    <t>Nové opevnění 4m2
kamenná dlažba tl.0,20 m s vyspárováním (MC 25 XF3)
štěrkopísek tl 0.10 m</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</si>
  <si>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Položka nezahrnuje:
- podklad pod dlažbu, vykazuje se samostatně položkami SD 45</t>
  </si>
  <si>
    <t>Silniční obruba 100/25/15 do bet. lože C25/30 XF3</t>
  </si>
  <si>
    <t>170 = 170,000 [A]</t>
  </si>
  <si>
    <t>52 = 52,000 [A]</t>
  </si>
  <si>
    <t>ODVODŇOVACÍ ŽLAB ŠÍŘKY 200mm, S LITINOVOU HRANOU A LITINOVÝM ROŠTEM D 400 S PODÉLNÝM SPÁDEM DNA
Poznámka: Délka žlabů neobsahuje délku šachet.</t>
  </si>
  <si>
    <t>SO 322</t>
  </si>
  <si>
    <t>Materiál z pol.: 131738R1, 131738R2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</si>
  <si>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(68.063-45.4+7+16.1.+16.1)*2.1 = 129,912 [A]</t>
  </si>
  <si>
    <t>Pro vsakovací zařízení:
A - 8.2x1.6x2.1 - 27.6M3 - odvoz na skládku k likv. - 7m3
B - 17.8x1.6x2.1 - 59.8M3 - odvoz na skládku k likv. - 16.1m3
C - 17.8x1.6x2.05 - 58.4M3 - odvoz na skládku k likv. - 16.1m3
D - 17.8x1.6x2.95 - 84M3 - - odvoz na skládku k likv. - 16.1m3</t>
  </si>
  <si>
    <t>27.6+59.8+58.4+84 = 229,800 [A]</t>
  </si>
  <si>
    <t>Délka 60,5 m, š. 0.90m, hloubka = 2.0m-0,75m (konstrukce vozovky)</t>
  </si>
  <si>
    <t>60,5*0,90*1.25 = 68,063 [A]</t>
  </si>
  <si>
    <t>Zpětný zásyp
(60,5*0.90*1.25)-(60.5*0.90*0.36)-60.5*(3.14*R2))=68.0-19.6-3.0=45.4</t>
  </si>
  <si>
    <t>45.4 = 45,400 [A]</t>
  </si>
  <si>
    <t>Zpštný zásyp vsakovacícho zařízení:
A - 8.2x1.6x2.1 - 20.6M3
B - 17.8x1.6x2.1 - 43.7M3
C - 17.8x1.6x2.05 - 42.3M3
D - 17.8x1.6x2.95 - 67.9M3</t>
  </si>
  <si>
    <t>20.6+43.7+42.3+67.9 = 174,500 [A]</t>
  </si>
  <si>
    <t>17481</t>
  </si>
  <si>
    <t>ZÁSYP JAM A RÝH Z NAKUPOVANÝCH MATERIÁLŮ</t>
  </si>
  <si>
    <t>PODKLAD NA DNO JÁMY 100mm silnou vrstvou praného štěrku frakce 8/16 (případně jemnější frakce štěrku nebo písek ) bez ostrých hran, včetně přiměřeného zhutnění
A - 8.2x1.6x0.1 - 1.3M3
B - 17.8x1.6x0.1 - 2.8M3
C - 17.8x1.6x0.1 - 2.8M3
D - 17.8x1.6x0.1 - 2.8M3</t>
  </si>
  <si>
    <t>1.3+2.8+2.8+2.8 = 9,700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</si>
  <si>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</si>
  <si>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Boční obsyp boxů 100mm silnou vrstvu praného štěrku frakce 8/16 (případně jemnější frakce štěrku nebo písek ) bez ostrých hran, včetně přiměřeného zhutnění
A - 8.2x1.6x0.1 - 0.7M3
B - 17.8x1.6x0.1 - 1.5M3
C - 17.8x1.6x0.1 - 1.5M3
D - 17.8x1.6x0.1 - 1.5M3</t>
  </si>
  <si>
    <t>0.7+1.5+1.5+1.5 = 5,200 [A]</t>
  </si>
  <si>
    <t>Horní obsyp boxů 250mm silnou vrstvu praného štěrku frakce 8/16 (případně jemnější frakce štěrku nebo písek ) bez ostrých hran, včetně přiměřeného zhutnění
A - 8.2x1.6x0.25 - 1.1M3
B - 17.8x1.6x0.25 - 2.5M3
C - 17.8x1.6x0.25 - 2.5M3
D - 17.8x1.6x0.25 - 2.5M3</t>
  </si>
  <si>
    <t>1.1+2.5+2.5+2.5 = 8,600 [A]</t>
  </si>
  <si>
    <t>28997B</t>
  </si>
  <si>
    <t>OPLÁŠTĚNÍ (ZPEVNĚNÍ) Z GEOTEXTILIE DO 200G/M2</t>
  </si>
  <si>
    <t>Kompletně obalení boxů geotextilii minimální plošné hmotnosti 200g/m2 s přesahem jednotlivých pásů minimálně 200mm bez povrchové úpravy (kalandrování).
A - 8.2x1.6x0.914 - 25.2M2
B - 17.8x1.6x0.914 - 57.2M2
C - 17.8x1.6x0.914 - 57.2M2
D - 17.8x1.6x0.914 - 57.2M2</t>
  </si>
  <si>
    <t>25.2+57.2+57.2+57.2 = 196,800 [A]</t>
  </si>
  <si>
    <t>125 = 125,000 [A]</t>
  </si>
  <si>
    <t>711507</t>
  </si>
  <si>
    <t>OCHRANA IZOLACE NA POVRCHU Z PE FÓLIE</t>
  </si>
  <si>
    <t>Hydroizolační fólií HDPE tloušťka minimálně 1,5 mm
A - 8.2x1.6x0.914 - 25.2M2
B - 17.8x1.6x0.914 - 57.2M2
C - 17.8x1.6x0.914 - 57.2M2
D - 17.8x1.6x0.914 - 57.2M2</t>
  </si>
  <si>
    <t>39.5 = 39,500 [A]</t>
  </si>
  <si>
    <t>60.5 = 60,500 [A]</t>
  </si>
  <si>
    <t>890000</t>
  </si>
  <si>
    <t>Konstrukce na trubním vedení - VSAKOVACÍ BOXY</t>
  </si>
  <si>
    <t>KS</t>
  </si>
  <si>
    <t>Vsakovací boxy - jsou plastové bloky určené k zabudování pod zem (podzemní vsakovací objekty) pro shromažďování a vytvoření zásoby vody. Galerie dočasně zachytí dešťovou vodu a s časovým zpožděním ji opět odvádějí dále. Vedle vsakovacích odvodňovacích průlehů a trubních galerií a dříve běžných galerií vyplněných štěrkem se v současnosti ve zvýšené míře budují podzemní vsakovací/retenční objekty - odvodňovací systém z jednoho modulů - popčty modulů (cca 1200x600x914mm): 
A - 6ks
B - 14ks 
C - 14ks  
D - 14ks</t>
  </si>
  <si>
    <t>14+14+14+6 = 48,000 [A]</t>
  </si>
  <si>
    <t>3+3+3+4 = 13,000 [A]</t>
  </si>
  <si>
    <t>2+3+3+1 = 9,000 [A]</t>
  </si>
  <si>
    <t>30+35+60+42 = 167,000 [A]</t>
  </si>
  <si>
    <t>SO 404</t>
  </si>
  <si>
    <t>!!! Povinná pevná částka pro všechny Zhotovitelé ve výší  50 000 Kč !!!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</si>
  <si>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405</t>
  </si>
  <si>
    <t>!!! Povinná pevná částka pro všechny Zhotovitelé ve výší  50 000 Kč !!!
PŘÍPADNÁ OCHRANA INŽENÝRSKÝCH SÍTÍ (včetně ochrany stávajících elektrických a sdělovacích kabelů v trase vedení VO).
Navržená ochrana zahrnuje ověření hloubky kabelů, ověření stavu kabelů před zahájením výstavby a jeho sledování v průběhu výstavby. 
Ochrana zahrnuje i vzdušné vedení trasy VO, sloupů a souvisejících zařízení.
Pokud bude zjištěno, že krytí kabelů neodpovídá podkladům a normovým požadavkům, bude situace řešena na místě s provozovatelem. Pokud dojde k poškození kabelů nebo vzdušných vedení, bude vedení neprodleně opraveno. 
Bude čerpáno se souhlasy TDI a zástupce KSÚS!</t>
  </si>
  <si>
    <t>SO 406</t>
  </si>
  <si>
    <t>!!! Povinná pevná částka pro všechny Zhotovitelé ve výší  50 000 Kč !!!
PŘÍPADNÁ OCHRANA INŽENÝRSKÝCH SÍTÍ (zahrnující sdělovací kabely).
Navržená ochrana zahrnuje ověření hloubky kabelů, ověření stavu kabelů před zahájením výstavby a jeho sledování v průběhu výstavby. 
Ochrana zahrnuje i vzdušné vedení trasy sdělovacích vedení, sloupů a souvisejících zařízení.
Pokud bude zjištěno, že krytí kabelů neodpovídá podkladům a normovým požadavkům, bude situace řešena na místě s provozovatelem. Pokud dojde k poškození kabelů nebo vzdušných vedení, bude vedení neprodleně opraveno. 
Bude čerpáno se souhlasy TDI a zástupce KSÚS!</t>
  </si>
  <si>
    <t>SO 501</t>
  </si>
  <si>
    <t>!!! Povinná pevná částka pro všechny Zhotovitelé ve výší  50 000 Kč !!!
PŘÍPADNÁ OCHRANA INŽENÝRSKÝCH SÍTÍ (zahrnující stávající vedení plynovodu)
Navržená ochrana stávajícího STL plynovodu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potrubí nebo souvisejících zařízení, bude toto neprodleně opraveno. 
Bude čerpáno se souhlasy TDI a zástupce KSÚS</t>
  </si>
  <si>
    <t>001-2</t>
  </si>
  <si>
    <t>Laboratorní zjištění obsahu dehtů v asfaltu (PAU)</t>
  </si>
  <si>
    <t>Zatěžovací zkoušky pláně - stat. deska (odhad 10ks) - bude čerpáno v rozsahu dle pokynu objednatele!</t>
  </si>
  <si>
    <t>02720</t>
  </si>
  <si>
    <t>POMOC PRÁCE ZŘÍZ NEBO ZAJIŠŤ REGULACI A OCHRANU DOPRAVY</t>
  </si>
  <si>
    <t>STAVBA V INTRAVILÁNU MĚSTA ; PROVÁDĚNÍ PO ETAPÁCH
zahrnuje zabezpečení stavby, BOZP vč. označení stavby, oplocení, pásky, lávky, provizorní přechody, ap.</t>
  </si>
  <si>
    <t>DIO - kompletní provedení
položka zahrnuje
- osazení DZ vč. příslušenství dle TP66, jeho pravidelná údržba vč. příp. dílčích posunů, výměnu poškozených DZ / příslušenství a následná demontáž a odklizení DZ vč. příslušenství po ukončení platnosti
- příp. řízení provozu proškolenými pracovníky
- dočasné zakrytí nebo úpravu stávajícího DZ v rozporu s DIO
Předpokládaná sestava = schéma B/6: 4x (A15 + A10 + SSZ), 6x Z2, Z4, C4a, C4b</t>
  </si>
  <si>
    <t>&lt;vv&gt;&lt;r&gt;&lt;/r&gt;&lt;/vv&gt; 1.000000 = 1,000 [A]</t>
  </si>
  <si>
    <t>Vytýčení sítí před zahájením výstavby
Zahrnuje i kopané sondy pro ověření polohy kabelů (8ks)</t>
  </si>
  <si>
    <t>Zaměření -
- před výstavbou (vytáčení)
- během výstavby
- skutečného provedení stavby</t>
  </si>
  <si>
    <t>a příp. tištěné, dle SOD</t>
  </si>
  <si>
    <t>ZAŘÍZENÍ STAVENIŠTĚ - ZŘÍZENÍ, PROVOZ, DEMONTÁŽ</t>
  </si>
  <si>
    <t>SO 101.2 (OK)</t>
  </si>
  <si>
    <t>zemina, kamenivo, kamen, nestmelené vrstvy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</si>
  <si>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11130 43,5*0,1*2.1 = 9,135 [A]_x000D_
 dle pol. 113178 26,15*2,1 = 54,915 [B]_x000D_
 dle pol. 113328 59,24*2,1 = 124,404 [C]_x000D_
 dle pol. 11353 70,1*0,28*2.1 = 41,219 [E]_x000D_
 dle pol. 122738 361,1*1,8*2.1 = 1364,958 [F]_x000D_
 dle pol. 123738 302,98*1,8*2.1 = 1145,264 [G]_x000D_
 dle pol. 966128 0,18*2,1 = 0,378 [H]_x000D_
Mezisoučet = 2740,273 [D]</t>
  </si>
  <si>
    <t>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</si>
  <si>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113188 0,698*2,4 = 1,675 [A]_x000D_
 dle pol. 11351 60,6*0,15*2.4 = 21,816 [B]_x000D_
 dle pol. 96651 5,0*0,3*2.4 = 3,600 [C]_x000D_
Mezisoučet = 27,091 [D]</t>
  </si>
  <si>
    <t>vybouraný asfalt (kusový)
17 03 02 Asfaltové směsi neuvedené pod číslem 17 03 01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</si>
  <si>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113138 5,43*2,4 = 13,032 [A]</t>
  </si>
  <si>
    <t>dle pol. 113728 2,57*2,3 = 5,911 [A]</t>
  </si>
  <si>
    <t>014212</t>
  </si>
  <si>
    <t>POPLATKY ZA ZEMNÍK - ORNICE</t>
  </si>
  <si>
    <t>pořízení substrátu / ornice / zeminy schopné zúrodnění dle dispozic zhotovitele</t>
  </si>
  <si>
    <t>dle pol. 18233 s odpočtem výzisku (66,6*0,2-6,34)*1,8 = 12,564 [A]</t>
  </si>
  <si>
    <t>Položka zahrnuje:
- veškeré poplatky majiteli zemníku související s nákupem zeminy (nikoliv s otvírkou zemníku)
Položka nezahrnuje:
- x</t>
  </si>
  <si>
    <t>Sejmutí drnu (vrchní vrstvy zatravněných ploch) tl. cca 100mm 43,5 = 43,500 [A]</t>
  </si>
  <si>
    <t>Vybourání asfaltu - chodníky - odhad tl. 50 mm 108,6*0,05 = 5,430 [A]</t>
  </si>
  <si>
    <t>"Vybourání kamenné dlažby - "_x000D_
 - vozovka - odhad tl. 100 mm 93,1*0,1 = 9,310 [B]_x000D_
 - sjezd, ostrůvek - odhad tl. 80 mm 61,3*0,08 = 4,904 [C]_x000D_
 chodník - odhad tl. 60 mm 174,0*0,06 = 10,440 [D]_x000D_
 chodník (hladká přídlažbová deska) - odhad tl. 40 mm 14,4*0,04 = 0,576 [E]_x000D_
 Vybourání dlažby z umělého kamene - chodník (reliéfní pro nevidomé) - odhad tl. 40 mm 23,0*0,04 = 0,920 [F]_x000D_
 Celkové množství 26.150000 = 26,150 [G]</t>
  </si>
  <si>
    <t>"Vybourání betonové dlažby - "_x000D_
 - sjezd - odhad tl. 80 mm 4,6*0,08 = 0,368 [B]_x000D_
 - chodník - odhad tl. 60 mm 5,5*0,06 = 0,330 [C]_x000D_
 Celkové množství 0.698000 = 0,698 [D]</t>
  </si>
  <si>
    <t>"Vybourání štěrku - "_x000D_
 - záhon - odhad tl. 200 mm 10,7*0,2 = 2,140 [B]_x000D_
 - parkoviště - odhad tl. 50 mm 10,8*0,05 = 0,540 [C]_x000D_
 Vybourání nestmelených vrstev vozovky tl. do 400 mm 141,4*0,4 = 56,560 [D]_x000D_
 Celkové množství 59.240000 = 59,240 [E]</t>
  </si>
  <si>
    <t>Vybourání betonového sadového obrubníku vč. bet. lože 60,6 = 60,600 [A]</t>
  </si>
  <si>
    <t>Vybourání kamenného silničního obrubníku vč. bet. lože 70,1 = 70,100 [A]</t>
  </si>
  <si>
    <t>Odfrézování asfaltu - komunikace - odhad tl. 200 mm (90%) 128,5*0,2*0,9 = 23,130 [A]</t>
  </si>
  <si>
    <t>Odfrézování asfaltu - komunikace - odhad tl. 200 mm (10%) 128,5*0,2*0,1 = 2,570 [A]</t>
  </si>
  <si>
    <t>Napojení - drážka pro zálivku 11,6 = 11,600 [A]</t>
  </si>
  <si>
    <t>Sejmutí ornice (spodní vrstvy zatravněných ploch) tl. cca 100mm 43,5*0,1 = 4,350 [A]</t>
  </si>
  <si>
    <t>Zemní práce - odkopávky pro provedení nových konstrukcí (dle bilance kubatur a dílčích dopočtů) 361,1 = 361,100 [A]</t>
  </si>
  <si>
    <t>"Sanace zemní pláně (odkop zeminy) - "_x000D_
 - tl. 0,5m (vozovka, sjezdy - pojížděné plochy) 371,0*0,5 = 185,500 [B]_x000D_
 - tl. 0,3m (chodníky - pochozí plochy) 391,6*0,3 = 117,480 [C]_x000D_
 Celkové množství 302.980000 = 302,980 [D]</t>
  </si>
  <si>
    <t>doprava vyzískané ornice / zeminy schopné zúrodnění (dle pol. 121104) 4,35 = 4,350 [A]</t>
  </si>
  <si>
    <t>VYKOPÁVKY ZE ZEMNÍKŮ A SKLÁDEK TŘ. I, ODVOZ DO 20KM</t>
  </si>
  <si>
    <t>vč. dopravy substrátu / ornice / zeminy schopné zúrodnění dle dispozic zhotovitele, vzdálenost uvedena orientačně</t>
  </si>
  <si>
    <t>dle pol. 18233 s odpočtem výzisku 66,6*0,2-(4,35+1,99) = 6,980 [A]</t>
  </si>
  <si>
    <t>dle pol. 122738 361,1 = 361,100 [A]_x000D_
 dle pol. 123738 302,98 = 302,980 [B]_x000D_
 Celkové množství 664.080000 = 664,080 [C]</t>
  </si>
  <si>
    <t>"Sanace zemní pláně (násyp) - "_x000D_
 - tl. 0,5m (vozovka, sjezdy - pojížděné plochy) 371,0*0,5 = 185,500 [B]_x000D_
 - tl. 0,3m (chodníky - pochozí plochy) 391,6*0,3 = 117,480 [C]_x000D_
 Celkové množství 302.980000 = 302,980 [D]</t>
  </si>
  <si>
    <t>Úprava a hutnění pláně vozovky a sjezdu, včetně případného zlepšení kvality podloží  - Edef,2 = 45 MPa 371,0 = 371,000 [A]</t>
  </si>
  <si>
    <t>Úprava a hutnění pláně chodníků, včetně případného zlepšení kvality podloží  - Edef,2 = 30 MPa 391,5 = 391,500 [A]</t>
  </si>
  <si>
    <t>18130</t>
  </si>
  <si>
    <t>ÚPRAVA PLÁNĚ BEZ ZHUTNĚNÍ</t>
  </si>
  <si>
    <t>příprava plochy pro ohumusování</t>
  </si>
  <si>
    <t>dle pol. 18233 66,6 = 66,600 [A]</t>
  </si>
  <si>
    <t>Položka zahrnuje:
-  úpravu pláně včetně vyrovnání výškových rozdílů
Položka nezahrnuje:
- x</t>
  </si>
  <si>
    <t>18233</t>
  </si>
  <si>
    <t>ROZPROSTŘENÍ ORNICE V ROVINĚ V TL DO 0,20M</t>
  </si>
  <si>
    <t>Rozprostření ornice v tl. 0,2 m 66,6 = 66,600 [A]</t>
  </si>
  <si>
    <t>Položka zahrnuje:
- nutné přemístění ornice z dočasných skládek vzdálených do 50m
- rozprostření ornice v předepsané tloušťce v rovině a ve svahu do 1:5
Položka nezahrnuje:
- x</t>
  </si>
  <si>
    <t>18241</t>
  </si>
  <si>
    <t>ZALOŽENÍ TRÁVNÍKU RUČNÍM VÝSEVEM</t>
  </si>
  <si>
    <t>Položka zahrnuje:
- dodání předepsané travní směsi, její výsev na ornici, zalévání, první pokosení, to vše bez ohledu na sklon terénu
Položka nezahrnuje:
- x</t>
  </si>
  <si>
    <t>18247</t>
  </si>
  <si>
    <t>OŠETŘOVÁNÍ TRÁVNÍKU</t>
  </si>
  <si>
    <t>Údržba zatravněných ploch do předání správci</t>
  </si>
  <si>
    <t>Položka zahrnuje:
- pokosení se shrabáním, naložení shrabků na dopravní prostředek, s odvozem a se složením, to vše bez ohledu na sklon terénu
- nutné zalití a hnojení
Položka nezahrnuje:
- x</t>
  </si>
  <si>
    <t>18311</t>
  </si>
  <si>
    <t>ZALOŽENÍ ZÁHONU PRO VÝSADBU</t>
  </si>
  <si>
    <t>Příprava pro osazení záhonu 26,4 = 26,400 [A]</t>
  </si>
  <si>
    <t>Položka zahrnuje:
- založení záhonu, urovnání, naložení a odvoz odpadu, to vše bez ohledu na sklon terénu
Položka nezahrnuje:
- x</t>
  </si>
  <si>
    <t>18461</t>
  </si>
  <si>
    <t>MULČOVÁNÍ</t>
  </si>
  <si>
    <t>Úprava záhonu mulčováním 26,4 = 26,400 [A]</t>
  </si>
  <si>
    <t>Položka zahrnuje.
- dodání a rozprostření mulčovací kůry nebo štěpky v předepsané tloušťce nebo mulčovací textilie bez ohledu na sklon terénu, stabilizaci mulče proti erozi, přísady proti vznícení mulče
- naložení a odvoz odpadu
Položka nezahrnuje:
- x</t>
  </si>
  <si>
    <t>Ochrana keřového porostu - dřevěné bednění - výška 2,0 m 21,0*2,0 = 42,000 [A]</t>
  </si>
  <si>
    <t>184A1</t>
  </si>
  <si>
    <t>VYSAZOVÁNÍ KEŘŮ LISTNATÝCH S BALEM VČETNĚ VÝKOPU JAMKY</t>
  </si>
  <si>
    <t>Skalník drobnolistý (Cotoneaster Microphyllus - "Queen of Carpets") - pořízení, dovoz, osazení, zálivka a následná péče</t>
  </si>
  <si>
    <t>Výsadba záhonu - hustota výsadby 3 rostliny na m2 (26,4x3ks) 80 = 80,000 [A]</t>
  </si>
  <si>
    <t>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</si>
  <si>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Trativod - opláštění žebra 38,3*2,4 = 91,920 [A]</t>
  </si>
  <si>
    <t>Trativod 38,3 = 38,300 [A]</t>
  </si>
  <si>
    <t>Sanace zemní pláně - Netkaná geotextilie 300 g/m2 (vozovka, sjezdy - pojížděné plochy) 370,9 = 370,900 [A]</t>
  </si>
  <si>
    <t>Sanace zemní pláně - Geomříž 30/30 kN/m (vozovka, sjezdy - pojížděné plochy) 370,9 = 370,900 [A]</t>
  </si>
  <si>
    <t>45159</t>
  </si>
  <si>
    <t>PODKL A VÝPLŇ VRSTVY Z UPRAVENÉHO KAMENE</t>
  </si>
  <si>
    <t>Ostatní plochy - Kačírek tl  200 mm 0,4*0,2 = 0,080 [A]</t>
  </si>
  <si>
    <t>Položka zahrnuje:
-  dodávku předepsaného kamene
- mimostaveništní a vnitrostaveništní dopravu a jeho uložení
- není-li v zadávací dokumentaci uvedeno jinak, jedná se o nakupovaný materiál
Položka nezahrnuje:
 - x</t>
  </si>
  <si>
    <t>Konstrukce vozovky - asfalt 267,4 = 267,400 [A]</t>
  </si>
  <si>
    <t>Konstrukce pojížděného prstence, ostrůvku 13,0 = 13,000 [A]</t>
  </si>
  <si>
    <t>Konstrukce chodníku 286,4+5,7+0,3+18,4+28,8+0,9 = 340,500 [A]</t>
  </si>
  <si>
    <t>56335</t>
  </si>
  <si>
    <t>VOZOVKOVÉ VRSTVY ZE ŠTĚRKODRTI TL. DO 250MM</t>
  </si>
  <si>
    <t>Štěrkodrť ŠDB tl. 250 mm</t>
  </si>
  <si>
    <t>Konstrukce sjezdu 50,9+2,3+3,7 = 56,900 [A]</t>
  </si>
  <si>
    <t>Konstrukce vozovky - asfalt 267,4*1,1 = 294,140 [A]</t>
  </si>
  <si>
    <t>Konstrukce vozovky - asfalt 267,4*2 = 534,800 [A]</t>
  </si>
  <si>
    <t>Dlažba z přírodního kamene (šedá), kostka drobná 80/100mm ; lože z drceného kameniva fr. 4/8 L tl. 40mm</t>
  </si>
  <si>
    <t>Konstrukce sjezdu 50,9 = 50,900 [A]</t>
  </si>
  <si>
    <t>"Konstrukce chodníku - "_x000D_
 - kamenná žulová kostka 4/6, barva přírodní šedá 286,4 = 286,400 [B]_x000D_
 - kamenná žulová kostka 4/6, barva přírodní bílá (kontrastní pás) 5,7 = 5,700 [C]_x000D_
 Celkové množství 292.100000 = 292,100 [D]</t>
  </si>
  <si>
    <t>58251</t>
  </si>
  <si>
    <t>DLÁŽDĚNÉ KRYTY Z BETONOVÝCH DLAŽDIC DO LOŽE Z KAMENIVA</t>
  </si>
  <si>
    <t>Dlažba betonová ; lože z drceného kameniva fr. 4/8 L tl. 40mm</t>
  </si>
  <si>
    <t>Konstrukce chodníku - velkoformátová betonová dlažba 0,5 x 0,5 m, barva přírodní šedá 0,9 = 0,900 [A]</t>
  </si>
  <si>
    <t>"Konstrukce sjezdu - "_x000D_
 - hladká přídlažbová deska šířka 0,25 m, barva šedá 2,3 = 2,300 [B]_x000D_
 - umělý kámen - pro nevidomé s výstupky, barva bílá 3,7 = 3,700 [C]_x000D_
 "Konstrukce chodníku - "_x000D_
 - hladká přídlažbová deska šířka 0,25 m, barva šedá 0,3 = 0,300 [E]_x000D_
 - hladká přídlažbová deska šířka 0,25 m, barva bílá 18,4 = 18,400 [F]_x000D_
 - umělý kámen - pro nevidomé s výstupky, barva bílá 28,8 = 28,800 [G]_x000D_
 Celkové množství 53.500000 = 53,500 [H]</t>
  </si>
  <si>
    <t>587201</t>
  </si>
  <si>
    <t>PŘEDLÁŽDĚNÍ KRYTU Z VELKÝCH KOSTEK</t>
  </si>
  <si>
    <t>Stáv. dlažba 150/170mm, lože z drceného kameniva fr. 4/8 L tl. min. 40mm, vč. příp. doplnění podkladní ŠD, lože do požadované tloušťky</t>
  </si>
  <si>
    <t>Vozovka - přeskládání stávající dlažby v šířce 0,5 m 3,3 = 3,300 [A]</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</si>
  <si>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</si>
  <si>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587203</t>
  </si>
  <si>
    <t>PŘEDLÁŽDĚNÍ KRYTU Z MOZAIKOVÝCH KOSTEK</t>
  </si>
  <si>
    <t>Stáv. mozaiková dlažba 40/60mm, lože z drceného kameniva fr. 4/8 L tl. min. 40mm, vč. příp. doplnění podkladní ŠD, lože do požadované tloušťky</t>
  </si>
  <si>
    <t>Úprava plochy z kam. kostek tl. 60mm 0,8 = 0,800 [A]_x000D_
 Chodník - přeskládání stávající dlažby v šířce 0,25 m 1,1 = 1,100 [B]_x000D_
 Celkové množství 1.900000 = 1,900 [C]</t>
  </si>
  <si>
    <t>711117</t>
  </si>
  <si>
    <t>IZOLACE BĚŽNÝCH KONSTRUKCÍ PROTI ZEMNÍ VLHKOSTI Z PE FÓLIÍ</t>
  </si>
  <si>
    <t>Nopová folie výška 0,5 m 29,7*0,5 = 14,850 [A]</t>
  </si>
  <si>
    <t>Nové přípojky PVC SN 12 DN 200 pro UV 22,2 = 22,200 [A]</t>
  </si>
  <si>
    <t>Osazení nové (rezervní) kabelové chráničky DN 110 19,6 = 19,600 [A]</t>
  </si>
  <si>
    <t>Nová UV 3 = 3,000 [A]</t>
  </si>
  <si>
    <t>Zrušení uliční vpusti - výšková rektifikace, osazení litinovým poklopem šachty D400 3 = 3,000 [A]_x000D_
 Výšková rektifikace povrchových znaků - kanalizace - příp. `výměna` 1 = 1,000 [B]_x000D_
 Celkové množství 4.000000 = 4,000 [C]</t>
  </si>
  <si>
    <t>89913</t>
  </si>
  <si>
    <t>KRYCÍ HRNCE SAMOSTATNÉ</t>
  </si>
  <si>
    <t>Výšková rektifikace povrchových znaků - vodovod a plyn - příp. `výměna` 4 = 4,000 [A]</t>
  </si>
  <si>
    <t>Položka zahrnuje:
- dodávku a osazení předepsané hrnce mříže včetně rámu
Položka nezahrnuje:
- x</t>
  </si>
  <si>
    <t>Výšková rektifikace povrchových znaků - kanalizace 2 = 2,000 [A]</t>
  </si>
  <si>
    <t>89923</t>
  </si>
  <si>
    <t>VÝŠKOVÁ ÚPRAVA KRYCÍCH HRNCŮ</t>
  </si>
  <si>
    <t>Výšková rektifikace povrchových znaků - vodovod a plyn 8 = 8,000 [A]</t>
  </si>
  <si>
    <t>Přípojky uličních vpustí - napojení na kanalizaci (dle počtu UV) 3 = 3,000 [A]</t>
  </si>
  <si>
    <t>"DZ - nové svislé - "_x000D_
 - P4 1 = 1,000 [B]_x000D_
 - C1 2 = 2,000 [C]_x000D_
 - C4a 1 = 1,000 [D]_x000D_
 Celkové množství 4.000000 = 4,000 [E]</t>
  </si>
  <si>
    <t>"DZ - posun stávající svislé (zpětné osazení) - "_x000D_
 - P4 1 = 1,000 [B]_x000D_
 - B28 1 = 1,000 [C]_x000D_
 - IJ4a 1 = 1,000 [D]_x000D_
 - IS21b 1 = 1,000 [E]_x000D_
 Celkové množství 4.000000 = 4,000 [F]</t>
  </si>
  <si>
    <t>"DZ - odstranění stávají svislé - "_x000D_
 - P4 1 = 1,000 [C]_x000D_
 - IS3b 1 = 1,000 [E]_x000D_
 - IS3c 2 = 2,000 [F]_x000D_
 - E2b 2 = 2,000 [G]_x000D_
 Celkové množství 6.000000 = 6,000 [B]</t>
  </si>
  <si>
    <t>"DZ - posun stávající svislé (demontáž) - "_x000D_
 - P4 1 = 1,000 [B]_x000D_
 - B28 1 = 1,000 [C]_x000D_
 - IJ4a 1 = 1,000 [D]_x000D_
 - IS21b 1 = 1,000 [E]_x000D_
 Celkové množství 4.000000 = 4,000 [F]</t>
  </si>
  <si>
    <t>DZ - nový sloupek, včetně výkopu a osazení do betonového základu 7 = 7,000 [A]</t>
  </si>
  <si>
    <t>"DZ - nové vodorovné - "_x000D_
 - V7a (dl. 6,6 + 6,8 + 6,8 + 3,5+3,5 m, šířka 4,0 m) 0,5*4*(6+7+1) = 28,000 [C]_x000D_
 - V13 - čára (0,25) + šrafy 13,3*0,25+2,3 = 5,625 [E]_x000D_
 Celkové množství 33.625000 = 33,625 [B]</t>
  </si>
  <si>
    <t>"DZ - nové vodorovné - "_x000D_
 - V7a (dl. 6,6 + 6,8 + 6,8 + 3,5+3,5 m, šířka 4,0 m) 0,5*4*(6+7+1) = 28,000 [C]_x000D_
 - V13 - šrafy 2,3 = 2,300 [E]_x000D_
 Celkové množství 30.300000 = 30,300 [B]</t>
  </si>
  <si>
    <t>"DZ - nové vodorovné - "_x000D_
 - V13 - čára (0,25) 13,3*0,25 = 3,325 [E]</t>
  </si>
  <si>
    <t>916A1</t>
  </si>
  <si>
    <t>PARKOVACÍ SLOUPKY A ZÁBRANY KOVOVÉ</t>
  </si>
  <si>
    <t>včetně výkopu a osazení do betonového základu</t>
  </si>
  <si>
    <t>Litinový sloupek 1 = 1,000 [A]</t>
  </si>
  <si>
    <t>Položka zahrnuje:
- dodání zařízení v předepsaném provedení včetně jeho osazení
Položka nezahrnuje:
- x</t>
  </si>
  <si>
    <t>Kamenný obrubník OP6 (150/250) 98,2 = 98,200 [A]</t>
  </si>
  <si>
    <t>Kamenný obrubník OP7 (120/250) 64,3 = 64,300 [A]</t>
  </si>
  <si>
    <t>91771</t>
  </si>
  <si>
    <t>OBRUBA Z DLAŽEBNÍCH KOSTEK VELKÝCH</t>
  </si>
  <si>
    <t>Kamenná kosta 15/17, 2 řádky (2x) 2*6,6 = 13,200 [A]</t>
  </si>
  <si>
    <t>91784</t>
  </si>
  <si>
    <t>VÝŠKOVÁ ÚPRAVA OBRUB Z DLAŽEB KOSTEK VELKÝCH</t>
  </si>
  <si>
    <t>Vybourání vč. bet. lože, očistění, likvidace odpadu, naložení a odvoz na skladu stavby, dovoz zpět na stavbu a ukládka do nového lože</t>
  </si>
  <si>
    <t>Úprava vedení řádky z kam. kostek 100/150 9,2 = 9,200 [A]</t>
  </si>
  <si>
    <t>919111</t>
  </si>
  <si>
    <t>ŘEZÁNÍ ASFALTOVÉHO KRYTU VOZOVEK TL DO 50MM</t>
  </si>
  <si>
    <t>Zaříznutí živice hl. 50 mm 5,6 = 5,600 [A]</t>
  </si>
  <si>
    <t>Zaříznutí živice hl. 150 mm 5,9 = 5,900 [A]</t>
  </si>
  <si>
    <t>Napojení - zálivka 11,6 = 11,600 [A]</t>
  </si>
  <si>
    <t>93767</t>
  </si>
  <si>
    <t>MOBILIÁŘ - PŘÍSTŘEŠKY PRO ZASTÁVKY VEŘEJNÉ DOPRAVY</t>
  </si>
  <si>
    <t>Demontáž přístřešku BUS, očištění, naložení a odvoz do skadu investora (do 5 km), s uskladněním</t>
  </si>
  <si>
    <t>Položka zahrnuje:
- montáž, osazení a dodávku kompletního zařízení, předepsaného zadávací dokumentací (materiál uvedený v textu představuje rozhodující podíl ve výrobku)
- mimostavništní a vnitrostaveništní dopravu
- nezbytné zemní práce a základové konstrukce
- předepsanou povrchovou úpravu (nátěry a pod.)
Položka nezahrnuje:
- x</t>
  </si>
  <si>
    <t>966128</t>
  </si>
  <si>
    <t>BOURÁNÍ KONSTRUKCÍ Z KAMENE NA SUCHO S ODVOZEM DO 20KM</t>
  </si>
  <si>
    <t>Odstranění kamenů rozm. cca 0,5x0,3x0,3 m 4*0,5*0,3*0,3 = 0,180 [A]</t>
  </si>
  <si>
    <t>96651</t>
  </si>
  <si>
    <t>ODSTRANĚNÍ ŽLABŮ Z DÍLCŮ (VČET ŠTĚRBINOVÝCH) ŠÍŘKY 100MM</t>
  </si>
  <si>
    <t>Vybourání odvodňovacího žlabu vč. bet. lože a litinové mříže 5,0 = 5,000 [A]</t>
  </si>
  <si>
    <t>1 (SO 401)</t>
  </si>
  <si>
    <t>SO 401 (OK)</t>
  </si>
  <si>
    <t>00</t>
  </si>
  <si>
    <t>21-M</t>
  </si>
  <si>
    <t>210100001</t>
  </si>
  <si>
    <t>Ukončení vodičů v rozváděči nebo na přístroji včetně zapojení průřezu žíly do 2,5 mm2</t>
  </si>
  <si>
    <t>Ukončení vodičů izolovaných s označením a zapojením v rozváděči nebo na přístroji průřezu žíly do 2,5 mm2</t>
  </si>
  <si>
    <t>210100096</t>
  </si>
  <si>
    <t>Ukončení vodičů na svorkovnici s otevřením a uzavřením krytu včetně zapojení průřezu žíly do 2,5 mm2</t>
  </si>
  <si>
    <t>Ukončení vodičů izolovaných s označením a zapojením na svorkovnici s otevřením a uzavřením krytu průřezu žíly do 2,5 mm2</t>
  </si>
  <si>
    <t>210100099</t>
  </si>
  <si>
    <t>Ukončení vodičů na svorkovnici s otevřením a uzavřením krytu včetně zapojení průřezu žíly do 10 mm2</t>
  </si>
  <si>
    <t>Ukončení vodičů izolovaných s označením a zapojením na svorkovnici s otevřením a uzavřením krytu průřezu žíly do 10 mm2</t>
  </si>
  <si>
    <t>210100151</t>
  </si>
  <si>
    <t>Ukončení kabelů smršťovací koncovkou nebo páskou se zapojením bez letování žíly do 4x16 mm2</t>
  </si>
  <si>
    <t>Ukončení kabelů smršťovací koncovkou nebo páskou se zapojením bez letování počtu a průřezu žil 4 x 16 mm2</t>
  </si>
  <si>
    <t>210100151Eš11</t>
  </si>
  <si>
    <t>Demontáž ukončení kabelů smršťovací koncovkou nebo páskou se zapojením bez letování žíly do 4x16 mm2</t>
  </si>
  <si>
    <t>210202013Eš03</t>
  </si>
  <si>
    <t>Demontáž svítidlo výbojkové průmyslové nebo venkovní na výložník</t>
  </si>
  <si>
    <t>Montáž svítidel výbojkových se zapojením vodičů průmyslových nebo venkovních na výložník</t>
  </si>
  <si>
    <t>210203901</t>
  </si>
  <si>
    <t>Montáž svítidel LED se zapojením vodičů průmyslových nebo venkovních na výložník nebo dřík</t>
  </si>
  <si>
    <t>210204011</t>
  </si>
  <si>
    <t>Montáž stožárů osvětlení ocelových samostatně stojících délky do 12 m</t>
  </si>
  <si>
    <t>Montáž stožárů osvětlení samostatně stojících ocelových, délky do 12 m</t>
  </si>
  <si>
    <t>210204011Eš07</t>
  </si>
  <si>
    <t>Demontáž stožárů osvětlení ocelových samostatně stojících délky do 12 m</t>
  </si>
  <si>
    <t>210204103</t>
  </si>
  <si>
    <t>Montáž výložníků osvětlení jednoramenných sloupových hmotnosti do 35 kg</t>
  </si>
  <si>
    <t>Montáž výložníků osvětlení jednoramenných sloupových, hmotnosti do 35 kg</t>
  </si>
  <si>
    <t>210204103Eš06</t>
  </si>
  <si>
    <t>Demontáž výložníků osvětlení jednoramenných sloupových hmotnosti do 35 kg</t>
  </si>
  <si>
    <t>210204201</t>
  </si>
  <si>
    <t>Montáž elektrovýzbroje stožárů osvětlení 1 okruh</t>
  </si>
  <si>
    <t>210204202</t>
  </si>
  <si>
    <t>Montáž elektrovýzbroje stožárů osvětlení 2 okruhy</t>
  </si>
  <si>
    <t>210220002</t>
  </si>
  <si>
    <t>Montáž uzemňovacích vedení vodičů FeZn pomocí svorek na povrchu drátem nebo lanem do průměru 10 mm</t>
  </si>
  <si>
    <t>Montáž uzemňovacího vedení s upevněním, propojením a připojením pomocí svorek na povrchu vodičů FeZn drátem nebo lanem průměru do 10 mm</t>
  </si>
  <si>
    <t>210220022</t>
  </si>
  <si>
    <t>Montáž uzemňovacího vedení vodičů FeZn pomocí svorek v zemi drátem průměru do 10 mm ve městské zástavbě</t>
  </si>
  <si>
    <t>Montáž uzemňovacího vedení s upevněním, propojením a připojením pomocí svorek v zemi s izolací spojů vodičů FeZn drátem nebo lanem průměru do 10 mm v městské zástavbě</t>
  </si>
  <si>
    <t>210220301</t>
  </si>
  <si>
    <t>Montáž svorek hromosvodných se 2 šrouby</t>
  </si>
  <si>
    <t>Montáž hromosvodného vedení svorek se 2 šrouby</t>
  </si>
  <si>
    <t>210220302</t>
  </si>
  <si>
    <t>Montáž svorek hromosvodných se 3 a více šrouby</t>
  </si>
  <si>
    <t>Montáž hromosvodného vedení svorek se 3 a více šrouby</t>
  </si>
  <si>
    <t>210280002</t>
  </si>
  <si>
    <t>Zkoušky a prohlídky el rozvodů a zařízení celková prohlídka pro objem montážních prací přes 100 do 500 tis Kč</t>
  </si>
  <si>
    <t>Zkoušky a prohlídky elektrických rozvodů a zařízení celková prohlídka, zkoušení, měření a vyhotovení revizní zprávy pro objem montážních prací přes 100 do 500 tisíc Kč</t>
  </si>
  <si>
    <t>1. Ceny -0001 až -0010 jsou určeny pro objem montážních prací včetně nákladů na nosný a podružný materiál.</t>
  </si>
  <si>
    <t>31674000Eš05.1</t>
  </si>
  <si>
    <t>výložník BOX – 500/60</t>
  </si>
  <si>
    <t>výložník rovný jednoduchý k osvětlovacím stožárům uličním vyložení 500mm</t>
  </si>
  <si>
    <t>31674000Eš05.2</t>
  </si>
  <si>
    <t>výložník BOX – 750/60</t>
  </si>
  <si>
    <t>31674001Eš05.3</t>
  </si>
  <si>
    <t>výložník SD1 – 1000</t>
  </si>
  <si>
    <t>výložník rovný jednoduchý k osvětlovacím stožárům uličním vyložení 1000mm</t>
  </si>
  <si>
    <t>31674002Eš05.4</t>
  </si>
  <si>
    <t>výložník BOX – 1500/60</t>
  </si>
  <si>
    <t>výložník rovný jednoduchý k osvětlovacím stožárům uličním vyložení 1500mm</t>
  </si>
  <si>
    <t>31674003Eš05.5</t>
  </si>
  <si>
    <t>výložník PDB1 – 2000/89</t>
  </si>
  <si>
    <t>výložník rovný jednoduchý k osvětlovacím stožárům uličním vyložení 2000mm</t>
  </si>
  <si>
    <t>31674004Eš05.6</t>
  </si>
  <si>
    <t>výložník PDC1 – 2500/114</t>
  </si>
  <si>
    <t>výložník rovný jednoduchý k osvětlovacím stožárům uličním vyložení 2500mm</t>
  </si>
  <si>
    <t>31674067Eš02.1</t>
  </si>
  <si>
    <t>stožár K6 – 133/89/60</t>
  </si>
  <si>
    <t>stožár osvětlovací sadový Pz 133/89/60 v 6,0m</t>
  </si>
  <si>
    <t>31674067Eš02.2</t>
  </si>
  <si>
    <t>stožár PB6 – 133/108/89</t>
  </si>
  <si>
    <t>31674067Eš02.3</t>
  </si>
  <si>
    <t>stožár PC6 – 159/133/114</t>
  </si>
  <si>
    <t>31674069Eš02.4</t>
  </si>
  <si>
    <t>stožár K8 – 133/89/60</t>
  </si>
  <si>
    <t>stožár osvětlovací sadový Pz 133/89/60 v 8,0m</t>
  </si>
  <si>
    <t>31674124</t>
  </si>
  <si>
    <t>manžeta plastová ochranná na stožár d=133mm</t>
  </si>
  <si>
    <t>31674126</t>
  </si>
  <si>
    <t>manžeta plastová ochranná na stožár d=159mm</t>
  </si>
  <si>
    <t>31674131</t>
  </si>
  <si>
    <t>výzbroj stožárová SV 6.16.4</t>
  </si>
  <si>
    <t>31674134</t>
  </si>
  <si>
    <t>výzbroj stožárová SV 9.16.4</t>
  </si>
  <si>
    <t>34382002</t>
  </si>
  <si>
    <t>páska elektroizolační 19mm,33m, tl 0,18mm</t>
  </si>
  <si>
    <t>34774006Eš01.1</t>
  </si>
  <si>
    <t>svítidlo iGuzzini Street / 2134.15 / ST1.5 / 40,8W / 2200K</t>
  </si>
  <si>
    <t>svítidlo veřejného osvětlení na dřík/výložník zdroj LED 31,5W 3485lm 4000K stmívatelné</t>
  </si>
  <si>
    <t>34774006Eš01.2</t>
  </si>
  <si>
    <t>svítidlo iGuzzini Street / S752.15 / STZr / 65,3W / 4000K</t>
  </si>
  <si>
    <t>35441073</t>
  </si>
  <si>
    <t>drát D 10mm FeZn</t>
  </si>
  <si>
    <t>35441875</t>
  </si>
  <si>
    <t>svorka křížová pro vodič D 6-10mm</t>
  </si>
  <si>
    <t>35441895</t>
  </si>
  <si>
    <t>svorka připojovací k připojení kovových částí</t>
  </si>
  <si>
    <t>Eš04</t>
  </si>
  <si>
    <t>Příplatek za recyklaci svítidel</t>
  </si>
  <si>
    <t>741</t>
  </si>
  <si>
    <t>Elektroinstalace - silnoproud</t>
  </si>
  <si>
    <t>34140840</t>
  </si>
  <si>
    <t>vodič propojovací jádro Cu lanované izolace PVC 450/750V (H07V-R) 1x1,5mm2</t>
  </si>
  <si>
    <t>34140846</t>
  </si>
  <si>
    <t>vodič propojovací jádro Cu lanované izolace PVC 450/750V (H07V-R) 1x10mm2</t>
  </si>
  <si>
    <t>741120201</t>
  </si>
  <si>
    <t>Montáž vodič Cu izolovaný plný a laněný s PVC pláštěm žíla 1,5-16 mm2 volně (např. CY, CHAH-V)</t>
  </si>
  <si>
    <t>Montáž vodičů izolovaných měděných bez ukončení uložených volně plných a laněných s PVC pláštěm, bezhalogenových, ohniodolných (např. CY, CHAH-V) průřezu žíly 1,5 až 16 mm2</t>
  </si>
  <si>
    <t>741122222</t>
  </si>
  <si>
    <t>Montáž kabel Cu plný kulatý žíla 4x10 mm2 uložený volně (např. CYKY)</t>
  </si>
  <si>
    <t>Montáž kabelů měděných bez ukončení uložených volně nebo v liště plných kulatých (např. CYKY) počtu a průřezu žil 4x10 mm2</t>
  </si>
  <si>
    <t>741122611</t>
  </si>
  <si>
    <t>Montáž kabel Cu plný kulatý žíla 3x1,5 až 6 mm2 uložený pevně (např. CYKY)</t>
  </si>
  <si>
    <t>Montáž kabelů měděných bez ukončení uložených pevně plných kulatých nebo bezhalogenových (např. CYKY) počtu a průřezu žil 3x1,5 až 6 mm2</t>
  </si>
  <si>
    <t>741123224Eš12</t>
  </si>
  <si>
    <t>Demontáž kabel Al plný nebo laněný kulatý žíla 4x16 mm2 uložený volně (např. AYKY)</t>
  </si>
  <si>
    <t>Montáž kabelů hliníkových bez ukončení uložených volně plných nebo laněných kulatých (např. AYKY) počtu a průřezu žil 4x16 mm2</t>
  </si>
  <si>
    <t>741128002</t>
  </si>
  <si>
    <t>Ostatní práce při montáži vodičů a kabelů - označení dalším štítkem</t>
  </si>
  <si>
    <t>Ostatní práce při montáži vodičů a kabelů úpravy vodičů a kabelů označování dalším štítkem</t>
  </si>
  <si>
    <t>1. Ceny jsou určeny pro montáž vodičů a kabelů měděných i hliníkových.</t>
  </si>
  <si>
    <t>PKB.711018</t>
  </si>
  <si>
    <t>CYKY-J 3x1,5</t>
  </si>
  <si>
    <t>KM</t>
  </si>
  <si>
    <t>PKB.711027</t>
  </si>
  <si>
    <t>CYKY-J 4x10 RE</t>
  </si>
  <si>
    <t>2 (SO 401)</t>
  </si>
  <si>
    <t>46-M</t>
  </si>
  <si>
    <t>Zemní práce při extr.mont.pracích</t>
  </si>
  <si>
    <t>34571351</t>
  </si>
  <si>
    <t>trubka elektroinstalační ohebná dvouplášťová korugovaná (chránička) D 41/50mm, HDPE+LDPE</t>
  </si>
  <si>
    <t>34571355</t>
  </si>
  <si>
    <t>trubka elektroinstalační ohebná dvouplášťová korugovaná (chránička) D 94/110mm, HDPE+LDPE</t>
  </si>
  <si>
    <t>34571365</t>
  </si>
  <si>
    <t>trubka elektroinstalační HDPE tuhá dvouplášťová korugovaná D 94/110mm</t>
  </si>
  <si>
    <t>460010001Eš08</t>
  </si>
  <si>
    <t>Vytýčení pouzder pro stožáry</t>
  </si>
  <si>
    <t>460010024</t>
  </si>
  <si>
    <t>Vytyčení trasy vedení kabelového podzemního v zastavěném prostoru</t>
  </si>
  <si>
    <t>Vytyčení trasy vedení kabelového (podzemního) v zastavěném prostoru</t>
  </si>
  <si>
    <t>1. Vcenách jsou zahrnuty i náklady na:
a) pochůzky projektovanou tratí,
b) vyznačení budoucí trasy,
c) rozmístění, očíslování a označení opěrných bodů,
d) označení překážek a míst pro kabelové prostupy a podchodové štoly.</t>
  </si>
  <si>
    <t>460080035</t>
  </si>
  <si>
    <t>Základové konstrukce při elektromontážích ze ŽB tř. C 25/30 bez zvláštních nároků na prostředí</t>
  </si>
  <si>
    <t>Základové konstrukce základ bez bednění do rostlé zeminy z monolitického železobetonu bez výztuže bez zvláštních nároků na prostředí tř. C 25/30</t>
  </si>
  <si>
    <t>1. Beton se zvýšenými nároky na prostředí obsahuje přísadu pro zvýšení vodotěsnosti.</t>
  </si>
  <si>
    <t>460080201</t>
  </si>
  <si>
    <t>Zřízení nezabudovaného bednění základových konstrukcí při elektromontážích</t>
  </si>
  <si>
    <t>Základové konstrukce bednění s případnými vzpěrami nezabudované zřízení</t>
  </si>
  <si>
    <t>460080301</t>
  </si>
  <si>
    <t>Odstranění nezabudovaného bednění základových konstrukcí při elektromontážích</t>
  </si>
  <si>
    <t>Základové konstrukce bednění s případnými vzpěrami nezabudované odstranění</t>
  </si>
  <si>
    <t>460131113</t>
  </si>
  <si>
    <t>Hloubení nezapažených jam při elektromontážích ručně v hornině tř I skupiny 3</t>
  </si>
  <si>
    <t>Hloubení nezapažených jam ručně včetně urovnání dna s přemístěním výkopku do vzdálenosti 3 m od okraje jámy nebo s naložením na dopravní prostředek v hornině třídy těžitelnosti I skupiny 3</t>
  </si>
  <si>
    <t>460161152</t>
  </si>
  <si>
    <t>Hloubení kabelových rýh ručně š 35 cm hl 60 cm v hornině tř I skupiny 3</t>
  </si>
  <si>
    <t>Hloubení kabelových rýh ručně včetně urovnání dna s přemístěním výkopku do vzdálenosti 3 m od okraje jámy nebo s naložením na dopravní prostředek šířky 35 cm hloubky 60 cm v hornině třídy těžitelnosti I skupiny 3</t>
  </si>
  <si>
    <t>460161312</t>
  </si>
  <si>
    <t>Hloubení kabelových rýh ručně š 50 cm hl 120 cm v hornině tř I skupiny 3</t>
  </si>
  <si>
    <t>Hloubení zapažených i nezapažených kabelových rýh ručně včetně urovnání dna s přemístěním výkopku do vzdálenosti 3 m od okraje jámy nebo s naložením na dopravní prostředek šířky 50 cm hloubky 120 cm v hornině třídy těžitelnosti I skupiny 3</t>
  </si>
  <si>
    <t>460242111</t>
  </si>
  <si>
    <t>Provizorní zajištění potrubí ve výkopech při křížení s kabelem</t>
  </si>
  <si>
    <t>Provizorní zajištění inženýrských sítí ve výkopech potrubí při křížení s kabelem</t>
  </si>
  <si>
    <t>460242211</t>
  </si>
  <si>
    <t>Provizorní zajištění kabelů ve výkopech při jejich křížení</t>
  </si>
  <si>
    <t>Provizorní zajištění inženýrských sítí ve výkopech kabelů při křížení</t>
  </si>
  <si>
    <t>460242221</t>
  </si>
  <si>
    <t>Provizorní zajištění kabelů ve výkopech při jejich souběhu</t>
  </si>
  <si>
    <t>Provizorní zajištění inženýrských sítí ve výkopech kabelů při souběhu</t>
  </si>
  <si>
    <t>460341121</t>
  </si>
  <si>
    <t>Příplatek k vodorovnému přemístění horniny dopravními prostředky při elektromontážích za každých dalších i započatých 1000 m</t>
  </si>
  <si>
    <t>Vodorovné přemístění (odvoz) horniny dopravními prostředky včetně složení, bez naložení a rozprostření jakékoliv třídy, na vzdálenost Příplatek k ceně -1113 za každých dalších i započatých 1000 m</t>
  </si>
  <si>
    <t>13.733*19 = 260,927 [A]</t>
  </si>
  <si>
    <t>460361111</t>
  </si>
  <si>
    <t>Poplatek za uložení zeminy na skládce (skládkovné) kód odpadu 17 05 04</t>
  </si>
  <si>
    <t>Poplatek (skládkovné) za uložení zeminy na skládce zatříděné do Katalogu odpadů pod kódem 17 05 04</t>
  </si>
  <si>
    <t>460371111</t>
  </si>
  <si>
    <t>Naložení výkopku při elektromontážích ručně z hornin třídy I skupiny 1 až 3</t>
  </si>
  <si>
    <t>Naložení výkopku ručně z hornin třídy těžitelnosti I skupiny 1 až 3</t>
  </si>
  <si>
    <t>460431142</t>
  </si>
  <si>
    <t>Zásyp kabelových rýh ručně se zhutněním š 35 cm hl 40 cm z horniny tř I skupiny 3</t>
  </si>
  <si>
    <t>Zásyp kabelových rýh ručně s přemístění sypaniny ze vzdálenosti do 10 m, s uložením výkopku ve vrstvách včetně zhutnění a úpravy povrchu šířky 35 cm hloubky 40 cm z horniny třídy těžitelnosti I skupiny 3</t>
  </si>
  <si>
    <t>460431282</t>
  </si>
  <si>
    <t>Zásyp kabelových rýh ručně se zhutněním š 50 cm hl 80 cm z horniny tř I skupiny 3</t>
  </si>
  <si>
    <t>Zásyp kabelových rýh ručně s přemístění sypaniny ze vzdálenosti do 10 m, s uložením výkopku ve vrstvách včetně zhutnění a úpravy povrchu šířky 50 cm hloubky 80 cm z horniny třídy těžitelnosti I skupiny 3</t>
  </si>
  <si>
    <t>460600023</t>
  </si>
  <si>
    <t>Vodorovné přemístění horniny jakékoliv třídy dopravními prostředky při elektromontážích přes 500 do 1000 m</t>
  </si>
  <si>
    <t>Vodorovné přemístění (odvoz) horniny dopravními prostředky včetně složení, bez naložení a rozprostření jakékoliv třídy, na vzdálenost přes 500 do 1000 m</t>
  </si>
  <si>
    <t>1. Vcenách nejsou započteny poplatky za uložení výkopku na skládku; tyto se oceňují cenami souboru cen 460 36-11.</t>
  </si>
  <si>
    <t>460631212</t>
  </si>
  <si>
    <t>Řízené horizontální vrtání při elektromontážích v hornině tř. těžitelnosti I a II skupiny 1 až 4 vnějšího průměru přes 90 do 110 mm</t>
  </si>
  <si>
    <t>Zemní protlaky řízené horizontální vrtání v hornině třídy těžitelnosti I a II skupiny 1 až 4 včetně protlačení trub v hloubce do 6 m vnějšího průměru vrtu přes 90 do 110 mm</t>
  </si>
  <si>
    <t>460632113</t>
  </si>
  <si>
    <t>Startovací jáma pro protlak výkop včetně zásypu ručně v hornině tř. těžitelnosti I skupiny 3</t>
  </si>
  <si>
    <t>Zemní protlaky zemní práce nutné k provedení protlaku výkop včetně zásypu ručně startovací jáma v hornině třídy těžitelnosti I skupiny 3</t>
  </si>
  <si>
    <t>460632213</t>
  </si>
  <si>
    <t>Koncová jáma pro protlak výkop včetně zásypu ručně v hornině tř. těžitelnosti I skupiny 3</t>
  </si>
  <si>
    <t>Zemní protlaky zemní práce nutné k provedení protlaku výkop včetně zásypu ručně koncová jáma v hornině třídy těžitelnosti I skupiny 3</t>
  </si>
  <si>
    <t>460661512</t>
  </si>
  <si>
    <t>Kabelové lože z písku pro kabely nn kryté plastovou fólií š lože přes 25 do 50 cm</t>
  </si>
  <si>
    <t>Kabelové lože z písku včetně podsypu, zhutnění a urovnání povrchu pro kabely nn zakryté plastovou fólií, šířky přes 25 do 50 cm</t>
  </si>
  <si>
    <t>1. Vcenách -1311 až -1412 a -2311 až -2412 nejsou započteny náklady na dodávku betonových a plastových desek. Tato dodávka se oceňuje ve specifikaci.</t>
  </si>
  <si>
    <t>460791114</t>
  </si>
  <si>
    <t>Montáž trubek ochranných plastových uložených volně do rýhy tuhých D přes 90 do 110 mm</t>
  </si>
  <si>
    <t>Montáž trubek ochranných uložených volně do rýhy plastových tuhých, vnitřního průměru přes 90 do 110 mm</t>
  </si>
  <si>
    <t>460791212</t>
  </si>
  <si>
    <t>Montáž trubek ochranných plastových uložených volně do rýhy ohebných přes 32 do 50 mm</t>
  </si>
  <si>
    <t>Montáž trubek ochranných uložených volně do rýhy plastových ohebných, vnitřního průměru přes 32 do 50 mm</t>
  </si>
  <si>
    <t>748719100Eš09</t>
  </si>
  <si>
    <t>Stožárové pouzdro pr.250mm - doprava + montáž</t>
  </si>
  <si>
    <t>Montáž stožárů osvětlení, bez zemních prací ostatních betonových</t>
  </si>
  <si>
    <t>748719100Eš10</t>
  </si>
  <si>
    <t>Stožárové pouzdro pr.315mm - doprava + montáž</t>
  </si>
  <si>
    <t>JTA.0013703.URS</t>
  </si>
  <si>
    <t>EXTRUNET - výstražná fólie z polyethylenu šíře 33cm s potiskem</t>
  </si>
  <si>
    <t>3 (SO 401)</t>
  </si>
  <si>
    <t>OST</t>
  </si>
  <si>
    <t>Ostatní</t>
  </si>
  <si>
    <t>Eš13</t>
  </si>
  <si>
    <t>Vlastní manipulace v síti VO při přepojování</t>
  </si>
  <si>
    <t>HOD</t>
  </si>
  <si>
    <t>Eš14</t>
  </si>
  <si>
    <t>Pomocné montáže, manipulace</t>
  </si>
  <si>
    <t>SB</t>
  </si>
  <si>
    <t>VRN1</t>
  </si>
  <si>
    <t>Průzkumné, geodetické a projektové práce</t>
  </si>
  <si>
    <t>012303000</t>
  </si>
  <si>
    <t>Geodetické práce po výstavbě</t>
  </si>
  <si>
    <t>KČ/HM</t>
  </si>
  <si>
    <t>013254000</t>
  </si>
  <si>
    <t>Dokumentace skutečného provedení stavby</t>
  </si>
  <si>
    <t>1. Více informací o volbě, obsahu a způsobu ocenění jednotlivých titulů viz Příloha 01 Průzkumné, geodetické a projektové práce.</t>
  </si>
  <si>
    <t>VRN4</t>
  </si>
  <si>
    <t>Inženýrská činnost</t>
  </si>
  <si>
    <t>044002000</t>
  </si>
  <si>
    <t>Revize</t>
  </si>
  <si>
    <t>1. Více informací o volbě, obsahu a způsobu ocenění jednotlivých titulů viz příslušné Přílohy 01 až 09.</t>
  </si>
  <si>
    <t>045002000</t>
  </si>
  <si>
    <t>Kompletační a koordinační činnost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</si>
</sst>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 ###\ ##0.00"/>
    <numFmt numFmtId="165" formatCode="#\ ###\ ###\ ###\ ##0.000"/>
  </numFmts>
  <fonts count="10" x14ac:knownFonts="1">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left/>
      <right/>
      <top/>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style="thin">
        <color rgb="FF000000"/>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rgb="FF000000"/>
      </left>
      <right/>
      <top style="thin">
        <color auto="1"/>
      </top>
      <bottom/>
      <diagonal/>
    </border>
    <border>
      <left/>
      <right/>
      <top style="thin">
        <color auto="1"/>
      </top>
      <bottom/>
      <diagonal/>
    </border>
    <border>
      <left/>
      <right style="thin">
        <color rgb="FF000000"/>
      </right>
      <top style="thin">
        <color auto="1"/>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9" fillId="0" borderId="0">
      <alignment horizontal="left" vertical="center" wrapText="1"/>
    </xf>
  </cellStyleXfs>
  <cellXfs count="57">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4" fillId="2" borderId="0" xfId="3" applyFill="1">
      <alignment horizontal="right" vertical="center" wrapText="1"/>
    </xf>
    <xf numFmtId="164"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4" fontId="4" fillId="0" borderId="1" xfId="6" applyNumberFormat="1" applyBorder="1">
      <alignment horizontal="right" vertical="center" wrapText="1"/>
    </xf>
    <xf numFmtId="49" fontId="2" fillId="0" borderId="1" xfId="7" applyNumberFormat="1" applyBorder="1">
      <alignment horizontal="left" vertical="center" wrapText="1"/>
    </xf>
    <xf numFmtId="164"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lignment horizontal="left" vertical="center" wrapText="1"/>
    </xf>
    <xf numFmtId="0" fontId="0" fillId="2" borderId="7" xfId="0" applyFill="1" applyBorder="1" applyAlignment="1">
      <alignment horizontal="center"/>
    </xf>
    <xf numFmtId="164" fontId="0" fillId="2" borderId="7" xfId="0" applyNumberFormat="1" applyFill="1" applyBorder="1" applyAlignment="1">
      <alignment horizontal="center"/>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4"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5" fontId="0" fillId="0" borderId="7" xfId="0" applyNumberFormat="1" applyBorder="1" applyAlignment="1">
      <alignment horizontal="center"/>
    </xf>
    <xf numFmtId="164" fontId="0" fillId="0" borderId="7" xfId="0" applyNumberFormat="1" applyBorder="1" applyAlignment="1">
      <alignment horizontal="center"/>
    </xf>
    <xf numFmtId="164"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xf numFmtId="0" fontId="3" fillId="2" borderId="0" xfId="2" applyFill="1">
      <alignment horizontal="left" vertical="center" wrapText="1"/>
    </xf>
    <xf numFmtId="0" fontId="0" fillId="2" borderId="0" xfId="0" applyFill="1"/>
    <xf numFmtId="0" fontId="6" fillId="2" borderId="0" xfId="9" applyFill="1" applyBorder="1" applyAlignment="1">
      <alignment horizontal="right" vertical="center" wrapText="1"/>
    </xf>
    <xf numFmtId="0" fontId="0" fillId="2" borderId="0" xfId="0" applyFill="1" applyBorder="1" applyAlignment="1">
      <alignment horizontal="right"/>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 xfId="4" applyFill="1" applyBorder="1">
      <alignment horizontal="center" vertical="center" wrapText="1"/>
    </xf>
    <xf numFmtId="0" fontId="5" fillId="3" borderId="10" xfId="4" applyFill="1" applyBorder="1">
      <alignment horizontal="center" vertical="center" wrapText="1"/>
    </xf>
  </cellXfs>
  <cellStyles count="14">
    <cellStyle name="NadpisRekapitulaceSoupisPraciStyle" xfId="2" xr:uid="{00000000-0005-0000-0000-000002000000}"/>
    <cellStyle name="NadpisStrukturyStyle" xfId="10" xr:uid="{00000000-0005-0000-0000-00000A000000}"/>
    <cellStyle name="NadpisySloupcuStyle" xfId="4" xr:uid="{00000000-0005-0000-0000-000004000000}"/>
    <cellStyle name="Normal" xfId="0" builtinId="0"/>
    <cellStyle name="NormalBoldLeftStyle" xfId="5" xr:uid="{00000000-0005-0000-0000-000005000000}"/>
    <cellStyle name="NormalBoldRightStyle" xfId="6" xr:uid="{00000000-0005-0000-0000-000006000000}"/>
    <cellStyle name="NormalBoldStyle" xfId="12" xr:uid="{00000000-0005-0000-0000-00000C000000}"/>
    <cellStyle name="NormalLeftStyle" xfId="7" xr:uid="{00000000-0005-0000-0000-000007000000}"/>
    <cellStyle name="NormalRightStyle" xfId="8" xr:uid="{00000000-0005-0000-0000-000008000000}"/>
    <cellStyle name="NormalStyle" xfId="1" xr:uid="{00000000-0005-0000-0000-000001000000}"/>
    <cellStyle name="PolDoplnInfoStyle" xfId="13" xr:uid="{00000000-0005-0000-0000-00000D000000}"/>
    <cellStyle name="RekapitulaceCenyStyle" xfId="3" xr:uid="{00000000-0005-0000-0000-000003000000}"/>
    <cellStyle name="StavbaRozpocetHeaderStyle" xfId="9" xr:uid="{00000000-0005-0000-0000-000009000000}"/>
    <cellStyle name="StavebniDilStyle" xfId="11" xr:uid="{00000000-0005-0000-0000-00000B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9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9"/>
  <sheetViews>
    <sheetView tabSelected="1" workbookViewId="0"/>
  </sheetViews>
  <sheetFormatPr defaultRowHeight="15" x14ac:dyDescent="0.25"/>
  <cols>
    <col min="1" max="2" width="32.42578125" customWidth="1"/>
    <col min="3" max="4" width="19.42578125" customWidth="1"/>
    <col min="5" max="5" width="47.140625" customWidth="1"/>
  </cols>
  <sheetData>
    <row r="1" spans="1:5" x14ac:dyDescent="0.25">
      <c r="A1" s="1" t="s">
        <v>0</v>
      </c>
      <c r="B1" s="2" t="s">
        <v>1</v>
      </c>
      <c r="C1" s="3"/>
      <c r="D1" s="3"/>
      <c r="E1" s="3"/>
    </row>
    <row r="2" spans="1:5" x14ac:dyDescent="0.25">
      <c r="A2" s="1"/>
      <c r="B2" s="49" t="s">
        <v>2</v>
      </c>
      <c r="C2" s="3"/>
      <c r="D2" s="3"/>
      <c r="E2" s="3"/>
    </row>
    <row r="3" spans="1:5" x14ac:dyDescent="0.25">
      <c r="A3" s="3"/>
      <c r="B3" s="50"/>
      <c r="C3" s="3"/>
      <c r="D3" s="3"/>
      <c r="E3" s="3"/>
    </row>
    <row r="4" spans="1:5" x14ac:dyDescent="0.25">
      <c r="A4" s="3"/>
      <c r="B4" s="49" t="s">
        <v>3</v>
      </c>
      <c r="C4" s="50"/>
      <c r="D4" s="50"/>
      <c r="E4" s="50"/>
    </row>
    <row r="5" spans="1:5" x14ac:dyDescent="0.25">
      <c r="A5" s="3"/>
      <c r="B5" s="3"/>
      <c r="C5" s="3"/>
      <c r="D5" s="3"/>
      <c r="E5" s="3"/>
    </row>
    <row r="6" spans="1:5" x14ac:dyDescent="0.25">
      <c r="A6" s="3"/>
      <c r="B6" s="4" t="s">
        <v>4</v>
      </c>
      <c r="C6" s="5">
        <f>C10+C11+C33</f>
        <v>0</v>
      </c>
      <c r="D6" s="3"/>
      <c r="E6" s="3"/>
    </row>
    <row r="7" spans="1:5" x14ac:dyDescent="0.25">
      <c r="A7" s="3"/>
      <c r="B7" s="4" t="s">
        <v>5</v>
      </c>
      <c r="C7" s="5">
        <f>E10+E11+E33</f>
        <v>0</v>
      </c>
      <c r="D7" s="3"/>
      <c r="E7" s="3"/>
    </row>
    <row r="8" spans="1:5" x14ac:dyDescent="0.25">
      <c r="A8" s="3"/>
      <c r="B8" s="3"/>
      <c r="C8" s="3"/>
      <c r="D8" s="3"/>
      <c r="E8" s="3"/>
    </row>
    <row r="9" spans="1:5" x14ac:dyDescent="0.25">
      <c r="A9" s="6" t="s">
        <v>6</v>
      </c>
      <c r="B9" s="6" t="s">
        <v>7</v>
      </c>
      <c r="C9" s="6" t="s">
        <v>8</v>
      </c>
      <c r="D9" s="6" t="s">
        <v>9</v>
      </c>
      <c r="E9" s="6" t="s">
        <v>10</v>
      </c>
    </row>
    <row r="10" spans="1:5" x14ac:dyDescent="0.25">
      <c r="A10" s="7" t="s">
        <v>11</v>
      </c>
      <c r="B10" s="7" t="s">
        <v>12</v>
      </c>
      <c r="C10" s="8"/>
      <c r="D10" s="8"/>
      <c r="E10" s="8"/>
    </row>
    <row r="11" spans="1:5" x14ac:dyDescent="0.25">
      <c r="A11" s="7" t="s">
        <v>13</v>
      </c>
      <c r="B11" s="7" t="s">
        <v>14</v>
      </c>
      <c r="C11" s="8">
        <f>C12+C13+C14+C15+C18+C19+C20+C21+C22+C23+C24+C25+C26+C27+C28+C29+C30+C31+C32</f>
        <v>0</v>
      </c>
      <c r="D11" s="8">
        <f>D12+D13+D14+D15+D18+D19+D20+D21+D22+D23+D24+D25+D26+D27+D28+D29+D30+D31+D32</f>
        <v>0</v>
      </c>
      <c r="E11" s="8">
        <f>E12+E13+E14+E15+E18+E19+E20+E21+E22+E23+E24+E25+E26+E27+E28+E29+E30+E31+E32</f>
        <v>0</v>
      </c>
    </row>
    <row r="12" spans="1:5" x14ac:dyDescent="0.25">
      <c r="A12" s="9" t="s">
        <v>15</v>
      </c>
      <c r="B12" s="9" t="s">
        <v>16</v>
      </c>
      <c r="C12" s="10">
        <f>'1001-1'!I3</f>
        <v>0</v>
      </c>
      <c r="D12" s="10">
        <f>SUMIFS('1001-1'!O:O,'1001-1'!A:A,"P")</f>
        <v>0</v>
      </c>
      <c r="E12" s="10">
        <f>C12+D12</f>
        <v>0</v>
      </c>
    </row>
    <row r="13" spans="1:5" x14ac:dyDescent="0.25">
      <c r="A13" s="9" t="s">
        <v>17</v>
      </c>
      <c r="B13" s="9" t="s">
        <v>18</v>
      </c>
      <c r="C13" s="10">
        <f>'1SO 022'!I3</f>
        <v>0</v>
      </c>
      <c r="D13" s="10">
        <f>SUMIFS('1SO 022'!O:O,'1SO 022'!A:A,"P")</f>
        <v>0</v>
      </c>
      <c r="E13" s="10">
        <f>C13+D13</f>
        <v>0</v>
      </c>
    </row>
    <row r="14" spans="1:5" x14ac:dyDescent="0.25">
      <c r="A14" s="9" t="s">
        <v>19</v>
      </c>
      <c r="B14" s="9" t="s">
        <v>20</v>
      </c>
      <c r="C14" s="10">
        <f>'1SO 101.1 (OK)'!I3</f>
        <v>0</v>
      </c>
      <c r="D14" s="10">
        <f>SUMIFS('1SO 101.1 (OK)'!O:O,'1SO 101.1 (OK)'!A:A,"P")</f>
        <v>0</v>
      </c>
      <c r="E14" s="10">
        <f>C14+D14</f>
        <v>0</v>
      </c>
    </row>
    <row r="15" spans="1:5" ht="25.5" x14ac:dyDescent="0.25">
      <c r="A15" s="9" t="s">
        <v>21</v>
      </c>
      <c r="B15" s="9" t="s">
        <v>22</v>
      </c>
      <c r="C15" s="10">
        <f>C16+C17</f>
        <v>0</v>
      </c>
      <c r="D15" s="10">
        <f>D16+D17</f>
        <v>0</v>
      </c>
      <c r="E15" s="10">
        <f>E16+E17</f>
        <v>0</v>
      </c>
    </row>
    <row r="16" spans="1:5" ht="25.5" x14ac:dyDescent="0.25">
      <c r="A16" s="9" t="s">
        <v>23</v>
      </c>
      <c r="B16" s="9" t="s">
        <v>24</v>
      </c>
      <c r="C16" s="10">
        <f>'1SO 102.1SO 102.1.1'!I3</f>
        <v>0</v>
      </c>
      <c r="D16" s="10">
        <f>SUMIFS('1SO 102.1SO 102.1.1'!O:O,'1SO 102.1SO 102.1.1'!A:A,"P")</f>
        <v>0</v>
      </c>
      <c r="E16" s="10">
        <f t="shared" ref="E16:E32" si="0">C16+D16</f>
        <v>0</v>
      </c>
    </row>
    <row r="17" spans="1:5" ht="25.5" x14ac:dyDescent="0.25">
      <c r="A17" s="9" t="s">
        <v>25</v>
      </c>
      <c r="B17" s="9" t="s">
        <v>26</v>
      </c>
      <c r="C17" s="10">
        <f>'1SO 102.1SO 102.1.2'!I3</f>
        <v>0</v>
      </c>
      <c r="D17" s="10">
        <f>SUMIFS('1SO 102.1SO 102.1.2'!O:O,'1SO 102.1SO 102.1.2'!A:A,"P")</f>
        <v>0</v>
      </c>
      <c r="E17" s="10">
        <f t="shared" si="0"/>
        <v>0</v>
      </c>
    </row>
    <row r="18" spans="1:5" ht="25.5" x14ac:dyDescent="0.25">
      <c r="A18" s="9" t="s">
        <v>27</v>
      </c>
      <c r="B18" s="9" t="s">
        <v>28</v>
      </c>
      <c r="C18" s="10">
        <f>'1SO 102.2'!I3</f>
        <v>0</v>
      </c>
      <c r="D18" s="10">
        <f>SUMIFS('1SO 102.2'!O:O,'1SO 102.2'!A:A,"P")</f>
        <v>0</v>
      </c>
      <c r="E18" s="10">
        <f t="shared" si="0"/>
        <v>0</v>
      </c>
    </row>
    <row r="19" spans="1:5" ht="25.5" x14ac:dyDescent="0.25">
      <c r="A19" s="9" t="s">
        <v>29</v>
      </c>
      <c r="B19" s="9" t="s">
        <v>30</v>
      </c>
      <c r="C19" s="10">
        <f>'1SO 102.3'!I3</f>
        <v>0</v>
      </c>
      <c r="D19" s="10">
        <f>SUMIFS('1SO 102.3'!O:O,'1SO 102.3'!A:A,"P")</f>
        <v>0</v>
      </c>
      <c r="E19" s="10">
        <f t="shared" si="0"/>
        <v>0</v>
      </c>
    </row>
    <row r="20" spans="1:5" x14ac:dyDescent="0.25">
      <c r="A20" s="9" t="s">
        <v>31</v>
      </c>
      <c r="B20" s="9" t="s">
        <v>32</v>
      </c>
      <c r="C20" s="10">
        <f>'1SO 112'!I3</f>
        <v>0</v>
      </c>
      <c r="D20" s="10">
        <f>SUMIFS('1SO 112'!O:O,'1SO 112'!A:A,"P")</f>
        <v>0</v>
      </c>
      <c r="E20" s="10">
        <f t="shared" si="0"/>
        <v>0</v>
      </c>
    </row>
    <row r="21" spans="1:5" x14ac:dyDescent="0.25">
      <c r="A21" s="9" t="s">
        <v>33</v>
      </c>
      <c r="B21" s="9" t="s">
        <v>34</v>
      </c>
      <c r="C21" s="10">
        <f>'1SO 113'!I3</f>
        <v>0</v>
      </c>
      <c r="D21" s="10">
        <f>SUMIFS('1SO 113'!O:O,'1SO 113'!A:A,"P")</f>
        <v>0</v>
      </c>
      <c r="E21" s="10">
        <f t="shared" si="0"/>
        <v>0</v>
      </c>
    </row>
    <row r="22" spans="1:5" x14ac:dyDescent="0.25">
      <c r="A22" s="9" t="s">
        <v>35</v>
      </c>
      <c r="B22" s="9" t="s">
        <v>36</v>
      </c>
      <c r="C22" s="10">
        <f>'1SO 181'!I3</f>
        <v>0</v>
      </c>
      <c r="D22" s="10">
        <f>SUMIFS('1SO 181'!O:O,'1SO 181'!A:A,"P")</f>
        <v>0</v>
      </c>
      <c r="E22" s="10">
        <f t="shared" si="0"/>
        <v>0</v>
      </c>
    </row>
    <row r="23" spans="1:5" x14ac:dyDescent="0.25">
      <c r="A23" s="9" t="s">
        <v>37</v>
      </c>
      <c r="B23" s="9" t="s">
        <v>38</v>
      </c>
      <c r="C23" s="10">
        <f>'1SO 201'!I3</f>
        <v>0</v>
      </c>
      <c r="D23" s="10">
        <f>SUMIFS('1SO 201'!O:O,'1SO 201'!A:A,"P")</f>
        <v>0</v>
      </c>
      <c r="E23" s="10">
        <f t="shared" si="0"/>
        <v>0</v>
      </c>
    </row>
    <row r="24" spans="1:5" x14ac:dyDescent="0.25">
      <c r="A24" s="9" t="s">
        <v>39</v>
      </c>
      <c r="B24" s="9" t="s">
        <v>40</v>
      </c>
      <c r="C24" s="10">
        <f>'1SO 302'!I3</f>
        <v>0</v>
      </c>
      <c r="D24" s="10">
        <f>SUMIFS('1SO 302'!O:O,'1SO 302'!A:A,"P")</f>
        <v>0</v>
      </c>
      <c r="E24" s="10">
        <f t="shared" si="0"/>
        <v>0</v>
      </c>
    </row>
    <row r="25" spans="1:5" x14ac:dyDescent="0.25">
      <c r="A25" s="9" t="s">
        <v>41</v>
      </c>
      <c r="B25" s="9" t="s">
        <v>42</v>
      </c>
      <c r="C25" s="10">
        <f>'1SO 303'!I3</f>
        <v>0</v>
      </c>
      <c r="D25" s="10">
        <f>SUMIFS('1SO 303'!O:O,'1SO 303'!A:A,"P")</f>
        <v>0</v>
      </c>
      <c r="E25" s="10">
        <f t="shared" si="0"/>
        <v>0</v>
      </c>
    </row>
    <row r="26" spans="1:5" x14ac:dyDescent="0.25">
      <c r="A26" s="9" t="s">
        <v>43</v>
      </c>
      <c r="B26" s="9" t="s">
        <v>44</v>
      </c>
      <c r="C26" s="10">
        <f>'1SO 304'!I3</f>
        <v>0</v>
      </c>
      <c r="D26" s="10">
        <f>SUMIFS('1SO 304'!O:O,'1SO 304'!A:A,"P")</f>
        <v>0</v>
      </c>
      <c r="E26" s="10">
        <f t="shared" si="0"/>
        <v>0</v>
      </c>
    </row>
    <row r="27" spans="1:5" ht="25.5" x14ac:dyDescent="0.25">
      <c r="A27" s="9" t="s">
        <v>45</v>
      </c>
      <c r="B27" s="9" t="s">
        <v>46</v>
      </c>
      <c r="C27" s="10">
        <f>'1SO 321'!I3</f>
        <v>0</v>
      </c>
      <c r="D27" s="10">
        <f>SUMIFS('1SO 321'!O:O,'1SO 321'!A:A,"P")</f>
        <v>0</v>
      </c>
      <c r="E27" s="10">
        <f t="shared" si="0"/>
        <v>0</v>
      </c>
    </row>
    <row r="28" spans="1:5" ht="25.5" x14ac:dyDescent="0.25">
      <c r="A28" s="9" t="s">
        <v>47</v>
      </c>
      <c r="B28" s="9" t="s">
        <v>48</v>
      </c>
      <c r="C28" s="10">
        <f>'1SO 322'!I3</f>
        <v>0</v>
      </c>
      <c r="D28" s="10">
        <f>SUMIFS('1SO 322'!O:O,'1SO 322'!A:A,"P")</f>
        <v>0</v>
      </c>
      <c r="E28" s="10">
        <f t="shared" si="0"/>
        <v>0</v>
      </c>
    </row>
    <row r="29" spans="1:5" x14ac:dyDescent="0.25">
      <c r="A29" s="9" t="s">
        <v>49</v>
      </c>
      <c r="B29" s="9" t="s">
        <v>50</v>
      </c>
      <c r="C29" s="10">
        <f>'1SO 404'!I3</f>
        <v>0</v>
      </c>
      <c r="D29" s="10">
        <f>SUMIFS('1SO 404'!O:O,'1SO 404'!A:A,"P")</f>
        <v>0</v>
      </c>
      <c r="E29" s="10">
        <f t="shared" si="0"/>
        <v>0</v>
      </c>
    </row>
    <row r="30" spans="1:5" x14ac:dyDescent="0.25">
      <c r="A30" s="9" t="s">
        <v>51</v>
      </c>
      <c r="B30" s="9" t="s">
        <v>52</v>
      </c>
      <c r="C30" s="10">
        <f>'1SO 405'!I3</f>
        <v>0</v>
      </c>
      <c r="D30" s="10">
        <f>SUMIFS('1SO 405'!O:O,'1SO 405'!A:A,"P")</f>
        <v>0</v>
      </c>
      <c r="E30" s="10">
        <f t="shared" si="0"/>
        <v>0</v>
      </c>
    </row>
    <row r="31" spans="1:5" x14ac:dyDescent="0.25">
      <c r="A31" s="9" t="s">
        <v>53</v>
      </c>
      <c r="B31" s="9" t="s">
        <v>54</v>
      </c>
      <c r="C31" s="10">
        <f>'1SO 406'!I3</f>
        <v>0</v>
      </c>
      <c r="D31" s="10">
        <f>SUMIFS('1SO 406'!O:O,'1SO 406'!A:A,"P")</f>
        <v>0</v>
      </c>
      <c r="E31" s="10">
        <f t="shared" si="0"/>
        <v>0</v>
      </c>
    </row>
    <row r="32" spans="1:5" x14ac:dyDescent="0.25">
      <c r="A32" s="9" t="s">
        <v>55</v>
      </c>
      <c r="B32" s="9" t="s">
        <v>56</v>
      </c>
      <c r="C32" s="10">
        <f>'1SO 501'!I3</f>
        <v>0</v>
      </c>
      <c r="D32" s="10">
        <f>SUMIFS('1SO 501'!O:O,'1SO 501'!A:A,"P")</f>
        <v>0</v>
      </c>
      <c r="E32" s="10">
        <f t="shared" si="0"/>
        <v>0</v>
      </c>
    </row>
    <row r="33" spans="1:5" ht="25.5" x14ac:dyDescent="0.25">
      <c r="A33" s="7" t="s">
        <v>57</v>
      </c>
      <c r="B33" s="7" t="s">
        <v>58</v>
      </c>
      <c r="C33" s="8">
        <f>C34+C35+C36</f>
        <v>0</v>
      </c>
      <c r="D33" s="8">
        <f>D34+D35+D36</f>
        <v>0</v>
      </c>
      <c r="E33" s="8">
        <f>E34+E35+E36</f>
        <v>0</v>
      </c>
    </row>
    <row r="34" spans="1:5" x14ac:dyDescent="0.25">
      <c r="A34" s="9" t="s">
        <v>59</v>
      </c>
      <c r="B34" s="9" t="s">
        <v>60</v>
      </c>
      <c r="C34" s="10">
        <f>'2001-2'!I3</f>
        <v>0</v>
      </c>
      <c r="D34" s="10">
        <f>SUMIFS('2001-2'!O:O,'2001-2'!A:A,"P")</f>
        <v>0</v>
      </c>
      <c r="E34" s="10">
        <f>C34+D34</f>
        <v>0</v>
      </c>
    </row>
    <row r="35" spans="1:5" x14ac:dyDescent="0.25">
      <c r="A35" s="9" t="s">
        <v>61</v>
      </c>
      <c r="B35" s="9" t="s">
        <v>62</v>
      </c>
      <c r="C35" s="10">
        <f>'2SO 101.2 (OK)'!I3</f>
        <v>0</v>
      </c>
      <c r="D35" s="10">
        <f>SUMIFS('2SO 101.2 (OK)'!O:O,'2SO 101.2 (OK)'!A:A,"P")</f>
        <v>0</v>
      </c>
      <c r="E35" s="10">
        <f>C35+D35</f>
        <v>0</v>
      </c>
    </row>
    <row r="36" spans="1:5" x14ac:dyDescent="0.25">
      <c r="A36" s="9" t="s">
        <v>63</v>
      </c>
      <c r="B36" s="9" t="s">
        <v>64</v>
      </c>
      <c r="C36" s="10">
        <f>C37+C38+C39</f>
        <v>0</v>
      </c>
      <c r="D36" s="10">
        <f>D37+D38+D39</f>
        <v>0</v>
      </c>
      <c r="E36" s="10">
        <f>E37+E38+E39</f>
        <v>0</v>
      </c>
    </row>
    <row r="37" spans="1:5" x14ac:dyDescent="0.25">
      <c r="A37" s="9" t="s">
        <v>65</v>
      </c>
      <c r="B37" s="9" t="s">
        <v>66</v>
      </c>
      <c r="C37" s="10">
        <f>'2SO 401 (OK)1 (SO 401)'!I3</f>
        <v>0</v>
      </c>
      <c r="D37" s="10">
        <f>SUMIFS('2SO 401 (OK)1 (SO 401)'!O:O,'2SO 401 (OK)1 (SO 401)'!A:A,"P")</f>
        <v>0</v>
      </c>
      <c r="E37" s="10">
        <f>C37+D37</f>
        <v>0</v>
      </c>
    </row>
    <row r="38" spans="1:5" x14ac:dyDescent="0.25">
      <c r="A38" s="9" t="s">
        <v>67</v>
      </c>
      <c r="B38" s="9" t="s">
        <v>68</v>
      </c>
      <c r="C38" s="10">
        <f>'2SO 401 (OK)2 (SO 401)'!I3</f>
        <v>0</v>
      </c>
      <c r="D38" s="10">
        <f>SUMIFS('2SO 401 (OK)2 (SO 401)'!O:O,'2SO 401 (OK)2 (SO 401)'!A:A,"P")</f>
        <v>0</v>
      </c>
      <c r="E38" s="10">
        <f>C38+D38</f>
        <v>0</v>
      </c>
    </row>
    <row r="39" spans="1:5" x14ac:dyDescent="0.25">
      <c r="A39" s="9" t="s">
        <v>69</v>
      </c>
      <c r="B39" s="9" t="s">
        <v>70</v>
      </c>
      <c r="C39" s="10">
        <f>'2SO 401 (OK)3 (SO 401)'!I3</f>
        <v>0</v>
      </c>
      <c r="D39" s="10">
        <f>SUMIFS('2SO 401 (OK)3 (SO 401)'!O:O,'2SO 401 (OK)3 (SO 401)'!A:A,"P")</f>
        <v>0</v>
      </c>
      <c r="E39" s="10">
        <f>C39+D39</f>
        <v>0</v>
      </c>
    </row>
  </sheetData>
  <mergeCells count="2">
    <mergeCell ref="B2:B3"/>
    <mergeCell ref="B4:E4"/>
  </mergeCells>
  <pageMargins left="0.7" right="0.7" top="0.75" bottom="0.75" header="0.3" footer="0.3"/>
  <pageSetup scale="59" fitToHeight="0" orientation="portrait" r:id="rId1"/>
  <headerFooter>
    <oddFooter>&amp;C_x000D_&amp;1#&amp;"Calibri"&amp;10&amp;K000000 Mott MacDonald Restricted</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8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1081</v>
      </c>
      <c r="I3" s="22">
        <f>SUMIFS(I9:I80,A9:A80,"SD")</f>
        <v>0</v>
      </c>
      <c r="J3" s="18"/>
      <c r="O3">
        <v>0</v>
      </c>
      <c r="P3">
        <v>2</v>
      </c>
    </row>
    <row r="4" spans="1:16" x14ac:dyDescent="0.25">
      <c r="A4" s="3" t="s">
        <v>77</v>
      </c>
      <c r="B4" s="19" t="s">
        <v>78</v>
      </c>
      <c r="C4" s="51" t="s">
        <v>13</v>
      </c>
      <c r="D4" s="52"/>
      <c r="E4" s="20" t="s">
        <v>14</v>
      </c>
      <c r="F4" s="16"/>
      <c r="G4" s="16"/>
      <c r="H4" s="16"/>
      <c r="I4" s="16"/>
      <c r="J4" s="18"/>
      <c r="O4">
        <v>0.12</v>
      </c>
      <c r="P4">
        <v>2</v>
      </c>
    </row>
    <row r="5" spans="1:16" x14ac:dyDescent="0.25">
      <c r="A5" s="3" t="s">
        <v>79</v>
      </c>
      <c r="B5" s="19" t="s">
        <v>80</v>
      </c>
      <c r="C5" s="51" t="s">
        <v>1081</v>
      </c>
      <c r="D5" s="52"/>
      <c r="E5" s="20" t="s">
        <v>34</v>
      </c>
      <c r="F5" s="16"/>
      <c r="G5" s="16"/>
      <c r="H5" s="16"/>
      <c r="I5" s="16"/>
      <c r="J5" s="18"/>
      <c r="O5">
        <v>0.21</v>
      </c>
    </row>
    <row r="6" spans="1:16" x14ac:dyDescent="0.25">
      <c r="A6" s="53" t="s">
        <v>81</v>
      </c>
      <c r="B6" s="54" t="s">
        <v>82</v>
      </c>
      <c r="C6" s="55" t="s">
        <v>83</v>
      </c>
      <c r="D6" s="55" t="s">
        <v>84</v>
      </c>
      <c r="E6" s="55" t="s">
        <v>85</v>
      </c>
      <c r="F6" s="55" t="s">
        <v>86</v>
      </c>
      <c r="G6" s="55" t="s">
        <v>87</v>
      </c>
      <c r="H6" s="55" t="s">
        <v>88</v>
      </c>
      <c r="I6" s="55"/>
      <c r="J6" s="56" t="s">
        <v>89</v>
      </c>
    </row>
    <row r="7" spans="1:16" x14ac:dyDescent="0.25">
      <c r="A7" s="53"/>
      <c r="B7" s="54"/>
      <c r="C7" s="55"/>
      <c r="D7" s="55"/>
      <c r="E7" s="55"/>
      <c r="F7" s="55"/>
      <c r="G7" s="55"/>
      <c r="H7" s="6" t="s">
        <v>90</v>
      </c>
      <c r="I7" s="6" t="s">
        <v>91</v>
      </c>
      <c r="J7" s="56"/>
    </row>
    <row r="8" spans="1:16" x14ac:dyDescent="0.25">
      <c r="A8" s="25">
        <v>0</v>
      </c>
      <c r="B8" s="23">
        <v>1</v>
      </c>
      <c r="C8" s="26">
        <v>2</v>
      </c>
      <c r="D8" s="6">
        <v>3</v>
      </c>
      <c r="E8" s="26">
        <v>4</v>
      </c>
      <c r="F8" s="6">
        <v>5</v>
      </c>
      <c r="G8" s="6">
        <v>6</v>
      </c>
      <c r="H8" s="6">
        <v>7</v>
      </c>
      <c r="I8" s="26">
        <v>8</v>
      </c>
      <c r="J8" s="24">
        <v>9</v>
      </c>
    </row>
    <row r="9" spans="1:16" x14ac:dyDescent="0.25">
      <c r="A9" s="27" t="s">
        <v>92</v>
      </c>
      <c r="B9" s="28"/>
      <c r="C9" s="29" t="s">
        <v>11</v>
      </c>
      <c r="D9" s="30"/>
      <c r="E9" s="27" t="s">
        <v>93</v>
      </c>
      <c r="F9" s="30"/>
      <c r="G9" s="30"/>
      <c r="H9" s="30"/>
      <c r="I9" s="31">
        <f>SUMIFS(I10:I17,A10:A17,"P")</f>
        <v>0</v>
      </c>
      <c r="J9" s="32"/>
    </row>
    <row r="10" spans="1:16" ht="30" x14ac:dyDescent="0.25">
      <c r="A10" s="33" t="s">
        <v>94</v>
      </c>
      <c r="B10" s="33">
        <v>1</v>
      </c>
      <c r="C10" s="34" t="s">
        <v>187</v>
      </c>
      <c r="D10" s="33" t="s">
        <v>140</v>
      </c>
      <c r="E10" s="35" t="s">
        <v>189</v>
      </c>
      <c r="F10" s="36" t="s">
        <v>190</v>
      </c>
      <c r="G10" s="37">
        <v>58.96</v>
      </c>
      <c r="H10" s="38">
        <v>0</v>
      </c>
      <c r="I10" s="38">
        <f>ROUND(G10*H10,P4)</f>
        <v>0</v>
      </c>
      <c r="J10" s="33"/>
      <c r="O10" s="39">
        <f>I10*0.21</f>
        <v>0</v>
      </c>
      <c r="P10">
        <v>3</v>
      </c>
    </row>
    <row r="11" spans="1:16" ht="195" x14ac:dyDescent="0.25">
      <c r="A11" s="33" t="s">
        <v>99</v>
      </c>
      <c r="B11" s="40"/>
      <c r="C11" s="41"/>
      <c r="D11" s="41"/>
      <c r="E11" s="35" t="s">
        <v>1082</v>
      </c>
      <c r="F11" s="41"/>
      <c r="G11" s="41"/>
      <c r="H11" s="41"/>
      <c r="I11" s="41"/>
      <c r="J11" s="42"/>
    </row>
    <row r="12" spans="1:16" x14ac:dyDescent="0.25">
      <c r="A12" s="33" t="s">
        <v>101</v>
      </c>
      <c r="B12" s="40"/>
      <c r="C12" s="41"/>
      <c r="D12" s="41"/>
      <c r="E12" s="43" t="s">
        <v>1083</v>
      </c>
      <c r="F12" s="41"/>
      <c r="G12" s="41"/>
      <c r="H12" s="41"/>
      <c r="I12" s="41"/>
      <c r="J12" s="42"/>
    </row>
    <row r="13" spans="1:16" ht="75" x14ac:dyDescent="0.25">
      <c r="A13" s="33" t="s">
        <v>103</v>
      </c>
      <c r="B13" s="40"/>
      <c r="C13" s="41"/>
      <c r="D13" s="41"/>
      <c r="E13" s="35" t="s">
        <v>498</v>
      </c>
      <c r="F13" s="41"/>
      <c r="G13" s="41"/>
      <c r="H13" s="41"/>
      <c r="I13" s="41"/>
      <c r="J13" s="42"/>
    </row>
    <row r="14" spans="1:16" ht="30" x14ac:dyDescent="0.25">
      <c r="A14" s="33" t="s">
        <v>94</v>
      </c>
      <c r="B14" s="33">
        <v>2</v>
      </c>
      <c r="C14" s="34" t="s">
        <v>187</v>
      </c>
      <c r="D14" s="33" t="s">
        <v>144</v>
      </c>
      <c r="E14" s="35" t="s">
        <v>189</v>
      </c>
      <c r="F14" s="36" t="s">
        <v>190</v>
      </c>
      <c r="G14" s="37">
        <v>0.65</v>
      </c>
      <c r="H14" s="38">
        <v>0</v>
      </c>
      <c r="I14" s="38">
        <f>ROUND(G14*H14,P4)</f>
        <v>0</v>
      </c>
      <c r="J14" s="33"/>
      <c r="O14" s="39">
        <f>I14*0.21</f>
        <v>0</v>
      </c>
      <c r="P14">
        <v>3</v>
      </c>
    </row>
    <row r="15" spans="1:16" ht="180" x14ac:dyDescent="0.25">
      <c r="A15" s="33" t="s">
        <v>99</v>
      </c>
      <c r="B15" s="40"/>
      <c r="C15" s="41"/>
      <c r="D15" s="41"/>
      <c r="E15" s="35" t="s">
        <v>1084</v>
      </c>
      <c r="F15" s="41"/>
      <c r="G15" s="41"/>
      <c r="H15" s="41"/>
      <c r="I15" s="41"/>
      <c r="J15" s="42"/>
    </row>
    <row r="16" spans="1:16" x14ac:dyDescent="0.25">
      <c r="A16" s="33" t="s">
        <v>101</v>
      </c>
      <c r="B16" s="40"/>
      <c r="C16" s="41"/>
      <c r="D16" s="41"/>
      <c r="E16" s="43" t="s">
        <v>1085</v>
      </c>
      <c r="F16" s="41"/>
      <c r="G16" s="41"/>
      <c r="H16" s="41"/>
      <c r="I16" s="41"/>
      <c r="J16" s="42"/>
    </row>
    <row r="17" spans="1:16" ht="75" x14ac:dyDescent="0.25">
      <c r="A17" s="33" t="s">
        <v>103</v>
      </c>
      <c r="B17" s="40"/>
      <c r="C17" s="41"/>
      <c r="D17" s="41"/>
      <c r="E17" s="35" t="s">
        <v>498</v>
      </c>
      <c r="F17" s="41"/>
      <c r="G17" s="41"/>
      <c r="H17" s="41"/>
      <c r="I17" s="41"/>
      <c r="J17" s="42"/>
    </row>
    <row r="18" spans="1:16" x14ac:dyDescent="0.25">
      <c r="A18" s="27" t="s">
        <v>92</v>
      </c>
      <c r="B18" s="28"/>
      <c r="C18" s="29" t="s">
        <v>13</v>
      </c>
      <c r="D18" s="30"/>
      <c r="E18" s="27" t="s">
        <v>180</v>
      </c>
      <c r="F18" s="30"/>
      <c r="G18" s="30"/>
      <c r="H18" s="30"/>
      <c r="I18" s="31">
        <f>SUMIFS(I19:I42,A19:A42,"P")</f>
        <v>0</v>
      </c>
      <c r="J18" s="32"/>
    </row>
    <row r="19" spans="1:16" x14ac:dyDescent="0.25">
      <c r="A19" s="33" t="s">
        <v>94</v>
      </c>
      <c r="B19" s="33">
        <v>3</v>
      </c>
      <c r="C19" s="34" t="s">
        <v>214</v>
      </c>
      <c r="D19" s="33" t="s">
        <v>96</v>
      </c>
      <c r="E19" s="35" t="s">
        <v>1086</v>
      </c>
      <c r="F19" s="36" t="s">
        <v>210</v>
      </c>
      <c r="G19" s="37">
        <v>3.6</v>
      </c>
      <c r="H19" s="38">
        <v>0</v>
      </c>
      <c r="I19" s="38">
        <f>ROUND(G19*H19,P4)</f>
        <v>0</v>
      </c>
      <c r="J19" s="33"/>
      <c r="O19" s="39">
        <f>I19*0.21</f>
        <v>0</v>
      </c>
      <c r="P19">
        <v>3</v>
      </c>
    </row>
    <row r="20" spans="1:16" ht="75" x14ac:dyDescent="0.25">
      <c r="A20" s="33" t="s">
        <v>99</v>
      </c>
      <c r="B20" s="40"/>
      <c r="C20" s="41"/>
      <c r="D20" s="41"/>
      <c r="E20" s="35" t="s">
        <v>1087</v>
      </c>
      <c r="F20" s="41"/>
      <c r="G20" s="41"/>
      <c r="H20" s="41"/>
      <c r="I20" s="41"/>
      <c r="J20" s="42"/>
    </row>
    <row r="21" spans="1:16" x14ac:dyDescent="0.25">
      <c r="A21" s="33" t="s">
        <v>101</v>
      </c>
      <c r="B21" s="40"/>
      <c r="C21" s="41"/>
      <c r="D21" s="41"/>
      <c r="E21" s="43" t="s">
        <v>1088</v>
      </c>
      <c r="F21" s="41"/>
      <c r="G21" s="41"/>
      <c r="H21" s="41"/>
      <c r="I21" s="41"/>
      <c r="J21" s="42"/>
    </row>
    <row r="22" spans="1:16" ht="135" x14ac:dyDescent="0.25">
      <c r="A22" s="33" t="s">
        <v>103</v>
      </c>
      <c r="B22" s="40"/>
      <c r="C22" s="41"/>
      <c r="D22" s="41"/>
      <c r="E22" s="35" t="s">
        <v>218</v>
      </c>
      <c r="F22" s="41"/>
      <c r="G22" s="41"/>
      <c r="H22" s="41"/>
      <c r="I22" s="41"/>
      <c r="J22" s="42"/>
    </row>
    <row r="23" spans="1:16" x14ac:dyDescent="0.25">
      <c r="A23" s="33" t="s">
        <v>94</v>
      </c>
      <c r="B23" s="33">
        <v>4</v>
      </c>
      <c r="C23" s="34" t="s">
        <v>219</v>
      </c>
      <c r="D23" s="33" t="s">
        <v>140</v>
      </c>
      <c r="E23" s="35" t="s">
        <v>1089</v>
      </c>
      <c r="F23" s="36" t="s">
        <v>210</v>
      </c>
      <c r="G23" s="37">
        <v>2</v>
      </c>
      <c r="H23" s="38">
        <v>0</v>
      </c>
      <c r="I23" s="38">
        <f>ROUND(G23*H23,P4)</f>
        <v>0</v>
      </c>
      <c r="J23" s="33"/>
      <c r="O23" s="39">
        <f>I23*0.21</f>
        <v>0</v>
      </c>
      <c r="P23">
        <v>3</v>
      </c>
    </row>
    <row r="24" spans="1:16" ht="60" x14ac:dyDescent="0.25">
      <c r="A24" s="33" t="s">
        <v>99</v>
      </c>
      <c r="B24" s="40"/>
      <c r="C24" s="41"/>
      <c r="D24" s="41"/>
      <c r="E24" s="35" t="s">
        <v>1090</v>
      </c>
      <c r="F24" s="41"/>
      <c r="G24" s="41"/>
      <c r="H24" s="41"/>
      <c r="I24" s="41"/>
      <c r="J24" s="42"/>
    </row>
    <row r="25" spans="1:16" x14ac:dyDescent="0.25">
      <c r="A25" s="33" t="s">
        <v>101</v>
      </c>
      <c r="B25" s="40"/>
      <c r="C25" s="41"/>
      <c r="D25" s="41"/>
      <c r="E25" s="43" t="s">
        <v>102</v>
      </c>
      <c r="F25" s="41"/>
      <c r="G25" s="41"/>
      <c r="H25" s="41"/>
      <c r="I25" s="41"/>
      <c r="J25" s="42"/>
    </row>
    <row r="26" spans="1:16" ht="135" x14ac:dyDescent="0.25">
      <c r="A26" s="33" t="s">
        <v>103</v>
      </c>
      <c r="B26" s="40"/>
      <c r="C26" s="41"/>
      <c r="D26" s="41"/>
      <c r="E26" s="35" t="s">
        <v>218</v>
      </c>
      <c r="F26" s="41"/>
      <c r="G26" s="41"/>
      <c r="H26" s="41"/>
      <c r="I26" s="41"/>
      <c r="J26" s="42"/>
    </row>
    <row r="27" spans="1:16" x14ac:dyDescent="0.25">
      <c r="A27" s="33" t="s">
        <v>94</v>
      </c>
      <c r="B27" s="33">
        <v>5</v>
      </c>
      <c r="C27" s="34" t="s">
        <v>219</v>
      </c>
      <c r="D27" s="33" t="s">
        <v>144</v>
      </c>
      <c r="E27" s="35" t="s">
        <v>1089</v>
      </c>
      <c r="F27" s="36" t="s">
        <v>210</v>
      </c>
      <c r="G27" s="37">
        <v>4.8</v>
      </c>
      <c r="H27" s="38">
        <v>0</v>
      </c>
      <c r="I27" s="38">
        <f>ROUND(G27*H27,P4)</f>
        <v>0</v>
      </c>
      <c r="J27" s="33"/>
      <c r="O27" s="39">
        <f>I27*0.21</f>
        <v>0</v>
      </c>
      <c r="P27">
        <v>3</v>
      </c>
    </row>
    <row r="28" spans="1:16" ht="45" x14ac:dyDescent="0.25">
      <c r="A28" s="33" t="s">
        <v>99</v>
      </c>
      <c r="B28" s="40"/>
      <c r="C28" s="41"/>
      <c r="D28" s="41"/>
      <c r="E28" s="35" t="s">
        <v>1091</v>
      </c>
      <c r="F28" s="41"/>
      <c r="G28" s="41"/>
      <c r="H28" s="41"/>
      <c r="I28" s="41"/>
      <c r="J28" s="42"/>
    </row>
    <row r="29" spans="1:16" x14ac:dyDescent="0.25">
      <c r="A29" s="33" t="s">
        <v>101</v>
      </c>
      <c r="B29" s="40"/>
      <c r="C29" s="41"/>
      <c r="D29" s="41"/>
      <c r="E29" s="43" t="s">
        <v>1092</v>
      </c>
      <c r="F29" s="41"/>
      <c r="G29" s="41"/>
      <c r="H29" s="41"/>
      <c r="I29" s="41"/>
      <c r="J29" s="42"/>
    </row>
    <row r="30" spans="1:16" ht="135" x14ac:dyDescent="0.25">
      <c r="A30" s="33" t="s">
        <v>103</v>
      </c>
      <c r="B30" s="40"/>
      <c r="C30" s="41"/>
      <c r="D30" s="41"/>
      <c r="E30" s="35" t="s">
        <v>218</v>
      </c>
      <c r="F30" s="41"/>
      <c r="G30" s="41"/>
      <c r="H30" s="41"/>
      <c r="I30" s="41"/>
      <c r="J30" s="42"/>
    </row>
    <row r="31" spans="1:16" ht="30" x14ac:dyDescent="0.25">
      <c r="A31" s="33" t="s">
        <v>94</v>
      </c>
      <c r="B31" s="33">
        <v>6</v>
      </c>
      <c r="C31" s="34" t="s">
        <v>502</v>
      </c>
      <c r="D31" s="33" t="s">
        <v>96</v>
      </c>
      <c r="E31" s="35" t="s">
        <v>503</v>
      </c>
      <c r="F31" s="36" t="s">
        <v>227</v>
      </c>
      <c r="G31" s="37">
        <v>70</v>
      </c>
      <c r="H31" s="38">
        <v>0</v>
      </c>
      <c r="I31" s="38">
        <f>ROUND(G31*H31,P4)</f>
        <v>0</v>
      </c>
      <c r="J31" s="33"/>
      <c r="O31" s="39">
        <f>I31*0.21</f>
        <v>0</v>
      </c>
      <c r="P31">
        <v>3</v>
      </c>
    </row>
    <row r="32" spans="1:16" ht="60" x14ac:dyDescent="0.25">
      <c r="A32" s="33" t="s">
        <v>99</v>
      </c>
      <c r="B32" s="40"/>
      <c r="C32" s="41"/>
      <c r="D32" s="41"/>
      <c r="E32" s="35" t="s">
        <v>1093</v>
      </c>
      <c r="F32" s="41"/>
      <c r="G32" s="41"/>
      <c r="H32" s="41"/>
      <c r="I32" s="41"/>
      <c r="J32" s="42"/>
    </row>
    <row r="33" spans="1:16" x14ac:dyDescent="0.25">
      <c r="A33" s="33" t="s">
        <v>101</v>
      </c>
      <c r="B33" s="40"/>
      <c r="C33" s="41"/>
      <c r="D33" s="41"/>
      <c r="E33" s="43" t="s">
        <v>1094</v>
      </c>
      <c r="F33" s="41"/>
      <c r="G33" s="41"/>
      <c r="H33" s="41"/>
      <c r="I33" s="41"/>
      <c r="J33" s="42"/>
    </row>
    <row r="34" spans="1:16" ht="120" x14ac:dyDescent="0.25">
      <c r="A34" s="33" t="s">
        <v>103</v>
      </c>
      <c r="B34" s="40"/>
      <c r="C34" s="41"/>
      <c r="D34" s="41"/>
      <c r="E34" s="35" t="s">
        <v>213</v>
      </c>
      <c r="F34" s="41"/>
      <c r="G34" s="41"/>
      <c r="H34" s="41"/>
      <c r="I34" s="41"/>
      <c r="J34" s="42"/>
    </row>
    <row r="35" spans="1:16" x14ac:dyDescent="0.25">
      <c r="A35" s="33" t="s">
        <v>94</v>
      </c>
      <c r="B35" s="33">
        <v>7</v>
      </c>
      <c r="C35" s="34" t="s">
        <v>898</v>
      </c>
      <c r="D35" s="33" t="s">
        <v>140</v>
      </c>
      <c r="E35" s="35" t="s">
        <v>1095</v>
      </c>
      <c r="F35" s="36" t="s">
        <v>227</v>
      </c>
      <c r="G35" s="37">
        <v>23.5</v>
      </c>
      <c r="H35" s="38">
        <v>0</v>
      </c>
      <c r="I35" s="38">
        <f>ROUND(G35*H35,P4)</f>
        <v>0</v>
      </c>
      <c r="J35" s="33"/>
      <c r="O35" s="39">
        <f>I35*0.21</f>
        <v>0</v>
      </c>
      <c r="P35">
        <v>3</v>
      </c>
    </row>
    <row r="36" spans="1:16" ht="90" x14ac:dyDescent="0.25">
      <c r="A36" s="33" t="s">
        <v>99</v>
      </c>
      <c r="B36" s="40"/>
      <c r="C36" s="41"/>
      <c r="D36" s="41"/>
      <c r="E36" s="35" t="s">
        <v>1096</v>
      </c>
      <c r="F36" s="41"/>
      <c r="G36" s="41"/>
      <c r="H36" s="41"/>
      <c r="I36" s="41"/>
      <c r="J36" s="42"/>
    </row>
    <row r="37" spans="1:16" x14ac:dyDescent="0.25">
      <c r="A37" s="33" t="s">
        <v>101</v>
      </c>
      <c r="B37" s="40"/>
      <c r="C37" s="41"/>
      <c r="D37" s="41"/>
      <c r="E37" s="43" t="s">
        <v>1097</v>
      </c>
      <c r="F37" s="41"/>
      <c r="G37" s="41"/>
      <c r="H37" s="41"/>
      <c r="I37" s="41"/>
      <c r="J37" s="42"/>
    </row>
    <row r="38" spans="1:16" ht="120" x14ac:dyDescent="0.25">
      <c r="A38" s="33" t="s">
        <v>103</v>
      </c>
      <c r="B38" s="40"/>
      <c r="C38" s="41"/>
      <c r="D38" s="41"/>
      <c r="E38" s="35" t="s">
        <v>213</v>
      </c>
      <c r="F38" s="41"/>
      <c r="G38" s="41"/>
      <c r="H38" s="41"/>
      <c r="I38" s="41"/>
      <c r="J38" s="42"/>
    </row>
    <row r="39" spans="1:16" x14ac:dyDescent="0.25">
      <c r="A39" s="33" t="s">
        <v>94</v>
      </c>
      <c r="B39" s="33">
        <v>8</v>
      </c>
      <c r="C39" s="34" t="s">
        <v>898</v>
      </c>
      <c r="D39" s="33" t="s">
        <v>144</v>
      </c>
      <c r="E39" s="35" t="s">
        <v>1095</v>
      </c>
      <c r="F39" s="36" t="s">
        <v>227</v>
      </c>
      <c r="G39" s="37">
        <v>18.5</v>
      </c>
      <c r="H39" s="38">
        <v>0</v>
      </c>
      <c r="I39" s="38">
        <f>ROUND(G39*H39,P4)</f>
        <v>0</v>
      </c>
      <c r="J39" s="33"/>
      <c r="O39" s="39">
        <f>I39*0.21</f>
        <v>0</v>
      </c>
      <c r="P39">
        <v>3</v>
      </c>
    </row>
    <row r="40" spans="1:16" ht="75" x14ac:dyDescent="0.25">
      <c r="A40" s="33" t="s">
        <v>99</v>
      </c>
      <c r="B40" s="40"/>
      <c r="C40" s="41"/>
      <c r="D40" s="41"/>
      <c r="E40" s="35" t="s">
        <v>1098</v>
      </c>
      <c r="F40" s="41"/>
      <c r="G40" s="41"/>
      <c r="H40" s="41"/>
      <c r="I40" s="41"/>
      <c r="J40" s="42"/>
    </row>
    <row r="41" spans="1:16" x14ac:dyDescent="0.25">
      <c r="A41" s="33" t="s">
        <v>101</v>
      </c>
      <c r="B41" s="40"/>
      <c r="C41" s="41"/>
      <c r="D41" s="41"/>
      <c r="E41" s="43" t="s">
        <v>1099</v>
      </c>
      <c r="F41" s="41"/>
      <c r="G41" s="41"/>
      <c r="H41" s="41"/>
      <c r="I41" s="41"/>
      <c r="J41" s="42"/>
    </row>
    <row r="42" spans="1:16" ht="120" x14ac:dyDescent="0.25">
      <c r="A42" s="33" t="s">
        <v>103</v>
      </c>
      <c r="B42" s="40"/>
      <c r="C42" s="41"/>
      <c r="D42" s="41"/>
      <c r="E42" s="35" t="s">
        <v>213</v>
      </c>
      <c r="F42" s="41"/>
      <c r="G42" s="41"/>
      <c r="H42" s="41"/>
      <c r="I42" s="41"/>
      <c r="J42" s="42"/>
    </row>
    <row r="43" spans="1:16" x14ac:dyDescent="0.25">
      <c r="A43" s="27" t="s">
        <v>92</v>
      </c>
      <c r="B43" s="28"/>
      <c r="C43" s="29" t="s">
        <v>307</v>
      </c>
      <c r="D43" s="30"/>
      <c r="E43" s="27" t="s">
        <v>308</v>
      </c>
      <c r="F43" s="30"/>
      <c r="G43" s="30"/>
      <c r="H43" s="30"/>
      <c r="I43" s="31">
        <f>SUMIFS(I44:I63,A44:A63,"P")</f>
        <v>0</v>
      </c>
      <c r="J43" s="32"/>
    </row>
    <row r="44" spans="1:16" x14ac:dyDescent="0.25">
      <c r="A44" s="33" t="s">
        <v>94</v>
      </c>
      <c r="B44" s="33">
        <v>9</v>
      </c>
      <c r="C44" s="34" t="s">
        <v>1100</v>
      </c>
      <c r="D44" s="33" t="s">
        <v>96</v>
      </c>
      <c r="E44" s="35" t="s">
        <v>1101</v>
      </c>
      <c r="F44" s="36" t="s">
        <v>168</v>
      </c>
      <c r="G44" s="37">
        <v>45</v>
      </c>
      <c r="H44" s="38">
        <v>0</v>
      </c>
      <c r="I44" s="38">
        <f>ROUND(G44*H44,P4)</f>
        <v>0</v>
      </c>
      <c r="J44" s="33"/>
      <c r="O44" s="39">
        <f>I44*0.21</f>
        <v>0</v>
      </c>
      <c r="P44">
        <v>3</v>
      </c>
    </row>
    <row r="45" spans="1:16" ht="30" x14ac:dyDescent="0.25">
      <c r="A45" s="33" t="s">
        <v>99</v>
      </c>
      <c r="B45" s="40"/>
      <c r="C45" s="41"/>
      <c r="D45" s="41"/>
      <c r="E45" s="35" t="s">
        <v>1102</v>
      </c>
      <c r="F45" s="41"/>
      <c r="G45" s="41"/>
      <c r="H45" s="41"/>
      <c r="I45" s="41"/>
      <c r="J45" s="42"/>
    </row>
    <row r="46" spans="1:16" x14ac:dyDescent="0.25">
      <c r="A46" s="33" t="s">
        <v>101</v>
      </c>
      <c r="B46" s="40"/>
      <c r="C46" s="41"/>
      <c r="D46" s="41"/>
      <c r="E46" s="43" t="s">
        <v>1103</v>
      </c>
      <c r="F46" s="41"/>
      <c r="G46" s="41"/>
      <c r="H46" s="41"/>
      <c r="I46" s="41"/>
      <c r="J46" s="42"/>
    </row>
    <row r="47" spans="1:16" ht="210" x14ac:dyDescent="0.25">
      <c r="A47" s="33" t="s">
        <v>103</v>
      </c>
      <c r="B47" s="40"/>
      <c r="C47" s="41"/>
      <c r="D47" s="41"/>
      <c r="E47" s="35" t="s">
        <v>1104</v>
      </c>
      <c r="F47" s="41"/>
      <c r="G47" s="41"/>
      <c r="H47" s="41"/>
      <c r="I47" s="41"/>
      <c r="J47" s="42"/>
    </row>
    <row r="48" spans="1:16" x14ac:dyDescent="0.25">
      <c r="A48" s="33" t="s">
        <v>94</v>
      </c>
      <c r="B48" s="33">
        <v>10</v>
      </c>
      <c r="C48" s="34" t="s">
        <v>1105</v>
      </c>
      <c r="D48" s="33" t="s">
        <v>96</v>
      </c>
      <c r="E48" s="35" t="s">
        <v>1106</v>
      </c>
      <c r="F48" s="36" t="s">
        <v>168</v>
      </c>
      <c r="G48" s="37">
        <v>5</v>
      </c>
      <c r="H48" s="38">
        <v>0</v>
      </c>
      <c r="I48" s="38">
        <f>ROUND(G48*H48,P4)</f>
        <v>0</v>
      </c>
      <c r="J48" s="33"/>
      <c r="O48" s="39">
        <f>I48*0.21</f>
        <v>0</v>
      </c>
      <c r="P48">
        <v>3</v>
      </c>
    </row>
    <row r="49" spans="1:16" ht="45" x14ac:dyDescent="0.25">
      <c r="A49" s="33" t="s">
        <v>99</v>
      </c>
      <c r="B49" s="40"/>
      <c r="C49" s="41"/>
      <c r="D49" s="41"/>
      <c r="E49" s="35" t="s">
        <v>1107</v>
      </c>
      <c r="F49" s="41"/>
      <c r="G49" s="41"/>
      <c r="H49" s="41"/>
      <c r="I49" s="41"/>
      <c r="J49" s="42"/>
    </row>
    <row r="50" spans="1:16" x14ac:dyDescent="0.25">
      <c r="A50" s="33" t="s">
        <v>101</v>
      </c>
      <c r="B50" s="40"/>
      <c r="C50" s="41"/>
      <c r="D50" s="41"/>
      <c r="E50" s="43" t="s">
        <v>565</v>
      </c>
      <c r="F50" s="41"/>
      <c r="G50" s="41"/>
      <c r="H50" s="41"/>
      <c r="I50" s="41"/>
      <c r="J50" s="42"/>
    </row>
    <row r="51" spans="1:16" ht="210" x14ac:dyDescent="0.25">
      <c r="A51" s="33" t="s">
        <v>103</v>
      </c>
      <c r="B51" s="40"/>
      <c r="C51" s="41"/>
      <c r="D51" s="41"/>
      <c r="E51" s="35" t="s">
        <v>1104</v>
      </c>
      <c r="F51" s="41"/>
      <c r="G51" s="41"/>
      <c r="H51" s="41"/>
      <c r="I51" s="41"/>
      <c r="J51" s="42"/>
    </row>
    <row r="52" spans="1:16" x14ac:dyDescent="0.25">
      <c r="A52" s="33" t="s">
        <v>94</v>
      </c>
      <c r="B52" s="33">
        <v>11</v>
      </c>
      <c r="C52" s="34" t="s">
        <v>972</v>
      </c>
      <c r="D52" s="33" t="s">
        <v>96</v>
      </c>
      <c r="E52" s="35" t="s">
        <v>973</v>
      </c>
      <c r="F52" s="36" t="s">
        <v>168</v>
      </c>
      <c r="G52" s="37">
        <v>75</v>
      </c>
      <c r="H52" s="38">
        <v>0</v>
      </c>
      <c r="I52" s="38">
        <f>ROUND(G52*H52,P4)</f>
        <v>0</v>
      </c>
      <c r="J52" s="33"/>
      <c r="O52" s="39">
        <f>I52*0.21</f>
        <v>0</v>
      </c>
      <c r="P52">
        <v>3</v>
      </c>
    </row>
    <row r="53" spans="1:16" x14ac:dyDescent="0.25">
      <c r="A53" s="33" t="s">
        <v>99</v>
      </c>
      <c r="B53" s="40"/>
      <c r="C53" s="41"/>
      <c r="D53" s="41"/>
      <c r="E53" s="35" t="s">
        <v>1108</v>
      </c>
      <c r="F53" s="41"/>
      <c r="G53" s="41"/>
      <c r="H53" s="41"/>
      <c r="I53" s="41"/>
      <c r="J53" s="42"/>
    </row>
    <row r="54" spans="1:16" x14ac:dyDescent="0.25">
      <c r="A54" s="33" t="s">
        <v>101</v>
      </c>
      <c r="B54" s="40"/>
      <c r="C54" s="41"/>
      <c r="D54" s="41"/>
      <c r="E54" s="43" t="s">
        <v>978</v>
      </c>
      <c r="F54" s="41"/>
      <c r="G54" s="41"/>
      <c r="H54" s="41"/>
      <c r="I54" s="41"/>
      <c r="J54" s="42"/>
    </row>
    <row r="55" spans="1:16" ht="210" x14ac:dyDescent="0.25">
      <c r="A55" s="33" t="s">
        <v>103</v>
      </c>
      <c r="B55" s="40"/>
      <c r="C55" s="41"/>
      <c r="D55" s="41"/>
      <c r="E55" s="35" t="s">
        <v>1104</v>
      </c>
      <c r="F55" s="41"/>
      <c r="G55" s="41"/>
      <c r="H55" s="41"/>
      <c r="I55" s="41"/>
      <c r="J55" s="42"/>
    </row>
    <row r="56" spans="1:16" ht="30" x14ac:dyDescent="0.25">
      <c r="A56" s="33" t="s">
        <v>94</v>
      </c>
      <c r="B56" s="33">
        <v>12</v>
      </c>
      <c r="C56" s="34" t="s">
        <v>1109</v>
      </c>
      <c r="D56" s="33" t="s">
        <v>96</v>
      </c>
      <c r="E56" s="35" t="s">
        <v>1110</v>
      </c>
      <c r="F56" s="36" t="s">
        <v>168</v>
      </c>
      <c r="G56" s="37">
        <v>8</v>
      </c>
      <c r="H56" s="38">
        <v>0</v>
      </c>
      <c r="I56" s="38">
        <f>ROUND(G56*H56,P4)</f>
        <v>0</v>
      </c>
      <c r="J56" s="33"/>
      <c r="O56" s="39">
        <f>I56*0.21</f>
        <v>0</v>
      </c>
      <c r="P56">
        <v>3</v>
      </c>
    </row>
    <row r="57" spans="1:16" ht="60" x14ac:dyDescent="0.25">
      <c r="A57" s="33" t="s">
        <v>99</v>
      </c>
      <c r="B57" s="40"/>
      <c r="C57" s="41"/>
      <c r="D57" s="41"/>
      <c r="E57" s="35" t="s">
        <v>1111</v>
      </c>
      <c r="F57" s="41"/>
      <c r="G57" s="41"/>
      <c r="H57" s="41"/>
      <c r="I57" s="41"/>
      <c r="J57" s="42"/>
    </row>
    <row r="58" spans="1:16" x14ac:dyDescent="0.25">
      <c r="A58" s="33" t="s">
        <v>101</v>
      </c>
      <c r="B58" s="40"/>
      <c r="C58" s="41"/>
      <c r="D58" s="41"/>
      <c r="E58" s="43" t="s">
        <v>147</v>
      </c>
      <c r="F58" s="41"/>
      <c r="G58" s="41"/>
      <c r="H58" s="41"/>
      <c r="I58" s="41"/>
      <c r="J58" s="42"/>
    </row>
    <row r="59" spans="1:16" ht="210" x14ac:dyDescent="0.25">
      <c r="A59" s="33" t="s">
        <v>103</v>
      </c>
      <c r="B59" s="40"/>
      <c r="C59" s="41"/>
      <c r="D59" s="41"/>
      <c r="E59" s="35" t="s">
        <v>1104</v>
      </c>
      <c r="F59" s="41"/>
      <c r="G59" s="41"/>
      <c r="H59" s="41"/>
      <c r="I59" s="41"/>
      <c r="J59" s="42"/>
    </row>
    <row r="60" spans="1:16" x14ac:dyDescent="0.25">
      <c r="A60" s="33" t="s">
        <v>94</v>
      </c>
      <c r="B60" s="33">
        <v>13</v>
      </c>
      <c r="C60" s="34" t="s">
        <v>649</v>
      </c>
      <c r="D60" s="33" t="s">
        <v>134</v>
      </c>
      <c r="E60" s="35" t="s">
        <v>650</v>
      </c>
      <c r="F60" s="36" t="s">
        <v>227</v>
      </c>
      <c r="G60" s="37">
        <v>23.5</v>
      </c>
      <c r="H60" s="38">
        <v>0</v>
      </c>
      <c r="I60" s="38">
        <f>ROUND(G60*H60,P4)</f>
        <v>0</v>
      </c>
      <c r="J60" s="33"/>
      <c r="O60" s="39">
        <f>I60*0.21</f>
        <v>0</v>
      </c>
      <c r="P60">
        <v>3</v>
      </c>
    </row>
    <row r="61" spans="1:16" x14ac:dyDescent="0.25">
      <c r="A61" s="33" t="s">
        <v>99</v>
      </c>
      <c r="B61" s="40"/>
      <c r="C61" s="41"/>
      <c r="D61" s="41"/>
      <c r="E61" s="35" t="s">
        <v>1112</v>
      </c>
      <c r="F61" s="41"/>
      <c r="G61" s="41"/>
      <c r="H61" s="41"/>
      <c r="I61" s="41"/>
      <c r="J61" s="42"/>
    </row>
    <row r="62" spans="1:16" x14ac:dyDescent="0.25">
      <c r="A62" s="33" t="s">
        <v>101</v>
      </c>
      <c r="B62" s="40"/>
      <c r="C62" s="41"/>
      <c r="D62" s="41"/>
      <c r="E62" s="43" t="s">
        <v>1113</v>
      </c>
      <c r="F62" s="41"/>
      <c r="G62" s="41"/>
      <c r="H62" s="41"/>
      <c r="I62" s="41"/>
      <c r="J62" s="42"/>
    </row>
    <row r="63" spans="1:16" ht="75" x14ac:dyDescent="0.25">
      <c r="A63" s="33" t="s">
        <v>103</v>
      </c>
      <c r="B63" s="40"/>
      <c r="C63" s="41"/>
      <c r="D63" s="41"/>
      <c r="E63" s="35" t="s">
        <v>652</v>
      </c>
      <c r="F63" s="41"/>
      <c r="G63" s="41"/>
      <c r="H63" s="41"/>
      <c r="I63" s="41"/>
      <c r="J63" s="42"/>
    </row>
    <row r="64" spans="1:16" x14ac:dyDescent="0.25">
      <c r="A64" s="27" t="s">
        <v>92</v>
      </c>
      <c r="B64" s="28"/>
      <c r="C64" s="29" t="s">
        <v>155</v>
      </c>
      <c r="D64" s="30"/>
      <c r="E64" s="27" t="s">
        <v>156</v>
      </c>
      <c r="F64" s="30"/>
      <c r="G64" s="30"/>
      <c r="H64" s="30"/>
      <c r="I64" s="31">
        <f>SUMIFS(I65:I80,A65:A80,"P")</f>
        <v>0</v>
      </c>
      <c r="J64" s="32"/>
    </row>
    <row r="65" spans="1:16" x14ac:dyDescent="0.25">
      <c r="A65" s="33" t="s">
        <v>94</v>
      </c>
      <c r="B65" s="33">
        <v>14</v>
      </c>
      <c r="C65" s="34" t="s">
        <v>462</v>
      </c>
      <c r="D65" s="33"/>
      <c r="E65" s="35" t="s">
        <v>463</v>
      </c>
      <c r="F65" s="36" t="s">
        <v>227</v>
      </c>
      <c r="G65" s="37">
        <v>5</v>
      </c>
      <c r="H65" s="38">
        <v>0</v>
      </c>
      <c r="I65" s="38">
        <f>ROUND(G65*H65,P4)</f>
        <v>0</v>
      </c>
      <c r="J65" s="33"/>
      <c r="O65" s="39">
        <f>I65*0.21</f>
        <v>0</v>
      </c>
      <c r="P65">
        <v>3</v>
      </c>
    </row>
    <row r="66" spans="1:16" ht="45" x14ac:dyDescent="0.25">
      <c r="A66" s="33" t="s">
        <v>99</v>
      </c>
      <c r="B66" s="40"/>
      <c r="C66" s="41"/>
      <c r="D66" s="41"/>
      <c r="E66" s="35" t="s">
        <v>1114</v>
      </c>
      <c r="F66" s="41"/>
      <c r="G66" s="41"/>
      <c r="H66" s="41"/>
      <c r="I66" s="41"/>
      <c r="J66" s="42"/>
    </row>
    <row r="67" spans="1:16" x14ac:dyDescent="0.25">
      <c r="A67" s="33" t="s">
        <v>101</v>
      </c>
      <c r="B67" s="40"/>
      <c r="C67" s="41"/>
      <c r="D67" s="41"/>
      <c r="E67" s="43" t="s">
        <v>565</v>
      </c>
      <c r="F67" s="41"/>
      <c r="G67" s="41"/>
      <c r="H67" s="41"/>
      <c r="I67" s="41"/>
      <c r="J67" s="42"/>
    </row>
    <row r="68" spans="1:16" ht="90" x14ac:dyDescent="0.25">
      <c r="A68" s="33" t="s">
        <v>103</v>
      </c>
      <c r="B68" s="40"/>
      <c r="C68" s="41"/>
      <c r="D68" s="41"/>
      <c r="E68" s="35" t="s">
        <v>466</v>
      </c>
      <c r="F68" s="41"/>
      <c r="G68" s="41"/>
      <c r="H68" s="41"/>
      <c r="I68" s="41"/>
      <c r="J68" s="42"/>
    </row>
    <row r="69" spans="1:16" x14ac:dyDescent="0.25">
      <c r="A69" s="33" t="s">
        <v>94</v>
      </c>
      <c r="B69" s="33">
        <v>15</v>
      </c>
      <c r="C69" s="34" t="s">
        <v>462</v>
      </c>
      <c r="D69" s="33" t="s">
        <v>96</v>
      </c>
      <c r="E69" s="35" t="s">
        <v>463</v>
      </c>
      <c r="F69" s="36" t="s">
        <v>227</v>
      </c>
      <c r="G69" s="37">
        <v>18.5</v>
      </c>
      <c r="H69" s="38">
        <v>0</v>
      </c>
      <c r="I69" s="38">
        <f>ROUND(G69*H69,P4)</f>
        <v>0</v>
      </c>
      <c r="J69" s="33"/>
      <c r="O69" s="39">
        <f>I69*0.21</f>
        <v>0</v>
      </c>
      <c r="P69">
        <v>3</v>
      </c>
    </row>
    <row r="70" spans="1:16" ht="45" x14ac:dyDescent="0.25">
      <c r="A70" s="33" t="s">
        <v>99</v>
      </c>
      <c r="B70" s="40"/>
      <c r="C70" s="41"/>
      <c r="D70" s="41"/>
      <c r="E70" s="35" t="s">
        <v>1115</v>
      </c>
      <c r="F70" s="41"/>
      <c r="G70" s="41"/>
      <c r="H70" s="41"/>
      <c r="I70" s="41"/>
      <c r="J70" s="42"/>
    </row>
    <row r="71" spans="1:16" x14ac:dyDescent="0.25">
      <c r="A71" s="33" t="s">
        <v>101</v>
      </c>
      <c r="B71" s="40"/>
      <c r="C71" s="41"/>
      <c r="D71" s="41"/>
      <c r="E71" s="43" t="s">
        <v>1099</v>
      </c>
      <c r="F71" s="41"/>
      <c r="G71" s="41"/>
      <c r="H71" s="41"/>
      <c r="I71" s="41"/>
      <c r="J71" s="42"/>
    </row>
    <row r="72" spans="1:16" ht="90" x14ac:dyDescent="0.25">
      <c r="A72" s="33" t="s">
        <v>103</v>
      </c>
      <c r="B72" s="40"/>
      <c r="C72" s="41"/>
      <c r="D72" s="41"/>
      <c r="E72" s="35" t="s">
        <v>466</v>
      </c>
      <c r="F72" s="41"/>
      <c r="G72" s="41"/>
      <c r="H72" s="41"/>
      <c r="I72" s="41"/>
      <c r="J72" s="42"/>
    </row>
    <row r="73" spans="1:16" x14ac:dyDescent="0.25">
      <c r="A73" s="33" t="s">
        <v>94</v>
      </c>
      <c r="B73" s="33">
        <v>16</v>
      </c>
      <c r="C73" s="34" t="s">
        <v>1116</v>
      </c>
      <c r="D73" s="33" t="s">
        <v>134</v>
      </c>
      <c r="E73" s="35" t="s">
        <v>1117</v>
      </c>
      <c r="F73" s="36" t="s">
        <v>227</v>
      </c>
      <c r="G73" s="37">
        <v>4</v>
      </c>
      <c r="H73" s="38">
        <v>0</v>
      </c>
      <c r="I73" s="38">
        <f>ROUND(G73*H73,P4)</f>
        <v>0</v>
      </c>
      <c r="J73" s="33"/>
      <c r="O73" s="39">
        <f>I73*0.21</f>
        <v>0</v>
      </c>
      <c r="P73">
        <v>3</v>
      </c>
    </row>
    <row r="74" spans="1:16" ht="75" x14ac:dyDescent="0.25">
      <c r="A74" s="33" t="s">
        <v>99</v>
      </c>
      <c r="B74" s="40"/>
      <c r="C74" s="41"/>
      <c r="D74" s="41"/>
      <c r="E74" s="35" t="s">
        <v>1118</v>
      </c>
      <c r="F74" s="41"/>
      <c r="G74" s="41"/>
      <c r="H74" s="41"/>
      <c r="I74" s="41"/>
      <c r="J74" s="42"/>
    </row>
    <row r="75" spans="1:16" x14ac:dyDescent="0.25">
      <c r="A75" s="33" t="s">
        <v>101</v>
      </c>
      <c r="B75" s="40"/>
      <c r="C75" s="41"/>
      <c r="D75" s="41"/>
      <c r="E75" s="43" t="s">
        <v>840</v>
      </c>
      <c r="F75" s="41"/>
      <c r="G75" s="41"/>
      <c r="H75" s="41"/>
      <c r="I75" s="41"/>
      <c r="J75" s="42"/>
    </row>
    <row r="76" spans="1:16" ht="90" x14ac:dyDescent="0.25">
      <c r="A76" s="33" t="s">
        <v>103</v>
      </c>
      <c r="B76" s="40"/>
      <c r="C76" s="41"/>
      <c r="D76" s="41"/>
      <c r="E76" s="35" t="s">
        <v>1119</v>
      </c>
      <c r="F76" s="41"/>
      <c r="G76" s="41"/>
      <c r="H76" s="41"/>
      <c r="I76" s="41"/>
      <c r="J76" s="42"/>
    </row>
    <row r="77" spans="1:16" x14ac:dyDescent="0.25">
      <c r="A77" s="33" t="s">
        <v>94</v>
      </c>
      <c r="B77" s="33">
        <v>17</v>
      </c>
      <c r="C77" s="34" t="s">
        <v>1116</v>
      </c>
      <c r="D77" s="33" t="s">
        <v>96</v>
      </c>
      <c r="E77" s="35" t="s">
        <v>1117</v>
      </c>
      <c r="F77" s="36" t="s">
        <v>227</v>
      </c>
      <c r="G77" s="37">
        <v>14.5</v>
      </c>
      <c r="H77" s="38">
        <v>0</v>
      </c>
      <c r="I77" s="38">
        <f>ROUND(G77*H77,P4)</f>
        <v>0</v>
      </c>
      <c r="J77" s="33"/>
      <c r="O77" s="39">
        <f>I77*0.21</f>
        <v>0</v>
      </c>
      <c r="P77">
        <v>3</v>
      </c>
    </row>
    <row r="78" spans="1:16" ht="75" x14ac:dyDescent="0.25">
      <c r="A78" s="33" t="s">
        <v>99</v>
      </c>
      <c r="B78" s="40"/>
      <c r="C78" s="41"/>
      <c r="D78" s="41"/>
      <c r="E78" s="35" t="s">
        <v>1120</v>
      </c>
      <c r="F78" s="41"/>
      <c r="G78" s="41"/>
      <c r="H78" s="41"/>
      <c r="I78" s="41"/>
      <c r="J78" s="42"/>
    </row>
    <row r="79" spans="1:16" x14ac:dyDescent="0.25">
      <c r="A79" s="33" t="s">
        <v>101</v>
      </c>
      <c r="B79" s="40"/>
      <c r="C79" s="41"/>
      <c r="D79" s="41"/>
      <c r="E79" s="43" t="s">
        <v>1121</v>
      </c>
      <c r="F79" s="41"/>
      <c r="G79" s="41"/>
      <c r="H79" s="41"/>
      <c r="I79" s="41"/>
      <c r="J79" s="42"/>
    </row>
    <row r="80" spans="1:16" ht="90" x14ac:dyDescent="0.25">
      <c r="A80" s="33" t="s">
        <v>103</v>
      </c>
      <c r="B80" s="45"/>
      <c r="C80" s="46"/>
      <c r="D80" s="46"/>
      <c r="E80" s="35" t="s">
        <v>1119</v>
      </c>
      <c r="F80" s="46"/>
      <c r="G80" s="46"/>
      <c r="H80" s="46"/>
      <c r="I80" s="46"/>
      <c r="J80"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P1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1122</v>
      </c>
      <c r="I3" s="22">
        <f>SUMIFS(I9:I17,A9:A17,"SD")</f>
        <v>0</v>
      </c>
      <c r="J3" s="18"/>
      <c r="O3">
        <v>0</v>
      </c>
      <c r="P3">
        <v>2</v>
      </c>
    </row>
    <row r="4" spans="1:16" x14ac:dyDescent="0.25">
      <c r="A4" s="3" t="s">
        <v>77</v>
      </c>
      <c r="B4" s="19" t="s">
        <v>78</v>
      </c>
      <c r="C4" s="51" t="s">
        <v>13</v>
      </c>
      <c r="D4" s="52"/>
      <c r="E4" s="20" t="s">
        <v>14</v>
      </c>
      <c r="F4" s="16"/>
      <c r="G4" s="16"/>
      <c r="H4" s="16"/>
      <c r="I4" s="16"/>
      <c r="J4" s="18"/>
      <c r="O4">
        <v>0.12</v>
      </c>
      <c r="P4">
        <v>2</v>
      </c>
    </row>
    <row r="5" spans="1:16" x14ac:dyDescent="0.25">
      <c r="A5" s="3" t="s">
        <v>79</v>
      </c>
      <c r="B5" s="19" t="s">
        <v>80</v>
      </c>
      <c r="C5" s="51" t="s">
        <v>1122</v>
      </c>
      <c r="D5" s="52"/>
      <c r="E5" s="20" t="s">
        <v>36</v>
      </c>
      <c r="F5" s="16"/>
      <c r="G5" s="16"/>
      <c r="H5" s="16"/>
      <c r="I5" s="16"/>
      <c r="J5" s="18"/>
      <c r="O5">
        <v>0.21</v>
      </c>
    </row>
    <row r="6" spans="1:16" x14ac:dyDescent="0.25">
      <c r="A6" s="53" t="s">
        <v>81</v>
      </c>
      <c r="B6" s="54" t="s">
        <v>82</v>
      </c>
      <c r="C6" s="55" t="s">
        <v>83</v>
      </c>
      <c r="D6" s="55" t="s">
        <v>84</v>
      </c>
      <c r="E6" s="55" t="s">
        <v>85</v>
      </c>
      <c r="F6" s="55" t="s">
        <v>86</v>
      </c>
      <c r="G6" s="55" t="s">
        <v>87</v>
      </c>
      <c r="H6" s="55" t="s">
        <v>88</v>
      </c>
      <c r="I6" s="55"/>
      <c r="J6" s="56" t="s">
        <v>89</v>
      </c>
    </row>
    <row r="7" spans="1:16" x14ac:dyDescent="0.25">
      <c r="A7" s="53"/>
      <c r="B7" s="54"/>
      <c r="C7" s="55"/>
      <c r="D7" s="55"/>
      <c r="E7" s="55"/>
      <c r="F7" s="55"/>
      <c r="G7" s="55"/>
      <c r="H7" s="6" t="s">
        <v>90</v>
      </c>
      <c r="I7" s="6" t="s">
        <v>91</v>
      </c>
      <c r="J7" s="56"/>
    </row>
    <row r="8" spans="1:16" x14ac:dyDescent="0.25">
      <c r="A8" s="25">
        <v>0</v>
      </c>
      <c r="B8" s="23">
        <v>1</v>
      </c>
      <c r="C8" s="26">
        <v>2</v>
      </c>
      <c r="D8" s="6">
        <v>3</v>
      </c>
      <c r="E8" s="26">
        <v>4</v>
      </c>
      <c r="F8" s="6">
        <v>5</v>
      </c>
      <c r="G8" s="6">
        <v>6</v>
      </c>
      <c r="H8" s="6">
        <v>7</v>
      </c>
      <c r="I8" s="26">
        <v>8</v>
      </c>
      <c r="J8" s="24">
        <v>9</v>
      </c>
    </row>
    <row r="9" spans="1:16" x14ac:dyDescent="0.25">
      <c r="A9" s="27" t="s">
        <v>92</v>
      </c>
      <c r="B9" s="28"/>
      <c r="C9" s="29" t="s">
        <v>11</v>
      </c>
      <c r="D9" s="30"/>
      <c r="E9" s="27" t="s">
        <v>93</v>
      </c>
      <c r="F9" s="30"/>
      <c r="G9" s="30"/>
      <c r="H9" s="30"/>
      <c r="I9" s="31">
        <f>SUMIFS(I10:I17,A10:A17,"P")</f>
        <v>0</v>
      </c>
      <c r="J9" s="32"/>
    </row>
    <row r="10" spans="1:16" ht="30" x14ac:dyDescent="0.25">
      <c r="A10" s="33" t="s">
        <v>94</v>
      </c>
      <c r="B10" s="33">
        <v>1</v>
      </c>
      <c r="C10" s="34" t="s">
        <v>1123</v>
      </c>
      <c r="D10" s="33" t="s">
        <v>140</v>
      </c>
      <c r="E10" s="35" t="s">
        <v>1124</v>
      </c>
      <c r="F10" s="36" t="s">
        <v>98</v>
      </c>
      <c r="G10" s="37">
        <v>1</v>
      </c>
      <c r="H10" s="38">
        <v>0</v>
      </c>
      <c r="I10" s="38">
        <f>ROUND(G10*H10,P4)</f>
        <v>0</v>
      </c>
      <c r="J10" s="33"/>
      <c r="O10" s="39">
        <f>I10*0.21</f>
        <v>0</v>
      </c>
      <c r="P10">
        <v>3</v>
      </c>
    </row>
    <row r="11" spans="1:16" ht="285" x14ac:dyDescent="0.25">
      <c r="A11" s="33" t="s">
        <v>99</v>
      </c>
      <c r="B11" s="40"/>
      <c r="C11" s="41"/>
      <c r="D11" s="41"/>
      <c r="E11" s="35" t="s">
        <v>1125</v>
      </c>
      <c r="F11" s="41"/>
      <c r="G11" s="41"/>
      <c r="H11" s="41"/>
      <c r="I11" s="41"/>
      <c r="J11" s="42"/>
    </row>
    <row r="12" spans="1:16" ht="30" x14ac:dyDescent="0.25">
      <c r="A12" s="33" t="s">
        <v>101</v>
      </c>
      <c r="B12" s="40"/>
      <c r="C12" s="41"/>
      <c r="D12" s="41"/>
      <c r="E12" s="43" t="s">
        <v>1126</v>
      </c>
      <c r="F12" s="41"/>
      <c r="G12" s="41"/>
      <c r="H12" s="41"/>
      <c r="I12" s="41"/>
      <c r="J12" s="42"/>
    </row>
    <row r="13" spans="1:16" ht="30" x14ac:dyDescent="0.25">
      <c r="A13" s="33" t="s">
        <v>103</v>
      </c>
      <c r="B13" s="40"/>
      <c r="C13" s="41"/>
      <c r="D13" s="41"/>
      <c r="E13" s="35" t="s">
        <v>1127</v>
      </c>
      <c r="F13" s="41"/>
      <c r="G13" s="41"/>
      <c r="H13" s="41"/>
      <c r="I13" s="41"/>
      <c r="J13" s="42"/>
    </row>
    <row r="14" spans="1:16" ht="30" x14ac:dyDescent="0.25">
      <c r="A14" s="33" t="s">
        <v>94</v>
      </c>
      <c r="B14" s="33">
        <v>2</v>
      </c>
      <c r="C14" s="34" t="s">
        <v>1123</v>
      </c>
      <c r="D14" s="33" t="s">
        <v>144</v>
      </c>
      <c r="E14" s="35" t="s">
        <v>1128</v>
      </c>
      <c r="F14" s="36" t="s">
        <v>98</v>
      </c>
      <c r="G14" s="37">
        <v>1</v>
      </c>
      <c r="H14" s="38">
        <v>0</v>
      </c>
      <c r="I14" s="38">
        <f>ROUND(G14*H14,P4)</f>
        <v>0</v>
      </c>
      <c r="J14" s="33"/>
      <c r="O14" s="39">
        <f>I14*0.21</f>
        <v>0</v>
      </c>
      <c r="P14">
        <v>3</v>
      </c>
    </row>
    <row r="15" spans="1:16" ht="409.5" x14ac:dyDescent="0.25">
      <c r="A15" s="33" t="s">
        <v>99</v>
      </c>
      <c r="B15" s="40"/>
      <c r="C15" s="41"/>
      <c r="D15" s="41"/>
      <c r="E15" s="35" t="s">
        <v>1129</v>
      </c>
      <c r="F15" s="41"/>
      <c r="G15" s="41"/>
      <c r="H15" s="41"/>
      <c r="I15" s="41"/>
      <c r="J15" s="42"/>
    </row>
    <row r="16" spans="1:16" x14ac:dyDescent="0.25">
      <c r="A16" s="33" t="s">
        <v>101</v>
      </c>
      <c r="B16" s="40"/>
      <c r="C16" s="41"/>
      <c r="D16" s="41"/>
      <c r="E16" s="43" t="s">
        <v>112</v>
      </c>
      <c r="F16" s="41"/>
      <c r="G16" s="41"/>
      <c r="H16" s="41"/>
      <c r="I16" s="41"/>
      <c r="J16" s="42"/>
    </row>
    <row r="17" spans="1:10" ht="30" x14ac:dyDescent="0.25">
      <c r="A17" s="33" t="s">
        <v>103</v>
      </c>
      <c r="B17" s="45"/>
      <c r="C17" s="46"/>
      <c r="D17" s="46"/>
      <c r="E17" s="35" t="s">
        <v>1127</v>
      </c>
      <c r="F17" s="46"/>
      <c r="G17" s="46"/>
      <c r="H17" s="46"/>
      <c r="I17" s="46"/>
      <c r="J17"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P25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1130</v>
      </c>
      <c r="I3" s="22">
        <f>SUMIFS(I9:I253,A9:A253,"SD")</f>
        <v>0</v>
      </c>
      <c r="J3" s="18"/>
      <c r="O3">
        <v>0</v>
      </c>
      <c r="P3">
        <v>2</v>
      </c>
    </row>
    <row r="4" spans="1:16" x14ac:dyDescent="0.25">
      <c r="A4" s="3" t="s">
        <v>77</v>
      </c>
      <c r="B4" s="19" t="s">
        <v>78</v>
      </c>
      <c r="C4" s="51" t="s">
        <v>13</v>
      </c>
      <c r="D4" s="52"/>
      <c r="E4" s="20" t="s">
        <v>14</v>
      </c>
      <c r="F4" s="16"/>
      <c r="G4" s="16"/>
      <c r="H4" s="16"/>
      <c r="I4" s="16"/>
      <c r="J4" s="18"/>
      <c r="O4">
        <v>0.12</v>
      </c>
      <c r="P4">
        <v>2</v>
      </c>
    </row>
    <row r="5" spans="1:16" x14ac:dyDescent="0.25">
      <c r="A5" s="3" t="s">
        <v>79</v>
      </c>
      <c r="B5" s="19" t="s">
        <v>80</v>
      </c>
      <c r="C5" s="51" t="s">
        <v>1130</v>
      </c>
      <c r="D5" s="52"/>
      <c r="E5" s="20" t="s">
        <v>38</v>
      </c>
      <c r="F5" s="16"/>
      <c r="G5" s="16"/>
      <c r="H5" s="16"/>
      <c r="I5" s="16"/>
      <c r="J5" s="18"/>
      <c r="O5">
        <v>0.21</v>
      </c>
    </row>
    <row r="6" spans="1:16" x14ac:dyDescent="0.25">
      <c r="A6" s="53" t="s">
        <v>81</v>
      </c>
      <c r="B6" s="54" t="s">
        <v>82</v>
      </c>
      <c r="C6" s="55" t="s">
        <v>83</v>
      </c>
      <c r="D6" s="55" t="s">
        <v>84</v>
      </c>
      <c r="E6" s="55" t="s">
        <v>85</v>
      </c>
      <c r="F6" s="55" t="s">
        <v>86</v>
      </c>
      <c r="G6" s="55" t="s">
        <v>87</v>
      </c>
      <c r="H6" s="55" t="s">
        <v>88</v>
      </c>
      <c r="I6" s="55"/>
      <c r="J6" s="56" t="s">
        <v>89</v>
      </c>
    </row>
    <row r="7" spans="1:16" x14ac:dyDescent="0.25">
      <c r="A7" s="53"/>
      <c r="B7" s="54"/>
      <c r="C7" s="55"/>
      <c r="D7" s="55"/>
      <c r="E7" s="55"/>
      <c r="F7" s="55"/>
      <c r="G7" s="55"/>
      <c r="H7" s="6" t="s">
        <v>90</v>
      </c>
      <c r="I7" s="6" t="s">
        <v>91</v>
      </c>
      <c r="J7" s="56"/>
    </row>
    <row r="8" spans="1:16" x14ac:dyDescent="0.25">
      <c r="A8" s="25">
        <v>0</v>
      </c>
      <c r="B8" s="23">
        <v>1</v>
      </c>
      <c r="C8" s="26">
        <v>2</v>
      </c>
      <c r="D8" s="6">
        <v>3</v>
      </c>
      <c r="E8" s="26">
        <v>4</v>
      </c>
      <c r="F8" s="6">
        <v>5</v>
      </c>
      <c r="G8" s="6">
        <v>6</v>
      </c>
      <c r="H8" s="6">
        <v>7</v>
      </c>
      <c r="I8" s="26">
        <v>8</v>
      </c>
      <c r="J8" s="24">
        <v>9</v>
      </c>
    </row>
    <row r="9" spans="1:16" x14ac:dyDescent="0.25">
      <c r="A9" s="27" t="s">
        <v>92</v>
      </c>
      <c r="B9" s="28"/>
      <c r="C9" s="29" t="s">
        <v>11</v>
      </c>
      <c r="D9" s="30"/>
      <c r="E9" s="27" t="s">
        <v>93</v>
      </c>
      <c r="F9" s="30"/>
      <c r="G9" s="30"/>
      <c r="H9" s="30"/>
      <c r="I9" s="31">
        <f>SUMIFS(I10:I21,A10:A21,"P")</f>
        <v>0</v>
      </c>
      <c r="J9" s="32"/>
    </row>
    <row r="10" spans="1:16" ht="30" x14ac:dyDescent="0.25">
      <c r="A10" s="33" t="s">
        <v>94</v>
      </c>
      <c r="B10" s="33">
        <v>1</v>
      </c>
      <c r="C10" s="34" t="s">
        <v>187</v>
      </c>
      <c r="D10" s="33" t="s">
        <v>140</v>
      </c>
      <c r="E10" s="35" t="s">
        <v>189</v>
      </c>
      <c r="F10" s="36" t="s">
        <v>616</v>
      </c>
      <c r="G10" s="37">
        <v>1.23</v>
      </c>
      <c r="H10" s="38">
        <v>0</v>
      </c>
      <c r="I10" s="38">
        <f>ROUND(G10*H10,P4)</f>
        <v>0</v>
      </c>
      <c r="J10" s="33"/>
      <c r="O10" s="39">
        <f>I10*0.21</f>
        <v>0</v>
      </c>
      <c r="P10">
        <v>3</v>
      </c>
    </row>
    <row r="11" spans="1:16" ht="45" x14ac:dyDescent="0.25">
      <c r="A11" s="33" t="s">
        <v>99</v>
      </c>
      <c r="B11" s="40"/>
      <c r="C11" s="41"/>
      <c r="D11" s="41"/>
      <c r="E11" s="35" t="s">
        <v>1131</v>
      </c>
      <c r="F11" s="41"/>
      <c r="G11" s="41"/>
      <c r="H11" s="41"/>
      <c r="I11" s="41"/>
      <c r="J11" s="42"/>
    </row>
    <row r="12" spans="1:16" x14ac:dyDescent="0.25">
      <c r="A12" s="33" t="s">
        <v>101</v>
      </c>
      <c r="B12" s="40"/>
      <c r="C12" s="41"/>
      <c r="D12" s="41"/>
      <c r="E12" s="43" t="s">
        <v>1132</v>
      </c>
      <c r="F12" s="41"/>
      <c r="G12" s="41"/>
      <c r="H12" s="41"/>
      <c r="I12" s="41"/>
      <c r="J12" s="42"/>
    </row>
    <row r="13" spans="1:16" ht="105" x14ac:dyDescent="0.25">
      <c r="A13" s="33" t="s">
        <v>103</v>
      </c>
      <c r="B13" s="40"/>
      <c r="C13" s="41"/>
      <c r="D13" s="41"/>
      <c r="E13" s="35" t="s">
        <v>1133</v>
      </c>
      <c r="F13" s="41"/>
      <c r="G13" s="41"/>
      <c r="H13" s="41"/>
      <c r="I13" s="41"/>
      <c r="J13" s="42"/>
    </row>
    <row r="14" spans="1:16" ht="30" x14ac:dyDescent="0.25">
      <c r="A14" s="33" t="s">
        <v>94</v>
      </c>
      <c r="B14" s="33">
        <v>2</v>
      </c>
      <c r="C14" s="34" t="s">
        <v>187</v>
      </c>
      <c r="D14" s="33" t="s">
        <v>144</v>
      </c>
      <c r="E14" s="35" t="s">
        <v>189</v>
      </c>
      <c r="F14" s="36" t="s">
        <v>616</v>
      </c>
      <c r="G14" s="37">
        <v>411.74700000000001</v>
      </c>
      <c r="H14" s="38">
        <v>0</v>
      </c>
      <c r="I14" s="38">
        <f>ROUND(G14*H14,P4)</f>
        <v>0</v>
      </c>
      <c r="J14" s="33"/>
      <c r="O14" s="39">
        <f>I14*0.21</f>
        <v>0</v>
      </c>
      <c r="P14">
        <v>3</v>
      </c>
    </row>
    <row r="15" spans="1:16" ht="150" x14ac:dyDescent="0.25">
      <c r="A15" s="33" t="s">
        <v>99</v>
      </c>
      <c r="B15" s="40"/>
      <c r="C15" s="41"/>
      <c r="D15" s="41"/>
      <c r="E15" s="35" t="s">
        <v>1134</v>
      </c>
      <c r="F15" s="41"/>
      <c r="G15" s="41"/>
      <c r="H15" s="41"/>
      <c r="I15" s="41"/>
      <c r="J15" s="42"/>
    </row>
    <row r="16" spans="1:16" x14ac:dyDescent="0.25">
      <c r="A16" s="33" t="s">
        <v>101</v>
      </c>
      <c r="B16" s="40"/>
      <c r="C16" s="41"/>
      <c r="D16" s="41"/>
      <c r="E16" s="43" t="s">
        <v>1135</v>
      </c>
      <c r="F16" s="41"/>
      <c r="G16" s="41"/>
      <c r="H16" s="41"/>
      <c r="I16" s="41"/>
      <c r="J16" s="42"/>
    </row>
    <row r="17" spans="1:16" ht="75" x14ac:dyDescent="0.25">
      <c r="A17" s="33" t="s">
        <v>103</v>
      </c>
      <c r="B17" s="40"/>
      <c r="C17" s="41"/>
      <c r="D17" s="41"/>
      <c r="E17" s="35" t="s">
        <v>193</v>
      </c>
      <c r="F17" s="41"/>
      <c r="G17" s="41"/>
      <c r="H17" s="41"/>
      <c r="I17" s="41"/>
      <c r="J17" s="42"/>
    </row>
    <row r="18" spans="1:16" ht="30" x14ac:dyDescent="0.25">
      <c r="A18" s="33" t="s">
        <v>94</v>
      </c>
      <c r="B18" s="33">
        <v>3</v>
      </c>
      <c r="C18" s="34" t="s">
        <v>187</v>
      </c>
      <c r="D18" s="33" t="s">
        <v>148</v>
      </c>
      <c r="E18" s="35" t="s">
        <v>189</v>
      </c>
      <c r="F18" s="36" t="s">
        <v>190</v>
      </c>
      <c r="G18" s="37">
        <v>29.373000000000001</v>
      </c>
      <c r="H18" s="38">
        <v>0</v>
      </c>
      <c r="I18" s="38">
        <f>ROUND(G18*H18,P4)</f>
        <v>0</v>
      </c>
      <c r="J18" s="33"/>
      <c r="O18" s="39">
        <f>I18*0.21</f>
        <v>0</v>
      </c>
      <c r="P18">
        <v>3</v>
      </c>
    </row>
    <row r="19" spans="1:16" ht="180" x14ac:dyDescent="0.25">
      <c r="A19" s="33" t="s">
        <v>99</v>
      </c>
      <c r="B19" s="40"/>
      <c r="C19" s="41"/>
      <c r="D19" s="41"/>
      <c r="E19" s="35" t="s">
        <v>1136</v>
      </c>
      <c r="F19" s="41"/>
      <c r="G19" s="41"/>
      <c r="H19" s="41"/>
      <c r="I19" s="41"/>
      <c r="J19" s="42"/>
    </row>
    <row r="20" spans="1:16" x14ac:dyDescent="0.25">
      <c r="A20" s="33" t="s">
        <v>101</v>
      </c>
      <c r="B20" s="40"/>
      <c r="C20" s="41"/>
      <c r="D20" s="41"/>
      <c r="E20" s="43" t="s">
        <v>1137</v>
      </c>
      <c r="F20" s="41"/>
      <c r="G20" s="41"/>
      <c r="H20" s="41"/>
      <c r="I20" s="41"/>
      <c r="J20" s="42"/>
    </row>
    <row r="21" spans="1:16" ht="75" x14ac:dyDescent="0.25">
      <c r="A21" s="33" t="s">
        <v>103</v>
      </c>
      <c r="B21" s="40"/>
      <c r="C21" s="41"/>
      <c r="D21" s="41"/>
      <c r="E21" s="35" t="s">
        <v>498</v>
      </c>
      <c r="F21" s="41"/>
      <c r="G21" s="41"/>
      <c r="H21" s="41"/>
      <c r="I21" s="41"/>
      <c r="J21" s="42"/>
    </row>
    <row r="22" spans="1:16" x14ac:dyDescent="0.25">
      <c r="A22" s="27" t="s">
        <v>92</v>
      </c>
      <c r="B22" s="28"/>
      <c r="C22" s="29" t="s">
        <v>13</v>
      </c>
      <c r="D22" s="30"/>
      <c r="E22" s="27" t="s">
        <v>180</v>
      </c>
      <c r="F22" s="30"/>
      <c r="G22" s="30"/>
      <c r="H22" s="30"/>
      <c r="I22" s="31">
        <f>SUMIFS(I23:I62,A23:A62,"P")</f>
        <v>0</v>
      </c>
      <c r="J22" s="32"/>
    </row>
    <row r="23" spans="1:16" ht="30" x14ac:dyDescent="0.25">
      <c r="A23" s="33" t="s">
        <v>94</v>
      </c>
      <c r="B23" s="33">
        <v>4</v>
      </c>
      <c r="C23" s="34" t="s">
        <v>1138</v>
      </c>
      <c r="D23" s="33" t="s">
        <v>96</v>
      </c>
      <c r="E23" s="35" t="s">
        <v>1139</v>
      </c>
      <c r="F23" s="36" t="s">
        <v>210</v>
      </c>
      <c r="G23" s="37">
        <v>14.85</v>
      </c>
      <c r="H23" s="38">
        <v>0</v>
      </c>
      <c r="I23" s="38">
        <f>ROUND(G23*H23,P4)</f>
        <v>0</v>
      </c>
      <c r="J23" s="33"/>
      <c r="O23" s="39">
        <f>I23*0.21</f>
        <v>0</v>
      </c>
      <c r="P23">
        <v>3</v>
      </c>
    </row>
    <row r="24" spans="1:16" ht="45" x14ac:dyDescent="0.25">
      <c r="A24" s="33" t="s">
        <v>99</v>
      </c>
      <c r="B24" s="40"/>
      <c r="C24" s="41"/>
      <c r="D24" s="41"/>
      <c r="E24" s="35" t="s">
        <v>1140</v>
      </c>
      <c r="F24" s="41"/>
      <c r="G24" s="41"/>
      <c r="H24" s="41"/>
      <c r="I24" s="41"/>
      <c r="J24" s="42"/>
    </row>
    <row r="25" spans="1:16" x14ac:dyDescent="0.25">
      <c r="A25" s="33" t="s">
        <v>101</v>
      </c>
      <c r="B25" s="40"/>
      <c r="C25" s="41"/>
      <c r="D25" s="41"/>
      <c r="E25" s="43" t="s">
        <v>1141</v>
      </c>
      <c r="F25" s="41"/>
      <c r="G25" s="41"/>
      <c r="H25" s="41"/>
      <c r="I25" s="41"/>
      <c r="J25" s="42"/>
    </row>
    <row r="26" spans="1:16" ht="120" x14ac:dyDescent="0.25">
      <c r="A26" s="33" t="s">
        <v>103</v>
      </c>
      <c r="B26" s="40"/>
      <c r="C26" s="41"/>
      <c r="D26" s="41"/>
      <c r="E26" s="35" t="s">
        <v>213</v>
      </c>
      <c r="F26" s="41"/>
      <c r="G26" s="41"/>
      <c r="H26" s="41"/>
      <c r="I26" s="41"/>
      <c r="J26" s="42"/>
    </row>
    <row r="27" spans="1:16" x14ac:dyDescent="0.25">
      <c r="A27" s="33" t="s">
        <v>94</v>
      </c>
      <c r="B27" s="33">
        <v>5</v>
      </c>
      <c r="C27" s="34" t="s">
        <v>239</v>
      </c>
      <c r="D27" s="33" t="s">
        <v>96</v>
      </c>
      <c r="E27" s="35" t="s">
        <v>506</v>
      </c>
      <c r="F27" s="36" t="s">
        <v>210</v>
      </c>
      <c r="G27" s="37">
        <v>13</v>
      </c>
      <c r="H27" s="38">
        <v>0</v>
      </c>
      <c r="I27" s="38">
        <f>ROUND(G27*H27,P4)</f>
        <v>0</v>
      </c>
      <c r="J27" s="33"/>
      <c r="O27" s="39">
        <f>I27*0.21</f>
        <v>0</v>
      </c>
      <c r="P27">
        <v>3</v>
      </c>
    </row>
    <row r="28" spans="1:16" x14ac:dyDescent="0.25">
      <c r="A28" s="33" t="s">
        <v>99</v>
      </c>
      <c r="B28" s="40"/>
      <c r="C28" s="41"/>
      <c r="D28" s="41"/>
      <c r="E28" s="35" t="s">
        <v>1142</v>
      </c>
      <c r="F28" s="41"/>
      <c r="G28" s="41"/>
      <c r="H28" s="41"/>
      <c r="I28" s="41"/>
      <c r="J28" s="42"/>
    </row>
    <row r="29" spans="1:16" x14ac:dyDescent="0.25">
      <c r="A29" s="33" t="s">
        <v>101</v>
      </c>
      <c r="B29" s="40"/>
      <c r="C29" s="41"/>
      <c r="D29" s="41"/>
      <c r="E29" s="43" t="s">
        <v>1143</v>
      </c>
      <c r="F29" s="41"/>
      <c r="G29" s="41"/>
      <c r="H29" s="41"/>
      <c r="I29" s="41"/>
      <c r="J29" s="42"/>
    </row>
    <row r="30" spans="1:16" ht="75" x14ac:dyDescent="0.25">
      <c r="A30" s="33" t="s">
        <v>103</v>
      </c>
      <c r="B30" s="40"/>
      <c r="C30" s="41"/>
      <c r="D30" s="41"/>
      <c r="E30" s="35" t="s">
        <v>509</v>
      </c>
      <c r="F30" s="41"/>
      <c r="G30" s="41"/>
      <c r="H30" s="41"/>
      <c r="I30" s="41"/>
      <c r="J30" s="42"/>
    </row>
    <row r="31" spans="1:16" x14ac:dyDescent="0.25">
      <c r="A31" s="33" t="s">
        <v>94</v>
      </c>
      <c r="B31" s="33">
        <v>6</v>
      </c>
      <c r="C31" s="34" t="s">
        <v>1144</v>
      </c>
      <c r="D31" s="33" t="s">
        <v>134</v>
      </c>
      <c r="E31" s="35" t="s">
        <v>1145</v>
      </c>
      <c r="F31" s="36" t="s">
        <v>227</v>
      </c>
      <c r="G31" s="37">
        <v>20</v>
      </c>
      <c r="H31" s="38">
        <v>0</v>
      </c>
      <c r="I31" s="38">
        <f>ROUND(G31*H31,P4)</f>
        <v>0</v>
      </c>
      <c r="J31" s="33"/>
      <c r="O31" s="39">
        <f>I31*0.21</f>
        <v>0</v>
      </c>
      <c r="P31">
        <v>3</v>
      </c>
    </row>
    <row r="32" spans="1:16" ht="30" x14ac:dyDescent="0.25">
      <c r="A32" s="33" t="s">
        <v>99</v>
      </c>
      <c r="B32" s="40"/>
      <c r="C32" s="41"/>
      <c r="D32" s="41"/>
      <c r="E32" s="35" t="s">
        <v>1146</v>
      </c>
      <c r="F32" s="41"/>
      <c r="G32" s="41"/>
      <c r="H32" s="41"/>
      <c r="I32" s="41"/>
      <c r="J32" s="42"/>
    </row>
    <row r="33" spans="1:16" x14ac:dyDescent="0.25">
      <c r="A33" s="33" t="s">
        <v>101</v>
      </c>
      <c r="B33" s="40"/>
      <c r="C33" s="41"/>
      <c r="D33" s="41"/>
      <c r="E33" s="43" t="s">
        <v>1147</v>
      </c>
      <c r="F33" s="41"/>
      <c r="G33" s="41"/>
      <c r="H33" s="41"/>
      <c r="I33" s="41"/>
      <c r="J33" s="42"/>
    </row>
    <row r="34" spans="1:16" ht="120" x14ac:dyDescent="0.25">
      <c r="A34" s="33" t="s">
        <v>103</v>
      </c>
      <c r="B34" s="40"/>
      <c r="C34" s="41"/>
      <c r="D34" s="41"/>
      <c r="E34" s="35" t="s">
        <v>1148</v>
      </c>
      <c r="F34" s="41"/>
      <c r="G34" s="41"/>
      <c r="H34" s="41"/>
      <c r="I34" s="41"/>
      <c r="J34" s="42"/>
    </row>
    <row r="35" spans="1:16" x14ac:dyDescent="0.25">
      <c r="A35" s="33" t="s">
        <v>94</v>
      </c>
      <c r="B35" s="33">
        <v>7</v>
      </c>
      <c r="C35" s="34" t="s">
        <v>510</v>
      </c>
      <c r="D35" s="33" t="s">
        <v>96</v>
      </c>
      <c r="E35" s="35" t="s">
        <v>511</v>
      </c>
      <c r="F35" s="36" t="s">
        <v>210</v>
      </c>
      <c r="G35" s="37">
        <v>0.75</v>
      </c>
      <c r="H35" s="38">
        <v>0</v>
      </c>
      <c r="I35" s="38">
        <f>ROUND(G35*H35,P4)</f>
        <v>0</v>
      </c>
      <c r="J35" s="33"/>
      <c r="O35" s="39">
        <f>I35*0.21</f>
        <v>0</v>
      </c>
      <c r="P35">
        <v>3</v>
      </c>
    </row>
    <row r="36" spans="1:16" x14ac:dyDescent="0.25">
      <c r="A36" s="33" t="s">
        <v>99</v>
      </c>
      <c r="B36" s="40"/>
      <c r="C36" s="41"/>
      <c r="D36" s="41"/>
      <c r="E36" s="35" t="s">
        <v>1149</v>
      </c>
      <c r="F36" s="41"/>
      <c r="G36" s="41"/>
      <c r="H36" s="41"/>
      <c r="I36" s="41"/>
      <c r="J36" s="42"/>
    </row>
    <row r="37" spans="1:16" x14ac:dyDescent="0.25">
      <c r="A37" s="33" t="s">
        <v>101</v>
      </c>
      <c r="B37" s="40"/>
      <c r="C37" s="41"/>
      <c r="D37" s="41"/>
      <c r="E37" s="43" t="s">
        <v>1150</v>
      </c>
      <c r="F37" s="41"/>
      <c r="G37" s="41"/>
      <c r="H37" s="41"/>
      <c r="I37" s="41"/>
      <c r="J37" s="42"/>
    </row>
    <row r="38" spans="1:16" ht="75" x14ac:dyDescent="0.25">
      <c r="A38" s="33" t="s">
        <v>103</v>
      </c>
      <c r="B38" s="40"/>
      <c r="C38" s="41"/>
      <c r="D38" s="41"/>
      <c r="E38" s="35" t="s">
        <v>252</v>
      </c>
      <c r="F38" s="41"/>
      <c r="G38" s="41"/>
      <c r="H38" s="41"/>
      <c r="I38" s="41"/>
      <c r="J38" s="42"/>
    </row>
    <row r="39" spans="1:16" x14ac:dyDescent="0.25">
      <c r="A39" s="33" t="s">
        <v>94</v>
      </c>
      <c r="B39" s="33">
        <v>8</v>
      </c>
      <c r="C39" s="34" t="s">
        <v>514</v>
      </c>
      <c r="D39" s="33" t="s">
        <v>134</v>
      </c>
      <c r="E39" s="35" t="s">
        <v>515</v>
      </c>
      <c r="F39" s="36" t="s">
        <v>210</v>
      </c>
      <c r="G39" s="37">
        <v>0.75</v>
      </c>
      <c r="H39" s="38">
        <v>0</v>
      </c>
      <c r="I39" s="38">
        <f>ROUND(G39*H39,P4)</f>
        <v>0</v>
      </c>
      <c r="J39" s="33"/>
      <c r="O39" s="39">
        <f>I39*0.21</f>
        <v>0</v>
      </c>
      <c r="P39">
        <v>3</v>
      </c>
    </row>
    <row r="40" spans="1:16" x14ac:dyDescent="0.25">
      <c r="A40" s="33" t="s">
        <v>99</v>
      </c>
      <c r="B40" s="40"/>
      <c r="C40" s="41"/>
      <c r="D40" s="41"/>
      <c r="E40" s="44" t="s">
        <v>134</v>
      </c>
      <c r="F40" s="41"/>
      <c r="G40" s="41"/>
      <c r="H40" s="41"/>
      <c r="I40" s="41"/>
      <c r="J40" s="42"/>
    </row>
    <row r="41" spans="1:16" x14ac:dyDescent="0.25">
      <c r="A41" s="33" t="s">
        <v>101</v>
      </c>
      <c r="B41" s="40"/>
      <c r="C41" s="41"/>
      <c r="D41" s="41"/>
      <c r="E41" s="43" t="s">
        <v>1150</v>
      </c>
      <c r="F41" s="41"/>
      <c r="G41" s="41"/>
      <c r="H41" s="41"/>
      <c r="I41" s="41"/>
      <c r="J41" s="42"/>
    </row>
    <row r="42" spans="1:16" ht="60" x14ac:dyDescent="0.25">
      <c r="A42" s="33" t="s">
        <v>103</v>
      </c>
      <c r="B42" s="40"/>
      <c r="C42" s="41"/>
      <c r="D42" s="41"/>
      <c r="E42" s="35" t="s">
        <v>518</v>
      </c>
      <c r="F42" s="41"/>
      <c r="G42" s="41"/>
      <c r="H42" s="41"/>
      <c r="I42" s="41"/>
      <c r="J42" s="42"/>
    </row>
    <row r="43" spans="1:16" x14ac:dyDescent="0.25">
      <c r="A43" s="33" t="s">
        <v>94</v>
      </c>
      <c r="B43" s="33">
        <v>9</v>
      </c>
      <c r="C43" s="34" t="s">
        <v>258</v>
      </c>
      <c r="D43" s="33" t="s">
        <v>96</v>
      </c>
      <c r="E43" s="35" t="s">
        <v>522</v>
      </c>
      <c r="F43" s="36" t="s">
        <v>210</v>
      </c>
      <c r="G43" s="37">
        <v>181.22</v>
      </c>
      <c r="H43" s="38">
        <v>0</v>
      </c>
      <c r="I43" s="38">
        <f>ROUND(G43*H43,P4)</f>
        <v>0</v>
      </c>
      <c r="J43" s="33"/>
      <c r="O43" s="39">
        <f>I43*0.21</f>
        <v>0</v>
      </c>
      <c r="P43">
        <v>3</v>
      </c>
    </row>
    <row r="44" spans="1:16" ht="75" x14ac:dyDescent="0.25">
      <c r="A44" s="33" t="s">
        <v>99</v>
      </c>
      <c r="B44" s="40"/>
      <c r="C44" s="41"/>
      <c r="D44" s="41"/>
      <c r="E44" s="35" t="s">
        <v>1151</v>
      </c>
      <c r="F44" s="41"/>
      <c r="G44" s="41"/>
      <c r="H44" s="41"/>
      <c r="I44" s="41"/>
      <c r="J44" s="42"/>
    </row>
    <row r="45" spans="1:16" x14ac:dyDescent="0.25">
      <c r="A45" s="33" t="s">
        <v>101</v>
      </c>
      <c r="B45" s="40"/>
      <c r="C45" s="41"/>
      <c r="D45" s="41"/>
      <c r="E45" s="43" t="s">
        <v>1152</v>
      </c>
      <c r="F45" s="41"/>
      <c r="G45" s="41"/>
      <c r="H45" s="41"/>
      <c r="I45" s="41"/>
      <c r="J45" s="42"/>
    </row>
    <row r="46" spans="1:16" ht="409.5" x14ac:dyDescent="0.25">
      <c r="A46" s="33" t="s">
        <v>103</v>
      </c>
      <c r="B46" s="40"/>
      <c r="C46" s="41"/>
      <c r="D46" s="41"/>
      <c r="E46" s="35" t="s">
        <v>257</v>
      </c>
      <c r="F46" s="41"/>
      <c r="G46" s="41"/>
      <c r="H46" s="41"/>
      <c r="I46" s="41"/>
      <c r="J46" s="42"/>
    </row>
    <row r="47" spans="1:16" x14ac:dyDescent="0.25">
      <c r="A47" s="33" t="s">
        <v>94</v>
      </c>
      <c r="B47" s="33">
        <v>10</v>
      </c>
      <c r="C47" s="34" t="s">
        <v>271</v>
      </c>
      <c r="D47" s="33" t="s">
        <v>134</v>
      </c>
      <c r="E47" s="35" t="s">
        <v>272</v>
      </c>
      <c r="F47" s="36" t="s">
        <v>210</v>
      </c>
      <c r="G47" s="37">
        <v>38</v>
      </c>
      <c r="H47" s="38">
        <v>0</v>
      </c>
      <c r="I47" s="38">
        <f>ROUND(G47*H47,P4)</f>
        <v>0</v>
      </c>
      <c r="J47" s="33"/>
      <c r="O47" s="39">
        <f>I47*0.21</f>
        <v>0</v>
      </c>
      <c r="P47">
        <v>3</v>
      </c>
    </row>
    <row r="48" spans="1:16" ht="60" x14ac:dyDescent="0.25">
      <c r="A48" s="33" t="s">
        <v>99</v>
      </c>
      <c r="B48" s="40"/>
      <c r="C48" s="41"/>
      <c r="D48" s="41"/>
      <c r="E48" s="35" t="s">
        <v>1153</v>
      </c>
      <c r="F48" s="41"/>
      <c r="G48" s="41"/>
      <c r="H48" s="41"/>
      <c r="I48" s="41"/>
      <c r="J48" s="42"/>
    </row>
    <row r="49" spans="1:16" x14ac:dyDescent="0.25">
      <c r="A49" s="33" t="s">
        <v>101</v>
      </c>
      <c r="B49" s="40"/>
      <c r="C49" s="41"/>
      <c r="D49" s="41"/>
      <c r="E49" s="43" t="s">
        <v>1154</v>
      </c>
      <c r="F49" s="41"/>
      <c r="G49" s="41"/>
      <c r="H49" s="41"/>
      <c r="I49" s="41"/>
      <c r="J49" s="42"/>
    </row>
    <row r="50" spans="1:16" ht="409.5" x14ac:dyDescent="0.25">
      <c r="A50" s="33" t="s">
        <v>103</v>
      </c>
      <c r="B50" s="40"/>
      <c r="C50" s="41"/>
      <c r="D50" s="41"/>
      <c r="E50" s="35" t="s">
        <v>275</v>
      </c>
      <c r="F50" s="41"/>
      <c r="G50" s="41"/>
      <c r="H50" s="41"/>
      <c r="I50" s="41"/>
      <c r="J50" s="42"/>
    </row>
    <row r="51" spans="1:16" x14ac:dyDescent="0.25">
      <c r="A51" s="33" t="s">
        <v>94</v>
      </c>
      <c r="B51" s="33">
        <v>11</v>
      </c>
      <c r="C51" s="34" t="s">
        <v>569</v>
      </c>
      <c r="D51" s="33" t="s">
        <v>134</v>
      </c>
      <c r="E51" s="35" t="s">
        <v>570</v>
      </c>
      <c r="F51" s="36" t="s">
        <v>168</v>
      </c>
      <c r="G51" s="37">
        <v>5</v>
      </c>
      <c r="H51" s="38">
        <v>0</v>
      </c>
      <c r="I51" s="38">
        <f>ROUND(G51*H51,P4)</f>
        <v>0</v>
      </c>
      <c r="J51" s="33"/>
      <c r="O51" s="39">
        <f>I51*0.21</f>
        <v>0</v>
      </c>
      <c r="P51">
        <v>3</v>
      </c>
    </row>
    <row r="52" spans="1:16" x14ac:dyDescent="0.25">
      <c r="A52" s="33" t="s">
        <v>99</v>
      </c>
      <c r="B52" s="40"/>
      <c r="C52" s="41"/>
      <c r="D52" s="41"/>
      <c r="E52" s="44" t="s">
        <v>134</v>
      </c>
      <c r="F52" s="41"/>
      <c r="G52" s="41"/>
      <c r="H52" s="41"/>
      <c r="I52" s="41"/>
      <c r="J52" s="42"/>
    </row>
    <row r="53" spans="1:16" x14ac:dyDescent="0.25">
      <c r="A53" s="33" t="s">
        <v>101</v>
      </c>
      <c r="B53" s="40"/>
      <c r="C53" s="41"/>
      <c r="D53" s="41"/>
      <c r="E53" s="43" t="s">
        <v>565</v>
      </c>
      <c r="F53" s="41"/>
      <c r="G53" s="41"/>
      <c r="H53" s="41"/>
      <c r="I53" s="41"/>
      <c r="J53" s="42"/>
    </row>
    <row r="54" spans="1:16" ht="75" x14ac:dyDescent="0.25">
      <c r="A54" s="33" t="s">
        <v>103</v>
      </c>
      <c r="B54" s="40"/>
      <c r="C54" s="41"/>
      <c r="D54" s="41"/>
      <c r="E54" s="35" t="s">
        <v>571</v>
      </c>
      <c r="F54" s="41"/>
      <c r="G54" s="41"/>
      <c r="H54" s="41"/>
      <c r="I54" s="41"/>
      <c r="J54" s="42"/>
    </row>
    <row r="55" spans="1:16" x14ac:dyDescent="0.25">
      <c r="A55" s="33" t="s">
        <v>94</v>
      </c>
      <c r="B55" s="33">
        <v>12</v>
      </c>
      <c r="C55" s="34" t="s">
        <v>572</v>
      </c>
      <c r="D55" s="33" t="s">
        <v>134</v>
      </c>
      <c r="E55" s="35" t="s">
        <v>573</v>
      </c>
      <c r="F55" s="36" t="s">
        <v>168</v>
      </c>
      <c r="G55" s="37">
        <v>5</v>
      </c>
      <c r="H55" s="38">
        <v>0</v>
      </c>
      <c r="I55" s="38">
        <f>ROUND(G55*H55,P4)</f>
        <v>0</v>
      </c>
      <c r="J55" s="33"/>
      <c r="O55" s="39">
        <f>I55*0.21</f>
        <v>0</v>
      </c>
      <c r="P55">
        <v>3</v>
      </c>
    </row>
    <row r="56" spans="1:16" x14ac:dyDescent="0.25">
      <c r="A56" s="33" t="s">
        <v>99</v>
      </c>
      <c r="B56" s="40"/>
      <c r="C56" s="41"/>
      <c r="D56" s="41"/>
      <c r="E56" s="44" t="s">
        <v>134</v>
      </c>
      <c r="F56" s="41"/>
      <c r="G56" s="41"/>
      <c r="H56" s="41"/>
      <c r="I56" s="41"/>
      <c r="J56" s="42"/>
    </row>
    <row r="57" spans="1:16" x14ac:dyDescent="0.25">
      <c r="A57" s="33" t="s">
        <v>101</v>
      </c>
      <c r="B57" s="40"/>
      <c r="C57" s="41"/>
      <c r="D57" s="41"/>
      <c r="E57" s="43" t="s">
        <v>565</v>
      </c>
      <c r="F57" s="41"/>
      <c r="G57" s="41"/>
      <c r="H57" s="41"/>
      <c r="I57" s="41"/>
      <c r="J57" s="42"/>
    </row>
    <row r="58" spans="1:16" ht="75" x14ac:dyDescent="0.25">
      <c r="A58" s="33" t="s">
        <v>103</v>
      </c>
      <c r="B58" s="40"/>
      <c r="C58" s="41"/>
      <c r="D58" s="41"/>
      <c r="E58" s="35" t="s">
        <v>575</v>
      </c>
      <c r="F58" s="41"/>
      <c r="G58" s="41"/>
      <c r="H58" s="41"/>
      <c r="I58" s="41"/>
      <c r="J58" s="42"/>
    </row>
    <row r="59" spans="1:16" x14ac:dyDescent="0.25">
      <c r="A59" s="33" t="s">
        <v>94</v>
      </c>
      <c r="B59" s="33">
        <v>13</v>
      </c>
      <c r="C59" s="34" t="s">
        <v>576</v>
      </c>
      <c r="D59" s="33" t="s">
        <v>134</v>
      </c>
      <c r="E59" s="35" t="s">
        <v>577</v>
      </c>
      <c r="F59" s="36" t="s">
        <v>210</v>
      </c>
      <c r="G59" s="37">
        <v>0.75</v>
      </c>
      <c r="H59" s="38">
        <v>0</v>
      </c>
      <c r="I59" s="38">
        <f>ROUND(G59*H59,P4)</f>
        <v>0</v>
      </c>
      <c r="J59" s="33"/>
      <c r="O59" s="39">
        <f>I59*0.21</f>
        <v>0</v>
      </c>
      <c r="P59">
        <v>3</v>
      </c>
    </row>
    <row r="60" spans="1:16" ht="30" x14ac:dyDescent="0.25">
      <c r="A60" s="33" t="s">
        <v>99</v>
      </c>
      <c r="B60" s="40"/>
      <c r="C60" s="41"/>
      <c r="D60" s="41"/>
      <c r="E60" s="35" t="s">
        <v>578</v>
      </c>
      <c r="F60" s="41"/>
      <c r="G60" s="41"/>
      <c r="H60" s="41"/>
      <c r="I60" s="41"/>
      <c r="J60" s="42"/>
    </row>
    <row r="61" spans="1:16" x14ac:dyDescent="0.25">
      <c r="A61" s="33" t="s">
        <v>101</v>
      </c>
      <c r="B61" s="40"/>
      <c r="C61" s="41"/>
      <c r="D61" s="41"/>
      <c r="E61" s="43" t="s">
        <v>1150</v>
      </c>
      <c r="F61" s="41"/>
      <c r="G61" s="41"/>
      <c r="H61" s="41"/>
      <c r="I61" s="41"/>
      <c r="J61" s="42"/>
    </row>
    <row r="62" spans="1:16" ht="120" x14ac:dyDescent="0.25">
      <c r="A62" s="33" t="s">
        <v>103</v>
      </c>
      <c r="B62" s="40"/>
      <c r="C62" s="41"/>
      <c r="D62" s="41"/>
      <c r="E62" s="35" t="s">
        <v>579</v>
      </c>
      <c r="F62" s="41"/>
      <c r="G62" s="41"/>
      <c r="H62" s="41"/>
      <c r="I62" s="41"/>
      <c r="J62" s="42"/>
    </row>
    <row r="63" spans="1:16" x14ac:dyDescent="0.25">
      <c r="A63" s="27" t="s">
        <v>92</v>
      </c>
      <c r="B63" s="28"/>
      <c r="C63" s="29" t="s">
        <v>57</v>
      </c>
      <c r="D63" s="30"/>
      <c r="E63" s="27" t="s">
        <v>283</v>
      </c>
      <c r="F63" s="30"/>
      <c r="G63" s="30"/>
      <c r="H63" s="30"/>
      <c r="I63" s="31">
        <f>SUMIFS(I64:I87,A64:A87,"P")</f>
        <v>0</v>
      </c>
      <c r="J63" s="32"/>
    </row>
    <row r="64" spans="1:16" x14ac:dyDescent="0.25">
      <c r="A64" s="33" t="s">
        <v>94</v>
      </c>
      <c r="B64" s="33">
        <v>14</v>
      </c>
      <c r="C64" s="34" t="s">
        <v>1155</v>
      </c>
      <c r="D64" s="33" t="s">
        <v>134</v>
      </c>
      <c r="E64" s="35" t="s">
        <v>1156</v>
      </c>
      <c r="F64" s="36" t="s">
        <v>227</v>
      </c>
      <c r="G64" s="37">
        <v>19</v>
      </c>
      <c r="H64" s="38">
        <v>0</v>
      </c>
      <c r="I64" s="38">
        <f>ROUND(G64*H64,P4)</f>
        <v>0</v>
      </c>
      <c r="J64" s="33"/>
      <c r="O64" s="39">
        <f>I64*0.21</f>
        <v>0</v>
      </c>
      <c r="P64">
        <v>3</v>
      </c>
    </row>
    <row r="65" spans="1:16" ht="60" x14ac:dyDescent="0.25">
      <c r="A65" s="33" t="s">
        <v>99</v>
      </c>
      <c r="B65" s="40"/>
      <c r="C65" s="41"/>
      <c r="D65" s="41"/>
      <c r="E65" s="35" t="s">
        <v>1157</v>
      </c>
      <c r="F65" s="41"/>
      <c r="G65" s="41"/>
      <c r="H65" s="41"/>
      <c r="I65" s="41"/>
      <c r="J65" s="42"/>
    </row>
    <row r="66" spans="1:16" x14ac:dyDescent="0.25">
      <c r="A66" s="33" t="s">
        <v>101</v>
      </c>
      <c r="B66" s="40"/>
      <c r="C66" s="41"/>
      <c r="D66" s="41"/>
      <c r="E66" s="43" t="s">
        <v>1158</v>
      </c>
      <c r="F66" s="41"/>
      <c r="G66" s="41"/>
      <c r="H66" s="41"/>
      <c r="I66" s="41"/>
      <c r="J66" s="42"/>
    </row>
    <row r="67" spans="1:16" ht="225" x14ac:dyDescent="0.25">
      <c r="A67" s="33" t="s">
        <v>103</v>
      </c>
      <c r="B67" s="40"/>
      <c r="C67" s="41"/>
      <c r="D67" s="41"/>
      <c r="E67" s="35" t="s">
        <v>298</v>
      </c>
      <c r="F67" s="41"/>
      <c r="G67" s="41"/>
      <c r="H67" s="41"/>
      <c r="I67" s="41"/>
      <c r="J67" s="42"/>
    </row>
    <row r="68" spans="1:16" ht="30" x14ac:dyDescent="0.25">
      <c r="A68" s="33" t="s">
        <v>94</v>
      </c>
      <c r="B68" s="33">
        <v>15</v>
      </c>
      <c r="C68" s="34" t="s">
        <v>1159</v>
      </c>
      <c r="D68" s="33" t="s">
        <v>134</v>
      </c>
      <c r="E68" s="35" t="s">
        <v>1160</v>
      </c>
      <c r="F68" s="36" t="s">
        <v>227</v>
      </c>
      <c r="G68" s="37">
        <v>2.6</v>
      </c>
      <c r="H68" s="38">
        <v>0</v>
      </c>
      <c r="I68" s="38">
        <f>ROUND(G68*H68,P4)</f>
        <v>0</v>
      </c>
      <c r="J68" s="33"/>
      <c r="O68" s="39">
        <f>I68*0.21</f>
        <v>0</v>
      </c>
      <c r="P68">
        <v>3</v>
      </c>
    </row>
    <row r="69" spans="1:16" x14ac:dyDescent="0.25">
      <c r="A69" s="33" t="s">
        <v>99</v>
      </c>
      <c r="B69" s="40"/>
      <c r="C69" s="41"/>
      <c r="D69" s="41"/>
      <c r="E69" s="35" t="s">
        <v>1161</v>
      </c>
      <c r="F69" s="41"/>
      <c r="G69" s="41"/>
      <c r="H69" s="41"/>
      <c r="I69" s="41"/>
      <c r="J69" s="42"/>
    </row>
    <row r="70" spans="1:16" x14ac:dyDescent="0.25">
      <c r="A70" s="33" t="s">
        <v>101</v>
      </c>
      <c r="B70" s="40"/>
      <c r="C70" s="41"/>
      <c r="D70" s="41"/>
      <c r="E70" s="43" t="s">
        <v>1162</v>
      </c>
      <c r="F70" s="41"/>
      <c r="G70" s="41"/>
      <c r="H70" s="41"/>
      <c r="I70" s="41"/>
      <c r="J70" s="42"/>
    </row>
    <row r="71" spans="1:16" ht="105" x14ac:dyDescent="0.25">
      <c r="A71" s="33" t="s">
        <v>103</v>
      </c>
      <c r="B71" s="40"/>
      <c r="C71" s="41"/>
      <c r="D71" s="41"/>
      <c r="E71" s="35" t="s">
        <v>1163</v>
      </c>
      <c r="F71" s="41"/>
      <c r="G71" s="41"/>
      <c r="H71" s="41"/>
      <c r="I71" s="41"/>
      <c r="J71" s="42"/>
    </row>
    <row r="72" spans="1:16" x14ac:dyDescent="0.25">
      <c r="A72" s="33" t="s">
        <v>94</v>
      </c>
      <c r="B72" s="33">
        <v>16</v>
      </c>
      <c r="C72" s="34" t="s">
        <v>1164</v>
      </c>
      <c r="D72" s="33" t="s">
        <v>134</v>
      </c>
      <c r="E72" s="35" t="s">
        <v>1165</v>
      </c>
      <c r="F72" s="36" t="s">
        <v>210</v>
      </c>
      <c r="G72" s="37">
        <v>9.4</v>
      </c>
      <c r="H72" s="38">
        <v>0</v>
      </c>
      <c r="I72" s="38">
        <f>ROUND(G72*H72,P4)</f>
        <v>0</v>
      </c>
      <c r="J72" s="33"/>
      <c r="O72" s="39">
        <f>I72*0.21</f>
        <v>0</v>
      </c>
      <c r="P72">
        <v>3</v>
      </c>
    </row>
    <row r="73" spans="1:16" ht="75" x14ac:dyDescent="0.25">
      <c r="A73" s="33" t="s">
        <v>99</v>
      </c>
      <c r="B73" s="40"/>
      <c r="C73" s="41"/>
      <c r="D73" s="41"/>
      <c r="E73" s="35" t="s">
        <v>1166</v>
      </c>
      <c r="F73" s="41"/>
      <c r="G73" s="41"/>
      <c r="H73" s="41"/>
      <c r="I73" s="41"/>
      <c r="J73" s="42"/>
    </row>
    <row r="74" spans="1:16" x14ac:dyDescent="0.25">
      <c r="A74" s="33" t="s">
        <v>101</v>
      </c>
      <c r="B74" s="40"/>
      <c r="C74" s="41"/>
      <c r="D74" s="41"/>
      <c r="E74" s="43" t="s">
        <v>1167</v>
      </c>
      <c r="F74" s="41"/>
      <c r="G74" s="41"/>
      <c r="H74" s="41"/>
      <c r="I74" s="41"/>
      <c r="J74" s="42"/>
    </row>
    <row r="75" spans="1:16" ht="409.5" x14ac:dyDescent="0.25">
      <c r="A75" s="33" t="s">
        <v>103</v>
      </c>
      <c r="B75" s="40"/>
      <c r="C75" s="41"/>
      <c r="D75" s="41"/>
      <c r="E75" s="35" t="s">
        <v>740</v>
      </c>
      <c r="F75" s="41"/>
      <c r="G75" s="41"/>
      <c r="H75" s="41"/>
      <c r="I75" s="41"/>
      <c r="J75" s="42"/>
    </row>
    <row r="76" spans="1:16" ht="30" x14ac:dyDescent="0.25">
      <c r="A76" s="33" t="s">
        <v>94</v>
      </c>
      <c r="B76" s="33">
        <v>17</v>
      </c>
      <c r="C76" s="34" t="s">
        <v>1168</v>
      </c>
      <c r="D76" s="33" t="s">
        <v>13</v>
      </c>
      <c r="E76" s="35" t="s">
        <v>1169</v>
      </c>
      <c r="F76" s="36" t="s">
        <v>120</v>
      </c>
      <c r="G76" s="37">
        <v>512</v>
      </c>
      <c r="H76" s="38">
        <v>0</v>
      </c>
      <c r="I76" s="38">
        <f>ROUND(G76*H76,P4)</f>
        <v>0</v>
      </c>
      <c r="J76" s="33"/>
      <c r="O76" s="39">
        <f>I76*0.21</f>
        <v>0</v>
      </c>
      <c r="P76">
        <v>3</v>
      </c>
    </row>
    <row r="77" spans="1:16" ht="30" x14ac:dyDescent="0.25">
      <c r="A77" s="33" t="s">
        <v>99</v>
      </c>
      <c r="B77" s="40"/>
      <c r="C77" s="41"/>
      <c r="D77" s="41"/>
      <c r="E77" s="35" t="s">
        <v>1170</v>
      </c>
      <c r="F77" s="41"/>
      <c r="G77" s="41"/>
      <c r="H77" s="41"/>
      <c r="I77" s="41"/>
      <c r="J77" s="42"/>
    </row>
    <row r="78" spans="1:16" x14ac:dyDescent="0.25">
      <c r="A78" s="33" t="s">
        <v>101</v>
      </c>
      <c r="B78" s="40"/>
      <c r="C78" s="41"/>
      <c r="D78" s="41"/>
      <c r="E78" s="43" t="s">
        <v>1171</v>
      </c>
      <c r="F78" s="41"/>
      <c r="G78" s="41"/>
      <c r="H78" s="41"/>
      <c r="I78" s="41"/>
      <c r="J78" s="42"/>
    </row>
    <row r="79" spans="1:16" ht="150" x14ac:dyDescent="0.25">
      <c r="A79" s="33" t="s">
        <v>103</v>
      </c>
      <c r="B79" s="40"/>
      <c r="C79" s="41"/>
      <c r="D79" s="41"/>
      <c r="E79" s="35" t="s">
        <v>745</v>
      </c>
      <c r="F79" s="41"/>
      <c r="G79" s="41"/>
      <c r="H79" s="41"/>
      <c r="I79" s="41"/>
      <c r="J79" s="42"/>
    </row>
    <row r="80" spans="1:16" ht="30" x14ac:dyDescent="0.25">
      <c r="A80" s="33" t="s">
        <v>94</v>
      </c>
      <c r="B80" s="33">
        <v>18</v>
      </c>
      <c r="C80" s="34" t="s">
        <v>1168</v>
      </c>
      <c r="D80" s="33" t="s">
        <v>57</v>
      </c>
      <c r="E80" s="35" t="s">
        <v>1169</v>
      </c>
      <c r="F80" s="36" t="s">
        <v>120</v>
      </c>
      <c r="G80" s="37">
        <v>200</v>
      </c>
      <c r="H80" s="38">
        <v>0</v>
      </c>
      <c r="I80" s="38">
        <f>ROUND(G80*H80,P4)</f>
        <v>0</v>
      </c>
      <c r="J80" s="33"/>
      <c r="O80" s="39">
        <f>I80*0.21</f>
        <v>0</v>
      </c>
      <c r="P80">
        <v>3</v>
      </c>
    </row>
    <row r="81" spans="1:16" ht="30" x14ac:dyDescent="0.25">
      <c r="A81" s="33" t="s">
        <v>99</v>
      </c>
      <c r="B81" s="40"/>
      <c r="C81" s="41"/>
      <c r="D81" s="41"/>
      <c r="E81" s="35" t="s">
        <v>1172</v>
      </c>
      <c r="F81" s="41"/>
      <c r="G81" s="41"/>
      <c r="H81" s="41"/>
      <c r="I81" s="41"/>
      <c r="J81" s="42"/>
    </row>
    <row r="82" spans="1:16" x14ac:dyDescent="0.25">
      <c r="A82" s="33" t="s">
        <v>101</v>
      </c>
      <c r="B82" s="40"/>
      <c r="C82" s="41"/>
      <c r="D82" s="41"/>
      <c r="E82" s="43" t="s">
        <v>786</v>
      </c>
      <c r="F82" s="41"/>
      <c r="G82" s="41"/>
      <c r="H82" s="41"/>
      <c r="I82" s="41"/>
      <c r="J82" s="42"/>
    </row>
    <row r="83" spans="1:16" ht="150" x14ac:dyDescent="0.25">
      <c r="A83" s="33" t="s">
        <v>103</v>
      </c>
      <c r="B83" s="40"/>
      <c r="C83" s="41"/>
      <c r="D83" s="41"/>
      <c r="E83" s="35" t="s">
        <v>745</v>
      </c>
      <c r="F83" s="41"/>
      <c r="G83" s="41"/>
      <c r="H83" s="41"/>
      <c r="I83" s="41"/>
      <c r="J83" s="42"/>
    </row>
    <row r="84" spans="1:16" x14ac:dyDescent="0.25">
      <c r="A84" s="33" t="s">
        <v>94</v>
      </c>
      <c r="B84" s="33">
        <v>19</v>
      </c>
      <c r="C84" s="34" t="s">
        <v>1173</v>
      </c>
      <c r="D84" s="33" t="s">
        <v>134</v>
      </c>
      <c r="E84" s="35" t="s">
        <v>1174</v>
      </c>
      <c r="F84" s="36" t="s">
        <v>168</v>
      </c>
      <c r="G84" s="37">
        <v>55.76</v>
      </c>
      <c r="H84" s="38">
        <v>0</v>
      </c>
      <c r="I84" s="38">
        <f>ROUND(G84*H84,P4)</f>
        <v>0</v>
      </c>
      <c r="J84" s="33"/>
      <c r="O84" s="39">
        <f>I84*0.21</f>
        <v>0</v>
      </c>
      <c r="P84">
        <v>3</v>
      </c>
    </row>
    <row r="85" spans="1:16" ht="30" x14ac:dyDescent="0.25">
      <c r="A85" s="33" t="s">
        <v>99</v>
      </c>
      <c r="B85" s="40"/>
      <c r="C85" s="41"/>
      <c r="D85" s="41"/>
      <c r="E85" s="35" t="s">
        <v>1175</v>
      </c>
      <c r="F85" s="41"/>
      <c r="G85" s="41"/>
      <c r="H85" s="41"/>
      <c r="I85" s="41"/>
      <c r="J85" s="42"/>
    </row>
    <row r="86" spans="1:16" x14ac:dyDescent="0.25">
      <c r="A86" s="33" t="s">
        <v>101</v>
      </c>
      <c r="B86" s="40"/>
      <c r="C86" s="41"/>
      <c r="D86" s="41"/>
      <c r="E86" s="43" t="s">
        <v>1176</v>
      </c>
      <c r="F86" s="41"/>
      <c r="G86" s="41"/>
      <c r="H86" s="41"/>
      <c r="I86" s="41"/>
      <c r="J86" s="42"/>
    </row>
    <row r="87" spans="1:16" ht="180" x14ac:dyDescent="0.25">
      <c r="A87" s="33" t="s">
        <v>103</v>
      </c>
      <c r="B87" s="40"/>
      <c r="C87" s="41"/>
      <c r="D87" s="41"/>
      <c r="E87" s="35" t="s">
        <v>1177</v>
      </c>
      <c r="F87" s="41"/>
      <c r="G87" s="41"/>
      <c r="H87" s="41"/>
      <c r="I87" s="41"/>
      <c r="J87" s="42"/>
    </row>
    <row r="88" spans="1:16" x14ac:dyDescent="0.25">
      <c r="A88" s="27" t="s">
        <v>92</v>
      </c>
      <c r="B88" s="28"/>
      <c r="C88" s="29" t="s">
        <v>596</v>
      </c>
      <c r="D88" s="30"/>
      <c r="E88" s="27" t="s">
        <v>597</v>
      </c>
      <c r="F88" s="30"/>
      <c r="G88" s="30"/>
      <c r="H88" s="30"/>
      <c r="I88" s="31">
        <f>SUMIFS(I89:I108,A89:A108,"P")</f>
        <v>0</v>
      </c>
      <c r="J88" s="32"/>
    </row>
    <row r="89" spans="1:16" x14ac:dyDescent="0.25">
      <c r="A89" s="33" t="s">
        <v>94</v>
      </c>
      <c r="B89" s="33">
        <v>20</v>
      </c>
      <c r="C89" s="34" t="s">
        <v>1178</v>
      </c>
      <c r="D89" s="33" t="s">
        <v>134</v>
      </c>
      <c r="E89" s="35" t="s">
        <v>1179</v>
      </c>
      <c r="F89" s="36" t="s">
        <v>1180</v>
      </c>
      <c r="G89" s="37">
        <v>165</v>
      </c>
      <c r="H89" s="38">
        <v>0</v>
      </c>
      <c r="I89" s="38">
        <f>ROUND(G89*H89,P4)</f>
        <v>0</v>
      </c>
      <c r="J89" s="33"/>
      <c r="O89" s="39">
        <f>I89*0.21</f>
        <v>0</v>
      </c>
      <c r="P89">
        <v>3</v>
      </c>
    </row>
    <row r="90" spans="1:16" ht="30" x14ac:dyDescent="0.25">
      <c r="A90" s="33" t="s">
        <v>99</v>
      </c>
      <c r="B90" s="40"/>
      <c r="C90" s="41"/>
      <c r="D90" s="41"/>
      <c r="E90" s="35" t="s">
        <v>1181</v>
      </c>
      <c r="F90" s="41"/>
      <c r="G90" s="41"/>
      <c r="H90" s="41"/>
      <c r="I90" s="41"/>
      <c r="J90" s="42"/>
    </row>
    <row r="91" spans="1:16" x14ac:dyDescent="0.25">
      <c r="A91" s="33" t="s">
        <v>101</v>
      </c>
      <c r="B91" s="40"/>
      <c r="C91" s="41"/>
      <c r="D91" s="41"/>
      <c r="E91" s="43" t="s">
        <v>1182</v>
      </c>
      <c r="F91" s="41"/>
      <c r="G91" s="41"/>
      <c r="H91" s="41"/>
      <c r="I91" s="41"/>
      <c r="J91" s="42"/>
    </row>
    <row r="92" spans="1:16" ht="90" x14ac:dyDescent="0.25">
      <c r="A92" s="33" t="s">
        <v>103</v>
      </c>
      <c r="B92" s="40"/>
      <c r="C92" s="41"/>
      <c r="D92" s="41"/>
      <c r="E92" s="35" t="s">
        <v>1183</v>
      </c>
      <c r="F92" s="41"/>
      <c r="G92" s="41"/>
      <c r="H92" s="41"/>
      <c r="I92" s="41"/>
      <c r="J92" s="42"/>
    </row>
    <row r="93" spans="1:16" x14ac:dyDescent="0.25">
      <c r="A93" s="33" t="s">
        <v>94</v>
      </c>
      <c r="B93" s="33">
        <v>21</v>
      </c>
      <c r="C93" s="34" t="s">
        <v>1184</v>
      </c>
      <c r="D93" s="33" t="s">
        <v>134</v>
      </c>
      <c r="E93" s="35" t="s">
        <v>1185</v>
      </c>
      <c r="F93" s="36" t="s">
        <v>210</v>
      </c>
      <c r="G93" s="37">
        <v>9.4179999999999993</v>
      </c>
      <c r="H93" s="38">
        <v>0</v>
      </c>
      <c r="I93" s="38">
        <f>ROUND(G93*H93,P4)</f>
        <v>0</v>
      </c>
      <c r="J93" s="33"/>
      <c r="O93" s="39">
        <f>I93*0.21</f>
        <v>0</v>
      </c>
      <c r="P93">
        <v>3</v>
      </c>
    </row>
    <row r="94" spans="1:16" ht="60" x14ac:dyDescent="0.25">
      <c r="A94" s="33" t="s">
        <v>99</v>
      </c>
      <c r="B94" s="40"/>
      <c r="C94" s="41"/>
      <c r="D94" s="41"/>
      <c r="E94" s="35" t="s">
        <v>1186</v>
      </c>
      <c r="F94" s="41"/>
      <c r="G94" s="41"/>
      <c r="H94" s="41"/>
      <c r="I94" s="41"/>
      <c r="J94" s="42"/>
    </row>
    <row r="95" spans="1:16" x14ac:dyDescent="0.25">
      <c r="A95" s="33" t="s">
        <v>101</v>
      </c>
      <c r="B95" s="40"/>
      <c r="C95" s="41"/>
      <c r="D95" s="41"/>
      <c r="E95" s="43" t="s">
        <v>1187</v>
      </c>
      <c r="F95" s="41"/>
      <c r="G95" s="41"/>
      <c r="H95" s="41"/>
      <c r="I95" s="41"/>
      <c r="J95" s="42"/>
    </row>
    <row r="96" spans="1:16" ht="409.5" x14ac:dyDescent="0.25">
      <c r="A96" s="33" t="s">
        <v>103</v>
      </c>
      <c r="B96" s="40"/>
      <c r="C96" s="41"/>
      <c r="D96" s="41"/>
      <c r="E96" s="35" t="s">
        <v>602</v>
      </c>
      <c r="F96" s="41"/>
      <c r="G96" s="41"/>
      <c r="H96" s="41"/>
      <c r="I96" s="41"/>
      <c r="J96" s="42"/>
    </row>
    <row r="97" spans="1:16" x14ac:dyDescent="0.25">
      <c r="A97" s="33" t="s">
        <v>94</v>
      </c>
      <c r="B97" s="33">
        <v>22</v>
      </c>
      <c r="C97" s="34" t="s">
        <v>603</v>
      </c>
      <c r="D97" s="33" t="s">
        <v>134</v>
      </c>
      <c r="E97" s="35" t="s">
        <v>604</v>
      </c>
      <c r="F97" s="36" t="s">
        <v>190</v>
      </c>
      <c r="G97" s="37">
        <v>2.637</v>
      </c>
      <c r="H97" s="38">
        <v>0</v>
      </c>
      <c r="I97" s="38">
        <f>ROUND(G97*H97,P4)</f>
        <v>0</v>
      </c>
      <c r="J97" s="33"/>
      <c r="O97" s="39">
        <f>I97*0.21</f>
        <v>0</v>
      </c>
      <c r="P97">
        <v>3</v>
      </c>
    </row>
    <row r="98" spans="1:16" x14ac:dyDescent="0.25">
      <c r="A98" s="33" t="s">
        <v>99</v>
      </c>
      <c r="B98" s="40"/>
      <c r="C98" s="41"/>
      <c r="D98" s="41"/>
      <c r="E98" s="35" t="s">
        <v>1188</v>
      </c>
      <c r="F98" s="41"/>
      <c r="G98" s="41"/>
      <c r="H98" s="41"/>
      <c r="I98" s="41"/>
      <c r="J98" s="42"/>
    </row>
    <row r="99" spans="1:16" x14ac:dyDescent="0.25">
      <c r="A99" s="33" t="s">
        <v>101</v>
      </c>
      <c r="B99" s="40"/>
      <c r="C99" s="41"/>
      <c r="D99" s="41"/>
      <c r="E99" s="43" t="s">
        <v>1189</v>
      </c>
      <c r="F99" s="41"/>
      <c r="G99" s="41"/>
      <c r="H99" s="41"/>
      <c r="I99" s="41"/>
      <c r="J99" s="42"/>
    </row>
    <row r="100" spans="1:16" ht="375" x14ac:dyDescent="0.25">
      <c r="A100" s="33" t="s">
        <v>103</v>
      </c>
      <c r="B100" s="40"/>
      <c r="C100" s="41"/>
      <c r="D100" s="41"/>
      <c r="E100" s="35" t="s">
        <v>607</v>
      </c>
      <c r="F100" s="41"/>
      <c r="G100" s="41"/>
      <c r="H100" s="41"/>
      <c r="I100" s="41"/>
      <c r="J100" s="42"/>
    </row>
    <row r="101" spans="1:16" x14ac:dyDescent="0.25">
      <c r="A101" s="33" t="s">
        <v>94</v>
      </c>
      <c r="B101" s="33">
        <v>23</v>
      </c>
      <c r="C101" s="34" t="s">
        <v>1190</v>
      </c>
      <c r="D101" s="33" t="s">
        <v>134</v>
      </c>
      <c r="E101" s="35" t="s">
        <v>1191</v>
      </c>
      <c r="F101" s="36" t="s">
        <v>210</v>
      </c>
      <c r="G101" s="37">
        <v>9.18</v>
      </c>
      <c r="H101" s="38">
        <v>0</v>
      </c>
      <c r="I101" s="38">
        <f>ROUND(G101*H101,P4)</f>
        <v>0</v>
      </c>
      <c r="J101" s="33"/>
      <c r="O101" s="39">
        <f>I101*0.21</f>
        <v>0</v>
      </c>
      <c r="P101">
        <v>3</v>
      </c>
    </row>
    <row r="102" spans="1:16" ht="75" x14ac:dyDescent="0.25">
      <c r="A102" s="33" t="s">
        <v>99</v>
      </c>
      <c r="B102" s="40"/>
      <c r="C102" s="41"/>
      <c r="D102" s="41"/>
      <c r="E102" s="35" t="s">
        <v>1192</v>
      </c>
      <c r="F102" s="41"/>
      <c r="G102" s="41"/>
      <c r="H102" s="41"/>
      <c r="I102" s="41"/>
      <c r="J102" s="42"/>
    </row>
    <row r="103" spans="1:16" x14ac:dyDescent="0.25">
      <c r="A103" s="33" t="s">
        <v>101</v>
      </c>
      <c r="B103" s="40"/>
      <c r="C103" s="41"/>
      <c r="D103" s="41"/>
      <c r="E103" s="43" t="s">
        <v>1193</v>
      </c>
      <c r="F103" s="41"/>
      <c r="G103" s="41"/>
      <c r="H103" s="41"/>
      <c r="I103" s="41"/>
      <c r="J103" s="42"/>
    </row>
    <row r="104" spans="1:16" ht="409.5" x14ac:dyDescent="0.25">
      <c r="A104" s="33" t="s">
        <v>103</v>
      </c>
      <c r="B104" s="40"/>
      <c r="C104" s="41"/>
      <c r="D104" s="41"/>
      <c r="E104" s="35" t="s">
        <v>602</v>
      </c>
      <c r="F104" s="41"/>
      <c r="G104" s="41"/>
      <c r="H104" s="41"/>
      <c r="I104" s="41"/>
      <c r="J104" s="42"/>
    </row>
    <row r="105" spans="1:16" x14ac:dyDescent="0.25">
      <c r="A105" s="33" t="s">
        <v>94</v>
      </c>
      <c r="B105" s="33">
        <v>24</v>
      </c>
      <c r="C105" s="34" t="s">
        <v>1194</v>
      </c>
      <c r="D105" s="33" t="s">
        <v>134</v>
      </c>
      <c r="E105" s="35" t="s">
        <v>1195</v>
      </c>
      <c r="F105" s="36" t="s">
        <v>190</v>
      </c>
      <c r="G105" s="37">
        <v>1.7</v>
      </c>
      <c r="H105" s="38">
        <v>0</v>
      </c>
      <c r="I105" s="38">
        <f>ROUND(G105*H105,P4)</f>
        <v>0</v>
      </c>
      <c r="J105" s="33"/>
      <c r="O105" s="39">
        <f>I105*0.21</f>
        <v>0</v>
      </c>
      <c r="P105">
        <v>3</v>
      </c>
    </row>
    <row r="106" spans="1:16" x14ac:dyDescent="0.25">
      <c r="A106" s="33" t="s">
        <v>99</v>
      </c>
      <c r="B106" s="40"/>
      <c r="C106" s="41"/>
      <c r="D106" s="41"/>
      <c r="E106" s="35" t="s">
        <v>1196</v>
      </c>
      <c r="F106" s="41"/>
      <c r="G106" s="41"/>
      <c r="H106" s="41"/>
      <c r="I106" s="41"/>
      <c r="J106" s="42"/>
    </row>
    <row r="107" spans="1:16" x14ac:dyDescent="0.25">
      <c r="A107" s="33" t="s">
        <v>101</v>
      </c>
      <c r="B107" s="40"/>
      <c r="C107" s="41"/>
      <c r="D107" s="41"/>
      <c r="E107" s="43" t="s">
        <v>1197</v>
      </c>
      <c r="F107" s="41"/>
      <c r="G107" s="41"/>
      <c r="H107" s="41"/>
      <c r="I107" s="41"/>
      <c r="J107" s="42"/>
    </row>
    <row r="108" spans="1:16" ht="375" x14ac:dyDescent="0.25">
      <c r="A108" s="33" t="s">
        <v>103</v>
      </c>
      <c r="B108" s="40"/>
      <c r="C108" s="41"/>
      <c r="D108" s="41"/>
      <c r="E108" s="35" t="s">
        <v>607</v>
      </c>
      <c r="F108" s="41"/>
      <c r="G108" s="41"/>
      <c r="H108" s="41"/>
      <c r="I108" s="41"/>
      <c r="J108" s="42"/>
    </row>
    <row r="109" spans="1:16" x14ac:dyDescent="0.25">
      <c r="A109" s="27" t="s">
        <v>92</v>
      </c>
      <c r="B109" s="28"/>
      <c r="C109" s="29" t="s">
        <v>752</v>
      </c>
      <c r="D109" s="30"/>
      <c r="E109" s="27" t="s">
        <v>753</v>
      </c>
      <c r="F109" s="30"/>
      <c r="G109" s="30"/>
      <c r="H109" s="30"/>
      <c r="I109" s="31">
        <f>SUMIFS(I110:I129,A110:A129,"P")</f>
        <v>0</v>
      </c>
      <c r="J109" s="32"/>
    </row>
    <row r="110" spans="1:16" x14ac:dyDescent="0.25">
      <c r="A110" s="33" t="s">
        <v>94</v>
      </c>
      <c r="B110" s="33">
        <v>25</v>
      </c>
      <c r="C110" s="34" t="s">
        <v>1198</v>
      </c>
      <c r="D110" s="33" t="s">
        <v>134</v>
      </c>
      <c r="E110" s="35" t="s">
        <v>1199</v>
      </c>
      <c r="F110" s="36" t="s">
        <v>210</v>
      </c>
      <c r="G110" s="37">
        <v>19</v>
      </c>
      <c r="H110" s="38">
        <v>0</v>
      </c>
      <c r="I110" s="38">
        <f>ROUND(G110*H110,P4)</f>
        <v>0</v>
      </c>
      <c r="J110" s="33"/>
      <c r="O110" s="39">
        <f>I110*0.21</f>
        <v>0</v>
      </c>
      <c r="P110">
        <v>3</v>
      </c>
    </row>
    <row r="111" spans="1:16" ht="60" x14ac:dyDescent="0.25">
      <c r="A111" s="33" t="s">
        <v>99</v>
      </c>
      <c r="B111" s="40"/>
      <c r="C111" s="41"/>
      <c r="D111" s="41"/>
      <c r="E111" s="35" t="s">
        <v>1200</v>
      </c>
      <c r="F111" s="41"/>
      <c r="G111" s="41"/>
      <c r="H111" s="41"/>
      <c r="I111" s="41"/>
      <c r="J111" s="42"/>
    </row>
    <row r="112" spans="1:16" x14ac:dyDescent="0.25">
      <c r="A112" s="33" t="s">
        <v>101</v>
      </c>
      <c r="B112" s="40"/>
      <c r="C112" s="41"/>
      <c r="D112" s="41"/>
      <c r="E112" s="43" t="s">
        <v>1201</v>
      </c>
      <c r="F112" s="41"/>
      <c r="G112" s="41"/>
      <c r="H112" s="41"/>
      <c r="I112" s="41"/>
      <c r="J112" s="42"/>
    </row>
    <row r="113" spans="1:16" ht="409.5" x14ac:dyDescent="0.25">
      <c r="A113" s="33" t="s">
        <v>103</v>
      </c>
      <c r="B113" s="40"/>
      <c r="C113" s="41"/>
      <c r="D113" s="41"/>
      <c r="E113" s="35" t="s">
        <v>602</v>
      </c>
      <c r="F113" s="41"/>
      <c r="G113" s="41"/>
      <c r="H113" s="41"/>
      <c r="I113" s="41"/>
      <c r="J113" s="42"/>
    </row>
    <row r="114" spans="1:16" x14ac:dyDescent="0.25">
      <c r="A114" s="33" t="s">
        <v>94</v>
      </c>
      <c r="B114" s="33">
        <v>26</v>
      </c>
      <c r="C114" s="34" t="s">
        <v>1202</v>
      </c>
      <c r="D114" s="33" t="s">
        <v>134</v>
      </c>
      <c r="E114" s="35" t="s">
        <v>1203</v>
      </c>
      <c r="F114" s="36" t="s">
        <v>190</v>
      </c>
      <c r="G114" s="37">
        <v>3.4</v>
      </c>
      <c r="H114" s="38">
        <v>0</v>
      </c>
      <c r="I114" s="38">
        <f>ROUND(G114*H114,P4)</f>
        <v>0</v>
      </c>
      <c r="J114" s="33"/>
      <c r="O114" s="39">
        <f>I114*0.21</f>
        <v>0</v>
      </c>
      <c r="P114">
        <v>3</v>
      </c>
    </row>
    <row r="115" spans="1:16" ht="45" x14ac:dyDescent="0.25">
      <c r="A115" s="33" t="s">
        <v>99</v>
      </c>
      <c r="B115" s="40"/>
      <c r="C115" s="41"/>
      <c r="D115" s="41"/>
      <c r="E115" s="35" t="s">
        <v>1204</v>
      </c>
      <c r="F115" s="41"/>
      <c r="G115" s="41"/>
      <c r="H115" s="41"/>
      <c r="I115" s="41"/>
      <c r="J115" s="42"/>
    </row>
    <row r="116" spans="1:16" x14ac:dyDescent="0.25">
      <c r="A116" s="33" t="s">
        <v>101</v>
      </c>
      <c r="B116" s="40"/>
      <c r="C116" s="41"/>
      <c r="D116" s="41"/>
      <c r="E116" s="43" t="s">
        <v>1205</v>
      </c>
      <c r="F116" s="41"/>
      <c r="G116" s="41"/>
      <c r="H116" s="41"/>
      <c r="I116" s="41"/>
      <c r="J116" s="42"/>
    </row>
    <row r="117" spans="1:16" ht="375" x14ac:dyDescent="0.25">
      <c r="A117" s="33" t="s">
        <v>103</v>
      </c>
      <c r="B117" s="40"/>
      <c r="C117" s="41"/>
      <c r="D117" s="41"/>
      <c r="E117" s="35" t="s">
        <v>607</v>
      </c>
      <c r="F117" s="41"/>
      <c r="G117" s="41"/>
      <c r="H117" s="41"/>
      <c r="I117" s="41"/>
      <c r="J117" s="42"/>
    </row>
    <row r="118" spans="1:16" ht="30" x14ac:dyDescent="0.25">
      <c r="A118" s="33" t="s">
        <v>94</v>
      </c>
      <c r="B118" s="33">
        <v>27</v>
      </c>
      <c r="C118" s="34" t="s">
        <v>1206</v>
      </c>
      <c r="D118" s="33" t="s">
        <v>134</v>
      </c>
      <c r="E118" s="35" t="s">
        <v>1207</v>
      </c>
      <c r="F118" s="36" t="s">
        <v>210</v>
      </c>
      <c r="G118" s="37">
        <v>45</v>
      </c>
      <c r="H118" s="38">
        <v>0</v>
      </c>
      <c r="I118" s="38">
        <f>ROUND(G118*H118,P4)</f>
        <v>0</v>
      </c>
      <c r="J118" s="33"/>
      <c r="O118" s="39">
        <f>I118*0.21</f>
        <v>0</v>
      </c>
      <c r="P118">
        <v>3</v>
      </c>
    </row>
    <row r="119" spans="1:16" ht="75" x14ac:dyDescent="0.25">
      <c r="A119" s="33" t="s">
        <v>99</v>
      </c>
      <c r="B119" s="40"/>
      <c r="C119" s="41"/>
      <c r="D119" s="41"/>
      <c r="E119" s="35" t="s">
        <v>1208</v>
      </c>
      <c r="F119" s="41"/>
      <c r="G119" s="41"/>
      <c r="H119" s="41"/>
      <c r="I119" s="41"/>
      <c r="J119" s="42"/>
    </row>
    <row r="120" spans="1:16" x14ac:dyDescent="0.25">
      <c r="A120" s="33" t="s">
        <v>101</v>
      </c>
      <c r="B120" s="40"/>
      <c r="C120" s="41"/>
      <c r="D120" s="41"/>
      <c r="E120" s="43" t="s">
        <v>1209</v>
      </c>
      <c r="F120" s="41"/>
      <c r="G120" s="41"/>
      <c r="H120" s="41"/>
      <c r="I120" s="41"/>
      <c r="J120" s="42"/>
    </row>
    <row r="121" spans="1:16" ht="105" x14ac:dyDescent="0.25">
      <c r="A121" s="33" t="s">
        <v>103</v>
      </c>
      <c r="B121" s="40"/>
      <c r="C121" s="41"/>
      <c r="D121" s="41"/>
      <c r="E121" s="35" t="s">
        <v>764</v>
      </c>
      <c r="F121" s="41"/>
      <c r="G121" s="41"/>
      <c r="H121" s="41"/>
      <c r="I121" s="41"/>
      <c r="J121" s="42"/>
    </row>
    <row r="122" spans="1:16" x14ac:dyDescent="0.25">
      <c r="A122" s="33" t="s">
        <v>94</v>
      </c>
      <c r="B122" s="33">
        <v>28</v>
      </c>
      <c r="C122" s="34" t="s">
        <v>1210</v>
      </c>
      <c r="D122" s="33" t="s">
        <v>134</v>
      </c>
      <c r="E122" s="35" t="s">
        <v>1211</v>
      </c>
      <c r="F122" s="36" t="s">
        <v>210</v>
      </c>
      <c r="G122" s="37">
        <v>1.89</v>
      </c>
      <c r="H122" s="38">
        <v>0</v>
      </c>
      <c r="I122" s="38">
        <f>ROUND(G122*H122,P4)</f>
        <v>0</v>
      </c>
      <c r="J122" s="33"/>
      <c r="O122" s="39">
        <f>I122*0.21</f>
        <v>0</v>
      </c>
      <c r="P122">
        <v>3</v>
      </c>
    </row>
    <row r="123" spans="1:16" ht="60" x14ac:dyDescent="0.25">
      <c r="A123" s="33" t="s">
        <v>99</v>
      </c>
      <c r="B123" s="40"/>
      <c r="C123" s="41"/>
      <c r="D123" s="41"/>
      <c r="E123" s="35" t="s">
        <v>1212</v>
      </c>
      <c r="F123" s="41"/>
      <c r="G123" s="41"/>
      <c r="H123" s="41"/>
      <c r="I123" s="41"/>
      <c r="J123" s="42"/>
    </row>
    <row r="124" spans="1:16" x14ac:dyDescent="0.25">
      <c r="A124" s="33" t="s">
        <v>101</v>
      </c>
      <c r="B124" s="40"/>
      <c r="C124" s="41"/>
      <c r="D124" s="41"/>
      <c r="E124" s="43" t="s">
        <v>1213</v>
      </c>
      <c r="F124" s="41"/>
      <c r="G124" s="41"/>
      <c r="H124" s="41"/>
      <c r="I124" s="41"/>
      <c r="J124" s="42"/>
    </row>
    <row r="125" spans="1:16" ht="180" x14ac:dyDescent="0.25">
      <c r="A125" s="33" t="s">
        <v>103</v>
      </c>
      <c r="B125" s="40"/>
      <c r="C125" s="41"/>
      <c r="D125" s="41"/>
      <c r="E125" s="35" t="s">
        <v>1214</v>
      </c>
      <c r="F125" s="41"/>
      <c r="G125" s="41"/>
      <c r="H125" s="41"/>
      <c r="I125" s="41"/>
      <c r="J125" s="42"/>
    </row>
    <row r="126" spans="1:16" x14ac:dyDescent="0.25">
      <c r="A126" s="33" t="s">
        <v>94</v>
      </c>
      <c r="B126" s="33">
        <v>29</v>
      </c>
      <c r="C126" s="34" t="s">
        <v>1215</v>
      </c>
      <c r="D126" s="33" t="s">
        <v>134</v>
      </c>
      <c r="E126" s="35" t="s">
        <v>1216</v>
      </c>
      <c r="F126" s="36" t="s">
        <v>210</v>
      </c>
      <c r="G126" s="37">
        <v>21</v>
      </c>
      <c r="H126" s="38">
        <v>0</v>
      </c>
      <c r="I126" s="38">
        <f>ROUND(G126*H126,P4)</f>
        <v>0</v>
      </c>
      <c r="J126" s="33"/>
      <c r="O126" s="39">
        <f>I126*0.21</f>
        <v>0</v>
      </c>
      <c r="P126">
        <v>3</v>
      </c>
    </row>
    <row r="127" spans="1:16" ht="60" x14ac:dyDescent="0.25">
      <c r="A127" s="33" t="s">
        <v>99</v>
      </c>
      <c r="B127" s="40"/>
      <c r="C127" s="41"/>
      <c r="D127" s="41"/>
      <c r="E127" s="35" t="s">
        <v>1217</v>
      </c>
      <c r="F127" s="41"/>
      <c r="G127" s="41"/>
      <c r="H127" s="41"/>
      <c r="I127" s="41"/>
      <c r="J127" s="42"/>
    </row>
    <row r="128" spans="1:16" x14ac:dyDescent="0.25">
      <c r="A128" s="33" t="s">
        <v>101</v>
      </c>
      <c r="B128" s="40"/>
      <c r="C128" s="41"/>
      <c r="D128" s="41"/>
      <c r="E128" s="43" t="s">
        <v>1218</v>
      </c>
      <c r="F128" s="41"/>
      <c r="G128" s="41"/>
      <c r="H128" s="41"/>
      <c r="I128" s="41"/>
      <c r="J128" s="42"/>
    </row>
    <row r="129" spans="1:16" ht="165" x14ac:dyDescent="0.25">
      <c r="A129" s="33" t="s">
        <v>103</v>
      </c>
      <c r="B129" s="40"/>
      <c r="C129" s="41"/>
      <c r="D129" s="41"/>
      <c r="E129" s="35" t="s">
        <v>1219</v>
      </c>
      <c r="F129" s="41"/>
      <c r="G129" s="41"/>
      <c r="H129" s="41"/>
      <c r="I129" s="41"/>
      <c r="J129" s="42"/>
    </row>
    <row r="130" spans="1:16" x14ac:dyDescent="0.25">
      <c r="A130" s="27" t="s">
        <v>92</v>
      </c>
      <c r="B130" s="28"/>
      <c r="C130" s="29" t="s">
        <v>307</v>
      </c>
      <c r="D130" s="30"/>
      <c r="E130" s="27" t="s">
        <v>308</v>
      </c>
      <c r="F130" s="30"/>
      <c r="G130" s="30"/>
      <c r="H130" s="30"/>
      <c r="I130" s="31">
        <f>SUMIFS(I131:I150,A131:A150,"P")</f>
        <v>0</v>
      </c>
      <c r="J130" s="32"/>
    </row>
    <row r="131" spans="1:16" x14ac:dyDescent="0.25">
      <c r="A131" s="33" t="s">
        <v>94</v>
      </c>
      <c r="B131" s="33">
        <v>30</v>
      </c>
      <c r="C131" s="34" t="s">
        <v>339</v>
      </c>
      <c r="D131" s="33" t="s">
        <v>134</v>
      </c>
      <c r="E131" s="35" t="s">
        <v>340</v>
      </c>
      <c r="F131" s="36" t="s">
        <v>168</v>
      </c>
      <c r="G131" s="37">
        <v>68.599999999999994</v>
      </c>
      <c r="H131" s="38">
        <v>0</v>
      </c>
      <c r="I131" s="38">
        <f>ROUND(G131*H131,P4)</f>
        <v>0</v>
      </c>
      <c r="J131" s="33"/>
      <c r="O131" s="39">
        <f>I131*0.21</f>
        <v>0</v>
      </c>
      <c r="P131">
        <v>3</v>
      </c>
    </row>
    <row r="132" spans="1:16" ht="45" x14ac:dyDescent="0.25">
      <c r="A132" s="33" t="s">
        <v>99</v>
      </c>
      <c r="B132" s="40"/>
      <c r="C132" s="41"/>
      <c r="D132" s="41"/>
      <c r="E132" s="35" t="s">
        <v>1220</v>
      </c>
      <c r="F132" s="41"/>
      <c r="G132" s="41"/>
      <c r="H132" s="41"/>
      <c r="I132" s="41"/>
      <c r="J132" s="42"/>
    </row>
    <row r="133" spans="1:16" x14ac:dyDescent="0.25">
      <c r="A133" s="33" t="s">
        <v>101</v>
      </c>
      <c r="B133" s="40"/>
      <c r="C133" s="41"/>
      <c r="D133" s="41"/>
      <c r="E133" s="43" t="s">
        <v>1221</v>
      </c>
      <c r="F133" s="41"/>
      <c r="G133" s="41"/>
      <c r="H133" s="41"/>
      <c r="I133" s="41"/>
      <c r="J133" s="42"/>
    </row>
    <row r="134" spans="1:16" ht="120" x14ac:dyDescent="0.25">
      <c r="A134" s="33" t="s">
        <v>103</v>
      </c>
      <c r="B134" s="40"/>
      <c r="C134" s="41"/>
      <c r="D134" s="41"/>
      <c r="E134" s="35" t="s">
        <v>338</v>
      </c>
      <c r="F134" s="41"/>
      <c r="G134" s="41"/>
      <c r="H134" s="41"/>
      <c r="I134" s="41"/>
      <c r="J134" s="42"/>
    </row>
    <row r="135" spans="1:16" x14ac:dyDescent="0.25">
      <c r="A135" s="33" t="s">
        <v>94</v>
      </c>
      <c r="B135" s="33">
        <v>31</v>
      </c>
      <c r="C135" s="34" t="s">
        <v>1222</v>
      </c>
      <c r="D135" s="33" t="s">
        <v>134</v>
      </c>
      <c r="E135" s="35" t="s">
        <v>1223</v>
      </c>
      <c r="F135" s="36" t="s">
        <v>168</v>
      </c>
      <c r="G135" s="37">
        <v>34.299999999999997</v>
      </c>
      <c r="H135" s="38">
        <v>0</v>
      </c>
      <c r="I135" s="38">
        <f>ROUND(G135*H135,P4)</f>
        <v>0</v>
      </c>
      <c r="J135" s="33"/>
      <c r="O135" s="39">
        <f>I135*0.21</f>
        <v>0</v>
      </c>
      <c r="P135">
        <v>3</v>
      </c>
    </row>
    <row r="136" spans="1:16" ht="45" x14ac:dyDescent="0.25">
      <c r="A136" s="33" t="s">
        <v>99</v>
      </c>
      <c r="B136" s="40"/>
      <c r="C136" s="41"/>
      <c r="D136" s="41"/>
      <c r="E136" s="35" t="s">
        <v>1224</v>
      </c>
      <c r="F136" s="41"/>
      <c r="G136" s="41"/>
      <c r="H136" s="41"/>
      <c r="I136" s="41"/>
      <c r="J136" s="42"/>
    </row>
    <row r="137" spans="1:16" x14ac:dyDescent="0.25">
      <c r="A137" s="33" t="s">
        <v>101</v>
      </c>
      <c r="B137" s="40"/>
      <c r="C137" s="41"/>
      <c r="D137" s="41"/>
      <c r="E137" s="43" t="s">
        <v>1225</v>
      </c>
      <c r="F137" s="41"/>
      <c r="G137" s="41"/>
      <c r="H137" s="41"/>
      <c r="I137" s="41"/>
      <c r="J137" s="42"/>
    </row>
    <row r="138" spans="1:16" ht="195" x14ac:dyDescent="0.25">
      <c r="A138" s="33" t="s">
        <v>103</v>
      </c>
      <c r="B138" s="40"/>
      <c r="C138" s="41"/>
      <c r="D138" s="41"/>
      <c r="E138" s="35" t="s">
        <v>346</v>
      </c>
      <c r="F138" s="41"/>
      <c r="G138" s="41"/>
      <c r="H138" s="41"/>
      <c r="I138" s="41"/>
      <c r="J138" s="42"/>
    </row>
    <row r="139" spans="1:16" x14ac:dyDescent="0.25">
      <c r="A139" s="33" t="s">
        <v>94</v>
      </c>
      <c r="B139" s="33">
        <v>32</v>
      </c>
      <c r="C139" s="34" t="s">
        <v>347</v>
      </c>
      <c r="D139" s="33" t="s">
        <v>134</v>
      </c>
      <c r="E139" s="35" t="s">
        <v>348</v>
      </c>
      <c r="F139" s="36" t="s">
        <v>168</v>
      </c>
      <c r="G139" s="37">
        <v>34.299999999999997</v>
      </c>
      <c r="H139" s="38">
        <v>0</v>
      </c>
      <c r="I139" s="38">
        <f>ROUND(G139*H139,P4)</f>
        <v>0</v>
      </c>
      <c r="J139" s="33"/>
      <c r="O139" s="39">
        <f>I139*0.21</f>
        <v>0</v>
      </c>
      <c r="P139">
        <v>3</v>
      </c>
    </row>
    <row r="140" spans="1:16" ht="45" x14ac:dyDescent="0.25">
      <c r="A140" s="33" t="s">
        <v>99</v>
      </c>
      <c r="B140" s="40"/>
      <c r="C140" s="41"/>
      <c r="D140" s="41"/>
      <c r="E140" s="35" t="s">
        <v>1226</v>
      </c>
      <c r="F140" s="41"/>
      <c r="G140" s="41"/>
      <c r="H140" s="41"/>
      <c r="I140" s="41"/>
      <c r="J140" s="42"/>
    </row>
    <row r="141" spans="1:16" x14ac:dyDescent="0.25">
      <c r="A141" s="33" t="s">
        <v>101</v>
      </c>
      <c r="B141" s="40"/>
      <c r="C141" s="41"/>
      <c r="D141" s="41"/>
      <c r="E141" s="43" t="s">
        <v>1225</v>
      </c>
      <c r="F141" s="41"/>
      <c r="G141" s="41"/>
      <c r="H141" s="41"/>
      <c r="I141" s="41"/>
      <c r="J141" s="42"/>
    </row>
    <row r="142" spans="1:16" ht="195" x14ac:dyDescent="0.25">
      <c r="A142" s="33" t="s">
        <v>103</v>
      </c>
      <c r="B142" s="40"/>
      <c r="C142" s="41"/>
      <c r="D142" s="41"/>
      <c r="E142" s="35" t="s">
        <v>346</v>
      </c>
      <c r="F142" s="41"/>
      <c r="G142" s="41"/>
      <c r="H142" s="41"/>
      <c r="I142" s="41"/>
      <c r="J142" s="42"/>
    </row>
    <row r="143" spans="1:16" x14ac:dyDescent="0.25">
      <c r="A143" s="33" t="s">
        <v>94</v>
      </c>
      <c r="B143" s="33">
        <v>33</v>
      </c>
      <c r="C143" s="34" t="s">
        <v>1227</v>
      </c>
      <c r="D143" s="33" t="s">
        <v>134</v>
      </c>
      <c r="E143" s="35" t="s">
        <v>1228</v>
      </c>
      <c r="F143" s="36" t="s">
        <v>168</v>
      </c>
      <c r="G143" s="37">
        <v>34.299999999999997</v>
      </c>
      <c r="H143" s="38">
        <v>0</v>
      </c>
      <c r="I143" s="38">
        <f>ROUND(G143*H143,P4)</f>
        <v>0</v>
      </c>
      <c r="J143" s="33"/>
      <c r="O143" s="39">
        <f>I143*0.21</f>
        <v>0</v>
      </c>
      <c r="P143">
        <v>3</v>
      </c>
    </row>
    <row r="144" spans="1:16" ht="45" x14ac:dyDescent="0.25">
      <c r="A144" s="33" t="s">
        <v>99</v>
      </c>
      <c r="B144" s="40"/>
      <c r="C144" s="41"/>
      <c r="D144" s="41"/>
      <c r="E144" s="35" t="s">
        <v>1229</v>
      </c>
      <c r="F144" s="41"/>
      <c r="G144" s="41"/>
      <c r="H144" s="41"/>
      <c r="I144" s="41"/>
      <c r="J144" s="42"/>
    </row>
    <row r="145" spans="1:16" x14ac:dyDescent="0.25">
      <c r="A145" s="33" t="s">
        <v>101</v>
      </c>
      <c r="B145" s="40"/>
      <c r="C145" s="41"/>
      <c r="D145" s="41"/>
      <c r="E145" s="43" t="s">
        <v>1225</v>
      </c>
      <c r="F145" s="41"/>
      <c r="G145" s="41"/>
      <c r="H145" s="41"/>
      <c r="I145" s="41"/>
      <c r="J145" s="42"/>
    </row>
    <row r="146" spans="1:16" ht="195" x14ac:dyDescent="0.25">
      <c r="A146" s="33" t="s">
        <v>103</v>
      </c>
      <c r="B146" s="40"/>
      <c r="C146" s="41"/>
      <c r="D146" s="41"/>
      <c r="E146" s="35" t="s">
        <v>346</v>
      </c>
      <c r="F146" s="41"/>
      <c r="G146" s="41"/>
      <c r="H146" s="41"/>
      <c r="I146" s="41"/>
      <c r="J146" s="42"/>
    </row>
    <row r="147" spans="1:16" x14ac:dyDescent="0.25">
      <c r="A147" s="33" t="s">
        <v>94</v>
      </c>
      <c r="B147" s="33">
        <v>34</v>
      </c>
      <c r="C147" s="34" t="s">
        <v>1230</v>
      </c>
      <c r="D147" s="33" t="s">
        <v>134</v>
      </c>
      <c r="E147" s="35" t="s">
        <v>1231</v>
      </c>
      <c r="F147" s="36" t="s">
        <v>168</v>
      </c>
      <c r="G147" s="37">
        <v>34.299999999999997</v>
      </c>
      <c r="H147" s="38">
        <v>0</v>
      </c>
      <c r="I147" s="38">
        <f>ROUND(G147*H147,P4)</f>
        <v>0</v>
      </c>
      <c r="J147" s="33"/>
      <c r="O147" s="39">
        <f>I147*0.21</f>
        <v>0</v>
      </c>
      <c r="P147">
        <v>3</v>
      </c>
    </row>
    <row r="148" spans="1:16" ht="45" x14ac:dyDescent="0.25">
      <c r="A148" s="33" t="s">
        <v>99</v>
      </c>
      <c r="B148" s="40"/>
      <c r="C148" s="41"/>
      <c r="D148" s="41"/>
      <c r="E148" s="35" t="s">
        <v>1232</v>
      </c>
      <c r="F148" s="41"/>
      <c r="G148" s="41"/>
      <c r="H148" s="41"/>
      <c r="I148" s="41"/>
      <c r="J148" s="42"/>
    </row>
    <row r="149" spans="1:16" x14ac:dyDescent="0.25">
      <c r="A149" s="33" t="s">
        <v>101</v>
      </c>
      <c r="B149" s="40"/>
      <c r="C149" s="41"/>
      <c r="D149" s="41"/>
      <c r="E149" s="43" t="s">
        <v>1225</v>
      </c>
      <c r="F149" s="41"/>
      <c r="G149" s="41"/>
      <c r="H149" s="41"/>
      <c r="I149" s="41"/>
      <c r="J149" s="42"/>
    </row>
    <row r="150" spans="1:16" ht="75" x14ac:dyDescent="0.25">
      <c r="A150" s="33" t="s">
        <v>103</v>
      </c>
      <c r="B150" s="40"/>
      <c r="C150" s="41"/>
      <c r="D150" s="41"/>
      <c r="E150" s="35" t="s">
        <v>1233</v>
      </c>
      <c r="F150" s="41"/>
      <c r="G150" s="41"/>
      <c r="H150" s="41"/>
      <c r="I150" s="41"/>
      <c r="J150" s="42"/>
    </row>
    <row r="151" spans="1:16" x14ac:dyDescent="0.25">
      <c r="A151" s="27" t="s">
        <v>92</v>
      </c>
      <c r="B151" s="28"/>
      <c r="C151" s="29" t="s">
        <v>653</v>
      </c>
      <c r="D151" s="30"/>
      <c r="E151" s="27" t="s">
        <v>654</v>
      </c>
      <c r="F151" s="30"/>
      <c r="G151" s="30"/>
      <c r="H151" s="30"/>
      <c r="I151" s="31">
        <f>SUMIFS(I152:I171,A152:A171,"P")</f>
        <v>0</v>
      </c>
      <c r="J151" s="32"/>
    </row>
    <row r="152" spans="1:16" ht="30" x14ac:dyDescent="0.25">
      <c r="A152" s="33" t="s">
        <v>94</v>
      </c>
      <c r="B152" s="33">
        <v>35</v>
      </c>
      <c r="C152" s="34" t="s">
        <v>1234</v>
      </c>
      <c r="D152" s="33" t="s">
        <v>134</v>
      </c>
      <c r="E152" s="35" t="s">
        <v>1235</v>
      </c>
      <c r="F152" s="36" t="s">
        <v>168</v>
      </c>
      <c r="G152" s="37">
        <v>10.055999999999999</v>
      </c>
      <c r="H152" s="38">
        <v>0</v>
      </c>
      <c r="I152" s="38">
        <f>ROUND(G152*H152,P4)</f>
        <v>0</v>
      </c>
      <c r="J152" s="33"/>
      <c r="O152" s="39">
        <f>I152*0.21</f>
        <v>0</v>
      </c>
      <c r="P152">
        <v>3</v>
      </c>
    </row>
    <row r="153" spans="1:16" ht="105" x14ac:dyDescent="0.25">
      <c r="A153" s="33" t="s">
        <v>99</v>
      </c>
      <c r="B153" s="40"/>
      <c r="C153" s="41"/>
      <c r="D153" s="41"/>
      <c r="E153" s="35" t="s">
        <v>1236</v>
      </c>
      <c r="F153" s="41"/>
      <c r="G153" s="41"/>
      <c r="H153" s="41"/>
      <c r="I153" s="41"/>
      <c r="J153" s="42"/>
    </row>
    <row r="154" spans="1:16" x14ac:dyDescent="0.25">
      <c r="A154" s="33" t="s">
        <v>101</v>
      </c>
      <c r="B154" s="40"/>
      <c r="C154" s="41"/>
      <c r="D154" s="41"/>
      <c r="E154" s="43" t="s">
        <v>1237</v>
      </c>
      <c r="F154" s="41"/>
      <c r="G154" s="41"/>
      <c r="H154" s="41"/>
      <c r="I154" s="41"/>
      <c r="J154" s="42"/>
    </row>
    <row r="155" spans="1:16" ht="120" x14ac:dyDescent="0.25">
      <c r="A155" s="33" t="s">
        <v>103</v>
      </c>
      <c r="B155" s="40"/>
      <c r="C155" s="41"/>
      <c r="D155" s="41"/>
      <c r="E155" s="35" t="s">
        <v>1238</v>
      </c>
      <c r="F155" s="41"/>
      <c r="G155" s="41"/>
      <c r="H155" s="41"/>
      <c r="I155" s="41"/>
      <c r="J155" s="42"/>
    </row>
    <row r="156" spans="1:16" ht="30" x14ac:dyDescent="0.25">
      <c r="A156" s="33" t="s">
        <v>94</v>
      </c>
      <c r="B156" s="33">
        <v>36</v>
      </c>
      <c r="C156" s="34" t="s">
        <v>1239</v>
      </c>
      <c r="D156" s="33" t="s">
        <v>134</v>
      </c>
      <c r="E156" s="35" t="s">
        <v>1240</v>
      </c>
      <c r="F156" s="36" t="s">
        <v>168</v>
      </c>
      <c r="G156" s="37">
        <v>8.484</v>
      </c>
      <c r="H156" s="38">
        <v>0</v>
      </c>
      <c r="I156" s="38">
        <f>ROUND(G156*H156,P4)</f>
        <v>0</v>
      </c>
      <c r="J156" s="33"/>
      <c r="O156" s="39">
        <f>I156*0.21</f>
        <v>0</v>
      </c>
      <c r="P156">
        <v>3</v>
      </c>
    </row>
    <row r="157" spans="1:16" ht="60" x14ac:dyDescent="0.25">
      <c r="A157" s="33" t="s">
        <v>99</v>
      </c>
      <c r="B157" s="40"/>
      <c r="C157" s="41"/>
      <c r="D157" s="41"/>
      <c r="E157" s="35" t="s">
        <v>1241</v>
      </c>
      <c r="F157" s="41"/>
      <c r="G157" s="41"/>
      <c r="H157" s="41"/>
      <c r="I157" s="41"/>
      <c r="J157" s="42"/>
    </row>
    <row r="158" spans="1:16" x14ac:dyDescent="0.25">
      <c r="A158" s="33" t="s">
        <v>101</v>
      </c>
      <c r="B158" s="40"/>
      <c r="C158" s="41"/>
      <c r="D158" s="41"/>
      <c r="E158" s="43" t="s">
        <v>1242</v>
      </c>
      <c r="F158" s="41"/>
      <c r="G158" s="41"/>
      <c r="H158" s="41"/>
      <c r="I158" s="41"/>
      <c r="J158" s="42"/>
    </row>
    <row r="159" spans="1:16" ht="120" x14ac:dyDescent="0.25">
      <c r="A159" s="33" t="s">
        <v>103</v>
      </c>
      <c r="B159" s="40"/>
      <c r="C159" s="41"/>
      <c r="D159" s="41"/>
      <c r="E159" s="35" t="s">
        <v>1238</v>
      </c>
      <c r="F159" s="41"/>
      <c r="G159" s="41"/>
      <c r="H159" s="41"/>
      <c r="I159" s="41"/>
      <c r="J159" s="42"/>
    </row>
    <row r="160" spans="1:16" ht="30" x14ac:dyDescent="0.25">
      <c r="A160" s="33" t="s">
        <v>94</v>
      </c>
      <c r="B160" s="33">
        <v>37</v>
      </c>
      <c r="C160" s="34" t="s">
        <v>1243</v>
      </c>
      <c r="D160" s="33" t="s">
        <v>134</v>
      </c>
      <c r="E160" s="35" t="s">
        <v>1244</v>
      </c>
      <c r="F160" s="36" t="s">
        <v>168</v>
      </c>
      <c r="G160" s="37">
        <v>68.31</v>
      </c>
      <c r="H160" s="38">
        <v>0</v>
      </c>
      <c r="I160" s="38">
        <f>ROUND(G160*H160,P4)</f>
        <v>0</v>
      </c>
      <c r="J160" s="33"/>
      <c r="O160" s="39">
        <f>I160*0.21</f>
        <v>0</v>
      </c>
      <c r="P160">
        <v>3</v>
      </c>
    </row>
    <row r="161" spans="1:16" ht="90" x14ac:dyDescent="0.25">
      <c r="A161" s="33" t="s">
        <v>99</v>
      </c>
      <c r="B161" s="40"/>
      <c r="C161" s="41"/>
      <c r="D161" s="41"/>
      <c r="E161" s="35" t="s">
        <v>1245</v>
      </c>
      <c r="F161" s="41"/>
      <c r="G161" s="41"/>
      <c r="H161" s="41"/>
      <c r="I161" s="41"/>
      <c r="J161" s="42"/>
    </row>
    <row r="162" spans="1:16" x14ac:dyDescent="0.25">
      <c r="A162" s="33" t="s">
        <v>101</v>
      </c>
      <c r="B162" s="40"/>
      <c r="C162" s="41"/>
      <c r="D162" s="41"/>
      <c r="E162" s="43" t="s">
        <v>1246</v>
      </c>
      <c r="F162" s="41"/>
      <c r="G162" s="41"/>
      <c r="H162" s="41"/>
      <c r="I162" s="41"/>
      <c r="J162" s="42"/>
    </row>
    <row r="163" spans="1:16" ht="120" x14ac:dyDescent="0.25">
      <c r="A163" s="33" t="s">
        <v>103</v>
      </c>
      <c r="B163" s="40"/>
      <c r="C163" s="41"/>
      <c r="D163" s="41"/>
      <c r="E163" s="35" t="s">
        <v>1238</v>
      </c>
      <c r="F163" s="41"/>
      <c r="G163" s="41"/>
      <c r="H163" s="41"/>
      <c r="I163" s="41"/>
      <c r="J163" s="42"/>
    </row>
    <row r="164" spans="1:16" x14ac:dyDescent="0.25">
      <c r="A164" s="33" t="s">
        <v>94</v>
      </c>
      <c r="B164" s="33">
        <v>38</v>
      </c>
      <c r="C164" s="34" t="s">
        <v>1247</v>
      </c>
      <c r="D164" s="33" t="s">
        <v>134</v>
      </c>
      <c r="E164" s="35" t="s">
        <v>1248</v>
      </c>
      <c r="F164" s="36" t="s">
        <v>168</v>
      </c>
      <c r="G164" s="37">
        <v>80.19</v>
      </c>
      <c r="H164" s="38">
        <v>0</v>
      </c>
      <c r="I164" s="38">
        <f>ROUND(G164*H164,P4)</f>
        <v>0</v>
      </c>
      <c r="J164" s="33"/>
      <c r="O164" s="39">
        <f>I164*0.21</f>
        <v>0</v>
      </c>
      <c r="P164">
        <v>3</v>
      </c>
    </row>
    <row r="165" spans="1:16" ht="165" x14ac:dyDescent="0.25">
      <c r="A165" s="33" t="s">
        <v>99</v>
      </c>
      <c r="B165" s="40"/>
      <c r="C165" s="41"/>
      <c r="D165" s="41"/>
      <c r="E165" s="35" t="s">
        <v>1249</v>
      </c>
      <c r="F165" s="41"/>
      <c r="G165" s="41"/>
      <c r="H165" s="41"/>
      <c r="I165" s="41"/>
      <c r="J165" s="42"/>
    </row>
    <row r="166" spans="1:16" x14ac:dyDescent="0.25">
      <c r="A166" s="33" t="s">
        <v>101</v>
      </c>
      <c r="B166" s="40"/>
      <c r="C166" s="41"/>
      <c r="D166" s="41"/>
      <c r="E166" s="43" t="s">
        <v>1250</v>
      </c>
      <c r="F166" s="41"/>
      <c r="G166" s="41"/>
      <c r="H166" s="41"/>
      <c r="I166" s="41"/>
      <c r="J166" s="42"/>
    </row>
    <row r="167" spans="1:16" ht="120" x14ac:dyDescent="0.25">
      <c r="A167" s="33" t="s">
        <v>103</v>
      </c>
      <c r="B167" s="40"/>
      <c r="C167" s="41"/>
      <c r="D167" s="41"/>
      <c r="E167" s="35" t="s">
        <v>1238</v>
      </c>
      <c r="F167" s="41"/>
      <c r="G167" s="41"/>
      <c r="H167" s="41"/>
      <c r="I167" s="41"/>
      <c r="J167" s="42"/>
    </row>
    <row r="168" spans="1:16" x14ac:dyDescent="0.25">
      <c r="A168" s="33" t="s">
        <v>94</v>
      </c>
      <c r="B168" s="33">
        <v>39</v>
      </c>
      <c r="C168" s="34" t="s">
        <v>1251</v>
      </c>
      <c r="D168" s="33" t="s">
        <v>134</v>
      </c>
      <c r="E168" s="35" t="s">
        <v>1252</v>
      </c>
      <c r="F168" s="36" t="s">
        <v>168</v>
      </c>
      <c r="G168" s="37">
        <v>44.76</v>
      </c>
      <c r="H168" s="38">
        <v>0</v>
      </c>
      <c r="I168" s="38">
        <f>ROUND(G168*H168,P4)</f>
        <v>0</v>
      </c>
      <c r="J168" s="33"/>
      <c r="O168" s="39">
        <f>I168*0.21</f>
        <v>0</v>
      </c>
      <c r="P168">
        <v>3</v>
      </c>
    </row>
    <row r="169" spans="1:16" ht="90" x14ac:dyDescent="0.25">
      <c r="A169" s="33" t="s">
        <v>99</v>
      </c>
      <c r="B169" s="40"/>
      <c r="C169" s="41"/>
      <c r="D169" s="41"/>
      <c r="E169" s="35" t="s">
        <v>1253</v>
      </c>
      <c r="F169" s="41"/>
      <c r="G169" s="41"/>
      <c r="H169" s="41"/>
      <c r="I169" s="41"/>
      <c r="J169" s="42"/>
    </row>
    <row r="170" spans="1:16" x14ac:dyDescent="0.25">
      <c r="A170" s="33" t="s">
        <v>101</v>
      </c>
      <c r="B170" s="40"/>
      <c r="C170" s="41"/>
      <c r="D170" s="41"/>
      <c r="E170" s="43" t="s">
        <v>1254</v>
      </c>
      <c r="F170" s="41"/>
      <c r="G170" s="41"/>
      <c r="H170" s="41"/>
      <c r="I170" s="41"/>
      <c r="J170" s="42"/>
    </row>
    <row r="171" spans="1:16" ht="120" x14ac:dyDescent="0.25">
      <c r="A171" s="33" t="s">
        <v>103</v>
      </c>
      <c r="B171" s="40"/>
      <c r="C171" s="41"/>
      <c r="D171" s="41"/>
      <c r="E171" s="35" t="s">
        <v>1238</v>
      </c>
      <c r="F171" s="41"/>
      <c r="G171" s="41"/>
      <c r="H171" s="41"/>
      <c r="I171" s="41"/>
      <c r="J171" s="42"/>
    </row>
    <row r="172" spans="1:16" x14ac:dyDescent="0.25">
      <c r="A172" s="27" t="s">
        <v>92</v>
      </c>
      <c r="B172" s="28"/>
      <c r="C172" s="29" t="s">
        <v>787</v>
      </c>
      <c r="D172" s="30"/>
      <c r="E172" s="27" t="s">
        <v>788</v>
      </c>
      <c r="F172" s="30"/>
      <c r="G172" s="30"/>
      <c r="H172" s="30"/>
      <c r="I172" s="31">
        <f>SUMIFS(I173:I196,A173:A196,"P")</f>
        <v>0</v>
      </c>
      <c r="J172" s="32"/>
    </row>
    <row r="173" spans="1:16" ht="30" x14ac:dyDescent="0.25">
      <c r="A173" s="33" t="s">
        <v>94</v>
      </c>
      <c r="B173" s="33">
        <v>40</v>
      </c>
      <c r="C173" s="34" t="s">
        <v>794</v>
      </c>
      <c r="D173" s="33" t="s">
        <v>134</v>
      </c>
      <c r="E173" s="35" t="s">
        <v>795</v>
      </c>
      <c r="F173" s="36" t="s">
        <v>168</v>
      </c>
      <c r="G173" s="37">
        <v>27.93</v>
      </c>
      <c r="H173" s="38">
        <v>0</v>
      </c>
      <c r="I173" s="38">
        <f>ROUND(G173*H173,P4)</f>
        <v>0</v>
      </c>
      <c r="J173" s="33"/>
      <c r="O173" s="39">
        <f>I173*0.21</f>
        <v>0</v>
      </c>
      <c r="P173">
        <v>3</v>
      </c>
    </row>
    <row r="174" spans="1:16" ht="60" x14ac:dyDescent="0.25">
      <c r="A174" s="33" t="s">
        <v>99</v>
      </c>
      <c r="B174" s="40"/>
      <c r="C174" s="41"/>
      <c r="D174" s="41"/>
      <c r="E174" s="35" t="s">
        <v>1255</v>
      </c>
      <c r="F174" s="41"/>
      <c r="G174" s="41"/>
      <c r="H174" s="41"/>
      <c r="I174" s="41"/>
      <c r="J174" s="42"/>
    </row>
    <row r="175" spans="1:16" x14ac:dyDescent="0.25">
      <c r="A175" s="33" t="s">
        <v>101</v>
      </c>
      <c r="B175" s="40"/>
      <c r="C175" s="41"/>
      <c r="D175" s="41"/>
      <c r="E175" s="43" t="s">
        <v>1256</v>
      </c>
      <c r="F175" s="41"/>
      <c r="G175" s="41"/>
      <c r="H175" s="41"/>
      <c r="I175" s="41"/>
      <c r="J175" s="42"/>
    </row>
    <row r="176" spans="1:16" ht="285" x14ac:dyDescent="0.25">
      <c r="A176" s="33" t="s">
        <v>103</v>
      </c>
      <c r="B176" s="40"/>
      <c r="C176" s="41"/>
      <c r="D176" s="41"/>
      <c r="E176" s="35" t="s">
        <v>793</v>
      </c>
      <c r="F176" s="41"/>
      <c r="G176" s="41"/>
      <c r="H176" s="41"/>
      <c r="I176" s="41"/>
      <c r="J176" s="42"/>
    </row>
    <row r="177" spans="1:16" ht="30" x14ac:dyDescent="0.25">
      <c r="A177" s="33" t="s">
        <v>94</v>
      </c>
      <c r="B177" s="33">
        <v>41</v>
      </c>
      <c r="C177" s="34" t="s">
        <v>1257</v>
      </c>
      <c r="D177" s="33" t="s">
        <v>134</v>
      </c>
      <c r="E177" s="35" t="s">
        <v>1258</v>
      </c>
      <c r="F177" s="36" t="s">
        <v>168</v>
      </c>
      <c r="G177" s="37">
        <v>55.44</v>
      </c>
      <c r="H177" s="38">
        <v>0</v>
      </c>
      <c r="I177" s="38">
        <f>ROUND(G177*H177,P4)</f>
        <v>0</v>
      </c>
      <c r="J177" s="33"/>
      <c r="O177" s="39">
        <f>I177*0.21</f>
        <v>0</v>
      </c>
      <c r="P177">
        <v>3</v>
      </c>
    </row>
    <row r="178" spans="1:16" ht="30" x14ac:dyDescent="0.25">
      <c r="A178" s="33" t="s">
        <v>99</v>
      </c>
      <c r="B178" s="40"/>
      <c r="C178" s="41"/>
      <c r="D178" s="41"/>
      <c r="E178" s="35" t="s">
        <v>1259</v>
      </c>
      <c r="F178" s="41"/>
      <c r="G178" s="41"/>
      <c r="H178" s="41"/>
      <c r="I178" s="41"/>
      <c r="J178" s="42"/>
    </row>
    <row r="179" spans="1:16" x14ac:dyDescent="0.25">
      <c r="A179" s="33" t="s">
        <v>101</v>
      </c>
      <c r="B179" s="40"/>
      <c r="C179" s="41"/>
      <c r="D179" s="41"/>
      <c r="E179" s="43" t="s">
        <v>1260</v>
      </c>
      <c r="F179" s="41"/>
      <c r="G179" s="41"/>
      <c r="H179" s="41"/>
      <c r="I179" s="41"/>
      <c r="J179" s="42"/>
    </row>
    <row r="180" spans="1:16" ht="300" x14ac:dyDescent="0.25">
      <c r="A180" s="33" t="s">
        <v>103</v>
      </c>
      <c r="B180" s="40"/>
      <c r="C180" s="41"/>
      <c r="D180" s="41"/>
      <c r="E180" s="35" t="s">
        <v>1261</v>
      </c>
      <c r="F180" s="41"/>
      <c r="G180" s="41"/>
      <c r="H180" s="41"/>
      <c r="I180" s="41"/>
      <c r="J180" s="42"/>
    </row>
    <row r="181" spans="1:16" x14ac:dyDescent="0.25">
      <c r="A181" s="33" t="s">
        <v>94</v>
      </c>
      <c r="B181" s="33">
        <v>42</v>
      </c>
      <c r="C181" s="34" t="s">
        <v>1262</v>
      </c>
      <c r="D181" s="33" t="s">
        <v>134</v>
      </c>
      <c r="E181" s="35" t="s">
        <v>1263</v>
      </c>
      <c r="F181" s="36" t="s">
        <v>168</v>
      </c>
      <c r="G181" s="37">
        <v>30.1</v>
      </c>
      <c r="H181" s="38">
        <v>0</v>
      </c>
      <c r="I181" s="38">
        <f>ROUND(G181*H181,P4)</f>
        <v>0</v>
      </c>
      <c r="J181" s="33"/>
      <c r="O181" s="39">
        <f>I181*0.21</f>
        <v>0</v>
      </c>
      <c r="P181">
        <v>3</v>
      </c>
    </row>
    <row r="182" spans="1:16" ht="45" x14ac:dyDescent="0.25">
      <c r="A182" s="33" t="s">
        <v>99</v>
      </c>
      <c r="B182" s="40"/>
      <c r="C182" s="41"/>
      <c r="D182" s="41"/>
      <c r="E182" s="35" t="s">
        <v>1264</v>
      </c>
      <c r="F182" s="41"/>
      <c r="G182" s="41"/>
      <c r="H182" s="41"/>
      <c r="I182" s="41"/>
      <c r="J182" s="42"/>
    </row>
    <row r="183" spans="1:16" x14ac:dyDescent="0.25">
      <c r="A183" s="33" t="s">
        <v>101</v>
      </c>
      <c r="B183" s="40"/>
      <c r="C183" s="41"/>
      <c r="D183" s="41"/>
      <c r="E183" s="43" t="s">
        <v>1265</v>
      </c>
      <c r="F183" s="41"/>
      <c r="G183" s="41"/>
      <c r="H183" s="41"/>
      <c r="I183" s="41"/>
      <c r="J183" s="42"/>
    </row>
    <row r="184" spans="1:16" ht="75" x14ac:dyDescent="0.25">
      <c r="A184" s="33" t="s">
        <v>103</v>
      </c>
      <c r="B184" s="40"/>
      <c r="C184" s="41"/>
      <c r="D184" s="41"/>
      <c r="E184" s="35" t="s">
        <v>1266</v>
      </c>
      <c r="F184" s="41"/>
      <c r="G184" s="41"/>
      <c r="H184" s="41"/>
      <c r="I184" s="41"/>
      <c r="J184" s="42"/>
    </row>
    <row r="185" spans="1:16" x14ac:dyDescent="0.25">
      <c r="A185" s="33" t="s">
        <v>94</v>
      </c>
      <c r="B185" s="33">
        <v>43</v>
      </c>
      <c r="C185" s="34" t="s">
        <v>1267</v>
      </c>
      <c r="D185" s="33" t="s">
        <v>134</v>
      </c>
      <c r="E185" s="35" t="s">
        <v>1268</v>
      </c>
      <c r="F185" s="36" t="s">
        <v>168</v>
      </c>
      <c r="G185" s="37">
        <v>92.29</v>
      </c>
      <c r="H185" s="38">
        <v>0</v>
      </c>
      <c r="I185" s="38">
        <f>ROUND(G185*H185,P4)</f>
        <v>0</v>
      </c>
      <c r="J185" s="33"/>
      <c r="O185" s="39">
        <f>I185*0.21</f>
        <v>0</v>
      </c>
      <c r="P185">
        <v>3</v>
      </c>
    </row>
    <row r="186" spans="1:16" ht="60" x14ac:dyDescent="0.25">
      <c r="A186" s="33" t="s">
        <v>99</v>
      </c>
      <c r="B186" s="40"/>
      <c r="C186" s="41"/>
      <c r="D186" s="41"/>
      <c r="E186" s="35" t="s">
        <v>1269</v>
      </c>
      <c r="F186" s="41"/>
      <c r="G186" s="41"/>
      <c r="H186" s="41"/>
      <c r="I186" s="41"/>
      <c r="J186" s="42"/>
    </row>
    <row r="187" spans="1:16" x14ac:dyDescent="0.25">
      <c r="A187" s="33" t="s">
        <v>101</v>
      </c>
      <c r="B187" s="40"/>
      <c r="C187" s="41"/>
      <c r="D187" s="41"/>
      <c r="E187" s="43" t="s">
        <v>1270</v>
      </c>
      <c r="F187" s="41"/>
      <c r="G187" s="41"/>
      <c r="H187" s="41"/>
      <c r="I187" s="41"/>
      <c r="J187" s="42"/>
    </row>
    <row r="188" spans="1:16" ht="75" x14ac:dyDescent="0.25">
      <c r="A188" s="33" t="s">
        <v>103</v>
      </c>
      <c r="B188" s="40"/>
      <c r="C188" s="41"/>
      <c r="D188" s="41"/>
      <c r="E188" s="35" t="s">
        <v>1266</v>
      </c>
      <c r="F188" s="41"/>
      <c r="G188" s="41"/>
      <c r="H188" s="41"/>
      <c r="I188" s="41"/>
      <c r="J188" s="42"/>
    </row>
    <row r="189" spans="1:16" x14ac:dyDescent="0.25">
      <c r="A189" s="33" t="s">
        <v>94</v>
      </c>
      <c r="B189" s="33">
        <v>44</v>
      </c>
      <c r="C189" s="34" t="s">
        <v>1271</v>
      </c>
      <c r="D189" s="33" t="s">
        <v>134</v>
      </c>
      <c r="E189" s="35" t="s">
        <v>1272</v>
      </c>
      <c r="F189" s="36" t="s">
        <v>168</v>
      </c>
      <c r="G189" s="37">
        <v>16</v>
      </c>
      <c r="H189" s="38">
        <v>0</v>
      </c>
      <c r="I189" s="38">
        <f>ROUND(G189*H189,P4)</f>
        <v>0</v>
      </c>
      <c r="J189" s="33"/>
      <c r="O189" s="39">
        <f>I189*0.21</f>
        <v>0</v>
      </c>
      <c r="P189">
        <v>3</v>
      </c>
    </row>
    <row r="190" spans="1:16" ht="30" x14ac:dyDescent="0.25">
      <c r="A190" s="33" t="s">
        <v>99</v>
      </c>
      <c r="B190" s="40"/>
      <c r="C190" s="41"/>
      <c r="D190" s="41"/>
      <c r="E190" s="35" t="s">
        <v>1273</v>
      </c>
      <c r="F190" s="41"/>
      <c r="G190" s="41"/>
      <c r="H190" s="41"/>
      <c r="I190" s="41"/>
      <c r="J190" s="42"/>
    </row>
    <row r="191" spans="1:16" x14ac:dyDescent="0.25">
      <c r="A191" s="33" t="s">
        <v>101</v>
      </c>
      <c r="B191" s="40"/>
      <c r="C191" s="41"/>
      <c r="D191" s="41"/>
      <c r="E191" s="43" t="s">
        <v>1274</v>
      </c>
      <c r="F191" s="41"/>
      <c r="G191" s="41"/>
      <c r="H191" s="41"/>
      <c r="I191" s="41"/>
      <c r="J191" s="42"/>
    </row>
    <row r="192" spans="1:16" ht="120" x14ac:dyDescent="0.25">
      <c r="A192" s="33" t="s">
        <v>103</v>
      </c>
      <c r="B192" s="40"/>
      <c r="C192" s="41"/>
      <c r="D192" s="41"/>
      <c r="E192" s="35" t="s">
        <v>1275</v>
      </c>
      <c r="F192" s="41"/>
      <c r="G192" s="41"/>
      <c r="H192" s="41"/>
      <c r="I192" s="41"/>
      <c r="J192" s="42"/>
    </row>
    <row r="193" spans="1:16" x14ac:dyDescent="0.25">
      <c r="A193" s="33" t="s">
        <v>94</v>
      </c>
      <c r="B193" s="33">
        <v>45</v>
      </c>
      <c r="C193" s="34" t="s">
        <v>1276</v>
      </c>
      <c r="D193" s="33" t="s">
        <v>134</v>
      </c>
      <c r="E193" s="35" t="s">
        <v>1277</v>
      </c>
      <c r="F193" s="36" t="s">
        <v>168</v>
      </c>
      <c r="G193" s="37">
        <v>8.3249999999999993</v>
      </c>
      <c r="H193" s="38">
        <v>0</v>
      </c>
      <c r="I193" s="38">
        <f>ROUND(G193*H193,P4)</f>
        <v>0</v>
      </c>
      <c r="J193" s="33"/>
      <c r="O193" s="39">
        <f>I193*0.21</f>
        <v>0</v>
      </c>
      <c r="P193">
        <v>3</v>
      </c>
    </row>
    <row r="194" spans="1:16" ht="30" x14ac:dyDescent="0.25">
      <c r="A194" s="33" t="s">
        <v>99</v>
      </c>
      <c r="B194" s="40"/>
      <c r="C194" s="41"/>
      <c r="D194" s="41"/>
      <c r="E194" s="35" t="s">
        <v>1278</v>
      </c>
      <c r="F194" s="41"/>
      <c r="G194" s="41"/>
      <c r="H194" s="41"/>
      <c r="I194" s="41"/>
      <c r="J194" s="42"/>
    </row>
    <row r="195" spans="1:16" x14ac:dyDescent="0.25">
      <c r="A195" s="33" t="s">
        <v>101</v>
      </c>
      <c r="B195" s="40"/>
      <c r="C195" s="41"/>
      <c r="D195" s="41"/>
      <c r="E195" s="43" t="s">
        <v>1279</v>
      </c>
      <c r="F195" s="41"/>
      <c r="G195" s="41"/>
      <c r="H195" s="41"/>
      <c r="I195" s="41"/>
      <c r="J195" s="42"/>
    </row>
    <row r="196" spans="1:16" ht="120" x14ac:dyDescent="0.25">
      <c r="A196" s="33" t="s">
        <v>103</v>
      </c>
      <c r="B196" s="40"/>
      <c r="C196" s="41"/>
      <c r="D196" s="41"/>
      <c r="E196" s="35" t="s">
        <v>1275</v>
      </c>
      <c r="F196" s="41"/>
      <c r="G196" s="41"/>
      <c r="H196" s="41"/>
      <c r="I196" s="41"/>
      <c r="J196" s="42"/>
    </row>
    <row r="197" spans="1:16" x14ac:dyDescent="0.25">
      <c r="A197" s="27" t="s">
        <v>92</v>
      </c>
      <c r="B197" s="28"/>
      <c r="C197" s="29" t="s">
        <v>155</v>
      </c>
      <c r="D197" s="30"/>
      <c r="E197" s="27" t="s">
        <v>156</v>
      </c>
      <c r="F197" s="30"/>
      <c r="G197" s="30"/>
      <c r="H197" s="30"/>
      <c r="I197" s="31">
        <f>SUMIFS(I198:I253,A198:A253,"P")</f>
        <v>0</v>
      </c>
      <c r="J197" s="32"/>
    </row>
    <row r="198" spans="1:16" x14ac:dyDescent="0.25">
      <c r="A198" s="33" t="s">
        <v>94</v>
      </c>
      <c r="B198" s="33">
        <v>46</v>
      </c>
      <c r="C198" s="34" t="s">
        <v>1280</v>
      </c>
      <c r="D198" s="33" t="s">
        <v>134</v>
      </c>
      <c r="E198" s="35" t="s">
        <v>1281</v>
      </c>
      <c r="F198" s="36" t="s">
        <v>227</v>
      </c>
      <c r="G198" s="37">
        <v>20</v>
      </c>
      <c r="H198" s="38">
        <v>0</v>
      </c>
      <c r="I198" s="38">
        <f>ROUND(G198*H198,P4)</f>
        <v>0</v>
      </c>
      <c r="J198" s="33"/>
      <c r="O198" s="39">
        <f>I198*0.21</f>
        <v>0</v>
      </c>
      <c r="P198">
        <v>3</v>
      </c>
    </row>
    <row r="199" spans="1:16" ht="30" x14ac:dyDescent="0.25">
      <c r="A199" s="33" t="s">
        <v>99</v>
      </c>
      <c r="B199" s="40"/>
      <c r="C199" s="41"/>
      <c r="D199" s="41"/>
      <c r="E199" s="35" t="s">
        <v>1282</v>
      </c>
      <c r="F199" s="41"/>
      <c r="G199" s="41"/>
      <c r="H199" s="41"/>
      <c r="I199" s="41"/>
      <c r="J199" s="42"/>
    </row>
    <row r="200" spans="1:16" x14ac:dyDescent="0.25">
      <c r="A200" s="33" t="s">
        <v>101</v>
      </c>
      <c r="B200" s="40"/>
      <c r="C200" s="41"/>
      <c r="D200" s="41"/>
      <c r="E200" s="43" t="s">
        <v>1147</v>
      </c>
      <c r="F200" s="41"/>
      <c r="G200" s="41"/>
      <c r="H200" s="41"/>
      <c r="I200" s="41"/>
      <c r="J200" s="42"/>
    </row>
    <row r="201" spans="1:16" ht="120" x14ac:dyDescent="0.25">
      <c r="A201" s="33" t="s">
        <v>103</v>
      </c>
      <c r="B201" s="40"/>
      <c r="C201" s="41"/>
      <c r="D201" s="41"/>
      <c r="E201" s="35" t="s">
        <v>1283</v>
      </c>
      <c r="F201" s="41"/>
      <c r="G201" s="41"/>
      <c r="H201" s="41"/>
      <c r="I201" s="41"/>
      <c r="J201" s="42"/>
    </row>
    <row r="202" spans="1:16" x14ac:dyDescent="0.25">
      <c r="A202" s="33" t="s">
        <v>94</v>
      </c>
      <c r="B202" s="33">
        <v>47</v>
      </c>
      <c r="C202" s="34" t="s">
        <v>1284</v>
      </c>
      <c r="D202" s="33" t="s">
        <v>96</v>
      </c>
      <c r="E202" s="35" t="s">
        <v>1285</v>
      </c>
      <c r="F202" s="36" t="s">
        <v>120</v>
      </c>
      <c r="G202" s="37">
        <v>2</v>
      </c>
      <c r="H202" s="38">
        <v>0</v>
      </c>
      <c r="I202" s="38">
        <f>ROUND(G202*H202,P4)</f>
        <v>0</v>
      </c>
      <c r="J202" s="33"/>
      <c r="O202" s="39">
        <f>I202*0.21</f>
        <v>0</v>
      </c>
      <c r="P202">
        <v>3</v>
      </c>
    </row>
    <row r="203" spans="1:16" x14ac:dyDescent="0.25">
      <c r="A203" s="33" t="s">
        <v>99</v>
      </c>
      <c r="B203" s="40"/>
      <c r="C203" s="41"/>
      <c r="D203" s="41"/>
      <c r="E203" s="35" t="s">
        <v>1286</v>
      </c>
      <c r="F203" s="41"/>
      <c r="G203" s="41"/>
      <c r="H203" s="41"/>
      <c r="I203" s="41"/>
      <c r="J203" s="42"/>
    </row>
    <row r="204" spans="1:16" x14ac:dyDescent="0.25">
      <c r="A204" s="33" t="s">
        <v>101</v>
      </c>
      <c r="B204" s="40"/>
      <c r="C204" s="41"/>
      <c r="D204" s="41"/>
      <c r="E204" s="43" t="s">
        <v>102</v>
      </c>
      <c r="F204" s="41"/>
      <c r="G204" s="41"/>
      <c r="H204" s="41"/>
      <c r="I204" s="41"/>
      <c r="J204" s="42"/>
    </row>
    <row r="205" spans="1:16" ht="90" x14ac:dyDescent="0.25">
      <c r="A205" s="33" t="s">
        <v>103</v>
      </c>
      <c r="B205" s="40"/>
      <c r="C205" s="41"/>
      <c r="D205" s="41"/>
      <c r="E205" s="35" t="s">
        <v>1287</v>
      </c>
      <c r="F205" s="41"/>
      <c r="G205" s="41"/>
      <c r="H205" s="41"/>
      <c r="I205" s="41"/>
      <c r="J205" s="42"/>
    </row>
    <row r="206" spans="1:16" ht="30" x14ac:dyDescent="0.25">
      <c r="A206" s="33" t="s">
        <v>94</v>
      </c>
      <c r="B206" s="33">
        <v>48</v>
      </c>
      <c r="C206" s="34" t="s">
        <v>675</v>
      </c>
      <c r="D206" s="33" t="s">
        <v>134</v>
      </c>
      <c r="E206" s="35" t="s">
        <v>676</v>
      </c>
      <c r="F206" s="36" t="s">
        <v>227</v>
      </c>
      <c r="G206" s="37">
        <v>3</v>
      </c>
      <c r="H206" s="38">
        <v>0</v>
      </c>
      <c r="I206" s="38">
        <f>ROUND(G206*H206,P4)</f>
        <v>0</v>
      </c>
      <c r="J206" s="33"/>
      <c r="O206" s="39">
        <f>I206*0.21</f>
        <v>0</v>
      </c>
      <c r="P206">
        <v>3</v>
      </c>
    </row>
    <row r="207" spans="1:16" x14ac:dyDescent="0.25">
      <c r="A207" s="33" t="s">
        <v>99</v>
      </c>
      <c r="B207" s="40"/>
      <c r="C207" s="41"/>
      <c r="D207" s="41"/>
      <c r="E207" s="35" t="s">
        <v>1288</v>
      </c>
      <c r="F207" s="41"/>
      <c r="G207" s="41"/>
      <c r="H207" s="41"/>
      <c r="I207" s="41"/>
      <c r="J207" s="42"/>
    </row>
    <row r="208" spans="1:16" x14ac:dyDescent="0.25">
      <c r="A208" s="33" t="s">
        <v>101</v>
      </c>
      <c r="B208" s="40"/>
      <c r="C208" s="41"/>
      <c r="D208" s="41"/>
      <c r="E208" s="43" t="s">
        <v>164</v>
      </c>
      <c r="F208" s="41"/>
      <c r="G208" s="41"/>
      <c r="H208" s="41"/>
      <c r="I208" s="41"/>
      <c r="J208" s="42"/>
    </row>
    <row r="209" spans="1:16" ht="90" x14ac:dyDescent="0.25">
      <c r="A209" s="33" t="s">
        <v>103</v>
      </c>
      <c r="B209" s="40"/>
      <c r="C209" s="41"/>
      <c r="D209" s="41"/>
      <c r="E209" s="35" t="s">
        <v>466</v>
      </c>
      <c r="F209" s="41"/>
      <c r="G209" s="41"/>
      <c r="H209" s="41"/>
      <c r="I209" s="41"/>
      <c r="J209" s="42"/>
    </row>
    <row r="210" spans="1:16" x14ac:dyDescent="0.25">
      <c r="A210" s="33" t="s">
        <v>94</v>
      </c>
      <c r="B210" s="33">
        <v>49</v>
      </c>
      <c r="C210" s="34" t="s">
        <v>1289</v>
      </c>
      <c r="D210" s="33" t="s">
        <v>134</v>
      </c>
      <c r="E210" s="35" t="s">
        <v>1290</v>
      </c>
      <c r="F210" s="36" t="s">
        <v>227</v>
      </c>
      <c r="G210" s="37">
        <v>14</v>
      </c>
      <c r="H210" s="38">
        <v>0</v>
      </c>
      <c r="I210" s="38">
        <f>ROUND(G210*H210,P4)</f>
        <v>0</v>
      </c>
      <c r="J210" s="33"/>
      <c r="O210" s="39">
        <f>I210*0.21</f>
        <v>0</v>
      </c>
      <c r="P210">
        <v>3</v>
      </c>
    </row>
    <row r="211" spans="1:16" ht="30" x14ac:dyDescent="0.25">
      <c r="A211" s="33" t="s">
        <v>99</v>
      </c>
      <c r="B211" s="40"/>
      <c r="C211" s="41"/>
      <c r="D211" s="41"/>
      <c r="E211" s="35" t="s">
        <v>1291</v>
      </c>
      <c r="F211" s="41"/>
      <c r="G211" s="41"/>
      <c r="H211" s="41"/>
      <c r="I211" s="41"/>
      <c r="J211" s="42"/>
    </row>
    <row r="212" spans="1:16" x14ac:dyDescent="0.25">
      <c r="A212" s="33" t="s">
        <v>101</v>
      </c>
      <c r="B212" s="40"/>
      <c r="C212" s="41"/>
      <c r="D212" s="41"/>
      <c r="E212" s="43" t="s">
        <v>1292</v>
      </c>
      <c r="F212" s="41"/>
      <c r="G212" s="41"/>
      <c r="H212" s="41"/>
      <c r="I212" s="41"/>
      <c r="J212" s="42"/>
    </row>
    <row r="213" spans="1:16" ht="90" x14ac:dyDescent="0.25">
      <c r="A213" s="33" t="s">
        <v>103</v>
      </c>
      <c r="B213" s="40"/>
      <c r="C213" s="41"/>
      <c r="D213" s="41"/>
      <c r="E213" s="35" t="s">
        <v>482</v>
      </c>
      <c r="F213" s="41"/>
      <c r="G213" s="41"/>
      <c r="H213" s="41"/>
      <c r="I213" s="41"/>
      <c r="J213" s="42"/>
    </row>
    <row r="214" spans="1:16" x14ac:dyDescent="0.25">
      <c r="A214" s="33" t="s">
        <v>94</v>
      </c>
      <c r="B214" s="33">
        <v>50</v>
      </c>
      <c r="C214" s="34" t="s">
        <v>1293</v>
      </c>
      <c r="D214" s="33" t="s">
        <v>134</v>
      </c>
      <c r="E214" s="35" t="s">
        <v>1294</v>
      </c>
      <c r="F214" s="36" t="s">
        <v>227</v>
      </c>
      <c r="G214" s="37">
        <v>18.7</v>
      </c>
      <c r="H214" s="38">
        <v>0</v>
      </c>
      <c r="I214" s="38">
        <f>ROUND(G214*H214,P4)</f>
        <v>0</v>
      </c>
      <c r="J214" s="33"/>
      <c r="O214" s="39">
        <f>I214*0.21</f>
        <v>0</v>
      </c>
      <c r="P214">
        <v>3</v>
      </c>
    </row>
    <row r="215" spans="1:16" ht="45" x14ac:dyDescent="0.25">
      <c r="A215" s="33" t="s">
        <v>99</v>
      </c>
      <c r="B215" s="40"/>
      <c r="C215" s="41"/>
      <c r="D215" s="41"/>
      <c r="E215" s="35" t="s">
        <v>1295</v>
      </c>
      <c r="F215" s="41"/>
      <c r="G215" s="41"/>
      <c r="H215" s="41"/>
      <c r="I215" s="41"/>
      <c r="J215" s="42"/>
    </row>
    <row r="216" spans="1:16" x14ac:dyDescent="0.25">
      <c r="A216" s="33" t="s">
        <v>101</v>
      </c>
      <c r="B216" s="40"/>
      <c r="C216" s="41"/>
      <c r="D216" s="41"/>
      <c r="E216" s="43" t="s">
        <v>1296</v>
      </c>
      <c r="F216" s="41"/>
      <c r="G216" s="41"/>
      <c r="H216" s="41"/>
      <c r="I216" s="41"/>
      <c r="J216" s="42"/>
    </row>
    <row r="217" spans="1:16" ht="90" x14ac:dyDescent="0.25">
      <c r="A217" s="33" t="s">
        <v>103</v>
      </c>
      <c r="B217" s="40"/>
      <c r="C217" s="41"/>
      <c r="D217" s="41"/>
      <c r="E217" s="35" t="s">
        <v>1297</v>
      </c>
      <c r="F217" s="41"/>
      <c r="G217" s="41"/>
      <c r="H217" s="41"/>
      <c r="I217" s="41"/>
      <c r="J217" s="42"/>
    </row>
    <row r="218" spans="1:16" x14ac:dyDescent="0.25">
      <c r="A218" s="33" t="s">
        <v>94</v>
      </c>
      <c r="B218" s="33">
        <v>51</v>
      </c>
      <c r="C218" s="34" t="s">
        <v>1298</v>
      </c>
      <c r="D218" s="33" t="s">
        <v>134</v>
      </c>
      <c r="E218" s="35" t="s">
        <v>1299</v>
      </c>
      <c r="F218" s="36" t="s">
        <v>227</v>
      </c>
      <c r="G218" s="37">
        <v>20</v>
      </c>
      <c r="H218" s="38">
        <v>0</v>
      </c>
      <c r="I218" s="38">
        <f>ROUND(G218*H218,P4)</f>
        <v>0</v>
      </c>
      <c r="J218" s="33"/>
      <c r="O218" s="39">
        <f>I218*0.21</f>
        <v>0</v>
      </c>
      <c r="P218">
        <v>3</v>
      </c>
    </row>
    <row r="219" spans="1:16" ht="30" x14ac:dyDescent="0.25">
      <c r="A219" s="33" t="s">
        <v>99</v>
      </c>
      <c r="B219" s="40"/>
      <c r="C219" s="41"/>
      <c r="D219" s="41"/>
      <c r="E219" s="35" t="s">
        <v>1300</v>
      </c>
      <c r="F219" s="41"/>
      <c r="G219" s="41"/>
      <c r="H219" s="41"/>
      <c r="I219" s="41"/>
      <c r="J219" s="42"/>
    </row>
    <row r="220" spans="1:16" x14ac:dyDescent="0.25">
      <c r="A220" s="33" t="s">
        <v>101</v>
      </c>
      <c r="B220" s="40"/>
      <c r="C220" s="41"/>
      <c r="D220" s="41"/>
      <c r="E220" s="43" t="s">
        <v>1301</v>
      </c>
      <c r="F220" s="41"/>
      <c r="G220" s="41"/>
      <c r="H220" s="41"/>
      <c r="I220" s="41"/>
      <c r="J220" s="42"/>
    </row>
    <row r="221" spans="1:16" ht="409.5" x14ac:dyDescent="0.25">
      <c r="A221" s="33" t="s">
        <v>103</v>
      </c>
      <c r="B221" s="40"/>
      <c r="C221" s="41"/>
      <c r="D221" s="41"/>
      <c r="E221" s="35" t="s">
        <v>1302</v>
      </c>
      <c r="F221" s="41"/>
      <c r="G221" s="41"/>
      <c r="H221" s="41"/>
      <c r="I221" s="41"/>
      <c r="J221" s="42"/>
    </row>
    <row r="222" spans="1:16" x14ac:dyDescent="0.25">
      <c r="A222" s="33" t="s">
        <v>94</v>
      </c>
      <c r="B222" s="33">
        <v>52</v>
      </c>
      <c r="C222" s="34" t="s">
        <v>1303</v>
      </c>
      <c r="D222" s="33" t="s">
        <v>134</v>
      </c>
      <c r="E222" s="35" t="s">
        <v>1304</v>
      </c>
      <c r="F222" s="36" t="s">
        <v>168</v>
      </c>
      <c r="G222" s="37">
        <v>200</v>
      </c>
      <c r="H222" s="38">
        <v>0</v>
      </c>
      <c r="I222" s="38">
        <f>ROUND(G222*H222,P4)</f>
        <v>0</v>
      </c>
      <c r="J222" s="33"/>
      <c r="O222" s="39">
        <f>I222*0.21</f>
        <v>0</v>
      </c>
      <c r="P222">
        <v>3</v>
      </c>
    </row>
    <row r="223" spans="1:16" ht="60" x14ac:dyDescent="0.25">
      <c r="A223" s="33" t="s">
        <v>99</v>
      </c>
      <c r="B223" s="40"/>
      <c r="C223" s="41"/>
      <c r="D223" s="41"/>
      <c r="E223" s="35" t="s">
        <v>1305</v>
      </c>
      <c r="F223" s="41"/>
      <c r="G223" s="41"/>
      <c r="H223" s="41"/>
      <c r="I223" s="41"/>
      <c r="J223" s="42"/>
    </row>
    <row r="224" spans="1:16" x14ac:dyDescent="0.25">
      <c r="A224" s="33" t="s">
        <v>101</v>
      </c>
      <c r="B224" s="40"/>
      <c r="C224" s="41"/>
      <c r="D224" s="41"/>
      <c r="E224" s="43" t="s">
        <v>786</v>
      </c>
      <c r="F224" s="41"/>
      <c r="G224" s="41"/>
      <c r="H224" s="41"/>
      <c r="I224" s="41"/>
      <c r="J224" s="42"/>
    </row>
    <row r="225" spans="1:16" ht="75" x14ac:dyDescent="0.25">
      <c r="A225" s="33" t="s">
        <v>103</v>
      </c>
      <c r="B225" s="40"/>
      <c r="C225" s="41"/>
      <c r="D225" s="41"/>
      <c r="E225" s="35" t="s">
        <v>171</v>
      </c>
      <c r="F225" s="41"/>
      <c r="G225" s="41"/>
      <c r="H225" s="41"/>
      <c r="I225" s="41"/>
      <c r="J225" s="42"/>
    </row>
    <row r="226" spans="1:16" x14ac:dyDescent="0.25">
      <c r="A226" s="33" t="s">
        <v>94</v>
      </c>
      <c r="B226" s="33">
        <v>53</v>
      </c>
      <c r="C226" s="34" t="s">
        <v>1306</v>
      </c>
      <c r="D226" s="33" t="s">
        <v>134</v>
      </c>
      <c r="E226" s="35" t="s">
        <v>1307</v>
      </c>
      <c r="F226" s="36" t="s">
        <v>168</v>
      </c>
      <c r="G226" s="37">
        <v>114.27</v>
      </c>
      <c r="H226" s="38">
        <v>0</v>
      </c>
      <c r="I226" s="38">
        <f>ROUND(G226*H226,P4)</f>
        <v>0</v>
      </c>
      <c r="J226" s="33"/>
      <c r="O226" s="39">
        <f>I226*0.21</f>
        <v>0</v>
      </c>
      <c r="P226">
        <v>3</v>
      </c>
    </row>
    <row r="227" spans="1:16" ht="150" x14ac:dyDescent="0.25">
      <c r="A227" s="33" t="s">
        <v>99</v>
      </c>
      <c r="B227" s="40"/>
      <c r="C227" s="41"/>
      <c r="D227" s="41"/>
      <c r="E227" s="35" t="s">
        <v>1308</v>
      </c>
      <c r="F227" s="41"/>
      <c r="G227" s="41"/>
      <c r="H227" s="41"/>
      <c r="I227" s="41"/>
      <c r="J227" s="42"/>
    </row>
    <row r="228" spans="1:16" x14ac:dyDescent="0.25">
      <c r="A228" s="33" t="s">
        <v>101</v>
      </c>
      <c r="B228" s="40"/>
      <c r="C228" s="41"/>
      <c r="D228" s="41"/>
      <c r="E228" s="43" t="s">
        <v>1309</v>
      </c>
      <c r="F228" s="41"/>
      <c r="G228" s="41"/>
      <c r="H228" s="41"/>
      <c r="I228" s="41"/>
      <c r="J228" s="42"/>
    </row>
    <row r="229" spans="1:16" ht="75" x14ac:dyDescent="0.25">
      <c r="A229" s="33" t="s">
        <v>103</v>
      </c>
      <c r="B229" s="40"/>
      <c r="C229" s="41"/>
      <c r="D229" s="41"/>
      <c r="E229" s="35" t="s">
        <v>171</v>
      </c>
      <c r="F229" s="41"/>
      <c r="G229" s="41"/>
      <c r="H229" s="41"/>
      <c r="I229" s="41"/>
      <c r="J229" s="42"/>
    </row>
    <row r="230" spans="1:16" x14ac:dyDescent="0.25">
      <c r="A230" s="33" t="s">
        <v>94</v>
      </c>
      <c r="B230" s="33">
        <v>54</v>
      </c>
      <c r="C230" s="34" t="s">
        <v>1310</v>
      </c>
      <c r="D230" s="33" t="s">
        <v>134</v>
      </c>
      <c r="E230" s="35" t="s">
        <v>1311</v>
      </c>
      <c r="F230" s="36" t="s">
        <v>1312</v>
      </c>
      <c r="G230" s="37">
        <v>96</v>
      </c>
      <c r="H230" s="38">
        <v>0</v>
      </c>
      <c r="I230" s="38">
        <f>ROUND(G230*H230,P4)</f>
        <v>0</v>
      </c>
      <c r="J230" s="33"/>
      <c r="O230" s="39">
        <f>I230*0.21</f>
        <v>0</v>
      </c>
      <c r="P230">
        <v>3</v>
      </c>
    </row>
    <row r="231" spans="1:16" ht="30" x14ac:dyDescent="0.25">
      <c r="A231" s="33" t="s">
        <v>99</v>
      </c>
      <c r="B231" s="40"/>
      <c r="C231" s="41"/>
      <c r="D231" s="41"/>
      <c r="E231" s="35" t="s">
        <v>1313</v>
      </c>
      <c r="F231" s="41"/>
      <c r="G231" s="41"/>
      <c r="H231" s="41"/>
      <c r="I231" s="41"/>
      <c r="J231" s="42"/>
    </row>
    <row r="232" spans="1:16" x14ac:dyDescent="0.25">
      <c r="A232" s="33" t="s">
        <v>101</v>
      </c>
      <c r="B232" s="40"/>
      <c r="C232" s="41"/>
      <c r="D232" s="41"/>
      <c r="E232" s="43" t="s">
        <v>1314</v>
      </c>
      <c r="F232" s="41"/>
      <c r="G232" s="41"/>
      <c r="H232" s="41"/>
      <c r="I232" s="41"/>
      <c r="J232" s="42"/>
    </row>
    <row r="233" spans="1:16" ht="75" x14ac:dyDescent="0.25">
      <c r="A233" s="33" t="s">
        <v>103</v>
      </c>
      <c r="B233" s="40"/>
      <c r="C233" s="41"/>
      <c r="D233" s="41"/>
      <c r="E233" s="35" t="s">
        <v>1315</v>
      </c>
      <c r="F233" s="41"/>
      <c r="G233" s="41"/>
      <c r="H233" s="41"/>
      <c r="I233" s="41"/>
      <c r="J233" s="42"/>
    </row>
    <row r="234" spans="1:16" x14ac:dyDescent="0.25">
      <c r="A234" s="33" t="s">
        <v>94</v>
      </c>
      <c r="B234" s="33">
        <v>55</v>
      </c>
      <c r="C234" s="34" t="s">
        <v>1316</v>
      </c>
      <c r="D234" s="33" t="s">
        <v>134</v>
      </c>
      <c r="E234" s="35" t="s">
        <v>1317</v>
      </c>
      <c r="F234" s="36" t="s">
        <v>168</v>
      </c>
      <c r="G234" s="37">
        <v>48</v>
      </c>
      <c r="H234" s="38">
        <v>0</v>
      </c>
      <c r="I234" s="38">
        <f>ROUND(G234*H234,P4)</f>
        <v>0</v>
      </c>
      <c r="J234" s="33"/>
      <c r="O234" s="39">
        <f>I234*0.21</f>
        <v>0</v>
      </c>
      <c r="P234">
        <v>3</v>
      </c>
    </row>
    <row r="235" spans="1:16" ht="30" x14ac:dyDescent="0.25">
      <c r="A235" s="33" t="s">
        <v>99</v>
      </c>
      <c r="B235" s="40"/>
      <c r="C235" s="41"/>
      <c r="D235" s="41"/>
      <c r="E235" s="35" t="s">
        <v>1318</v>
      </c>
      <c r="F235" s="41"/>
      <c r="G235" s="41"/>
      <c r="H235" s="41"/>
      <c r="I235" s="41"/>
      <c r="J235" s="42"/>
    </row>
    <row r="236" spans="1:16" x14ac:dyDescent="0.25">
      <c r="A236" s="33" t="s">
        <v>101</v>
      </c>
      <c r="B236" s="40"/>
      <c r="C236" s="41"/>
      <c r="D236" s="41"/>
      <c r="E236" s="43" t="s">
        <v>1319</v>
      </c>
      <c r="F236" s="41"/>
      <c r="G236" s="41"/>
      <c r="H236" s="41"/>
      <c r="I236" s="41"/>
      <c r="J236" s="42"/>
    </row>
    <row r="237" spans="1:16" ht="75" x14ac:dyDescent="0.25">
      <c r="A237" s="33" t="s">
        <v>103</v>
      </c>
      <c r="B237" s="40"/>
      <c r="C237" s="41"/>
      <c r="D237" s="41"/>
      <c r="E237" s="35" t="s">
        <v>1315</v>
      </c>
      <c r="F237" s="41"/>
      <c r="G237" s="41"/>
      <c r="H237" s="41"/>
      <c r="I237" s="41"/>
      <c r="J237" s="42"/>
    </row>
    <row r="238" spans="1:16" x14ac:dyDescent="0.25">
      <c r="A238" s="33" t="s">
        <v>94</v>
      </c>
      <c r="B238" s="33">
        <v>56</v>
      </c>
      <c r="C238" s="34" t="s">
        <v>1320</v>
      </c>
      <c r="D238" s="33" t="s">
        <v>96</v>
      </c>
      <c r="E238" s="35" t="s">
        <v>1321</v>
      </c>
      <c r="F238" s="36" t="s">
        <v>210</v>
      </c>
      <c r="G238" s="37">
        <v>5</v>
      </c>
      <c r="H238" s="38">
        <v>0</v>
      </c>
      <c r="I238" s="38">
        <f>ROUND(G238*H238,P4)</f>
        <v>0</v>
      </c>
      <c r="J238" s="33"/>
      <c r="O238" s="39">
        <f>I238*0.21</f>
        <v>0</v>
      </c>
      <c r="P238">
        <v>3</v>
      </c>
    </row>
    <row r="239" spans="1:16" ht="90" x14ac:dyDescent="0.25">
      <c r="A239" s="33" t="s">
        <v>99</v>
      </c>
      <c r="B239" s="40"/>
      <c r="C239" s="41"/>
      <c r="D239" s="41"/>
      <c r="E239" s="35" t="s">
        <v>1322</v>
      </c>
      <c r="F239" s="41"/>
      <c r="G239" s="41"/>
      <c r="H239" s="41"/>
      <c r="I239" s="41"/>
      <c r="J239" s="42"/>
    </row>
    <row r="240" spans="1:16" x14ac:dyDescent="0.25">
      <c r="A240" s="33" t="s">
        <v>101</v>
      </c>
      <c r="B240" s="40"/>
      <c r="C240" s="41"/>
      <c r="D240" s="41"/>
      <c r="E240" s="43" t="s">
        <v>565</v>
      </c>
      <c r="F240" s="41"/>
      <c r="G240" s="41"/>
      <c r="H240" s="41"/>
      <c r="I240" s="41"/>
      <c r="J240" s="42"/>
    </row>
    <row r="241" spans="1:16" ht="180" x14ac:dyDescent="0.25">
      <c r="A241" s="33" t="s">
        <v>103</v>
      </c>
      <c r="B241" s="40"/>
      <c r="C241" s="41"/>
      <c r="D241" s="41"/>
      <c r="E241" s="35" t="s">
        <v>695</v>
      </c>
      <c r="F241" s="41"/>
      <c r="G241" s="41"/>
      <c r="H241" s="41"/>
      <c r="I241" s="41"/>
      <c r="J241" s="42"/>
    </row>
    <row r="242" spans="1:16" x14ac:dyDescent="0.25">
      <c r="A242" s="33" t="s">
        <v>94</v>
      </c>
      <c r="B242" s="33">
        <v>57</v>
      </c>
      <c r="C242" s="34" t="s">
        <v>1323</v>
      </c>
      <c r="D242" s="33" t="s">
        <v>96</v>
      </c>
      <c r="E242" s="35" t="s">
        <v>1324</v>
      </c>
      <c r="F242" s="36" t="s">
        <v>210</v>
      </c>
      <c r="G242" s="37">
        <v>9.5820000000000007</v>
      </c>
      <c r="H242" s="38">
        <v>0</v>
      </c>
      <c r="I242" s="38">
        <f>ROUND(G242*H242,P4)</f>
        <v>0</v>
      </c>
      <c r="J242" s="33"/>
      <c r="O242" s="39">
        <f>I242*0.21</f>
        <v>0</v>
      </c>
      <c r="P242">
        <v>3</v>
      </c>
    </row>
    <row r="243" spans="1:16" ht="105" x14ac:dyDescent="0.25">
      <c r="A243" s="33" t="s">
        <v>99</v>
      </c>
      <c r="B243" s="40"/>
      <c r="C243" s="41"/>
      <c r="D243" s="41"/>
      <c r="E243" s="35" t="s">
        <v>1325</v>
      </c>
      <c r="F243" s="41"/>
      <c r="G243" s="41"/>
      <c r="H243" s="41"/>
      <c r="I243" s="41"/>
      <c r="J243" s="42"/>
    </row>
    <row r="244" spans="1:16" x14ac:dyDescent="0.25">
      <c r="A244" s="33" t="s">
        <v>101</v>
      </c>
      <c r="B244" s="40"/>
      <c r="C244" s="41"/>
      <c r="D244" s="41"/>
      <c r="E244" s="43" t="s">
        <v>1326</v>
      </c>
      <c r="F244" s="41"/>
      <c r="G244" s="41"/>
      <c r="H244" s="41"/>
      <c r="I244" s="41"/>
      <c r="J244" s="42"/>
    </row>
    <row r="245" spans="1:16" ht="180" x14ac:dyDescent="0.25">
      <c r="A245" s="33" t="s">
        <v>103</v>
      </c>
      <c r="B245" s="40"/>
      <c r="C245" s="41"/>
      <c r="D245" s="41"/>
      <c r="E245" s="35" t="s">
        <v>695</v>
      </c>
      <c r="F245" s="41"/>
      <c r="G245" s="41"/>
      <c r="H245" s="41"/>
      <c r="I245" s="41"/>
      <c r="J245" s="42"/>
    </row>
    <row r="246" spans="1:16" x14ac:dyDescent="0.25">
      <c r="A246" s="33" t="s">
        <v>94</v>
      </c>
      <c r="B246" s="33">
        <v>58</v>
      </c>
      <c r="C246" s="34" t="s">
        <v>1327</v>
      </c>
      <c r="D246" s="33" t="s">
        <v>134</v>
      </c>
      <c r="E246" s="35" t="s">
        <v>1328</v>
      </c>
      <c r="F246" s="36" t="s">
        <v>227</v>
      </c>
      <c r="G246" s="37">
        <v>20</v>
      </c>
      <c r="H246" s="38">
        <v>0</v>
      </c>
      <c r="I246" s="38">
        <f>ROUND(G246*H246,P4)</f>
        <v>0</v>
      </c>
      <c r="J246" s="33"/>
      <c r="O246" s="39">
        <f>I246*0.21</f>
        <v>0</v>
      </c>
      <c r="P246">
        <v>3</v>
      </c>
    </row>
    <row r="247" spans="1:16" ht="75" x14ac:dyDescent="0.25">
      <c r="A247" s="33" t="s">
        <v>99</v>
      </c>
      <c r="B247" s="40"/>
      <c r="C247" s="41"/>
      <c r="D247" s="41"/>
      <c r="E247" s="35" t="s">
        <v>1329</v>
      </c>
      <c r="F247" s="41"/>
      <c r="G247" s="41"/>
      <c r="H247" s="41"/>
      <c r="I247" s="41"/>
      <c r="J247" s="42"/>
    </row>
    <row r="248" spans="1:16" x14ac:dyDescent="0.25">
      <c r="A248" s="33" t="s">
        <v>101</v>
      </c>
      <c r="B248" s="40"/>
      <c r="C248" s="41"/>
      <c r="D248" s="41"/>
      <c r="E248" s="43" t="s">
        <v>1147</v>
      </c>
      <c r="F248" s="41"/>
      <c r="G248" s="41"/>
      <c r="H248" s="41"/>
      <c r="I248" s="41"/>
      <c r="J248" s="42"/>
    </row>
    <row r="249" spans="1:16" ht="195" x14ac:dyDescent="0.25">
      <c r="A249" s="33" t="s">
        <v>103</v>
      </c>
      <c r="B249" s="40"/>
      <c r="C249" s="41"/>
      <c r="D249" s="41"/>
      <c r="E249" s="35" t="s">
        <v>1330</v>
      </c>
      <c r="F249" s="41"/>
      <c r="G249" s="41"/>
      <c r="H249" s="41"/>
      <c r="I249" s="41"/>
      <c r="J249" s="42"/>
    </row>
    <row r="250" spans="1:16" x14ac:dyDescent="0.25">
      <c r="A250" s="33" t="s">
        <v>94</v>
      </c>
      <c r="B250" s="33">
        <v>59</v>
      </c>
      <c r="C250" s="34" t="s">
        <v>1331</v>
      </c>
      <c r="D250" s="33" t="s">
        <v>134</v>
      </c>
      <c r="E250" s="35" t="s">
        <v>1332</v>
      </c>
      <c r="F250" s="36" t="s">
        <v>168</v>
      </c>
      <c r="G250" s="37">
        <v>49.005000000000003</v>
      </c>
      <c r="H250" s="38">
        <v>0</v>
      </c>
      <c r="I250" s="38">
        <f>ROUND(G250*H250,P4)</f>
        <v>0</v>
      </c>
      <c r="J250" s="33"/>
      <c r="O250" s="39">
        <f>I250*0.21</f>
        <v>0</v>
      </c>
      <c r="P250">
        <v>3</v>
      </c>
    </row>
    <row r="251" spans="1:16" ht="90" x14ac:dyDescent="0.25">
      <c r="A251" s="33" t="s">
        <v>99</v>
      </c>
      <c r="B251" s="40"/>
      <c r="C251" s="41"/>
      <c r="D251" s="41"/>
      <c r="E251" s="35" t="s">
        <v>1333</v>
      </c>
      <c r="F251" s="41"/>
      <c r="G251" s="41"/>
      <c r="H251" s="41"/>
      <c r="I251" s="41"/>
      <c r="J251" s="42"/>
    </row>
    <row r="252" spans="1:16" x14ac:dyDescent="0.25">
      <c r="A252" s="33" t="s">
        <v>101</v>
      </c>
      <c r="B252" s="40"/>
      <c r="C252" s="41"/>
      <c r="D252" s="41"/>
      <c r="E252" s="43" t="s">
        <v>1334</v>
      </c>
      <c r="F252" s="41"/>
      <c r="G252" s="41"/>
      <c r="H252" s="41"/>
      <c r="I252" s="41"/>
      <c r="J252" s="42"/>
    </row>
    <row r="253" spans="1:16" ht="150" x14ac:dyDescent="0.25">
      <c r="A253" s="33" t="s">
        <v>103</v>
      </c>
      <c r="B253" s="45"/>
      <c r="C253" s="46"/>
      <c r="D253" s="46"/>
      <c r="E253" s="35" t="s">
        <v>1335</v>
      </c>
      <c r="F253" s="46"/>
      <c r="G253" s="46"/>
      <c r="H253" s="46"/>
      <c r="I253" s="46"/>
      <c r="J25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P10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1336</v>
      </c>
      <c r="I3" s="22">
        <f>SUMIFS(I9:I102,A9:A102,"SD")</f>
        <v>0</v>
      </c>
      <c r="J3" s="18"/>
      <c r="O3">
        <v>0</v>
      </c>
      <c r="P3">
        <v>2</v>
      </c>
    </row>
    <row r="4" spans="1:16" x14ac:dyDescent="0.25">
      <c r="A4" s="3" t="s">
        <v>77</v>
      </c>
      <c r="B4" s="19" t="s">
        <v>78</v>
      </c>
      <c r="C4" s="51" t="s">
        <v>13</v>
      </c>
      <c r="D4" s="52"/>
      <c r="E4" s="20" t="s">
        <v>14</v>
      </c>
      <c r="F4" s="16"/>
      <c r="G4" s="16"/>
      <c r="H4" s="16"/>
      <c r="I4" s="16"/>
      <c r="J4" s="18"/>
      <c r="O4">
        <v>0.12</v>
      </c>
      <c r="P4">
        <v>2</v>
      </c>
    </row>
    <row r="5" spans="1:16" x14ac:dyDescent="0.25">
      <c r="A5" s="3" t="s">
        <v>79</v>
      </c>
      <c r="B5" s="19" t="s">
        <v>80</v>
      </c>
      <c r="C5" s="51" t="s">
        <v>1336</v>
      </c>
      <c r="D5" s="52"/>
      <c r="E5" s="20" t="s">
        <v>40</v>
      </c>
      <c r="F5" s="16"/>
      <c r="G5" s="16"/>
      <c r="H5" s="16"/>
      <c r="I5" s="16"/>
      <c r="J5" s="18"/>
      <c r="O5">
        <v>0.21</v>
      </c>
    </row>
    <row r="6" spans="1:16" x14ac:dyDescent="0.25">
      <c r="A6" s="53" t="s">
        <v>81</v>
      </c>
      <c r="B6" s="54" t="s">
        <v>82</v>
      </c>
      <c r="C6" s="55" t="s">
        <v>83</v>
      </c>
      <c r="D6" s="55" t="s">
        <v>84</v>
      </c>
      <c r="E6" s="55" t="s">
        <v>85</v>
      </c>
      <c r="F6" s="55" t="s">
        <v>86</v>
      </c>
      <c r="G6" s="55" t="s">
        <v>87</v>
      </c>
      <c r="H6" s="55" t="s">
        <v>88</v>
      </c>
      <c r="I6" s="55"/>
      <c r="J6" s="56" t="s">
        <v>89</v>
      </c>
    </row>
    <row r="7" spans="1:16" x14ac:dyDescent="0.25">
      <c r="A7" s="53"/>
      <c r="B7" s="54"/>
      <c r="C7" s="55"/>
      <c r="D7" s="55"/>
      <c r="E7" s="55"/>
      <c r="F7" s="55"/>
      <c r="G7" s="55"/>
      <c r="H7" s="6" t="s">
        <v>90</v>
      </c>
      <c r="I7" s="6" t="s">
        <v>91</v>
      </c>
      <c r="J7" s="56"/>
    </row>
    <row r="8" spans="1:16" x14ac:dyDescent="0.25">
      <c r="A8" s="25">
        <v>0</v>
      </c>
      <c r="B8" s="23">
        <v>1</v>
      </c>
      <c r="C8" s="26">
        <v>2</v>
      </c>
      <c r="D8" s="6">
        <v>3</v>
      </c>
      <c r="E8" s="26">
        <v>4</v>
      </c>
      <c r="F8" s="6">
        <v>5</v>
      </c>
      <c r="G8" s="6">
        <v>6</v>
      </c>
      <c r="H8" s="6">
        <v>7</v>
      </c>
      <c r="I8" s="26">
        <v>8</v>
      </c>
      <c r="J8" s="24">
        <v>9</v>
      </c>
    </row>
    <row r="9" spans="1:16" x14ac:dyDescent="0.25">
      <c r="A9" s="27" t="s">
        <v>92</v>
      </c>
      <c r="B9" s="28"/>
      <c r="C9" s="29" t="s">
        <v>11</v>
      </c>
      <c r="D9" s="30"/>
      <c r="E9" s="27" t="s">
        <v>93</v>
      </c>
      <c r="F9" s="30"/>
      <c r="G9" s="30"/>
      <c r="H9" s="30"/>
      <c r="I9" s="31">
        <f>SUMIFS(I10:I17,A10:A17,"P")</f>
        <v>0</v>
      </c>
      <c r="J9" s="32"/>
    </row>
    <row r="10" spans="1:16" ht="30" x14ac:dyDescent="0.25">
      <c r="A10" s="33" t="s">
        <v>94</v>
      </c>
      <c r="B10" s="33">
        <v>1</v>
      </c>
      <c r="C10" s="34" t="s">
        <v>187</v>
      </c>
      <c r="D10" s="33" t="s">
        <v>140</v>
      </c>
      <c r="E10" s="35" t="s">
        <v>189</v>
      </c>
      <c r="F10" s="36" t="s">
        <v>190</v>
      </c>
      <c r="G10" s="37">
        <v>30.8</v>
      </c>
      <c r="H10" s="38">
        <v>0</v>
      </c>
      <c r="I10" s="38">
        <f>ROUND(G10*H10,P4)</f>
        <v>0</v>
      </c>
      <c r="J10" s="33"/>
      <c r="O10" s="39">
        <f>I10*0.21</f>
        <v>0</v>
      </c>
      <c r="P10">
        <v>3</v>
      </c>
    </row>
    <row r="11" spans="1:16" ht="195" x14ac:dyDescent="0.25">
      <c r="A11" s="33" t="s">
        <v>99</v>
      </c>
      <c r="B11" s="40"/>
      <c r="C11" s="41"/>
      <c r="D11" s="41"/>
      <c r="E11" s="35" t="s">
        <v>1337</v>
      </c>
      <c r="F11" s="41"/>
      <c r="G11" s="41"/>
      <c r="H11" s="41"/>
      <c r="I11" s="41"/>
      <c r="J11" s="42"/>
    </row>
    <row r="12" spans="1:16" x14ac:dyDescent="0.25">
      <c r="A12" s="33" t="s">
        <v>101</v>
      </c>
      <c r="B12" s="40"/>
      <c r="C12" s="41"/>
      <c r="D12" s="41"/>
      <c r="E12" s="43" t="s">
        <v>1338</v>
      </c>
      <c r="F12" s="41"/>
      <c r="G12" s="41"/>
      <c r="H12" s="41"/>
      <c r="I12" s="41"/>
      <c r="J12" s="42"/>
    </row>
    <row r="13" spans="1:16" ht="75" x14ac:dyDescent="0.25">
      <c r="A13" s="33" t="s">
        <v>103</v>
      </c>
      <c r="B13" s="40"/>
      <c r="C13" s="41"/>
      <c r="D13" s="41"/>
      <c r="E13" s="35" t="s">
        <v>498</v>
      </c>
      <c r="F13" s="41"/>
      <c r="G13" s="41"/>
      <c r="H13" s="41"/>
      <c r="I13" s="41"/>
      <c r="J13" s="42"/>
    </row>
    <row r="14" spans="1:16" ht="30" x14ac:dyDescent="0.25">
      <c r="A14" s="33" t="s">
        <v>94</v>
      </c>
      <c r="B14" s="33">
        <v>2</v>
      </c>
      <c r="C14" s="34" t="s">
        <v>187</v>
      </c>
      <c r="D14" s="33" t="s">
        <v>144</v>
      </c>
      <c r="E14" s="35" t="s">
        <v>189</v>
      </c>
      <c r="F14" s="36" t="s">
        <v>190</v>
      </c>
      <c r="G14" s="37">
        <v>38.789000000000001</v>
      </c>
      <c r="H14" s="38">
        <v>0</v>
      </c>
      <c r="I14" s="38">
        <f>ROUND(G14*H14,P4)</f>
        <v>0</v>
      </c>
      <c r="J14" s="33"/>
      <c r="O14" s="39">
        <f>I14*0.21</f>
        <v>0</v>
      </c>
      <c r="P14">
        <v>3</v>
      </c>
    </row>
    <row r="15" spans="1:16" ht="210" x14ac:dyDescent="0.25">
      <c r="A15" s="33" t="s">
        <v>99</v>
      </c>
      <c r="B15" s="40"/>
      <c r="C15" s="41"/>
      <c r="D15" s="41"/>
      <c r="E15" s="35" t="s">
        <v>1339</v>
      </c>
      <c r="F15" s="41"/>
      <c r="G15" s="41"/>
      <c r="H15" s="41"/>
      <c r="I15" s="41"/>
      <c r="J15" s="42"/>
    </row>
    <row r="16" spans="1:16" x14ac:dyDescent="0.25">
      <c r="A16" s="33" t="s">
        <v>101</v>
      </c>
      <c r="B16" s="40"/>
      <c r="C16" s="41"/>
      <c r="D16" s="41"/>
      <c r="E16" s="43" t="s">
        <v>1340</v>
      </c>
      <c r="F16" s="41"/>
      <c r="G16" s="41"/>
      <c r="H16" s="41"/>
      <c r="I16" s="41"/>
      <c r="J16" s="42"/>
    </row>
    <row r="17" spans="1:16" ht="75" x14ac:dyDescent="0.25">
      <c r="A17" s="33" t="s">
        <v>103</v>
      </c>
      <c r="B17" s="40"/>
      <c r="C17" s="41"/>
      <c r="D17" s="41"/>
      <c r="E17" s="35" t="s">
        <v>193</v>
      </c>
      <c r="F17" s="41"/>
      <c r="G17" s="41"/>
      <c r="H17" s="41"/>
      <c r="I17" s="41"/>
      <c r="J17" s="42"/>
    </row>
    <row r="18" spans="1:16" x14ac:dyDescent="0.25">
      <c r="A18" s="27" t="s">
        <v>92</v>
      </c>
      <c r="B18" s="28"/>
      <c r="C18" s="29" t="s">
        <v>13</v>
      </c>
      <c r="D18" s="30"/>
      <c r="E18" s="27" t="s">
        <v>180</v>
      </c>
      <c r="F18" s="30"/>
      <c r="G18" s="30"/>
      <c r="H18" s="30"/>
      <c r="I18" s="31">
        <f>SUMIFS(I19:I42,A19:A42,"P")</f>
        <v>0</v>
      </c>
      <c r="J18" s="32"/>
    </row>
    <row r="19" spans="1:16" x14ac:dyDescent="0.25">
      <c r="A19" s="33" t="s">
        <v>94</v>
      </c>
      <c r="B19" s="33">
        <v>3</v>
      </c>
      <c r="C19" s="34" t="s">
        <v>534</v>
      </c>
      <c r="D19" s="33" t="s">
        <v>134</v>
      </c>
      <c r="E19" s="35" t="s">
        <v>535</v>
      </c>
      <c r="F19" s="36" t="s">
        <v>227</v>
      </c>
      <c r="G19" s="37">
        <v>50</v>
      </c>
      <c r="H19" s="38">
        <v>0</v>
      </c>
      <c r="I19" s="38">
        <f>ROUND(G19*H19,P4)</f>
        <v>0</v>
      </c>
      <c r="J19" s="33"/>
      <c r="O19" s="39">
        <f>I19*0.21</f>
        <v>0</v>
      </c>
      <c r="P19">
        <v>3</v>
      </c>
    </row>
    <row r="20" spans="1:16" x14ac:dyDescent="0.25">
      <c r="A20" s="33" t="s">
        <v>99</v>
      </c>
      <c r="B20" s="40"/>
      <c r="C20" s="41"/>
      <c r="D20" s="41"/>
      <c r="E20" s="35" t="s">
        <v>1341</v>
      </c>
      <c r="F20" s="41"/>
      <c r="G20" s="41"/>
      <c r="H20" s="41"/>
      <c r="I20" s="41"/>
      <c r="J20" s="42"/>
    </row>
    <row r="21" spans="1:16" x14ac:dyDescent="0.25">
      <c r="A21" s="33" t="s">
        <v>101</v>
      </c>
      <c r="B21" s="40"/>
      <c r="C21" s="41"/>
      <c r="D21" s="41"/>
      <c r="E21" s="43" t="s">
        <v>505</v>
      </c>
      <c r="F21" s="41"/>
      <c r="G21" s="41"/>
      <c r="H21" s="41"/>
      <c r="I21" s="41"/>
      <c r="J21" s="42"/>
    </row>
    <row r="22" spans="1:16" ht="120" x14ac:dyDescent="0.25">
      <c r="A22" s="33" t="s">
        <v>103</v>
      </c>
      <c r="B22" s="40"/>
      <c r="C22" s="41"/>
      <c r="D22" s="41"/>
      <c r="E22" s="35" t="s">
        <v>538</v>
      </c>
      <c r="F22" s="41"/>
      <c r="G22" s="41"/>
      <c r="H22" s="41"/>
      <c r="I22" s="41"/>
      <c r="J22" s="42"/>
    </row>
    <row r="23" spans="1:16" x14ac:dyDescent="0.25">
      <c r="A23" s="33" t="s">
        <v>94</v>
      </c>
      <c r="B23" s="33">
        <v>4</v>
      </c>
      <c r="C23" s="34" t="s">
        <v>1342</v>
      </c>
      <c r="D23" s="33" t="s">
        <v>134</v>
      </c>
      <c r="E23" s="35" t="s">
        <v>1343</v>
      </c>
      <c r="F23" s="36" t="s">
        <v>227</v>
      </c>
      <c r="G23" s="37">
        <v>120</v>
      </c>
      <c r="H23" s="38">
        <v>0</v>
      </c>
      <c r="I23" s="38">
        <f>ROUND(G23*H23,P4)</f>
        <v>0</v>
      </c>
      <c r="J23" s="33"/>
      <c r="O23" s="39">
        <f>I23*0.21</f>
        <v>0</v>
      </c>
      <c r="P23">
        <v>3</v>
      </c>
    </row>
    <row r="24" spans="1:16" ht="45" x14ac:dyDescent="0.25">
      <c r="A24" s="33" t="s">
        <v>99</v>
      </c>
      <c r="B24" s="40"/>
      <c r="C24" s="41"/>
      <c r="D24" s="41"/>
      <c r="E24" s="35" t="s">
        <v>1344</v>
      </c>
      <c r="F24" s="41"/>
      <c r="G24" s="41"/>
      <c r="H24" s="41"/>
      <c r="I24" s="41"/>
      <c r="J24" s="42"/>
    </row>
    <row r="25" spans="1:16" x14ac:dyDescent="0.25">
      <c r="A25" s="33" t="s">
        <v>101</v>
      </c>
      <c r="B25" s="40"/>
      <c r="C25" s="41"/>
      <c r="D25" s="41"/>
      <c r="E25" s="43" t="s">
        <v>532</v>
      </c>
      <c r="F25" s="41"/>
      <c r="G25" s="41"/>
      <c r="H25" s="41"/>
      <c r="I25" s="41"/>
      <c r="J25" s="42"/>
    </row>
    <row r="26" spans="1:16" ht="120" x14ac:dyDescent="0.25">
      <c r="A26" s="33" t="s">
        <v>103</v>
      </c>
      <c r="B26" s="40"/>
      <c r="C26" s="41"/>
      <c r="D26" s="41"/>
      <c r="E26" s="35" t="s">
        <v>538</v>
      </c>
      <c r="F26" s="41"/>
      <c r="G26" s="41"/>
      <c r="H26" s="41"/>
      <c r="I26" s="41"/>
      <c r="J26" s="42"/>
    </row>
    <row r="27" spans="1:16" x14ac:dyDescent="0.25">
      <c r="A27" s="33" t="s">
        <v>94</v>
      </c>
      <c r="B27" s="33">
        <v>5</v>
      </c>
      <c r="C27" s="34" t="s">
        <v>1345</v>
      </c>
      <c r="D27" s="33" t="s">
        <v>96</v>
      </c>
      <c r="E27" s="35" t="s">
        <v>1346</v>
      </c>
      <c r="F27" s="36" t="s">
        <v>210</v>
      </c>
      <c r="G27" s="37">
        <v>5.0380000000000003</v>
      </c>
      <c r="H27" s="38">
        <v>0</v>
      </c>
      <c r="I27" s="38">
        <f>ROUND(G27*H27,P4)</f>
        <v>0</v>
      </c>
      <c r="J27" s="33"/>
      <c r="O27" s="39">
        <f>I27*0.21</f>
        <v>0</v>
      </c>
      <c r="P27">
        <v>3</v>
      </c>
    </row>
    <row r="28" spans="1:16" ht="45" x14ac:dyDescent="0.25">
      <c r="A28" s="33" t="s">
        <v>99</v>
      </c>
      <c r="B28" s="40"/>
      <c r="C28" s="41"/>
      <c r="D28" s="41"/>
      <c r="E28" s="35" t="s">
        <v>1347</v>
      </c>
      <c r="F28" s="41"/>
      <c r="G28" s="41"/>
      <c r="H28" s="41"/>
      <c r="I28" s="41"/>
      <c r="J28" s="42"/>
    </row>
    <row r="29" spans="1:16" x14ac:dyDescent="0.25">
      <c r="A29" s="33" t="s">
        <v>101</v>
      </c>
      <c r="B29" s="40"/>
      <c r="C29" s="41"/>
      <c r="D29" s="41"/>
      <c r="E29" s="43" t="s">
        <v>1348</v>
      </c>
      <c r="F29" s="41"/>
      <c r="G29" s="41"/>
      <c r="H29" s="41"/>
      <c r="I29" s="41"/>
      <c r="J29" s="42"/>
    </row>
    <row r="30" spans="1:16" ht="409.5" x14ac:dyDescent="0.25">
      <c r="A30" s="33" t="s">
        <v>103</v>
      </c>
      <c r="B30" s="40"/>
      <c r="C30" s="41"/>
      <c r="D30" s="41"/>
      <c r="E30" s="35" t="s">
        <v>1349</v>
      </c>
      <c r="F30" s="41"/>
      <c r="G30" s="41"/>
      <c r="H30" s="41"/>
      <c r="I30" s="41"/>
      <c r="J30" s="42"/>
    </row>
    <row r="31" spans="1:16" x14ac:dyDescent="0.25">
      <c r="A31" s="33" t="s">
        <v>94</v>
      </c>
      <c r="B31" s="33">
        <v>6</v>
      </c>
      <c r="C31" s="34" t="s">
        <v>554</v>
      </c>
      <c r="D31" s="33" t="s">
        <v>134</v>
      </c>
      <c r="E31" s="35" t="s">
        <v>555</v>
      </c>
      <c r="F31" s="36" t="s">
        <v>210</v>
      </c>
      <c r="G31" s="37">
        <v>4.0670000000000002</v>
      </c>
      <c r="H31" s="38">
        <v>0</v>
      </c>
      <c r="I31" s="38">
        <f>ROUND(G31*H31,P4)</f>
        <v>0</v>
      </c>
      <c r="J31" s="33"/>
      <c r="O31" s="39">
        <f>I31*0.21</f>
        <v>0</v>
      </c>
      <c r="P31">
        <v>3</v>
      </c>
    </row>
    <row r="32" spans="1:16" x14ac:dyDescent="0.25">
      <c r="A32" s="33" t="s">
        <v>99</v>
      </c>
      <c r="B32" s="40"/>
      <c r="C32" s="41"/>
      <c r="D32" s="41"/>
      <c r="E32" s="35" t="s">
        <v>1350</v>
      </c>
      <c r="F32" s="41"/>
      <c r="G32" s="41"/>
      <c r="H32" s="41"/>
      <c r="I32" s="41"/>
      <c r="J32" s="42"/>
    </row>
    <row r="33" spans="1:16" x14ac:dyDescent="0.25">
      <c r="A33" s="33" t="s">
        <v>101</v>
      </c>
      <c r="B33" s="40"/>
      <c r="C33" s="41"/>
      <c r="D33" s="41"/>
      <c r="E33" s="43" t="s">
        <v>1351</v>
      </c>
      <c r="F33" s="41"/>
      <c r="G33" s="41"/>
      <c r="H33" s="41"/>
      <c r="I33" s="41"/>
      <c r="J33" s="42"/>
    </row>
    <row r="34" spans="1:16" ht="375" x14ac:dyDescent="0.25">
      <c r="A34" s="33" t="s">
        <v>103</v>
      </c>
      <c r="B34" s="40"/>
      <c r="C34" s="41"/>
      <c r="D34" s="41"/>
      <c r="E34" s="35" t="s">
        <v>557</v>
      </c>
      <c r="F34" s="41"/>
      <c r="G34" s="41"/>
      <c r="H34" s="41"/>
      <c r="I34" s="41"/>
      <c r="J34" s="42"/>
    </row>
    <row r="35" spans="1:16" x14ac:dyDescent="0.25">
      <c r="A35" s="33" t="s">
        <v>94</v>
      </c>
      <c r="B35" s="33">
        <v>7</v>
      </c>
      <c r="C35" s="34" t="s">
        <v>562</v>
      </c>
      <c r="D35" s="33" t="s">
        <v>134</v>
      </c>
      <c r="E35" s="35" t="s">
        <v>563</v>
      </c>
      <c r="F35" s="36" t="s">
        <v>210</v>
      </c>
      <c r="G35" s="37">
        <v>13.5</v>
      </c>
      <c r="H35" s="38">
        <v>0</v>
      </c>
      <c r="I35" s="38">
        <f>ROUND(G35*H35,P4)</f>
        <v>0</v>
      </c>
      <c r="J35" s="33"/>
      <c r="O35" s="39">
        <f>I35*0.21</f>
        <v>0</v>
      </c>
      <c r="P35">
        <v>3</v>
      </c>
    </row>
    <row r="36" spans="1:16" ht="30" x14ac:dyDescent="0.25">
      <c r="A36" s="33" t="s">
        <v>99</v>
      </c>
      <c r="B36" s="40"/>
      <c r="C36" s="41"/>
      <c r="D36" s="41"/>
      <c r="E36" s="35" t="s">
        <v>1352</v>
      </c>
      <c r="F36" s="41"/>
      <c r="G36" s="41"/>
      <c r="H36" s="41"/>
      <c r="I36" s="41"/>
      <c r="J36" s="42"/>
    </row>
    <row r="37" spans="1:16" x14ac:dyDescent="0.25">
      <c r="A37" s="33" t="s">
        <v>101</v>
      </c>
      <c r="B37" s="40"/>
      <c r="C37" s="41"/>
      <c r="D37" s="41"/>
      <c r="E37" s="43" t="s">
        <v>1353</v>
      </c>
      <c r="F37" s="41"/>
      <c r="G37" s="41"/>
      <c r="H37" s="41"/>
      <c r="I37" s="41"/>
      <c r="J37" s="42"/>
    </row>
    <row r="38" spans="1:16" ht="390" x14ac:dyDescent="0.25">
      <c r="A38" s="33" t="s">
        <v>103</v>
      </c>
      <c r="B38" s="40"/>
      <c r="C38" s="41"/>
      <c r="D38" s="41"/>
      <c r="E38" s="35" t="s">
        <v>566</v>
      </c>
      <c r="F38" s="41"/>
      <c r="G38" s="41"/>
      <c r="H38" s="41"/>
      <c r="I38" s="41"/>
      <c r="J38" s="42"/>
    </row>
    <row r="39" spans="1:16" x14ac:dyDescent="0.25">
      <c r="A39" s="33" t="s">
        <v>94</v>
      </c>
      <c r="B39" s="33">
        <v>8</v>
      </c>
      <c r="C39" s="34" t="s">
        <v>572</v>
      </c>
      <c r="D39" s="33" t="s">
        <v>134</v>
      </c>
      <c r="E39" s="35" t="s">
        <v>573</v>
      </c>
      <c r="F39" s="36" t="s">
        <v>168</v>
      </c>
      <c r="G39" s="37">
        <v>90</v>
      </c>
      <c r="H39" s="38">
        <v>0</v>
      </c>
      <c r="I39" s="38">
        <f>ROUND(G39*H39,P4)</f>
        <v>0</v>
      </c>
      <c r="J39" s="33"/>
      <c r="O39" s="39">
        <f>I39*0.21</f>
        <v>0</v>
      </c>
      <c r="P39">
        <v>3</v>
      </c>
    </row>
    <row r="40" spans="1:16" x14ac:dyDescent="0.25">
      <c r="A40" s="33" t="s">
        <v>99</v>
      </c>
      <c r="B40" s="40"/>
      <c r="C40" s="41"/>
      <c r="D40" s="41"/>
      <c r="E40" s="44"/>
      <c r="F40" s="41"/>
      <c r="G40" s="41"/>
      <c r="H40" s="41"/>
      <c r="I40" s="41"/>
      <c r="J40" s="42"/>
    </row>
    <row r="41" spans="1:16" x14ac:dyDescent="0.25">
      <c r="A41" s="33" t="s">
        <v>101</v>
      </c>
      <c r="B41" s="40"/>
      <c r="C41" s="41"/>
      <c r="D41" s="41"/>
      <c r="E41" s="43" t="s">
        <v>552</v>
      </c>
      <c r="F41" s="41"/>
      <c r="G41" s="41"/>
      <c r="H41" s="41"/>
      <c r="I41" s="41"/>
      <c r="J41" s="42"/>
    </row>
    <row r="42" spans="1:16" ht="75" x14ac:dyDescent="0.25">
      <c r="A42" s="33" t="s">
        <v>103</v>
      </c>
      <c r="B42" s="40"/>
      <c r="C42" s="41"/>
      <c r="D42" s="41"/>
      <c r="E42" s="35" t="s">
        <v>575</v>
      </c>
      <c r="F42" s="41"/>
      <c r="G42" s="41"/>
      <c r="H42" s="41"/>
      <c r="I42" s="41"/>
      <c r="J42" s="42"/>
    </row>
    <row r="43" spans="1:16" x14ac:dyDescent="0.25">
      <c r="A43" s="27" t="s">
        <v>92</v>
      </c>
      <c r="B43" s="28"/>
      <c r="C43" s="29" t="s">
        <v>57</v>
      </c>
      <c r="D43" s="30"/>
      <c r="E43" s="27" t="s">
        <v>283</v>
      </c>
      <c r="F43" s="30"/>
      <c r="G43" s="30"/>
      <c r="H43" s="30"/>
      <c r="I43" s="31">
        <f>SUMIFS(I44:I47,A44:A47,"P")</f>
        <v>0</v>
      </c>
      <c r="J43" s="32"/>
    </row>
    <row r="44" spans="1:16" x14ac:dyDescent="0.25">
      <c r="A44" s="33" t="s">
        <v>94</v>
      </c>
      <c r="B44" s="33">
        <v>9</v>
      </c>
      <c r="C44" s="34" t="s">
        <v>1354</v>
      </c>
      <c r="D44" s="33" t="s">
        <v>96</v>
      </c>
      <c r="E44" s="35" t="s">
        <v>1355</v>
      </c>
      <c r="F44" s="36" t="s">
        <v>227</v>
      </c>
      <c r="G44" s="37">
        <v>31</v>
      </c>
      <c r="H44" s="38">
        <v>0</v>
      </c>
      <c r="I44" s="38">
        <f>ROUND(G44*H44,P4)</f>
        <v>0</v>
      </c>
      <c r="J44" s="33"/>
      <c r="O44" s="39">
        <f>I44*0.21</f>
        <v>0</v>
      </c>
      <c r="P44">
        <v>3</v>
      </c>
    </row>
    <row r="45" spans="1:16" ht="45" x14ac:dyDescent="0.25">
      <c r="A45" s="33" t="s">
        <v>99</v>
      </c>
      <c r="B45" s="40"/>
      <c r="C45" s="41"/>
      <c r="D45" s="41"/>
      <c r="E45" s="35" t="s">
        <v>1356</v>
      </c>
      <c r="F45" s="41"/>
      <c r="G45" s="41"/>
      <c r="H45" s="41"/>
      <c r="I45" s="41"/>
      <c r="J45" s="42"/>
    </row>
    <row r="46" spans="1:16" x14ac:dyDescent="0.25">
      <c r="A46" s="33" t="s">
        <v>101</v>
      </c>
      <c r="B46" s="40"/>
      <c r="C46" s="41"/>
      <c r="D46" s="41"/>
      <c r="E46" s="43" t="s">
        <v>1357</v>
      </c>
      <c r="F46" s="41"/>
      <c r="G46" s="41"/>
      <c r="H46" s="41"/>
      <c r="I46" s="41"/>
      <c r="J46" s="42"/>
    </row>
    <row r="47" spans="1:16" ht="225" x14ac:dyDescent="0.25">
      <c r="A47" s="33" t="s">
        <v>103</v>
      </c>
      <c r="B47" s="40"/>
      <c r="C47" s="41"/>
      <c r="D47" s="41"/>
      <c r="E47" s="35" t="s">
        <v>1358</v>
      </c>
      <c r="F47" s="41"/>
      <c r="G47" s="41"/>
      <c r="H47" s="41"/>
      <c r="I47" s="41"/>
      <c r="J47" s="42"/>
    </row>
    <row r="48" spans="1:16" x14ac:dyDescent="0.25">
      <c r="A48" s="27" t="s">
        <v>92</v>
      </c>
      <c r="B48" s="28"/>
      <c r="C48" s="29" t="s">
        <v>307</v>
      </c>
      <c r="D48" s="30"/>
      <c r="E48" s="27" t="s">
        <v>308</v>
      </c>
      <c r="F48" s="30"/>
      <c r="G48" s="30"/>
      <c r="H48" s="30"/>
      <c r="I48" s="31">
        <f>SUMIFS(I49:I52,A49:A52,"P")</f>
        <v>0</v>
      </c>
      <c r="J48" s="32"/>
    </row>
    <row r="49" spans="1:16" x14ac:dyDescent="0.25">
      <c r="A49" s="33" t="s">
        <v>94</v>
      </c>
      <c r="B49" s="33">
        <v>10</v>
      </c>
      <c r="C49" s="34" t="s">
        <v>649</v>
      </c>
      <c r="D49" s="33" t="s">
        <v>134</v>
      </c>
      <c r="E49" s="35" t="s">
        <v>650</v>
      </c>
      <c r="F49" s="36" t="s">
        <v>227</v>
      </c>
      <c r="G49" s="37">
        <v>201</v>
      </c>
      <c r="H49" s="38">
        <v>0</v>
      </c>
      <c r="I49" s="38">
        <f>ROUND(G49*H49,P4)</f>
        <v>0</v>
      </c>
      <c r="J49" s="33"/>
      <c r="O49" s="39">
        <f>I49*0.21</f>
        <v>0</v>
      </c>
      <c r="P49">
        <v>3</v>
      </c>
    </row>
    <row r="50" spans="1:16" x14ac:dyDescent="0.25">
      <c r="A50" s="33" t="s">
        <v>99</v>
      </c>
      <c r="B50" s="40"/>
      <c r="C50" s="41"/>
      <c r="D50" s="41"/>
      <c r="E50" s="35" t="s">
        <v>1359</v>
      </c>
      <c r="F50" s="41"/>
      <c r="G50" s="41"/>
      <c r="H50" s="41"/>
      <c r="I50" s="41"/>
      <c r="J50" s="42"/>
    </row>
    <row r="51" spans="1:16" x14ac:dyDescent="0.25">
      <c r="A51" s="33" t="s">
        <v>101</v>
      </c>
      <c r="B51" s="40"/>
      <c r="C51" s="41"/>
      <c r="D51" s="41"/>
      <c r="E51" s="43" t="s">
        <v>1360</v>
      </c>
      <c r="F51" s="41"/>
      <c r="G51" s="41"/>
      <c r="H51" s="41"/>
      <c r="I51" s="41"/>
      <c r="J51" s="42"/>
    </row>
    <row r="52" spans="1:16" ht="75" x14ac:dyDescent="0.25">
      <c r="A52" s="33" t="s">
        <v>103</v>
      </c>
      <c r="B52" s="40"/>
      <c r="C52" s="41"/>
      <c r="D52" s="41"/>
      <c r="E52" s="35" t="s">
        <v>652</v>
      </c>
      <c r="F52" s="41"/>
      <c r="G52" s="41"/>
      <c r="H52" s="41"/>
      <c r="I52" s="41"/>
      <c r="J52" s="42"/>
    </row>
    <row r="53" spans="1:16" x14ac:dyDescent="0.25">
      <c r="A53" s="27" t="s">
        <v>92</v>
      </c>
      <c r="B53" s="28"/>
      <c r="C53" s="29" t="s">
        <v>368</v>
      </c>
      <c r="D53" s="30"/>
      <c r="E53" s="27" t="s">
        <v>369</v>
      </c>
      <c r="F53" s="30"/>
      <c r="G53" s="30"/>
      <c r="H53" s="30"/>
      <c r="I53" s="31">
        <f>SUMIFS(I54:I73,A54:A73,"P")</f>
        <v>0</v>
      </c>
      <c r="J53" s="32"/>
    </row>
    <row r="54" spans="1:16" x14ac:dyDescent="0.25">
      <c r="A54" s="33" t="s">
        <v>94</v>
      </c>
      <c r="B54" s="33">
        <v>11</v>
      </c>
      <c r="C54" s="34" t="s">
        <v>1361</v>
      </c>
      <c r="D54" s="33" t="s">
        <v>96</v>
      </c>
      <c r="E54" s="35" t="s">
        <v>1362</v>
      </c>
      <c r="F54" s="36" t="s">
        <v>227</v>
      </c>
      <c r="G54" s="37">
        <v>119</v>
      </c>
      <c r="H54" s="38">
        <v>0</v>
      </c>
      <c r="I54" s="38">
        <f>ROUND(G54*H54,P4)</f>
        <v>0</v>
      </c>
      <c r="J54" s="33"/>
      <c r="O54" s="39">
        <f>I54*0.21</f>
        <v>0</v>
      </c>
      <c r="P54">
        <v>3</v>
      </c>
    </row>
    <row r="55" spans="1:16" ht="90" x14ac:dyDescent="0.25">
      <c r="A55" s="33" t="s">
        <v>99</v>
      </c>
      <c r="B55" s="40"/>
      <c r="C55" s="41"/>
      <c r="D55" s="41"/>
      <c r="E55" s="35" t="s">
        <v>1363</v>
      </c>
      <c r="F55" s="41"/>
      <c r="G55" s="41"/>
      <c r="H55" s="41"/>
      <c r="I55" s="41"/>
      <c r="J55" s="42"/>
    </row>
    <row r="56" spans="1:16" x14ac:dyDescent="0.25">
      <c r="A56" s="33" t="s">
        <v>101</v>
      </c>
      <c r="B56" s="40"/>
      <c r="C56" s="41"/>
      <c r="D56" s="41"/>
      <c r="E56" s="43" t="s">
        <v>1364</v>
      </c>
      <c r="F56" s="41"/>
      <c r="G56" s="41"/>
      <c r="H56" s="41"/>
      <c r="I56" s="41"/>
      <c r="J56" s="42"/>
    </row>
    <row r="57" spans="1:16" ht="315" x14ac:dyDescent="0.25">
      <c r="A57" s="33" t="s">
        <v>103</v>
      </c>
      <c r="B57" s="40"/>
      <c r="C57" s="41"/>
      <c r="D57" s="41"/>
      <c r="E57" s="35" t="s">
        <v>377</v>
      </c>
      <c r="F57" s="41"/>
      <c r="G57" s="41"/>
      <c r="H57" s="41"/>
      <c r="I57" s="41"/>
      <c r="J57" s="42"/>
    </row>
    <row r="58" spans="1:16" x14ac:dyDescent="0.25">
      <c r="A58" s="33" t="s">
        <v>94</v>
      </c>
      <c r="B58" s="33">
        <v>12</v>
      </c>
      <c r="C58" s="34" t="s">
        <v>1365</v>
      </c>
      <c r="D58" s="33" t="s">
        <v>134</v>
      </c>
      <c r="E58" s="35" t="s">
        <v>1366</v>
      </c>
      <c r="F58" s="36" t="s">
        <v>120</v>
      </c>
      <c r="G58" s="37">
        <v>2</v>
      </c>
      <c r="H58" s="38">
        <v>0</v>
      </c>
      <c r="I58" s="38">
        <f>ROUND(G58*H58,P4)</f>
        <v>0</v>
      </c>
      <c r="J58" s="33"/>
      <c r="O58" s="39">
        <f>I58*0.21</f>
        <v>0</v>
      </c>
      <c r="P58">
        <v>3</v>
      </c>
    </row>
    <row r="59" spans="1:16" x14ac:dyDescent="0.25">
      <c r="A59" s="33" t="s">
        <v>99</v>
      </c>
      <c r="B59" s="40"/>
      <c r="C59" s="41"/>
      <c r="D59" s="41"/>
      <c r="E59" s="35" t="s">
        <v>1367</v>
      </c>
      <c r="F59" s="41"/>
      <c r="G59" s="41"/>
      <c r="H59" s="41"/>
      <c r="I59" s="41"/>
      <c r="J59" s="42"/>
    </row>
    <row r="60" spans="1:16" x14ac:dyDescent="0.25">
      <c r="A60" s="33" t="s">
        <v>101</v>
      </c>
      <c r="B60" s="40"/>
      <c r="C60" s="41"/>
      <c r="D60" s="41"/>
      <c r="E60" s="43" t="s">
        <v>102</v>
      </c>
      <c r="F60" s="41"/>
      <c r="G60" s="41"/>
      <c r="H60" s="41"/>
      <c r="I60" s="41"/>
      <c r="J60" s="42"/>
    </row>
    <row r="61" spans="1:16" ht="409.5" x14ac:dyDescent="0.25">
      <c r="A61" s="33" t="s">
        <v>103</v>
      </c>
      <c r="B61" s="40"/>
      <c r="C61" s="41"/>
      <c r="D61" s="41"/>
      <c r="E61" s="35" t="s">
        <v>1368</v>
      </c>
      <c r="F61" s="41"/>
      <c r="G61" s="41"/>
      <c r="H61" s="41"/>
      <c r="I61" s="41"/>
      <c r="J61" s="42"/>
    </row>
    <row r="62" spans="1:16" x14ac:dyDescent="0.25">
      <c r="A62" s="33" t="s">
        <v>94</v>
      </c>
      <c r="B62" s="33">
        <v>13</v>
      </c>
      <c r="C62" s="34" t="s">
        <v>1369</v>
      </c>
      <c r="D62" s="33" t="s">
        <v>96</v>
      </c>
      <c r="E62" s="35" t="s">
        <v>1370</v>
      </c>
      <c r="F62" s="36" t="s">
        <v>120</v>
      </c>
      <c r="G62" s="37">
        <v>3</v>
      </c>
      <c r="H62" s="38">
        <v>0</v>
      </c>
      <c r="I62" s="38">
        <f>ROUND(G62*H62,P4)</f>
        <v>0</v>
      </c>
      <c r="J62" s="33"/>
      <c r="O62" s="39">
        <f>I62*0.21</f>
        <v>0</v>
      </c>
      <c r="P62">
        <v>3</v>
      </c>
    </row>
    <row r="63" spans="1:16" x14ac:dyDescent="0.25">
      <c r="A63" s="33" t="s">
        <v>99</v>
      </c>
      <c r="B63" s="40"/>
      <c r="C63" s="41"/>
      <c r="D63" s="41"/>
      <c r="E63" s="35" t="s">
        <v>1371</v>
      </c>
      <c r="F63" s="41"/>
      <c r="G63" s="41"/>
      <c r="H63" s="41"/>
      <c r="I63" s="41"/>
      <c r="J63" s="42"/>
    </row>
    <row r="64" spans="1:16" x14ac:dyDescent="0.25">
      <c r="A64" s="33" t="s">
        <v>101</v>
      </c>
      <c r="B64" s="40"/>
      <c r="C64" s="41"/>
      <c r="D64" s="41"/>
      <c r="E64" s="43" t="s">
        <v>1372</v>
      </c>
      <c r="F64" s="41"/>
      <c r="G64" s="41"/>
      <c r="H64" s="41"/>
      <c r="I64" s="41"/>
      <c r="J64" s="42"/>
    </row>
    <row r="65" spans="1:16" ht="345" x14ac:dyDescent="0.25">
      <c r="A65" s="33" t="s">
        <v>103</v>
      </c>
      <c r="B65" s="40"/>
      <c r="C65" s="41"/>
      <c r="D65" s="41"/>
      <c r="E65" s="35" t="s">
        <v>1373</v>
      </c>
      <c r="F65" s="41"/>
      <c r="G65" s="41"/>
      <c r="H65" s="41"/>
      <c r="I65" s="41"/>
      <c r="J65" s="42"/>
    </row>
    <row r="66" spans="1:16" x14ac:dyDescent="0.25">
      <c r="A66" s="33" t="s">
        <v>94</v>
      </c>
      <c r="B66" s="33">
        <v>14</v>
      </c>
      <c r="C66" s="34" t="s">
        <v>1374</v>
      </c>
      <c r="D66" s="33" t="s">
        <v>134</v>
      </c>
      <c r="E66" s="35" t="s">
        <v>1375</v>
      </c>
      <c r="F66" s="36" t="s">
        <v>120</v>
      </c>
      <c r="G66" s="37">
        <v>1</v>
      </c>
      <c r="H66" s="38">
        <v>0</v>
      </c>
      <c r="I66" s="38">
        <f>ROUND(G66*H66,P4)</f>
        <v>0</v>
      </c>
      <c r="J66" s="33"/>
      <c r="O66" s="39">
        <f>I66*0.21</f>
        <v>0</v>
      </c>
      <c r="P66">
        <v>3</v>
      </c>
    </row>
    <row r="67" spans="1:16" x14ac:dyDescent="0.25">
      <c r="A67" s="33" t="s">
        <v>99</v>
      </c>
      <c r="B67" s="40"/>
      <c r="C67" s="41"/>
      <c r="D67" s="41"/>
      <c r="E67" s="44"/>
      <c r="F67" s="41"/>
      <c r="G67" s="41"/>
      <c r="H67" s="41"/>
      <c r="I67" s="41"/>
      <c r="J67" s="42"/>
    </row>
    <row r="68" spans="1:16" x14ac:dyDescent="0.25">
      <c r="A68" s="33" t="s">
        <v>101</v>
      </c>
      <c r="B68" s="40"/>
      <c r="C68" s="41"/>
      <c r="D68" s="41"/>
      <c r="E68" s="43" t="s">
        <v>112</v>
      </c>
      <c r="F68" s="41"/>
      <c r="G68" s="41"/>
      <c r="H68" s="41"/>
      <c r="I68" s="41"/>
      <c r="J68" s="42"/>
    </row>
    <row r="69" spans="1:16" ht="120" x14ac:dyDescent="0.25">
      <c r="A69" s="33" t="s">
        <v>103</v>
      </c>
      <c r="B69" s="40"/>
      <c r="C69" s="41"/>
      <c r="D69" s="41"/>
      <c r="E69" s="35" t="s">
        <v>382</v>
      </c>
      <c r="F69" s="41"/>
      <c r="G69" s="41"/>
      <c r="H69" s="41"/>
      <c r="I69" s="41"/>
      <c r="J69" s="42"/>
    </row>
    <row r="70" spans="1:16" x14ac:dyDescent="0.25">
      <c r="A70" s="33" t="s">
        <v>94</v>
      </c>
      <c r="B70" s="33">
        <v>15</v>
      </c>
      <c r="C70" s="34" t="s">
        <v>1376</v>
      </c>
      <c r="D70" s="33" t="s">
        <v>134</v>
      </c>
      <c r="E70" s="35" t="s">
        <v>1377</v>
      </c>
      <c r="F70" s="36" t="s">
        <v>120</v>
      </c>
      <c r="G70" s="37">
        <v>2</v>
      </c>
      <c r="H70" s="38">
        <v>0</v>
      </c>
      <c r="I70" s="38">
        <f>ROUND(G70*H70,P4)</f>
        <v>0</v>
      </c>
      <c r="J70" s="33"/>
      <c r="O70" s="39">
        <f>I70*0.21</f>
        <v>0</v>
      </c>
      <c r="P70">
        <v>3</v>
      </c>
    </row>
    <row r="71" spans="1:16" x14ac:dyDescent="0.25">
      <c r="A71" s="33" t="s">
        <v>99</v>
      </c>
      <c r="B71" s="40"/>
      <c r="C71" s="41"/>
      <c r="D71" s="41"/>
      <c r="E71" s="44" t="s">
        <v>134</v>
      </c>
      <c r="F71" s="41"/>
      <c r="G71" s="41"/>
      <c r="H71" s="41"/>
      <c r="I71" s="41"/>
      <c r="J71" s="42"/>
    </row>
    <row r="72" spans="1:16" x14ac:dyDescent="0.25">
      <c r="A72" s="33" t="s">
        <v>101</v>
      </c>
      <c r="B72" s="40"/>
      <c r="C72" s="41"/>
      <c r="D72" s="41"/>
      <c r="E72" s="43" t="s">
        <v>102</v>
      </c>
      <c r="F72" s="41"/>
      <c r="G72" s="41"/>
      <c r="H72" s="41"/>
      <c r="I72" s="41"/>
      <c r="J72" s="42"/>
    </row>
    <row r="73" spans="1:16" ht="60" x14ac:dyDescent="0.25">
      <c r="A73" s="33" t="s">
        <v>103</v>
      </c>
      <c r="B73" s="40"/>
      <c r="C73" s="41"/>
      <c r="D73" s="41"/>
      <c r="E73" s="35" t="s">
        <v>804</v>
      </c>
      <c r="F73" s="41"/>
      <c r="G73" s="41"/>
      <c r="H73" s="41"/>
      <c r="I73" s="41"/>
      <c r="J73" s="42"/>
    </row>
    <row r="74" spans="1:16" x14ac:dyDescent="0.25">
      <c r="A74" s="27" t="s">
        <v>92</v>
      </c>
      <c r="B74" s="28"/>
      <c r="C74" s="29" t="s">
        <v>155</v>
      </c>
      <c r="D74" s="30"/>
      <c r="E74" s="27" t="s">
        <v>156</v>
      </c>
      <c r="F74" s="30"/>
      <c r="G74" s="30"/>
      <c r="H74" s="30"/>
      <c r="I74" s="31">
        <f>SUMIFS(I75:I102,A75:A102,"P")</f>
        <v>0</v>
      </c>
      <c r="J74" s="32"/>
    </row>
    <row r="75" spans="1:16" ht="30" x14ac:dyDescent="0.25">
      <c r="A75" s="33" t="s">
        <v>94</v>
      </c>
      <c r="B75" s="33">
        <v>16</v>
      </c>
      <c r="C75" s="34" t="s">
        <v>675</v>
      </c>
      <c r="D75" s="33" t="s">
        <v>134</v>
      </c>
      <c r="E75" s="35" t="s">
        <v>676</v>
      </c>
      <c r="F75" s="36" t="s">
        <v>227</v>
      </c>
      <c r="G75" s="37">
        <v>90</v>
      </c>
      <c r="H75" s="38">
        <v>0</v>
      </c>
      <c r="I75" s="38">
        <f>ROUND(G75*H75,P4)</f>
        <v>0</v>
      </c>
      <c r="J75" s="33"/>
      <c r="O75" s="39">
        <f>I75*0.21</f>
        <v>0</v>
      </c>
      <c r="P75">
        <v>3</v>
      </c>
    </row>
    <row r="76" spans="1:16" x14ac:dyDescent="0.25">
      <c r="A76" s="33" t="s">
        <v>99</v>
      </c>
      <c r="B76" s="40"/>
      <c r="C76" s="41"/>
      <c r="D76" s="41"/>
      <c r="E76" s="44" t="s">
        <v>134</v>
      </c>
      <c r="F76" s="41"/>
      <c r="G76" s="41"/>
      <c r="H76" s="41"/>
      <c r="I76" s="41"/>
      <c r="J76" s="42"/>
    </row>
    <row r="77" spans="1:16" x14ac:dyDescent="0.25">
      <c r="A77" s="33" t="s">
        <v>101</v>
      </c>
      <c r="B77" s="40"/>
      <c r="C77" s="41"/>
      <c r="D77" s="41"/>
      <c r="E77" s="43" t="s">
        <v>552</v>
      </c>
      <c r="F77" s="41"/>
      <c r="G77" s="41"/>
      <c r="H77" s="41"/>
      <c r="I77" s="41"/>
      <c r="J77" s="42"/>
    </row>
    <row r="78" spans="1:16" ht="90" x14ac:dyDescent="0.25">
      <c r="A78" s="33" t="s">
        <v>103</v>
      </c>
      <c r="B78" s="40"/>
      <c r="C78" s="41"/>
      <c r="D78" s="41"/>
      <c r="E78" s="35" t="s">
        <v>466</v>
      </c>
      <c r="F78" s="41"/>
      <c r="G78" s="41"/>
      <c r="H78" s="41"/>
      <c r="I78" s="41"/>
      <c r="J78" s="42"/>
    </row>
    <row r="79" spans="1:16" x14ac:dyDescent="0.25">
      <c r="A79" s="33" t="s">
        <v>94</v>
      </c>
      <c r="B79" s="33">
        <v>17</v>
      </c>
      <c r="C79" s="34" t="s">
        <v>679</v>
      </c>
      <c r="D79" s="33" t="s">
        <v>134</v>
      </c>
      <c r="E79" s="35" t="s">
        <v>680</v>
      </c>
      <c r="F79" s="36" t="s">
        <v>227</v>
      </c>
      <c r="G79" s="37">
        <v>201</v>
      </c>
      <c r="H79" s="38">
        <v>0</v>
      </c>
      <c r="I79" s="38">
        <f>ROUND(G79*H79,P4)</f>
        <v>0</v>
      </c>
      <c r="J79" s="33"/>
      <c r="O79" s="39">
        <f>I79*0.21</f>
        <v>0</v>
      </c>
      <c r="P79">
        <v>3</v>
      </c>
    </row>
    <row r="80" spans="1:16" ht="45" x14ac:dyDescent="0.25">
      <c r="A80" s="33" t="s">
        <v>99</v>
      </c>
      <c r="B80" s="40"/>
      <c r="C80" s="41"/>
      <c r="D80" s="41"/>
      <c r="E80" s="35" t="s">
        <v>1378</v>
      </c>
      <c r="F80" s="41"/>
      <c r="G80" s="41"/>
      <c r="H80" s="41"/>
      <c r="I80" s="41"/>
      <c r="J80" s="42"/>
    </row>
    <row r="81" spans="1:16" x14ac:dyDescent="0.25">
      <c r="A81" s="33" t="s">
        <v>101</v>
      </c>
      <c r="B81" s="40"/>
      <c r="C81" s="41"/>
      <c r="D81" s="41"/>
      <c r="E81" s="43" t="s">
        <v>1360</v>
      </c>
      <c r="F81" s="41"/>
      <c r="G81" s="41"/>
      <c r="H81" s="41"/>
      <c r="I81" s="41"/>
      <c r="J81" s="42"/>
    </row>
    <row r="82" spans="1:16" ht="75" x14ac:dyDescent="0.25">
      <c r="A82" s="33" t="s">
        <v>103</v>
      </c>
      <c r="B82" s="40"/>
      <c r="C82" s="41"/>
      <c r="D82" s="41"/>
      <c r="E82" s="35" t="s">
        <v>477</v>
      </c>
      <c r="F82" s="41"/>
      <c r="G82" s="41"/>
      <c r="H82" s="41"/>
      <c r="I82" s="41"/>
      <c r="J82" s="42"/>
    </row>
    <row r="83" spans="1:16" x14ac:dyDescent="0.25">
      <c r="A83" s="33" t="s">
        <v>94</v>
      </c>
      <c r="B83" s="33">
        <v>18</v>
      </c>
      <c r="C83" s="34" t="s">
        <v>1379</v>
      </c>
      <c r="D83" s="33" t="s">
        <v>134</v>
      </c>
      <c r="E83" s="35" t="s">
        <v>1380</v>
      </c>
      <c r="F83" s="36" t="s">
        <v>227</v>
      </c>
      <c r="G83" s="37">
        <v>26</v>
      </c>
      <c r="H83" s="38">
        <v>0</v>
      </c>
      <c r="I83" s="38">
        <f>ROUND(G83*H83,P4)</f>
        <v>0</v>
      </c>
      <c r="J83" s="33"/>
      <c r="O83" s="39">
        <f>I83*0.21</f>
        <v>0</v>
      </c>
      <c r="P83">
        <v>3</v>
      </c>
    </row>
    <row r="84" spans="1:16" ht="60" x14ac:dyDescent="0.25">
      <c r="A84" s="33" t="s">
        <v>99</v>
      </c>
      <c r="B84" s="40"/>
      <c r="C84" s="41"/>
      <c r="D84" s="41"/>
      <c r="E84" s="35" t="s">
        <v>1381</v>
      </c>
      <c r="F84" s="41"/>
      <c r="G84" s="41"/>
      <c r="H84" s="41"/>
      <c r="I84" s="41"/>
      <c r="J84" s="42"/>
    </row>
    <row r="85" spans="1:16" x14ac:dyDescent="0.25">
      <c r="A85" s="33" t="s">
        <v>101</v>
      </c>
      <c r="B85" s="40"/>
      <c r="C85" s="41"/>
      <c r="D85" s="41"/>
      <c r="E85" s="43" t="s">
        <v>1382</v>
      </c>
      <c r="F85" s="41"/>
      <c r="G85" s="41"/>
      <c r="H85" s="41"/>
      <c r="I85" s="41"/>
      <c r="J85" s="42"/>
    </row>
    <row r="86" spans="1:16" ht="135" x14ac:dyDescent="0.25">
      <c r="A86" s="33" t="s">
        <v>103</v>
      </c>
      <c r="B86" s="40"/>
      <c r="C86" s="41"/>
      <c r="D86" s="41"/>
      <c r="E86" s="35" t="s">
        <v>1383</v>
      </c>
      <c r="F86" s="41"/>
      <c r="G86" s="41"/>
      <c r="H86" s="41"/>
      <c r="I86" s="41"/>
      <c r="J86" s="42"/>
    </row>
    <row r="87" spans="1:16" x14ac:dyDescent="0.25">
      <c r="A87" s="33" t="s">
        <v>94</v>
      </c>
      <c r="B87" s="33">
        <v>19</v>
      </c>
      <c r="C87" s="34" t="s">
        <v>1384</v>
      </c>
      <c r="D87" s="33" t="s">
        <v>134</v>
      </c>
      <c r="E87" s="35" t="s">
        <v>1385</v>
      </c>
      <c r="F87" s="36" t="s">
        <v>227</v>
      </c>
      <c r="G87" s="37">
        <v>175</v>
      </c>
      <c r="H87" s="38">
        <v>0</v>
      </c>
      <c r="I87" s="38">
        <f>ROUND(G87*H87,P4)</f>
        <v>0</v>
      </c>
      <c r="J87" s="33"/>
      <c r="O87" s="39">
        <f>I87*0.21</f>
        <v>0</v>
      </c>
      <c r="P87">
        <v>3</v>
      </c>
    </row>
    <row r="88" spans="1:16" x14ac:dyDescent="0.25">
      <c r="A88" s="33" t="s">
        <v>99</v>
      </c>
      <c r="B88" s="40"/>
      <c r="C88" s="41"/>
      <c r="D88" s="41"/>
      <c r="E88" s="44" t="s">
        <v>134</v>
      </c>
      <c r="F88" s="41"/>
      <c r="G88" s="41"/>
      <c r="H88" s="41"/>
      <c r="I88" s="41"/>
      <c r="J88" s="42"/>
    </row>
    <row r="89" spans="1:16" x14ac:dyDescent="0.25">
      <c r="A89" s="33" t="s">
        <v>101</v>
      </c>
      <c r="B89" s="40"/>
      <c r="C89" s="41"/>
      <c r="D89" s="41"/>
      <c r="E89" s="43" t="s">
        <v>1041</v>
      </c>
      <c r="F89" s="41"/>
      <c r="G89" s="41"/>
      <c r="H89" s="41"/>
      <c r="I89" s="41"/>
      <c r="J89" s="42"/>
    </row>
    <row r="90" spans="1:16" ht="135" x14ac:dyDescent="0.25">
      <c r="A90" s="33" t="s">
        <v>103</v>
      </c>
      <c r="B90" s="40"/>
      <c r="C90" s="41"/>
      <c r="D90" s="41"/>
      <c r="E90" s="35" t="s">
        <v>1383</v>
      </c>
      <c r="F90" s="41"/>
      <c r="G90" s="41"/>
      <c r="H90" s="41"/>
      <c r="I90" s="41"/>
      <c r="J90" s="42"/>
    </row>
    <row r="91" spans="1:16" x14ac:dyDescent="0.25">
      <c r="A91" s="33" t="s">
        <v>94</v>
      </c>
      <c r="B91" s="33">
        <v>20</v>
      </c>
      <c r="C91" s="34" t="s">
        <v>991</v>
      </c>
      <c r="D91" s="33" t="s">
        <v>134</v>
      </c>
      <c r="E91" s="35" t="s">
        <v>992</v>
      </c>
      <c r="F91" s="36" t="s">
        <v>168</v>
      </c>
      <c r="G91" s="37">
        <v>73</v>
      </c>
      <c r="H91" s="38">
        <v>0</v>
      </c>
      <c r="I91" s="38">
        <f>ROUND(G91*H91,P4)</f>
        <v>0</v>
      </c>
      <c r="J91" s="33"/>
      <c r="O91" s="39">
        <f>I91*0.21</f>
        <v>0</v>
      </c>
      <c r="P91">
        <v>3</v>
      </c>
    </row>
    <row r="92" spans="1:16" ht="60" x14ac:dyDescent="0.25">
      <c r="A92" s="33" t="s">
        <v>99</v>
      </c>
      <c r="B92" s="40"/>
      <c r="C92" s="41"/>
      <c r="D92" s="41"/>
      <c r="E92" s="35" t="s">
        <v>1386</v>
      </c>
      <c r="F92" s="41"/>
      <c r="G92" s="41"/>
      <c r="H92" s="41"/>
      <c r="I92" s="41"/>
      <c r="J92" s="42"/>
    </row>
    <row r="93" spans="1:16" x14ac:dyDescent="0.25">
      <c r="A93" s="33" t="s">
        <v>101</v>
      </c>
      <c r="B93" s="40"/>
      <c r="C93" s="41"/>
      <c r="D93" s="41"/>
      <c r="E93" s="43" t="s">
        <v>1387</v>
      </c>
      <c r="F93" s="41"/>
      <c r="G93" s="41"/>
      <c r="H93" s="41"/>
      <c r="I93" s="41"/>
      <c r="J93" s="42"/>
    </row>
    <row r="94" spans="1:16" ht="150" x14ac:dyDescent="0.25">
      <c r="A94" s="33" t="s">
        <v>103</v>
      </c>
      <c r="B94" s="40"/>
      <c r="C94" s="41"/>
      <c r="D94" s="41"/>
      <c r="E94" s="35" t="s">
        <v>995</v>
      </c>
      <c r="F94" s="41"/>
      <c r="G94" s="41"/>
      <c r="H94" s="41"/>
      <c r="I94" s="41"/>
      <c r="J94" s="42"/>
    </row>
    <row r="95" spans="1:16" x14ac:dyDescent="0.25">
      <c r="A95" s="33" t="s">
        <v>94</v>
      </c>
      <c r="B95" s="33">
        <v>21</v>
      </c>
      <c r="C95" s="34" t="s">
        <v>483</v>
      </c>
      <c r="D95" s="33" t="s">
        <v>134</v>
      </c>
      <c r="E95" s="35" t="s">
        <v>484</v>
      </c>
      <c r="F95" s="36" t="s">
        <v>120</v>
      </c>
      <c r="G95" s="37">
        <v>2</v>
      </c>
      <c r="H95" s="38">
        <v>0</v>
      </c>
      <c r="I95" s="38">
        <f>ROUND(G95*H95,P4)</f>
        <v>0</v>
      </c>
      <c r="J95" s="33"/>
      <c r="O95" s="39">
        <f>I95*0.21</f>
        <v>0</v>
      </c>
      <c r="P95">
        <v>3</v>
      </c>
    </row>
    <row r="96" spans="1:16" ht="45" x14ac:dyDescent="0.25">
      <c r="A96" s="33" t="s">
        <v>99</v>
      </c>
      <c r="B96" s="40"/>
      <c r="C96" s="41"/>
      <c r="D96" s="41"/>
      <c r="E96" s="35" t="s">
        <v>1388</v>
      </c>
      <c r="F96" s="41"/>
      <c r="G96" s="41"/>
      <c r="H96" s="41"/>
      <c r="I96" s="41"/>
      <c r="J96" s="42"/>
    </row>
    <row r="97" spans="1:16" x14ac:dyDescent="0.25">
      <c r="A97" s="33" t="s">
        <v>101</v>
      </c>
      <c r="B97" s="40"/>
      <c r="C97" s="41"/>
      <c r="D97" s="41"/>
      <c r="E97" s="43" t="s">
        <v>102</v>
      </c>
      <c r="F97" s="41"/>
      <c r="G97" s="41"/>
      <c r="H97" s="41"/>
      <c r="I97" s="41"/>
      <c r="J97" s="42"/>
    </row>
    <row r="98" spans="1:16" ht="165" x14ac:dyDescent="0.25">
      <c r="A98" s="33" t="s">
        <v>103</v>
      </c>
      <c r="B98" s="40"/>
      <c r="C98" s="41"/>
      <c r="D98" s="41"/>
      <c r="E98" s="35" t="s">
        <v>486</v>
      </c>
      <c r="F98" s="41"/>
      <c r="G98" s="41"/>
      <c r="H98" s="41"/>
      <c r="I98" s="41"/>
      <c r="J98" s="42"/>
    </row>
    <row r="99" spans="1:16" x14ac:dyDescent="0.25">
      <c r="A99" s="33" t="s">
        <v>94</v>
      </c>
      <c r="B99" s="33">
        <v>22</v>
      </c>
      <c r="C99" s="34" t="s">
        <v>1389</v>
      </c>
      <c r="D99" s="33" t="s">
        <v>96</v>
      </c>
      <c r="E99" s="35" t="s">
        <v>1390</v>
      </c>
      <c r="F99" s="36" t="s">
        <v>210</v>
      </c>
      <c r="G99" s="37">
        <v>8</v>
      </c>
      <c r="H99" s="38">
        <v>0</v>
      </c>
      <c r="I99" s="38">
        <f>ROUND(G99*H99,P4)</f>
        <v>0</v>
      </c>
      <c r="J99" s="33"/>
      <c r="O99" s="39">
        <f>I99*0.21</f>
        <v>0</v>
      </c>
      <c r="P99">
        <v>3</v>
      </c>
    </row>
    <row r="100" spans="1:16" x14ac:dyDescent="0.25">
      <c r="A100" s="33" t="s">
        <v>99</v>
      </c>
      <c r="B100" s="40"/>
      <c r="C100" s="41"/>
      <c r="D100" s="41"/>
      <c r="E100" s="35" t="s">
        <v>1391</v>
      </c>
      <c r="F100" s="41"/>
      <c r="G100" s="41"/>
      <c r="H100" s="41"/>
      <c r="I100" s="41"/>
      <c r="J100" s="42"/>
    </row>
    <row r="101" spans="1:16" x14ac:dyDescent="0.25">
      <c r="A101" s="33" t="s">
        <v>101</v>
      </c>
      <c r="B101" s="40"/>
      <c r="C101" s="41"/>
      <c r="D101" s="41"/>
      <c r="E101" s="43" t="s">
        <v>147</v>
      </c>
      <c r="F101" s="41"/>
      <c r="G101" s="41"/>
      <c r="H101" s="41"/>
      <c r="I101" s="41"/>
      <c r="J101" s="42"/>
    </row>
    <row r="102" spans="1:16" ht="150" x14ac:dyDescent="0.25">
      <c r="A102" s="33" t="s">
        <v>103</v>
      </c>
      <c r="B102" s="45"/>
      <c r="C102" s="46"/>
      <c r="D102" s="46"/>
      <c r="E102" s="35" t="s">
        <v>1392</v>
      </c>
      <c r="F102" s="46"/>
      <c r="G102" s="46"/>
      <c r="H102" s="46"/>
      <c r="I102" s="46"/>
      <c r="J102"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P1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1393</v>
      </c>
      <c r="I3" s="22">
        <f>SUMIFS(I9:I13,A9:A13,"SD")</f>
        <v>0</v>
      </c>
      <c r="J3" s="18"/>
      <c r="O3">
        <v>0</v>
      </c>
      <c r="P3">
        <v>2</v>
      </c>
    </row>
    <row r="4" spans="1:16" x14ac:dyDescent="0.25">
      <c r="A4" s="3" t="s">
        <v>77</v>
      </c>
      <c r="B4" s="19" t="s">
        <v>78</v>
      </c>
      <c r="C4" s="51" t="s">
        <v>13</v>
      </c>
      <c r="D4" s="52"/>
      <c r="E4" s="20" t="s">
        <v>14</v>
      </c>
      <c r="F4" s="16"/>
      <c r="G4" s="16"/>
      <c r="H4" s="16"/>
      <c r="I4" s="16"/>
      <c r="J4" s="18"/>
      <c r="O4">
        <v>0.12</v>
      </c>
      <c r="P4">
        <v>2</v>
      </c>
    </row>
    <row r="5" spans="1:16" x14ac:dyDescent="0.25">
      <c r="A5" s="3" t="s">
        <v>79</v>
      </c>
      <c r="B5" s="19" t="s">
        <v>80</v>
      </c>
      <c r="C5" s="51" t="s">
        <v>1393</v>
      </c>
      <c r="D5" s="52"/>
      <c r="E5" s="20" t="s">
        <v>42</v>
      </c>
      <c r="F5" s="16"/>
      <c r="G5" s="16"/>
      <c r="H5" s="16"/>
      <c r="I5" s="16"/>
      <c r="J5" s="18"/>
      <c r="O5">
        <v>0.21</v>
      </c>
    </row>
    <row r="6" spans="1:16" x14ac:dyDescent="0.25">
      <c r="A6" s="53" t="s">
        <v>81</v>
      </c>
      <c r="B6" s="54" t="s">
        <v>82</v>
      </c>
      <c r="C6" s="55" t="s">
        <v>83</v>
      </c>
      <c r="D6" s="55" t="s">
        <v>84</v>
      </c>
      <c r="E6" s="55" t="s">
        <v>85</v>
      </c>
      <c r="F6" s="55" t="s">
        <v>86</v>
      </c>
      <c r="G6" s="55" t="s">
        <v>87</v>
      </c>
      <c r="H6" s="55" t="s">
        <v>88</v>
      </c>
      <c r="I6" s="55"/>
      <c r="J6" s="56" t="s">
        <v>89</v>
      </c>
    </row>
    <row r="7" spans="1:16" x14ac:dyDescent="0.25">
      <c r="A7" s="53"/>
      <c r="B7" s="54"/>
      <c r="C7" s="55"/>
      <c r="D7" s="55"/>
      <c r="E7" s="55"/>
      <c r="F7" s="55"/>
      <c r="G7" s="55"/>
      <c r="H7" s="6" t="s">
        <v>90</v>
      </c>
      <c r="I7" s="6" t="s">
        <v>91</v>
      </c>
      <c r="J7" s="56"/>
    </row>
    <row r="8" spans="1:16" x14ac:dyDescent="0.25">
      <c r="A8" s="25">
        <v>0</v>
      </c>
      <c r="B8" s="23">
        <v>1</v>
      </c>
      <c r="C8" s="26">
        <v>2</v>
      </c>
      <c r="D8" s="6">
        <v>3</v>
      </c>
      <c r="E8" s="26">
        <v>4</v>
      </c>
      <c r="F8" s="6">
        <v>5</v>
      </c>
      <c r="G8" s="6">
        <v>6</v>
      </c>
      <c r="H8" s="6">
        <v>7</v>
      </c>
      <c r="I8" s="26">
        <v>8</v>
      </c>
      <c r="J8" s="24">
        <v>9</v>
      </c>
    </row>
    <row r="9" spans="1:16" x14ac:dyDescent="0.25">
      <c r="A9" s="27" t="s">
        <v>92</v>
      </c>
      <c r="B9" s="28"/>
      <c r="C9" s="29" t="s">
        <v>11</v>
      </c>
      <c r="D9" s="30"/>
      <c r="E9" s="27" t="s">
        <v>93</v>
      </c>
      <c r="F9" s="30"/>
      <c r="G9" s="30"/>
      <c r="H9" s="30"/>
      <c r="I9" s="31">
        <f>SUMIFS(I10:I13,A10:A13,"P")</f>
        <v>0</v>
      </c>
      <c r="J9" s="32"/>
    </row>
    <row r="10" spans="1:16" x14ac:dyDescent="0.25">
      <c r="A10" s="33" t="s">
        <v>94</v>
      </c>
      <c r="B10" s="33">
        <v>1</v>
      </c>
      <c r="C10" s="34" t="s">
        <v>114</v>
      </c>
      <c r="D10" s="33" t="s">
        <v>96</v>
      </c>
      <c r="E10" s="35" t="s">
        <v>115</v>
      </c>
      <c r="F10" s="36" t="s">
        <v>98</v>
      </c>
      <c r="G10" s="37">
        <v>1</v>
      </c>
      <c r="H10" s="38">
        <v>0</v>
      </c>
      <c r="I10" s="38">
        <f>ROUND(G10*H10,P4)</f>
        <v>0</v>
      </c>
      <c r="J10" s="33"/>
      <c r="O10" s="39">
        <f>I10*0.21</f>
        <v>0</v>
      </c>
      <c r="P10">
        <v>3</v>
      </c>
    </row>
    <row r="11" spans="1:16" ht="195" x14ac:dyDescent="0.25">
      <c r="A11" s="33" t="s">
        <v>99</v>
      </c>
      <c r="B11" s="40"/>
      <c r="C11" s="41"/>
      <c r="D11" s="41"/>
      <c r="E11" s="35" t="s">
        <v>1394</v>
      </c>
      <c r="F11" s="41"/>
      <c r="G11" s="41"/>
      <c r="H11" s="41"/>
      <c r="I11" s="41"/>
      <c r="J11" s="42"/>
    </row>
    <row r="12" spans="1:16" ht="30" x14ac:dyDescent="0.25">
      <c r="A12" s="33" t="s">
        <v>101</v>
      </c>
      <c r="B12" s="40"/>
      <c r="C12" s="41"/>
      <c r="D12" s="41"/>
      <c r="E12" s="43" t="s">
        <v>1395</v>
      </c>
      <c r="F12" s="41"/>
      <c r="G12" s="41"/>
      <c r="H12" s="41"/>
      <c r="I12" s="41"/>
      <c r="J12" s="42"/>
    </row>
    <row r="13" spans="1:16" ht="30" x14ac:dyDescent="0.25">
      <c r="A13" s="33" t="s">
        <v>103</v>
      </c>
      <c r="B13" s="45"/>
      <c r="C13" s="46"/>
      <c r="D13" s="46"/>
      <c r="E13" s="35" t="s">
        <v>1396</v>
      </c>
      <c r="F13" s="46"/>
      <c r="G13" s="46"/>
      <c r="H13" s="46"/>
      <c r="I13" s="46"/>
      <c r="J1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P1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1397</v>
      </c>
      <c r="I3" s="22">
        <f>SUMIFS(I9:I13,A9:A13,"SD")</f>
        <v>0</v>
      </c>
      <c r="J3" s="18"/>
      <c r="O3">
        <v>0</v>
      </c>
      <c r="P3">
        <v>2</v>
      </c>
    </row>
    <row r="4" spans="1:16" x14ac:dyDescent="0.25">
      <c r="A4" s="3" t="s">
        <v>77</v>
      </c>
      <c r="B4" s="19" t="s">
        <v>78</v>
      </c>
      <c r="C4" s="51" t="s">
        <v>13</v>
      </c>
      <c r="D4" s="52"/>
      <c r="E4" s="20" t="s">
        <v>14</v>
      </c>
      <c r="F4" s="16"/>
      <c r="G4" s="16"/>
      <c r="H4" s="16"/>
      <c r="I4" s="16"/>
      <c r="J4" s="18"/>
      <c r="O4">
        <v>0.12</v>
      </c>
      <c r="P4">
        <v>2</v>
      </c>
    </row>
    <row r="5" spans="1:16" x14ac:dyDescent="0.25">
      <c r="A5" s="3" t="s">
        <v>79</v>
      </c>
      <c r="B5" s="19" t="s">
        <v>80</v>
      </c>
      <c r="C5" s="51" t="s">
        <v>1397</v>
      </c>
      <c r="D5" s="52"/>
      <c r="E5" s="20" t="s">
        <v>44</v>
      </c>
      <c r="F5" s="16"/>
      <c r="G5" s="16"/>
      <c r="H5" s="16"/>
      <c r="I5" s="16"/>
      <c r="J5" s="18"/>
      <c r="O5">
        <v>0.21</v>
      </c>
    </row>
    <row r="6" spans="1:16" x14ac:dyDescent="0.25">
      <c r="A6" s="53" t="s">
        <v>81</v>
      </c>
      <c r="B6" s="54" t="s">
        <v>82</v>
      </c>
      <c r="C6" s="55" t="s">
        <v>83</v>
      </c>
      <c r="D6" s="55" t="s">
        <v>84</v>
      </c>
      <c r="E6" s="55" t="s">
        <v>85</v>
      </c>
      <c r="F6" s="55" t="s">
        <v>86</v>
      </c>
      <c r="G6" s="55" t="s">
        <v>87</v>
      </c>
      <c r="H6" s="55" t="s">
        <v>88</v>
      </c>
      <c r="I6" s="55"/>
      <c r="J6" s="56" t="s">
        <v>89</v>
      </c>
    </row>
    <row r="7" spans="1:16" x14ac:dyDescent="0.25">
      <c r="A7" s="53"/>
      <c r="B7" s="54"/>
      <c r="C7" s="55"/>
      <c r="D7" s="55"/>
      <c r="E7" s="55"/>
      <c r="F7" s="55"/>
      <c r="G7" s="55"/>
      <c r="H7" s="6" t="s">
        <v>90</v>
      </c>
      <c r="I7" s="6" t="s">
        <v>91</v>
      </c>
      <c r="J7" s="56"/>
    </row>
    <row r="8" spans="1:16" x14ac:dyDescent="0.25">
      <c r="A8" s="25">
        <v>0</v>
      </c>
      <c r="B8" s="23">
        <v>1</v>
      </c>
      <c r="C8" s="26">
        <v>2</v>
      </c>
      <c r="D8" s="6">
        <v>3</v>
      </c>
      <c r="E8" s="26">
        <v>4</v>
      </c>
      <c r="F8" s="6">
        <v>5</v>
      </c>
      <c r="G8" s="6">
        <v>6</v>
      </c>
      <c r="H8" s="6">
        <v>7</v>
      </c>
      <c r="I8" s="26">
        <v>8</v>
      </c>
      <c r="J8" s="24">
        <v>9</v>
      </c>
    </row>
    <row r="9" spans="1:16" x14ac:dyDescent="0.25">
      <c r="A9" s="27" t="s">
        <v>92</v>
      </c>
      <c r="B9" s="28"/>
      <c r="C9" s="29" t="s">
        <v>11</v>
      </c>
      <c r="D9" s="30"/>
      <c r="E9" s="27" t="s">
        <v>93</v>
      </c>
      <c r="F9" s="30"/>
      <c r="G9" s="30"/>
      <c r="H9" s="30"/>
      <c r="I9" s="31">
        <f>SUMIFS(I10:I13,A10:A13,"P")</f>
        <v>0</v>
      </c>
      <c r="J9" s="32"/>
    </row>
    <row r="10" spans="1:16" x14ac:dyDescent="0.25">
      <c r="A10" s="33" t="s">
        <v>94</v>
      </c>
      <c r="B10" s="33">
        <v>1</v>
      </c>
      <c r="C10" s="34" t="s">
        <v>114</v>
      </c>
      <c r="D10" s="33" t="s">
        <v>96</v>
      </c>
      <c r="E10" s="35" t="s">
        <v>115</v>
      </c>
      <c r="F10" s="36" t="s">
        <v>98</v>
      </c>
      <c r="G10" s="37">
        <v>1</v>
      </c>
      <c r="H10" s="38">
        <v>0</v>
      </c>
      <c r="I10" s="38">
        <f>ROUND(G10*H10,P4)</f>
        <v>0</v>
      </c>
      <c r="J10" s="33"/>
      <c r="O10" s="39">
        <f>I10*0.21</f>
        <v>0</v>
      </c>
      <c r="P10">
        <v>3</v>
      </c>
    </row>
    <row r="11" spans="1:16" ht="210" x14ac:dyDescent="0.25">
      <c r="A11" s="33" t="s">
        <v>99</v>
      </c>
      <c r="B11" s="40"/>
      <c r="C11" s="41"/>
      <c r="D11" s="41"/>
      <c r="E11" s="35" t="s">
        <v>1398</v>
      </c>
      <c r="F11" s="41"/>
      <c r="G11" s="41"/>
      <c r="H11" s="41"/>
      <c r="I11" s="41"/>
      <c r="J11" s="42"/>
    </row>
    <row r="12" spans="1:16" ht="30" x14ac:dyDescent="0.25">
      <c r="A12" s="33" t="s">
        <v>101</v>
      </c>
      <c r="B12" s="40"/>
      <c r="C12" s="41"/>
      <c r="D12" s="41"/>
      <c r="E12" s="43" t="s">
        <v>1395</v>
      </c>
      <c r="F12" s="41"/>
      <c r="G12" s="41"/>
      <c r="H12" s="41"/>
      <c r="I12" s="41"/>
      <c r="J12" s="42"/>
    </row>
    <row r="13" spans="1:16" ht="30" x14ac:dyDescent="0.25">
      <c r="A13" s="33" t="s">
        <v>103</v>
      </c>
      <c r="B13" s="45"/>
      <c r="C13" s="46"/>
      <c r="D13" s="46"/>
      <c r="E13" s="35" t="s">
        <v>1396</v>
      </c>
      <c r="F13" s="46"/>
      <c r="G13" s="46"/>
      <c r="H13" s="46"/>
      <c r="I13" s="46"/>
      <c r="J1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P86"/>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1399</v>
      </c>
      <c r="I3" s="22">
        <f>SUMIFS(I9:I86,A9:A86,"SD")</f>
        <v>0</v>
      </c>
      <c r="J3" s="18"/>
      <c r="O3">
        <v>0</v>
      </c>
      <c r="P3">
        <v>2</v>
      </c>
    </row>
    <row r="4" spans="1:16" x14ac:dyDescent="0.25">
      <c r="A4" s="3" t="s">
        <v>77</v>
      </c>
      <c r="B4" s="19" t="s">
        <v>78</v>
      </c>
      <c r="C4" s="51" t="s">
        <v>13</v>
      </c>
      <c r="D4" s="52"/>
      <c r="E4" s="20" t="s">
        <v>14</v>
      </c>
      <c r="F4" s="16"/>
      <c r="G4" s="16"/>
      <c r="H4" s="16"/>
      <c r="I4" s="16"/>
      <c r="J4" s="18"/>
      <c r="O4">
        <v>0.12</v>
      </c>
      <c r="P4">
        <v>2</v>
      </c>
    </row>
    <row r="5" spans="1:16" x14ac:dyDescent="0.25">
      <c r="A5" s="3" t="s">
        <v>79</v>
      </c>
      <c r="B5" s="19" t="s">
        <v>80</v>
      </c>
      <c r="C5" s="51" t="s">
        <v>1399</v>
      </c>
      <c r="D5" s="52"/>
      <c r="E5" s="20" t="s">
        <v>46</v>
      </c>
      <c r="F5" s="16"/>
      <c r="G5" s="16"/>
      <c r="H5" s="16"/>
      <c r="I5" s="16"/>
      <c r="J5" s="18"/>
      <c r="O5">
        <v>0.21</v>
      </c>
    </row>
    <row r="6" spans="1:16" x14ac:dyDescent="0.25">
      <c r="A6" s="53" t="s">
        <v>81</v>
      </c>
      <c r="B6" s="54" t="s">
        <v>82</v>
      </c>
      <c r="C6" s="55" t="s">
        <v>83</v>
      </c>
      <c r="D6" s="55" t="s">
        <v>84</v>
      </c>
      <c r="E6" s="55" t="s">
        <v>85</v>
      </c>
      <c r="F6" s="55" t="s">
        <v>86</v>
      </c>
      <c r="G6" s="55" t="s">
        <v>87</v>
      </c>
      <c r="H6" s="55" t="s">
        <v>88</v>
      </c>
      <c r="I6" s="55"/>
      <c r="J6" s="56" t="s">
        <v>89</v>
      </c>
    </row>
    <row r="7" spans="1:16" x14ac:dyDescent="0.25">
      <c r="A7" s="53"/>
      <c r="B7" s="54"/>
      <c r="C7" s="55"/>
      <c r="D7" s="55"/>
      <c r="E7" s="55"/>
      <c r="F7" s="55"/>
      <c r="G7" s="55"/>
      <c r="H7" s="6" t="s">
        <v>90</v>
      </c>
      <c r="I7" s="6" t="s">
        <v>91</v>
      </c>
      <c r="J7" s="56"/>
    </row>
    <row r="8" spans="1:16" x14ac:dyDescent="0.25">
      <c r="A8" s="25">
        <v>0</v>
      </c>
      <c r="B8" s="23">
        <v>1</v>
      </c>
      <c r="C8" s="26">
        <v>2</v>
      </c>
      <c r="D8" s="6">
        <v>3</v>
      </c>
      <c r="E8" s="26">
        <v>4</v>
      </c>
      <c r="F8" s="6">
        <v>5</v>
      </c>
      <c r="G8" s="6">
        <v>6</v>
      </c>
      <c r="H8" s="6">
        <v>7</v>
      </c>
      <c r="I8" s="26">
        <v>8</v>
      </c>
      <c r="J8" s="24">
        <v>9</v>
      </c>
    </row>
    <row r="9" spans="1:16" x14ac:dyDescent="0.25">
      <c r="A9" s="27" t="s">
        <v>92</v>
      </c>
      <c r="B9" s="28"/>
      <c r="C9" s="29" t="s">
        <v>11</v>
      </c>
      <c r="D9" s="30"/>
      <c r="E9" s="27" t="s">
        <v>93</v>
      </c>
      <c r="F9" s="30"/>
      <c r="G9" s="30"/>
      <c r="H9" s="30"/>
      <c r="I9" s="31">
        <f>SUMIFS(I10:I21,A10:A21,"P")</f>
        <v>0</v>
      </c>
      <c r="J9" s="32"/>
    </row>
    <row r="10" spans="1:16" ht="30" x14ac:dyDescent="0.25">
      <c r="A10" s="33" t="s">
        <v>94</v>
      </c>
      <c r="B10" s="33">
        <v>1</v>
      </c>
      <c r="C10" s="34" t="s">
        <v>187</v>
      </c>
      <c r="D10" s="33" t="s">
        <v>140</v>
      </c>
      <c r="E10" s="35" t="s">
        <v>189</v>
      </c>
      <c r="F10" s="36" t="s">
        <v>190</v>
      </c>
      <c r="G10" s="37">
        <v>235.358</v>
      </c>
      <c r="H10" s="38">
        <v>0</v>
      </c>
      <c r="I10" s="38">
        <f>ROUND(G10*H10,P4)</f>
        <v>0</v>
      </c>
      <c r="J10" s="33"/>
      <c r="O10" s="39">
        <f>I10*0.21</f>
        <v>0</v>
      </c>
      <c r="P10">
        <v>3</v>
      </c>
    </row>
    <row r="11" spans="1:16" ht="210" x14ac:dyDescent="0.25">
      <c r="A11" s="33" t="s">
        <v>99</v>
      </c>
      <c r="B11" s="40"/>
      <c r="C11" s="41"/>
      <c r="D11" s="41"/>
      <c r="E11" s="35" t="s">
        <v>1400</v>
      </c>
      <c r="F11" s="41"/>
      <c r="G11" s="41"/>
      <c r="H11" s="41"/>
      <c r="I11" s="41"/>
      <c r="J11" s="42"/>
    </row>
    <row r="12" spans="1:16" x14ac:dyDescent="0.25">
      <c r="A12" s="33" t="s">
        <v>101</v>
      </c>
      <c r="B12" s="40"/>
      <c r="C12" s="41"/>
      <c r="D12" s="41"/>
      <c r="E12" s="43" t="s">
        <v>1401</v>
      </c>
      <c r="F12" s="41"/>
      <c r="G12" s="41"/>
      <c r="H12" s="41"/>
      <c r="I12" s="41"/>
      <c r="J12" s="42"/>
    </row>
    <row r="13" spans="1:16" ht="75" x14ac:dyDescent="0.25">
      <c r="A13" s="33" t="s">
        <v>103</v>
      </c>
      <c r="B13" s="40"/>
      <c r="C13" s="41"/>
      <c r="D13" s="41"/>
      <c r="E13" s="35" t="s">
        <v>193</v>
      </c>
      <c r="F13" s="41"/>
      <c r="G13" s="41"/>
      <c r="H13" s="41"/>
      <c r="I13" s="41"/>
      <c r="J13" s="42"/>
    </row>
    <row r="14" spans="1:16" ht="30" x14ac:dyDescent="0.25">
      <c r="A14" s="33" t="s">
        <v>94</v>
      </c>
      <c r="B14" s="33">
        <v>2</v>
      </c>
      <c r="C14" s="34" t="s">
        <v>187</v>
      </c>
      <c r="D14" s="33" t="s">
        <v>144</v>
      </c>
      <c r="E14" s="35" t="s">
        <v>189</v>
      </c>
      <c r="F14" s="36" t="s">
        <v>190</v>
      </c>
      <c r="G14" s="37">
        <v>2.08</v>
      </c>
      <c r="H14" s="38">
        <v>0</v>
      </c>
      <c r="I14" s="38">
        <f>ROUND(G14*H14,P4)</f>
        <v>0</v>
      </c>
      <c r="J14" s="33"/>
      <c r="O14" s="39">
        <f>I14*0.21</f>
        <v>0</v>
      </c>
      <c r="P14">
        <v>3</v>
      </c>
    </row>
    <row r="15" spans="1:16" ht="180" x14ac:dyDescent="0.25">
      <c r="A15" s="33" t="s">
        <v>99</v>
      </c>
      <c r="B15" s="40"/>
      <c r="C15" s="41"/>
      <c r="D15" s="41"/>
      <c r="E15" s="35" t="s">
        <v>1402</v>
      </c>
      <c r="F15" s="41"/>
      <c r="G15" s="41"/>
      <c r="H15" s="41"/>
      <c r="I15" s="41"/>
      <c r="J15" s="42"/>
    </row>
    <row r="16" spans="1:16" x14ac:dyDescent="0.25">
      <c r="A16" s="33" t="s">
        <v>101</v>
      </c>
      <c r="B16" s="40"/>
      <c r="C16" s="41"/>
      <c r="D16" s="41"/>
      <c r="E16" s="43" t="s">
        <v>1403</v>
      </c>
      <c r="F16" s="41"/>
      <c r="G16" s="41"/>
      <c r="H16" s="41"/>
      <c r="I16" s="41"/>
      <c r="J16" s="42"/>
    </row>
    <row r="17" spans="1:16" ht="75" x14ac:dyDescent="0.25">
      <c r="A17" s="33" t="s">
        <v>103</v>
      </c>
      <c r="B17" s="40"/>
      <c r="C17" s="41"/>
      <c r="D17" s="41"/>
      <c r="E17" s="35" t="s">
        <v>498</v>
      </c>
      <c r="F17" s="41"/>
      <c r="G17" s="41"/>
      <c r="H17" s="41"/>
      <c r="I17" s="41"/>
      <c r="J17" s="42"/>
    </row>
    <row r="18" spans="1:16" ht="30" x14ac:dyDescent="0.25">
      <c r="A18" s="33" t="s">
        <v>94</v>
      </c>
      <c r="B18" s="33">
        <v>3</v>
      </c>
      <c r="C18" s="34" t="s">
        <v>187</v>
      </c>
      <c r="D18" s="33" t="s">
        <v>148</v>
      </c>
      <c r="E18" s="35" t="s">
        <v>189</v>
      </c>
      <c r="F18" s="36" t="s">
        <v>190</v>
      </c>
      <c r="G18" s="37">
        <v>0.88</v>
      </c>
      <c r="H18" s="38">
        <v>0</v>
      </c>
      <c r="I18" s="38">
        <f>ROUND(G18*H18,P4)</f>
        <v>0</v>
      </c>
      <c r="J18" s="33"/>
      <c r="O18" s="39">
        <f>I18*0.21</f>
        <v>0</v>
      </c>
      <c r="P18">
        <v>3</v>
      </c>
    </row>
    <row r="19" spans="1:16" ht="195" x14ac:dyDescent="0.25">
      <c r="A19" s="33" t="s">
        <v>99</v>
      </c>
      <c r="B19" s="40"/>
      <c r="C19" s="41"/>
      <c r="D19" s="41"/>
      <c r="E19" s="35" t="s">
        <v>1404</v>
      </c>
      <c r="F19" s="41"/>
      <c r="G19" s="41"/>
      <c r="H19" s="41"/>
      <c r="I19" s="41"/>
      <c r="J19" s="42"/>
    </row>
    <row r="20" spans="1:16" x14ac:dyDescent="0.25">
      <c r="A20" s="33" t="s">
        <v>101</v>
      </c>
      <c r="B20" s="40"/>
      <c r="C20" s="41"/>
      <c r="D20" s="41"/>
      <c r="E20" s="43" t="s">
        <v>1405</v>
      </c>
      <c r="F20" s="41"/>
      <c r="G20" s="41"/>
      <c r="H20" s="41"/>
      <c r="I20" s="41"/>
      <c r="J20" s="42"/>
    </row>
    <row r="21" spans="1:16" ht="75" x14ac:dyDescent="0.25">
      <c r="A21" s="33" t="s">
        <v>103</v>
      </c>
      <c r="B21" s="40"/>
      <c r="C21" s="41"/>
      <c r="D21" s="41"/>
      <c r="E21" s="35" t="s">
        <v>498</v>
      </c>
      <c r="F21" s="41"/>
      <c r="G21" s="41"/>
      <c r="H21" s="41"/>
      <c r="I21" s="41"/>
      <c r="J21" s="42"/>
    </row>
    <row r="22" spans="1:16" x14ac:dyDescent="0.25">
      <c r="A22" s="27" t="s">
        <v>92</v>
      </c>
      <c r="B22" s="28"/>
      <c r="C22" s="29" t="s">
        <v>13</v>
      </c>
      <c r="D22" s="30"/>
      <c r="E22" s="27" t="s">
        <v>180</v>
      </c>
      <c r="F22" s="30"/>
      <c r="G22" s="30"/>
      <c r="H22" s="30"/>
      <c r="I22" s="31">
        <f>SUMIFS(I23:I38,A23:A38,"P")</f>
        <v>0</v>
      </c>
      <c r="J22" s="32"/>
    </row>
    <row r="23" spans="1:16" ht="30" x14ac:dyDescent="0.25">
      <c r="A23" s="33" t="s">
        <v>94</v>
      </c>
      <c r="B23" s="33">
        <v>4</v>
      </c>
      <c r="C23" s="34" t="s">
        <v>1406</v>
      </c>
      <c r="D23" s="33" t="s">
        <v>134</v>
      </c>
      <c r="E23" s="35" t="s">
        <v>1407</v>
      </c>
      <c r="F23" s="36" t="s">
        <v>210</v>
      </c>
      <c r="G23" s="37">
        <v>1.2</v>
      </c>
      <c r="H23" s="38">
        <v>0</v>
      </c>
      <c r="I23" s="38">
        <f>ROUND(G23*H23,P4)</f>
        <v>0</v>
      </c>
      <c r="J23" s="33"/>
      <c r="O23" s="39">
        <f>I23*0.21</f>
        <v>0</v>
      </c>
      <c r="P23">
        <v>3</v>
      </c>
    </row>
    <row r="24" spans="1:16" ht="60" x14ac:dyDescent="0.25">
      <c r="A24" s="33" t="s">
        <v>99</v>
      </c>
      <c r="B24" s="40"/>
      <c r="C24" s="41"/>
      <c r="D24" s="41"/>
      <c r="E24" s="35" t="s">
        <v>1408</v>
      </c>
      <c r="F24" s="41"/>
      <c r="G24" s="41"/>
      <c r="H24" s="41"/>
      <c r="I24" s="41"/>
      <c r="J24" s="42"/>
    </row>
    <row r="25" spans="1:16" x14ac:dyDescent="0.25">
      <c r="A25" s="33" t="s">
        <v>101</v>
      </c>
      <c r="B25" s="40"/>
      <c r="C25" s="41"/>
      <c r="D25" s="41"/>
      <c r="E25" s="43" t="s">
        <v>1409</v>
      </c>
      <c r="F25" s="41"/>
      <c r="G25" s="41"/>
      <c r="H25" s="41"/>
      <c r="I25" s="41"/>
      <c r="J25" s="42"/>
    </row>
    <row r="26" spans="1:16" ht="120" x14ac:dyDescent="0.25">
      <c r="A26" s="33" t="s">
        <v>103</v>
      </c>
      <c r="B26" s="40"/>
      <c r="C26" s="41"/>
      <c r="D26" s="41"/>
      <c r="E26" s="35" t="s">
        <v>213</v>
      </c>
      <c r="F26" s="41"/>
      <c r="G26" s="41"/>
      <c r="H26" s="41"/>
      <c r="I26" s="41"/>
      <c r="J26" s="42"/>
    </row>
    <row r="27" spans="1:16" x14ac:dyDescent="0.25">
      <c r="A27" s="33" t="s">
        <v>94</v>
      </c>
      <c r="B27" s="33">
        <v>5</v>
      </c>
      <c r="C27" s="34" t="s">
        <v>253</v>
      </c>
      <c r="D27" s="33" t="s">
        <v>96</v>
      </c>
      <c r="E27" s="35" t="s">
        <v>519</v>
      </c>
      <c r="F27" s="36" t="s">
        <v>210</v>
      </c>
      <c r="G27" s="37">
        <v>42.25</v>
      </c>
      <c r="H27" s="38">
        <v>0</v>
      </c>
      <c r="I27" s="38">
        <f>ROUND(G27*H27,P4)</f>
        <v>0</v>
      </c>
      <c r="J27" s="33"/>
      <c r="O27" s="39">
        <f>I27*0.21</f>
        <v>0</v>
      </c>
      <c r="P27">
        <v>3</v>
      </c>
    </row>
    <row r="28" spans="1:16" x14ac:dyDescent="0.25">
      <c r="A28" s="33" t="s">
        <v>99</v>
      </c>
      <c r="B28" s="40"/>
      <c r="C28" s="41"/>
      <c r="D28" s="41"/>
      <c r="E28" s="35" t="s">
        <v>1410</v>
      </c>
      <c r="F28" s="41"/>
      <c r="G28" s="41"/>
      <c r="H28" s="41"/>
      <c r="I28" s="41"/>
      <c r="J28" s="42"/>
    </row>
    <row r="29" spans="1:16" x14ac:dyDescent="0.25">
      <c r="A29" s="33" t="s">
        <v>101</v>
      </c>
      <c r="B29" s="40"/>
      <c r="C29" s="41"/>
      <c r="D29" s="41"/>
      <c r="E29" s="43" t="s">
        <v>1411</v>
      </c>
      <c r="F29" s="41"/>
      <c r="G29" s="41"/>
      <c r="H29" s="41"/>
      <c r="I29" s="41"/>
      <c r="J29" s="42"/>
    </row>
    <row r="30" spans="1:16" ht="409.5" x14ac:dyDescent="0.25">
      <c r="A30" s="33" t="s">
        <v>103</v>
      </c>
      <c r="B30" s="40"/>
      <c r="C30" s="41"/>
      <c r="D30" s="41"/>
      <c r="E30" s="35" t="s">
        <v>257</v>
      </c>
      <c r="F30" s="41"/>
      <c r="G30" s="41"/>
      <c r="H30" s="41"/>
      <c r="I30" s="41"/>
      <c r="J30" s="42"/>
    </row>
    <row r="31" spans="1:16" x14ac:dyDescent="0.25">
      <c r="A31" s="33" t="s">
        <v>94</v>
      </c>
      <c r="B31" s="33">
        <v>6</v>
      </c>
      <c r="C31" s="34" t="s">
        <v>1345</v>
      </c>
      <c r="D31" s="33" t="s">
        <v>96</v>
      </c>
      <c r="E31" s="35" t="s">
        <v>1346</v>
      </c>
      <c r="F31" s="36" t="s">
        <v>210</v>
      </c>
      <c r="G31" s="37">
        <v>199.125</v>
      </c>
      <c r="H31" s="38">
        <v>0</v>
      </c>
      <c r="I31" s="38">
        <f>ROUND(G31*H31,P4)</f>
        <v>0</v>
      </c>
      <c r="J31" s="33"/>
      <c r="O31" s="39">
        <f>I31*0.21</f>
        <v>0</v>
      </c>
      <c r="P31">
        <v>3</v>
      </c>
    </row>
    <row r="32" spans="1:16" x14ac:dyDescent="0.25">
      <c r="A32" s="33" t="s">
        <v>99</v>
      </c>
      <c r="B32" s="40"/>
      <c r="C32" s="41"/>
      <c r="D32" s="41"/>
      <c r="E32" s="35" t="s">
        <v>1412</v>
      </c>
      <c r="F32" s="41"/>
      <c r="G32" s="41"/>
      <c r="H32" s="41"/>
      <c r="I32" s="41"/>
      <c r="J32" s="42"/>
    </row>
    <row r="33" spans="1:16" x14ac:dyDescent="0.25">
      <c r="A33" s="33" t="s">
        <v>101</v>
      </c>
      <c r="B33" s="40"/>
      <c r="C33" s="41"/>
      <c r="D33" s="41"/>
      <c r="E33" s="43" t="s">
        <v>1413</v>
      </c>
      <c r="F33" s="41"/>
      <c r="G33" s="41"/>
      <c r="H33" s="41"/>
      <c r="I33" s="41"/>
      <c r="J33" s="42"/>
    </row>
    <row r="34" spans="1:16" ht="409.5" x14ac:dyDescent="0.25">
      <c r="A34" s="33" t="s">
        <v>103</v>
      </c>
      <c r="B34" s="40"/>
      <c r="C34" s="41"/>
      <c r="D34" s="41"/>
      <c r="E34" s="35" t="s">
        <v>1349</v>
      </c>
      <c r="F34" s="41"/>
      <c r="G34" s="41"/>
      <c r="H34" s="41"/>
      <c r="I34" s="41"/>
      <c r="J34" s="42"/>
    </row>
    <row r="35" spans="1:16" x14ac:dyDescent="0.25">
      <c r="A35" s="33" t="s">
        <v>94</v>
      </c>
      <c r="B35" s="33">
        <v>7</v>
      </c>
      <c r="C35" s="34" t="s">
        <v>554</v>
      </c>
      <c r="D35" s="33" t="s">
        <v>134</v>
      </c>
      <c r="E35" s="35" t="s">
        <v>555</v>
      </c>
      <c r="F35" s="36" t="s">
        <v>210</v>
      </c>
      <c r="G35" s="37">
        <v>129.30000000000001</v>
      </c>
      <c r="H35" s="38">
        <v>0</v>
      </c>
      <c r="I35" s="38">
        <f>ROUND(G35*H35,P4)</f>
        <v>0</v>
      </c>
      <c r="J35" s="33"/>
      <c r="O35" s="39">
        <f>I35*0.21</f>
        <v>0</v>
      </c>
      <c r="P35">
        <v>3</v>
      </c>
    </row>
    <row r="36" spans="1:16" ht="45" x14ac:dyDescent="0.25">
      <c r="A36" s="33" t="s">
        <v>99</v>
      </c>
      <c r="B36" s="40"/>
      <c r="C36" s="41"/>
      <c r="D36" s="41"/>
      <c r="E36" s="35" t="s">
        <v>1414</v>
      </c>
      <c r="F36" s="41"/>
      <c r="G36" s="41"/>
      <c r="H36" s="41"/>
      <c r="I36" s="41"/>
      <c r="J36" s="42"/>
    </row>
    <row r="37" spans="1:16" x14ac:dyDescent="0.25">
      <c r="A37" s="33" t="s">
        <v>101</v>
      </c>
      <c r="B37" s="40"/>
      <c r="C37" s="41"/>
      <c r="D37" s="41"/>
      <c r="E37" s="43" t="s">
        <v>1415</v>
      </c>
      <c r="F37" s="41"/>
      <c r="G37" s="41"/>
      <c r="H37" s="41"/>
      <c r="I37" s="41"/>
      <c r="J37" s="42"/>
    </row>
    <row r="38" spans="1:16" ht="375" x14ac:dyDescent="0.25">
      <c r="A38" s="33" t="s">
        <v>103</v>
      </c>
      <c r="B38" s="40"/>
      <c r="C38" s="41"/>
      <c r="D38" s="41"/>
      <c r="E38" s="35" t="s">
        <v>557</v>
      </c>
      <c r="F38" s="41"/>
      <c r="G38" s="41"/>
      <c r="H38" s="41"/>
      <c r="I38" s="41"/>
      <c r="J38" s="42"/>
    </row>
    <row r="39" spans="1:16" x14ac:dyDescent="0.25">
      <c r="A39" s="27" t="s">
        <v>92</v>
      </c>
      <c r="B39" s="28"/>
      <c r="C39" s="29" t="s">
        <v>752</v>
      </c>
      <c r="D39" s="30"/>
      <c r="E39" s="27" t="s">
        <v>753</v>
      </c>
      <c r="F39" s="30"/>
      <c r="G39" s="30"/>
      <c r="H39" s="30"/>
      <c r="I39" s="31">
        <f>SUMIFS(I40:I43,A40:A43,"P")</f>
        <v>0</v>
      </c>
      <c r="J39" s="32"/>
    </row>
    <row r="40" spans="1:16" x14ac:dyDescent="0.25">
      <c r="A40" s="33" t="s">
        <v>94</v>
      </c>
      <c r="B40" s="33">
        <v>8</v>
      </c>
      <c r="C40" s="34" t="s">
        <v>1416</v>
      </c>
      <c r="D40" s="33" t="s">
        <v>134</v>
      </c>
      <c r="E40" s="35" t="s">
        <v>1417</v>
      </c>
      <c r="F40" s="36" t="s">
        <v>210</v>
      </c>
      <c r="G40" s="37">
        <v>1.35</v>
      </c>
      <c r="H40" s="38">
        <v>0</v>
      </c>
      <c r="I40" s="38">
        <f>ROUND(G40*H40,P4)</f>
        <v>0</v>
      </c>
      <c r="J40" s="33"/>
      <c r="O40" s="39">
        <f>I40*0.21</f>
        <v>0</v>
      </c>
      <c r="P40">
        <v>3</v>
      </c>
    </row>
    <row r="41" spans="1:16" x14ac:dyDescent="0.25">
      <c r="A41" s="33" t="s">
        <v>99</v>
      </c>
      <c r="B41" s="40"/>
      <c r="C41" s="41"/>
      <c r="D41" s="41"/>
      <c r="E41" s="35" t="s">
        <v>1418</v>
      </c>
      <c r="F41" s="41"/>
      <c r="G41" s="41"/>
      <c r="H41" s="41"/>
      <c r="I41" s="41"/>
      <c r="J41" s="42"/>
    </row>
    <row r="42" spans="1:16" x14ac:dyDescent="0.25">
      <c r="A42" s="33" t="s">
        <v>101</v>
      </c>
      <c r="B42" s="40"/>
      <c r="C42" s="41"/>
      <c r="D42" s="41"/>
      <c r="E42" s="43" t="s">
        <v>1419</v>
      </c>
      <c r="F42" s="41"/>
      <c r="G42" s="41"/>
      <c r="H42" s="41"/>
      <c r="I42" s="41"/>
      <c r="J42" s="42"/>
    </row>
    <row r="43" spans="1:16" ht="409.5" x14ac:dyDescent="0.25">
      <c r="A43" s="33" t="s">
        <v>103</v>
      </c>
      <c r="B43" s="40"/>
      <c r="C43" s="41"/>
      <c r="D43" s="41"/>
      <c r="E43" s="35" t="s">
        <v>740</v>
      </c>
      <c r="F43" s="41"/>
      <c r="G43" s="41"/>
      <c r="H43" s="41"/>
      <c r="I43" s="41"/>
      <c r="J43" s="42"/>
    </row>
    <row r="44" spans="1:16" x14ac:dyDescent="0.25">
      <c r="A44" s="27" t="s">
        <v>92</v>
      </c>
      <c r="B44" s="28"/>
      <c r="C44" s="29" t="s">
        <v>307</v>
      </c>
      <c r="D44" s="30"/>
      <c r="E44" s="27" t="s">
        <v>308</v>
      </c>
      <c r="F44" s="30"/>
      <c r="G44" s="30"/>
      <c r="H44" s="30"/>
      <c r="I44" s="31">
        <f>SUMIFS(I45:I48,A45:A48,"P")</f>
        <v>0</v>
      </c>
      <c r="J44" s="32"/>
    </row>
    <row r="45" spans="1:16" x14ac:dyDescent="0.25">
      <c r="A45" s="33" t="s">
        <v>94</v>
      </c>
      <c r="B45" s="33">
        <v>9</v>
      </c>
      <c r="C45" s="34" t="s">
        <v>649</v>
      </c>
      <c r="D45" s="33" t="s">
        <v>134</v>
      </c>
      <c r="E45" s="35" t="s">
        <v>650</v>
      </c>
      <c r="F45" s="36" t="s">
        <v>227</v>
      </c>
      <c r="G45" s="37">
        <v>201</v>
      </c>
      <c r="H45" s="38">
        <v>0</v>
      </c>
      <c r="I45" s="38">
        <f>ROUND(G45*H45,P4)</f>
        <v>0</v>
      </c>
      <c r="J45" s="33"/>
      <c r="O45" s="39">
        <f>I45*0.21</f>
        <v>0</v>
      </c>
      <c r="P45">
        <v>3</v>
      </c>
    </row>
    <row r="46" spans="1:16" x14ac:dyDescent="0.25">
      <c r="A46" s="33" t="s">
        <v>99</v>
      </c>
      <c r="B46" s="40"/>
      <c r="C46" s="41"/>
      <c r="D46" s="41"/>
      <c r="E46" s="35" t="s">
        <v>1359</v>
      </c>
      <c r="F46" s="41"/>
      <c r="G46" s="41"/>
      <c r="H46" s="41"/>
      <c r="I46" s="41"/>
      <c r="J46" s="42"/>
    </row>
    <row r="47" spans="1:16" x14ac:dyDescent="0.25">
      <c r="A47" s="33" t="s">
        <v>101</v>
      </c>
      <c r="B47" s="40"/>
      <c r="C47" s="41"/>
      <c r="D47" s="41"/>
      <c r="E47" s="43" t="s">
        <v>1360</v>
      </c>
      <c r="F47" s="41"/>
      <c r="G47" s="41"/>
      <c r="H47" s="41"/>
      <c r="I47" s="41"/>
      <c r="J47" s="42"/>
    </row>
    <row r="48" spans="1:16" ht="75" x14ac:dyDescent="0.25">
      <c r="A48" s="33" t="s">
        <v>103</v>
      </c>
      <c r="B48" s="40"/>
      <c r="C48" s="41"/>
      <c r="D48" s="41"/>
      <c r="E48" s="35" t="s">
        <v>652</v>
      </c>
      <c r="F48" s="41"/>
      <c r="G48" s="41"/>
      <c r="H48" s="41"/>
      <c r="I48" s="41"/>
      <c r="J48" s="42"/>
    </row>
    <row r="49" spans="1:16" x14ac:dyDescent="0.25">
      <c r="A49" s="27" t="s">
        <v>92</v>
      </c>
      <c r="B49" s="28"/>
      <c r="C49" s="29" t="s">
        <v>368</v>
      </c>
      <c r="D49" s="30"/>
      <c r="E49" s="27" t="s">
        <v>369</v>
      </c>
      <c r="F49" s="30"/>
      <c r="G49" s="30"/>
      <c r="H49" s="30"/>
      <c r="I49" s="31">
        <f>SUMIFS(I50:I69,A50:A69,"P")</f>
        <v>0</v>
      </c>
      <c r="J49" s="32"/>
    </row>
    <row r="50" spans="1:16" x14ac:dyDescent="0.25">
      <c r="A50" s="33" t="s">
        <v>94</v>
      </c>
      <c r="B50" s="33">
        <v>10</v>
      </c>
      <c r="C50" s="34" t="s">
        <v>1420</v>
      </c>
      <c r="D50" s="33" t="s">
        <v>134</v>
      </c>
      <c r="E50" s="35" t="s">
        <v>1421</v>
      </c>
      <c r="F50" s="36" t="s">
        <v>227</v>
      </c>
      <c r="G50" s="37">
        <v>10</v>
      </c>
      <c r="H50" s="38">
        <v>0</v>
      </c>
      <c r="I50" s="38">
        <f>ROUND(G50*H50,P4)</f>
        <v>0</v>
      </c>
      <c r="J50" s="33"/>
      <c r="O50" s="39">
        <f>I50*0.21</f>
        <v>0</v>
      </c>
      <c r="P50">
        <v>3</v>
      </c>
    </row>
    <row r="51" spans="1:16" ht="45" x14ac:dyDescent="0.25">
      <c r="A51" s="33" t="s">
        <v>99</v>
      </c>
      <c r="B51" s="40"/>
      <c r="C51" s="41"/>
      <c r="D51" s="41"/>
      <c r="E51" s="35" t="s">
        <v>1356</v>
      </c>
      <c r="F51" s="41"/>
      <c r="G51" s="41"/>
      <c r="H51" s="41"/>
      <c r="I51" s="41"/>
      <c r="J51" s="42"/>
    </row>
    <row r="52" spans="1:16" x14ac:dyDescent="0.25">
      <c r="A52" s="33" t="s">
        <v>101</v>
      </c>
      <c r="B52" s="40"/>
      <c r="C52" s="41"/>
      <c r="D52" s="41"/>
      <c r="E52" s="43" t="s">
        <v>108</v>
      </c>
      <c r="F52" s="41"/>
      <c r="G52" s="41"/>
      <c r="H52" s="41"/>
      <c r="I52" s="41"/>
      <c r="J52" s="42"/>
    </row>
    <row r="53" spans="1:16" ht="330" x14ac:dyDescent="0.25">
      <c r="A53" s="33" t="s">
        <v>103</v>
      </c>
      <c r="B53" s="40"/>
      <c r="C53" s="41"/>
      <c r="D53" s="41"/>
      <c r="E53" s="35" t="s">
        <v>1422</v>
      </c>
      <c r="F53" s="41"/>
      <c r="G53" s="41"/>
      <c r="H53" s="41"/>
      <c r="I53" s="41"/>
      <c r="J53" s="42"/>
    </row>
    <row r="54" spans="1:16" x14ac:dyDescent="0.25">
      <c r="A54" s="33" t="s">
        <v>94</v>
      </c>
      <c r="B54" s="33">
        <v>11</v>
      </c>
      <c r="C54" s="34" t="s">
        <v>1423</v>
      </c>
      <c r="D54" s="33" t="s">
        <v>134</v>
      </c>
      <c r="E54" s="35" t="s">
        <v>1424</v>
      </c>
      <c r="F54" s="36" t="s">
        <v>227</v>
      </c>
      <c r="G54" s="37">
        <v>177</v>
      </c>
      <c r="H54" s="38">
        <v>0</v>
      </c>
      <c r="I54" s="38">
        <f>ROUND(G54*H54,P4)</f>
        <v>0</v>
      </c>
      <c r="J54" s="33"/>
      <c r="O54" s="39">
        <f>I54*0.21</f>
        <v>0</v>
      </c>
      <c r="P54">
        <v>3</v>
      </c>
    </row>
    <row r="55" spans="1:16" ht="45" x14ac:dyDescent="0.25">
      <c r="A55" s="33" t="s">
        <v>99</v>
      </c>
      <c r="B55" s="40"/>
      <c r="C55" s="41"/>
      <c r="D55" s="41"/>
      <c r="E55" s="35" t="s">
        <v>1425</v>
      </c>
      <c r="F55" s="41"/>
      <c r="G55" s="41"/>
      <c r="H55" s="41"/>
      <c r="I55" s="41"/>
      <c r="J55" s="42"/>
    </row>
    <row r="56" spans="1:16" x14ac:dyDescent="0.25">
      <c r="A56" s="33" t="s">
        <v>101</v>
      </c>
      <c r="B56" s="40"/>
      <c r="C56" s="41"/>
      <c r="D56" s="41"/>
      <c r="E56" s="43" t="s">
        <v>1426</v>
      </c>
      <c r="F56" s="41"/>
      <c r="G56" s="41"/>
      <c r="H56" s="41"/>
      <c r="I56" s="41"/>
      <c r="J56" s="42"/>
    </row>
    <row r="57" spans="1:16" ht="330" x14ac:dyDescent="0.25">
      <c r="A57" s="33" t="s">
        <v>103</v>
      </c>
      <c r="B57" s="40"/>
      <c r="C57" s="41"/>
      <c r="D57" s="41"/>
      <c r="E57" s="35" t="s">
        <v>1422</v>
      </c>
      <c r="F57" s="41"/>
      <c r="G57" s="41"/>
      <c r="H57" s="41"/>
      <c r="I57" s="41"/>
      <c r="J57" s="42"/>
    </row>
    <row r="58" spans="1:16" x14ac:dyDescent="0.25">
      <c r="A58" s="33" t="s">
        <v>94</v>
      </c>
      <c r="B58" s="33">
        <v>12</v>
      </c>
      <c r="C58" s="34" t="s">
        <v>1427</v>
      </c>
      <c r="D58" s="33" t="s">
        <v>134</v>
      </c>
      <c r="E58" s="35" t="s">
        <v>1428</v>
      </c>
      <c r="F58" s="36" t="s">
        <v>120</v>
      </c>
      <c r="G58" s="37">
        <v>7</v>
      </c>
      <c r="H58" s="38">
        <v>0</v>
      </c>
      <c r="I58" s="38">
        <f>ROUND(G58*H58,P4)</f>
        <v>0</v>
      </c>
      <c r="J58" s="33"/>
      <c r="O58" s="39">
        <f>I58*0.21</f>
        <v>0</v>
      </c>
      <c r="P58">
        <v>3</v>
      </c>
    </row>
    <row r="59" spans="1:16" x14ac:dyDescent="0.25">
      <c r="A59" s="33" t="s">
        <v>99</v>
      </c>
      <c r="B59" s="40"/>
      <c r="C59" s="41"/>
      <c r="D59" s="41"/>
      <c r="E59" s="35" t="s">
        <v>1429</v>
      </c>
      <c r="F59" s="41"/>
      <c r="G59" s="41"/>
      <c r="H59" s="41"/>
      <c r="I59" s="41"/>
      <c r="J59" s="42"/>
    </row>
    <row r="60" spans="1:16" x14ac:dyDescent="0.25">
      <c r="A60" s="33" t="s">
        <v>101</v>
      </c>
      <c r="B60" s="40"/>
      <c r="C60" s="41"/>
      <c r="D60" s="41"/>
      <c r="E60" s="43" t="s">
        <v>1430</v>
      </c>
      <c r="F60" s="41"/>
      <c r="G60" s="41"/>
      <c r="H60" s="41"/>
      <c r="I60" s="41"/>
      <c r="J60" s="42"/>
    </row>
    <row r="61" spans="1:16" ht="375" x14ac:dyDescent="0.25">
      <c r="A61" s="33" t="s">
        <v>103</v>
      </c>
      <c r="B61" s="40"/>
      <c r="C61" s="41"/>
      <c r="D61" s="41"/>
      <c r="E61" s="35" t="s">
        <v>1431</v>
      </c>
      <c r="F61" s="41"/>
      <c r="G61" s="41"/>
      <c r="H61" s="41"/>
      <c r="I61" s="41"/>
      <c r="J61" s="42"/>
    </row>
    <row r="62" spans="1:16" x14ac:dyDescent="0.25">
      <c r="A62" s="33" t="s">
        <v>94</v>
      </c>
      <c r="B62" s="33">
        <v>13</v>
      </c>
      <c r="C62" s="34" t="s">
        <v>1369</v>
      </c>
      <c r="D62" s="33" t="s">
        <v>96</v>
      </c>
      <c r="E62" s="35" t="s">
        <v>1370</v>
      </c>
      <c r="F62" s="36" t="s">
        <v>120</v>
      </c>
      <c r="G62" s="37">
        <v>4</v>
      </c>
      <c r="H62" s="38">
        <v>0</v>
      </c>
      <c r="I62" s="38">
        <f>ROUND(G62*H62,P4)</f>
        <v>0</v>
      </c>
      <c r="J62" s="33"/>
      <c r="O62" s="39">
        <f>I62*0.21</f>
        <v>0</v>
      </c>
      <c r="P62">
        <v>3</v>
      </c>
    </row>
    <row r="63" spans="1:16" x14ac:dyDescent="0.25">
      <c r="A63" s="33" t="s">
        <v>99</v>
      </c>
      <c r="B63" s="40"/>
      <c r="C63" s="41"/>
      <c r="D63" s="41"/>
      <c r="E63" s="35" t="s">
        <v>1371</v>
      </c>
      <c r="F63" s="41"/>
      <c r="G63" s="41"/>
      <c r="H63" s="41"/>
      <c r="I63" s="41"/>
      <c r="J63" s="42"/>
    </row>
    <row r="64" spans="1:16" x14ac:dyDescent="0.25">
      <c r="A64" s="33" t="s">
        <v>101</v>
      </c>
      <c r="B64" s="40"/>
      <c r="C64" s="41"/>
      <c r="D64" s="41"/>
      <c r="E64" s="43" t="s">
        <v>840</v>
      </c>
      <c r="F64" s="41"/>
      <c r="G64" s="41"/>
      <c r="H64" s="41"/>
      <c r="I64" s="41"/>
      <c r="J64" s="42"/>
    </row>
    <row r="65" spans="1:16" ht="345" x14ac:dyDescent="0.25">
      <c r="A65" s="33" t="s">
        <v>103</v>
      </c>
      <c r="B65" s="40"/>
      <c r="C65" s="41"/>
      <c r="D65" s="41"/>
      <c r="E65" s="35" t="s">
        <v>1373</v>
      </c>
      <c r="F65" s="41"/>
      <c r="G65" s="41"/>
      <c r="H65" s="41"/>
      <c r="I65" s="41"/>
      <c r="J65" s="42"/>
    </row>
    <row r="66" spans="1:16" x14ac:dyDescent="0.25">
      <c r="A66" s="33" t="s">
        <v>94</v>
      </c>
      <c r="B66" s="33">
        <v>14</v>
      </c>
      <c r="C66" s="34" t="s">
        <v>1376</v>
      </c>
      <c r="D66" s="33" t="s">
        <v>134</v>
      </c>
      <c r="E66" s="35" t="s">
        <v>1377</v>
      </c>
      <c r="F66" s="36" t="s">
        <v>120</v>
      </c>
      <c r="G66" s="37">
        <v>1</v>
      </c>
      <c r="H66" s="38">
        <v>0</v>
      </c>
      <c r="I66" s="38">
        <f>ROUND(G66*H66,P4)</f>
        <v>0</v>
      </c>
      <c r="J66" s="33"/>
      <c r="O66" s="39">
        <f>I66*0.21</f>
        <v>0</v>
      </c>
      <c r="P66">
        <v>3</v>
      </c>
    </row>
    <row r="67" spans="1:16" x14ac:dyDescent="0.25">
      <c r="A67" s="33" t="s">
        <v>99</v>
      </c>
      <c r="B67" s="40"/>
      <c r="C67" s="41"/>
      <c r="D67" s="41"/>
      <c r="E67" s="44" t="s">
        <v>134</v>
      </c>
      <c r="F67" s="41"/>
      <c r="G67" s="41"/>
      <c r="H67" s="41"/>
      <c r="I67" s="41"/>
      <c r="J67" s="42"/>
    </row>
    <row r="68" spans="1:16" x14ac:dyDescent="0.25">
      <c r="A68" s="33" t="s">
        <v>101</v>
      </c>
      <c r="B68" s="40"/>
      <c r="C68" s="41"/>
      <c r="D68" s="41"/>
      <c r="E68" s="43" t="s">
        <v>112</v>
      </c>
      <c r="F68" s="41"/>
      <c r="G68" s="41"/>
      <c r="H68" s="41"/>
      <c r="I68" s="41"/>
      <c r="J68" s="42"/>
    </row>
    <row r="69" spans="1:16" ht="60" x14ac:dyDescent="0.25">
      <c r="A69" s="33" t="s">
        <v>103</v>
      </c>
      <c r="B69" s="40"/>
      <c r="C69" s="41"/>
      <c r="D69" s="41"/>
      <c r="E69" s="35" t="s">
        <v>804</v>
      </c>
      <c r="F69" s="41"/>
      <c r="G69" s="41"/>
      <c r="H69" s="41"/>
      <c r="I69" s="41"/>
      <c r="J69" s="42"/>
    </row>
    <row r="70" spans="1:16" x14ac:dyDescent="0.25">
      <c r="A70" s="27" t="s">
        <v>92</v>
      </c>
      <c r="B70" s="28"/>
      <c r="C70" s="29" t="s">
        <v>155</v>
      </c>
      <c r="D70" s="30"/>
      <c r="E70" s="27" t="s">
        <v>156</v>
      </c>
      <c r="F70" s="30"/>
      <c r="G70" s="30"/>
      <c r="H70" s="30"/>
      <c r="I70" s="31">
        <f>SUMIFS(I71:I86,A71:A86,"P")</f>
        <v>0</v>
      </c>
      <c r="J70" s="32"/>
    </row>
    <row r="71" spans="1:16" x14ac:dyDescent="0.25">
      <c r="A71" s="33" t="s">
        <v>94</v>
      </c>
      <c r="B71" s="33">
        <v>15</v>
      </c>
      <c r="C71" s="34" t="s">
        <v>1432</v>
      </c>
      <c r="D71" s="33" t="s">
        <v>134</v>
      </c>
      <c r="E71" s="35" t="s">
        <v>1433</v>
      </c>
      <c r="F71" s="36" t="s">
        <v>168</v>
      </c>
      <c r="G71" s="37">
        <v>4</v>
      </c>
      <c r="H71" s="38">
        <v>0</v>
      </c>
      <c r="I71" s="38">
        <f>ROUND(G71*H71,P4)</f>
        <v>0</v>
      </c>
      <c r="J71" s="33"/>
      <c r="O71" s="39">
        <f>I71*0.21</f>
        <v>0</v>
      </c>
      <c r="P71">
        <v>3</v>
      </c>
    </row>
    <row r="72" spans="1:16" ht="45" x14ac:dyDescent="0.25">
      <c r="A72" s="33" t="s">
        <v>99</v>
      </c>
      <c r="B72" s="40"/>
      <c r="C72" s="41"/>
      <c r="D72" s="41"/>
      <c r="E72" s="35" t="s">
        <v>1434</v>
      </c>
      <c r="F72" s="41"/>
      <c r="G72" s="41"/>
      <c r="H72" s="41"/>
      <c r="I72" s="41"/>
      <c r="J72" s="42"/>
    </row>
    <row r="73" spans="1:16" x14ac:dyDescent="0.25">
      <c r="A73" s="33" t="s">
        <v>101</v>
      </c>
      <c r="B73" s="40"/>
      <c r="C73" s="41"/>
      <c r="D73" s="41"/>
      <c r="E73" s="43" t="s">
        <v>840</v>
      </c>
      <c r="F73" s="41"/>
      <c r="G73" s="41"/>
      <c r="H73" s="41"/>
      <c r="I73" s="41"/>
      <c r="J73" s="42"/>
    </row>
    <row r="74" spans="1:16" ht="165" x14ac:dyDescent="0.25">
      <c r="A74" s="33" t="s">
        <v>103</v>
      </c>
      <c r="B74" s="40"/>
      <c r="C74" s="41"/>
      <c r="D74" s="41"/>
      <c r="E74" s="35" t="s">
        <v>1435</v>
      </c>
      <c r="F74" s="41"/>
      <c r="G74" s="41"/>
      <c r="H74" s="41"/>
      <c r="I74" s="41"/>
      <c r="J74" s="42"/>
    </row>
    <row r="75" spans="1:16" x14ac:dyDescent="0.25">
      <c r="A75" s="33" t="s">
        <v>94</v>
      </c>
      <c r="B75" s="33">
        <v>16</v>
      </c>
      <c r="C75" s="34" t="s">
        <v>462</v>
      </c>
      <c r="D75" s="33" t="s">
        <v>134</v>
      </c>
      <c r="E75" s="35" t="s">
        <v>463</v>
      </c>
      <c r="F75" s="36" t="s">
        <v>227</v>
      </c>
      <c r="G75" s="37">
        <v>170</v>
      </c>
      <c r="H75" s="38">
        <v>0</v>
      </c>
      <c r="I75" s="38">
        <f>ROUND(G75*H75,P4)</f>
        <v>0</v>
      </c>
      <c r="J75" s="33"/>
      <c r="O75" s="39">
        <f>I75*0.21</f>
        <v>0</v>
      </c>
      <c r="P75">
        <v>3</v>
      </c>
    </row>
    <row r="76" spans="1:16" x14ac:dyDescent="0.25">
      <c r="A76" s="33" t="s">
        <v>99</v>
      </c>
      <c r="B76" s="40"/>
      <c r="C76" s="41"/>
      <c r="D76" s="41"/>
      <c r="E76" s="35" t="s">
        <v>1436</v>
      </c>
      <c r="F76" s="41"/>
      <c r="G76" s="41"/>
      <c r="H76" s="41"/>
      <c r="I76" s="41"/>
      <c r="J76" s="42"/>
    </row>
    <row r="77" spans="1:16" x14ac:dyDescent="0.25">
      <c r="A77" s="33" t="s">
        <v>101</v>
      </c>
      <c r="B77" s="40"/>
      <c r="C77" s="41"/>
      <c r="D77" s="41"/>
      <c r="E77" s="43" t="s">
        <v>1437</v>
      </c>
      <c r="F77" s="41"/>
      <c r="G77" s="41"/>
      <c r="H77" s="41"/>
      <c r="I77" s="41"/>
      <c r="J77" s="42"/>
    </row>
    <row r="78" spans="1:16" ht="90" x14ac:dyDescent="0.25">
      <c r="A78" s="33" t="s">
        <v>103</v>
      </c>
      <c r="B78" s="40"/>
      <c r="C78" s="41"/>
      <c r="D78" s="41"/>
      <c r="E78" s="35" t="s">
        <v>466</v>
      </c>
      <c r="F78" s="41"/>
      <c r="G78" s="41"/>
      <c r="H78" s="41"/>
      <c r="I78" s="41"/>
      <c r="J78" s="42"/>
    </row>
    <row r="79" spans="1:16" x14ac:dyDescent="0.25">
      <c r="A79" s="33" t="s">
        <v>94</v>
      </c>
      <c r="B79" s="33">
        <v>17</v>
      </c>
      <c r="C79" s="34" t="s">
        <v>679</v>
      </c>
      <c r="D79" s="33" t="s">
        <v>134</v>
      </c>
      <c r="E79" s="35" t="s">
        <v>680</v>
      </c>
      <c r="F79" s="36" t="s">
        <v>227</v>
      </c>
      <c r="G79" s="37">
        <v>52</v>
      </c>
      <c r="H79" s="38">
        <v>0</v>
      </c>
      <c r="I79" s="38">
        <f>ROUND(G79*H79,P4)</f>
        <v>0</v>
      </c>
      <c r="J79" s="33"/>
      <c r="O79" s="39">
        <f>I79*0.21</f>
        <v>0</v>
      </c>
      <c r="P79">
        <v>3</v>
      </c>
    </row>
    <row r="80" spans="1:16" ht="45" x14ac:dyDescent="0.25">
      <c r="A80" s="33" t="s">
        <v>99</v>
      </c>
      <c r="B80" s="40"/>
      <c r="C80" s="41"/>
      <c r="D80" s="41"/>
      <c r="E80" s="35" t="s">
        <v>1378</v>
      </c>
      <c r="F80" s="41"/>
      <c r="G80" s="41"/>
      <c r="H80" s="41"/>
      <c r="I80" s="41"/>
      <c r="J80" s="42"/>
    </row>
    <row r="81" spans="1:16" x14ac:dyDescent="0.25">
      <c r="A81" s="33" t="s">
        <v>101</v>
      </c>
      <c r="B81" s="40"/>
      <c r="C81" s="41"/>
      <c r="D81" s="41"/>
      <c r="E81" s="43" t="s">
        <v>1438</v>
      </c>
      <c r="F81" s="41"/>
      <c r="G81" s="41"/>
      <c r="H81" s="41"/>
      <c r="I81" s="41"/>
      <c r="J81" s="42"/>
    </row>
    <row r="82" spans="1:16" ht="75" x14ac:dyDescent="0.25">
      <c r="A82" s="33" t="s">
        <v>103</v>
      </c>
      <c r="B82" s="40"/>
      <c r="C82" s="41"/>
      <c r="D82" s="41"/>
      <c r="E82" s="35" t="s">
        <v>477</v>
      </c>
      <c r="F82" s="41"/>
      <c r="G82" s="41"/>
      <c r="H82" s="41"/>
      <c r="I82" s="41"/>
      <c r="J82" s="42"/>
    </row>
    <row r="83" spans="1:16" x14ac:dyDescent="0.25">
      <c r="A83" s="33" t="s">
        <v>94</v>
      </c>
      <c r="B83" s="33">
        <v>18</v>
      </c>
      <c r="C83" s="34" t="s">
        <v>1379</v>
      </c>
      <c r="D83" s="33" t="s">
        <v>134</v>
      </c>
      <c r="E83" s="35" t="s">
        <v>1380</v>
      </c>
      <c r="F83" s="36" t="s">
        <v>227</v>
      </c>
      <c r="G83" s="37">
        <v>52</v>
      </c>
      <c r="H83" s="38">
        <v>0</v>
      </c>
      <c r="I83" s="38">
        <f>ROUND(G83*H83,P4)</f>
        <v>0</v>
      </c>
      <c r="J83" s="33"/>
      <c r="O83" s="39">
        <f>I83*0.21</f>
        <v>0</v>
      </c>
      <c r="P83">
        <v>3</v>
      </c>
    </row>
    <row r="84" spans="1:16" ht="60" x14ac:dyDescent="0.25">
      <c r="A84" s="33" t="s">
        <v>99</v>
      </c>
      <c r="B84" s="40"/>
      <c r="C84" s="41"/>
      <c r="D84" s="41"/>
      <c r="E84" s="35" t="s">
        <v>1439</v>
      </c>
      <c r="F84" s="41"/>
      <c r="G84" s="41"/>
      <c r="H84" s="41"/>
      <c r="I84" s="41"/>
      <c r="J84" s="42"/>
    </row>
    <row r="85" spans="1:16" x14ac:dyDescent="0.25">
      <c r="A85" s="33" t="s">
        <v>101</v>
      </c>
      <c r="B85" s="40"/>
      <c r="C85" s="41"/>
      <c r="D85" s="41"/>
      <c r="E85" s="43" t="s">
        <v>1438</v>
      </c>
      <c r="F85" s="41"/>
      <c r="G85" s="41"/>
      <c r="H85" s="41"/>
      <c r="I85" s="41"/>
      <c r="J85" s="42"/>
    </row>
    <row r="86" spans="1:16" ht="135" x14ac:dyDescent="0.25">
      <c r="A86" s="33" t="s">
        <v>103</v>
      </c>
      <c r="B86" s="45"/>
      <c r="C86" s="46"/>
      <c r="D86" s="46"/>
      <c r="E86" s="35" t="s">
        <v>1383</v>
      </c>
      <c r="F86" s="46"/>
      <c r="G86" s="46"/>
      <c r="H86" s="46"/>
      <c r="I86" s="46"/>
      <c r="J86"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P10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1440</v>
      </c>
      <c r="I3" s="22">
        <f>SUMIFS(I9:I103,A9:A103,"SD")</f>
        <v>0</v>
      </c>
      <c r="J3" s="18"/>
      <c r="O3">
        <v>0</v>
      </c>
      <c r="P3">
        <v>2</v>
      </c>
    </row>
    <row r="4" spans="1:16" x14ac:dyDescent="0.25">
      <c r="A4" s="3" t="s">
        <v>77</v>
      </c>
      <c r="B4" s="19" t="s">
        <v>78</v>
      </c>
      <c r="C4" s="51" t="s">
        <v>13</v>
      </c>
      <c r="D4" s="52"/>
      <c r="E4" s="20" t="s">
        <v>14</v>
      </c>
      <c r="F4" s="16"/>
      <c r="G4" s="16"/>
      <c r="H4" s="16"/>
      <c r="I4" s="16"/>
      <c r="J4" s="18"/>
      <c r="O4">
        <v>0.12</v>
      </c>
      <c r="P4">
        <v>2</v>
      </c>
    </row>
    <row r="5" spans="1:16" x14ac:dyDescent="0.25">
      <c r="A5" s="3" t="s">
        <v>79</v>
      </c>
      <c r="B5" s="19" t="s">
        <v>80</v>
      </c>
      <c r="C5" s="51" t="s">
        <v>1440</v>
      </c>
      <c r="D5" s="52"/>
      <c r="E5" s="20" t="s">
        <v>48</v>
      </c>
      <c r="F5" s="16"/>
      <c r="G5" s="16"/>
      <c r="H5" s="16"/>
      <c r="I5" s="16"/>
      <c r="J5" s="18"/>
      <c r="O5">
        <v>0.21</v>
      </c>
    </row>
    <row r="6" spans="1:16" x14ac:dyDescent="0.25">
      <c r="A6" s="53" t="s">
        <v>81</v>
      </c>
      <c r="B6" s="54" t="s">
        <v>82</v>
      </c>
      <c r="C6" s="55" t="s">
        <v>83</v>
      </c>
      <c r="D6" s="55" t="s">
        <v>84</v>
      </c>
      <c r="E6" s="55" t="s">
        <v>85</v>
      </c>
      <c r="F6" s="55" t="s">
        <v>86</v>
      </c>
      <c r="G6" s="55" t="s">
        <v>87</v>
      </c>
      <c r="H6" s="55" t="s">
        <v>88</v>
      </c>
      <c r="I6" s="55"/>
      <c r="J6" s="56" t="s">
        <v>89</v>
      </c>
    </row>
    <row r="7" spans="1:16" x14ac:dyDescent="0.25">
      <c r="A7" s="53"/>
      <c r="B7" s="54"/>
      <c r="C7" s="55"/>
      <c r="D7" s="55"/>
      <c r="E7" s="55"/>
      <c r="F7" s="55"/>
      <c r="G7" s="55"/>
      <c r="H7" s="6" t="s">
        <v>90</v>
      </c>
      <c r="I7" s="6" t="s">
        <v>91</v>
      </c>
      <c r="J7" s="56"/>
    </row>
    <row r="8" spans="1:16" x14ac:dyDescent="0.25">
      <c r="A8" s="25">
        <v>0</v>
      </c>
      <c r="B8" s="23">
        <v>1</v>
      </c>
      <c r="C8" s="26">
        <v>2</v>
      </c>
      <c r="D8" s="6">
        <v>3</v>
      </c>
      <c r="E8" s="26">
        <v>4</v>
      </c>
      <c r="F8" s="6">
        <v>5</v>
      </c>
      <c r="G8" s="6">
        <v>6</v>
      </c>
      <c r="H8" s="6">
        <v>7</v>
      </c>
      <c r="I8" s="26">
        <v>8</v>
      </c>
      <c r="J8" s="24">
        <v>9</v>
      </c>
    </row>
    <row r="9" spans="1:16" x14ac:dyDescent="0.25">
      <c r="A9" s="27" t="s">
        <v>92</v>
      </c>
      <c r="B9" s="28"/>
      <c r="C9" s="29" t="s">
        <v>11</v>
      </c>
      <c r="D9" s="30"/>
      <c r="E9" s="27" t="s">
        <v>93</v>
      </c>
      <c r="F9" s="30"/>
      <c r="G9" s="30"/>
      <c r="H9" s="30"/>
      <c r="I9" s="31">
        <f>SUMIFS(I10:I13,A10:A13,"P")</f>
        <v>0</v>
      </c>
      <c r="J9" s="32"/>
    </row>
    <row r="10" spans="1:16" ht="30" x14ac:dyDescent="0.25">
      <c r="A10" s="33" t="s">
        <v>94</v>
      </c>
      <c r="B10" s="33">
        <v>1</v>
      </c>
      <c r="C10" s="34" t="s">
        <v>187</v>
      </c>
      <c r="D10" s="33" t="s">
        <v>96</v>
      </c>
      <c r="E10" s="35" t="s">
        <v>189</v>
      </c>
      <c r="F10" s="36" t="s">
        <v>190</v>
      </c>
      <c r="G10" s="37">
        <v>129.91200000000001</v>
      </c>
      <c r="H10" s="38">
        <v>0</v>
      </c>
      <c r="I10" s="38">
        <f>ROUND(G10*H10,P4)</f>
        <v>0</v>
      </c>
      <c r="J10" s="33"/>
      <c r="O10" s="39">
        <f>I10*0.21</f>
        <v>0</v>
      </c>
      <c r="P10">
        <v>3</v>
      </c>
    </row>
    <row r="11" spans="1:16" ht="210" x14ac:dyDescent="0.25">
      <c r="A11" s="33" t="s">
        <v>99</v>
      </c>
      <c r="B11" s="40"/>
      <c r="C11" s="41"/>
      <c r="D11" s="41"/>
      <c r="E11" s="35" t="s">
        <v>1441</v>
      </c>
      <c r="F11" s="41"/>
      <c r="G11" s="41"/>
      <c r="H11" s="41"/>
      <c r="I11" s="41"/>
      <c r="J11" s="42"/>
    </row>
    <row r="12" spans="1:16" x14ac:dyDescent="0.25">
      <c r="A12" s="33" t="s">
        <v>101</v>
      </c>
      <c r="B12" s="40"/>
      <c r="C12" s="41"/>
      <c r="D12" s="41"/>
      <c r="E12" s="43" t="s">
        <v>1442</v>
      </c>
      <c r="F12" s="41"/>
      <c r="G12" s="41"/>
      <c r="H12" s="41"/>
      <c r="I12" s="41"/>
      <c r="J12" s="42"/>
    </row>
    <row r="13" spans="1:16" ht="75" x14ac:dyDescent="0.25">
      <c r="A13" s="33" t="s">
        <v>103</v>
      </c>
      <c r="B13" s="40"/>
      <c r="C13" s="41"/>
      <c r="D13" s="41"/>
      <c r="E13" s="35" t="s">
        <v>193</v>
      </c>
      <c r="F13" s="41"/>
      <c r="G13" s="41"/>
      <c r="H13" s="41"/>
      <c r="I13" s="41"/>
      <c r="J13" s="42"/>
    </row>
    <row r="14" spans="1:16" x14ac:dyDescent="0.25">
      <c r="A14" s="27" t="s">
        <v>92</v>
      </c>
      <c r="B14" s="28"/>
      <c r="C14" s="29" t="s">
        <v>13</v>
      </c>
      <c r="D14" s="30"/>
      <c r="E14" s="27" t="s">
        <v>180</v>
      </c>
      <c r="F14" s="30"/>
      <c r="G14" s="30"/>
      <c r="H14" s="30"/>
      <c r="I14" s="31">
        <f>SUMIFS(I15:I58,A15:A58,"P")</f>
        <v>0</v>
      </c>
      <c r="J14" s="32"/>
    </row>
    <row r="15" spans="1:16" x14ac:dyDescent="0.25">
      <c r="A15" s="33" t="s">
        <v>94</v>
      </c>
      <c r="B15" s="33">
        <v>2</v>
      </c>
      <c r="C15" s="34" t="s">
        <v>1345</v>
      </c>
      <c r="D15" s="33" t="s">
        <v>13</v>
      </c>
      <c r="E15" s="35" t="s">
        <v>1346</v>
      </c>
      <c r="F15" s="36" t="s">
        <v>210</v>
      </c>
      <c r="G15" s="37">
        <v>229.8</v>
      </c>
      <c r="H15" s="38">
        <v>0</v>
      </c>
      <c r="I15" s="38">
        <f>ROUND(G15*H15,P4)</f>
        <v>0</v>
      </c>
      <c r="J15" s="33"/>
      <c r="O15" s="39">
        <f>I15*0.21</f>
        <v>0</v>
      </c>
      <c r="P15">
        <v>3</v>
      </c>
    </row>
    <row r="16" spans="1:16" ht="75" x14ac:dyDescent="0.25">
      <c r="A16" s="33" t="s">
        <v>99</v>
      </c>
      <c r="B16" s="40"/>
      <c r="C16" s="41"/>
      <c r="D16" s="41"/>
      <c r="E16" s="35" t="s">
        <v>1443</v>
      </c>
      <c r="F16" s="41"/>
      <c r="G16" s="41"/>
      <c r="H16" s="41"/>
      <c r="I16" s="41"/>
      <c r="J16" s="42"/>
    </row>
    <row r="17" spans="1:16" x14ac:dyDescent="0.25">
      <c r="A17" s="33" t="s">
        <v>101</v>
      </c>
      <c r="B17" s="40"/>
      <c r="C17" s="41"/>
      <c r="D17" s="41"/>
      <c r="E17" s="43" t="s">
        <v>1444</v>
      </c>
      <c r="F17" s="41"/>
      <c r="G17" s="41"/>
      <c r="H17" s="41"/>
      <c r="I17" s="41"/>
      <c r="J17" s="42"/>
    </row>
    <row r="18" spans="1:16" ht="409.5" x14ac:dyDescent="0.25">
      <c r="A18" s="33" t="s">
        <v>103</v>
      </c>
      <c r="B18" s="40"/>
      <c r="C18" s="41"/>
      <c r="D18" s="41"/>
      <c r="E18" s="35" t="s">
        <v>1349</v>
      </c>
      <c r="F18" s="41"/>
      <c r="G18" s="41"/>
      <c r="H18" s="41"/>
      <c r="I18" s="41"/>
      <c r="J18" s="42"/>
    </row>
    <row r="19" spans="1:16" x14ac:dyDescent="0.25">
      <c r="A19" s="33" t="s">
        <v>94</v>
      </c>
      <c r="B19" s="33">
        <v>3</v>
      </c>
      <c r="C19" s="34" t="s">
        <v>1345</v>
      </c>
      <c r="D19" s="33" t="s">
        <v>57</v>
      </c>
      <c r="E19" s="35" t="s">
        <v>1346</v>
      </c>
      <c r="F19" s="36" t="s">
        <v>210</v>
      </c>
      <c r="G19" s="37">
        <v>68.063000000000002</v>
      </c>
      <c r="H19" s="38">
        <v>0</v>
      </c>
      <c r="I19" s="38">
        <f>ROUND(G19*H19,P4)</f>
        <v>0</v>
      </c>
      <c r="J19" s="33"/>
      <c r="O19" s="39">
        <f>I19*0.21</f>
        <v>0</v>
      </c>
      <c r="P19">
        <v>3</v>
      </c>
    </row>
    <row r="20" spans="1:16" x14ac:dyDescent="0.25">
      <c r="A20" s="33" t="s">
        <v>99</v>
      </c>
      <c r="B20" s="40"/>
      <c r="C20" s="41"/>
      <c r="D20" s="41"/>
      <c r="E20" s="35" t="s">
        <v>1445</v>
      </c>
      <c r="F20" s="41"/>
      <c r="G20" s="41"/>
      <c r="H20" s="41"/>
      <c r="I20" s="41"/>
      <c r="J20" s="42"/>
    </row>
    <row r="21" spans="1:16" x14ac:dyDescent="0.25">
      <c r="A21" s="33" t="s">
        <v>101</v>
      </c>
      <c r="B21" s="40"/>
      <c r="C21" s="41"/>
      <c r="D21" s="41"/>
      <c r="E21" s="43" t="s">
        <v>1446</v>
      </c>
      <c r="F21" s="41"/>
      <c r="G21" s="41"/>
      <c r="H21" s="41"/>
      <c r="I21" s="41"/>
      <c r="J21" s="42"/>
    </row>
    <row r="22" spans="1:16" ht="409.5" x14ac:dyDescent="0.25">
      <c r="A22" s="33" t="s">
        <v>103</v>
      </c>
      <c r="B22" s="40"/>
      <c r="C22" s="41"/>
      <c r="D22" s="41"/>
      <c r="E22" s="35" t="s">
        <v>1349</v>
      </c>
      <c r="F22" s="41"/>
      <c r="G22" s="41"/>
      <c r="H22" s="41"/>
      <c r="I22" s="41"/>
      <c r="J22" s="42"/>
    </row>
    <row r="23" spans="1:16" x14ac:dyDescent="0.25">
      <c r="A23" s="33" t="s">
        <v>94</v>
      </c>
      <c r="B23" s="33">
        <v>4</v>
      </c>
      <c r="C23" s="34" t="s">
        <v>1345</v>
      </c>
      <c r="D23" s="33" t="s">
        <v>140</v>
      </c>
      <c r="E23" s="35" t="s">
        <v>1346</v>
      </c>
      <c r="F23" s="36" t="s">
        <v>210</v>
      </c>
      <c r="G23" s="37">
        <v>68.063000000000002</v>
      </c>
      <c r="H23" s="38">
        <v>0</v>
      </c>
      <c r="I23" s="38">
        <f>ROUND(G23*H23,P4)</f>
        <v>0</v>
      </c>
      <c r="J23" s="33"/>
      <c r="O23" s="39">
        <f>I23*0.21</f>
        <v>0</v>
      </c>
      <c r="P23">
        <v>3</v>
      </c>
    </row>
    <row r="24" spans="1:16" x14ac:dyDescent="0.25">
      <c r="A24" s="33" t="s">
        <v>99</v>
      </c>
      <c r="B24" s="40"/>
      <c r="C24" s="41"/>
      <c r="D24" s="41"/>
      <c r="E24" s="35" t="s">
        <v>1445</v>
      </c>
      <c r="F24" s="41"/>
      <c r="G24" s="41"/>
      <c r="H24" s="41"/>
      <c r="I24" s="41"/>
      <c r="J24" s="42"/>
    </row>
    <row r="25" spans="1:16" x14ac:dyDescent="0.25">
      <c r="A25" s="33" t="s">
        <v>101</v>
      </c>
      <c r="B25" s="40"/>
      <c r="C25" s="41"/>
      <c r="D25" s="41"/>
      <c r="E25" s="43" t="s">
        <v>1446</v>
      </c>
      <c r="F25" s="41"/>
      <c r="G25" s="41"/>
      <c r="H25" s="41"/>
      <c r="I25" s="41"/>
      <c r="J25" s="42"/>
    </row>
    <row r="26" spans="1:16" ht="409.5" x14ac:dyDescent="0.25">
      <c r="A26" s="33" t="s">
        <v>103</v>
      </c>
      <c r="B26" s="40"/>
      <c r="C26" s="41"/>
      <c r="D26" s="41"/>
      <c r="E26" s="35" t="s">
        <v>1349</v>
      </c>
      <c r="F26" s="41"/>
      <c r="G26" s="41"/>
      <c r="H26" s="41"/>
      <c r="I26" s="41"/>
      <c r="J26" s="42"/>
    </row>
    <row r="27" spans="1:16" x14ac:dyDescent="0.25">
      <c r="A27" s="33" t="s">
        <v>94</v>
      </c>
      <c r="B27" s="33">
        <v>5</v>
      </c>
      <c r="C27" s="34" t="s">
        <v>1345</v>
      </c>
      <c r="D27" s="33" t="s">
        <v>144</v>
      </c>
      <c r="E27" s="35" t="s">
        <v>1346</v>
      </c>
      <c r="F27" s="36" t="s">
        <v>210</v>
      </c>
      <c r="G27" s="37">
        <v>229.8</v>
      </c>
      <c r="H27" s="38">
        <v>0</v>
      </c>
      <c r="I27" s="38">
        <f>ROUND(G27*H27,P4)</f>
        <v>0</v>
      </c>
      <c r="J27" s="33"/>
      <c r="O27" s="39">
        <f>I27*0.21</f>
        <v>0</v>
      </c>
      <c r="P27">
        <v>3</v>
      </c>
    </row>
    <row r="28" spans="1:16" ht="75" x14ac:dyDescent="0.25">
      <c r="A28" s="33" t="s">
        <v>99</v>
      </c>
      <c r="B28" s="40"/>
      <c r="C28" s="41"/>
      <c r="D28" s="41"/>
      <c r="E28" s="35" t="s">
        <v>1443</v>
      </c>
      <c r="F28" s="41"/>
      <c r="G28" s="41"/>
      <c r="H28" s="41"/>
      <c r="I28" s="41"/>
      <c r="J28" s="42"/>
    </row>
    <row r="29" spans="1:16" x14ac:dyDescent="0.25">
      <c r="A29" s="33" t="s">
        <v>101</v>
      </c>
      <c r="B29" s="40"/>
      <c r="C29" s="41"/>
      <c r="D29" s="41"/>
      <c r="E29" s="43" t="s">
        <v>1444</v>
      </c>
      <c r="F29" s="41"/>
      <c r="G29" s="41"/>
      <c r="H29" s="41"/>
      <c r="I29" s="41"/>
      <c r="J29" s="42"/>
    </row>
    <row r="30" spans="1:16" ht="409.5" x14ac:dyDescent="0.25">
      <c r="A30" s="33" t="s">
        <v>103</v>
      </c>
      <c r="B30" s="40"/>
      <c r="C30" s="41"/>
      <c r="D30" s="41"/>
      <c r="E30" s="35" t="s">
        <v>1349</v>
      </c>
      <c r="F30" s="41"/>
      <c r="G30" s="41"/>
      <c r="H30" s="41"/>
      <c r="I30" s="41"/>
      <c r="J30" s="42"/>
    </row>
    <row r="31" spans="1:16" x14ac:dyDescent="0.25">
      <c r="A31" s="33" t="s">
        <v>94</v>
      </c>
      <c r="B31" s="33">
        <v>6</v>
      </c>
      <c r="C31" s="34" t="s">
        <v>554</v>
      </c>
      <c r="D31" s="33" t="s">
        <v>13</v>
      </c>
      <c r="E31" s="35" t="s">
        <v>555</v>
      </c>
      <c r="F31" s="36" t="s">
        <v>210</v>
      </c>
      <c r="G31" s="37">
        <v>45.4</v>
      </c>
      <c r="H31" s="38">
        <v>0</v>
      </c>
      <c r="I31" s="38">
        <f>ROUND(G31*H31,P4)</f>
        <v>0</v>
      </c>
      <c r="J31" s="33"/>
      <c r="O31" s="39">
        <f>I31*0.21</f>
        <v>0</v>
      </c>
      <c r="P31">
        <v>3</v>
      </c>
    </row>
    <row r="32" spans="1:16" ht="45" x14ac:dyDescent="0.25">
      <c r="A32" s="33" t="s">
        <v>99</v>
      </c>
      <c r="B32" s="40"/>
      <c r="C32" s="41"/>
      <c r="D32" s="41"/>
      <c r="E32" s="35" t="s">
        <v>1447</v>
      </c>
      <c r="F32" s="41"/>
      <c r="G32" s="41"/>
      <c r="H32" s="41"/>
      <c r="I32" s="41"/>
      <c r="J32" s="42"/>
    </row>
    <row r="33" spans="1:16" x14ac:dyDescent="0.25">
      <c r="A33" s="33" t="s">
        <v>101</v>
      </c>
      <c r="B33" s="40"/>
      <c r="C33" s="41"/>
      <c r="D33" s="41"/>
      <c r="E33" s="43" t="s">
        <v>1448</v>
      </c>
      <c r="F33" s="41"/>
      <c r="G33" s="41"/>
      <c r="H33" s="41"/>
      <c r="I33" s="41"/>
      <c r="J33" s="42"/>
    </row>
    <row r="34" spans="1:16" ht="375" x14ac:dyDescent="0.25">
      <c r="A34" s="33" t="s">
        <v>103</v>
      </c>
      <c r="B34" s="40"/>
      <c r="C34" s="41"/>
      <c r="D34" s="41"/>
      <c r="E34" s="35" t="s">
        <v>557</v>
      </c>
      <c r="F34" s="41"/>
      <c r="G34" s="41"/>
      <c r="H34" s="41"/>
      <c r="I34" s="41"/>
      <c r="J34" s="42"/>
    </row>
    <row r="35" spans="1:16" x14ac:dyDescent="0.25">
      <c r="A35" s="33" t="s">
        <v>94</v>
      </c>
      <c r="B35" s="33">
        <v>7</v>
      </c>
      <c r="C35" s="34" t="s">
        <v>554</v>
      </c>
      <c r="D35" s="33" t="s">
        <v>57</v>
      </c>
      <c r="E35" s="35" t="s">
        <v>555</v>
      </c>
      <c r="F35" s="36" t="s">
        <v>210</v>
      </c>
      <c r="G35" s="37">
        <v>174.5</v>
      </c>
      <c r="H35" s="38">
        <v>0</v>
      </c>
      <c r="I35" s="38">
        <f>ROUND(G35*H35,P4)</f>
        <v>0</v>
      </c>
      <c r="J35" s="33"/>
      <c r="O35" s="39">
        <f>I35*0.21</f>
        <v>0</v>
      </c>
      <c r="P35">
        <v>3</v>
      </c>
    </row>
    <row r="36" spans="1:16" ht="75" x14ac:dyDescent="0.25">
      <c r="A36" s="33" t="s">
        <v>99</v>
      </c>
      <c r="B36" s="40"/>
      <c r="C36" s="41"/>
      <c r="D36" s="41"/>
      <c r="E36" s="35" t="s">
        <v>1449</v>
      </c>
      <c r="F36" s="41"/>
      <c r="G36" s="41"/>
      <c r="H36" s="41"/>
      <c r="I36" s="41"/>
      <c r="J36" s="42"/>
    </row>
    <row r="37" spans="1:16" x14ac:dyDescent="0.25">
      <c r="A37" s="33" t="s">
        <v>101</v>
      </c>
      <c r="B37" s="40"/>
      <c r="C37" s="41"/>
      <c r="D37" s="41"/>
      <c r="E37" s="43" t="s">
        <v>1450</v>
      </c>
      <c r="F37" s="41"/>
      <c r="G37" s="41"/>
      <c r="H37" s="41"/>
      <c r="I37" s="41"/>
      <c r="J37" s="42"/>
    </row>
    <row r="38" spans="1:16" ht="375" x14ac:dyDescent="0.25">
      <c r="A38" s="33" t="s">
        <v>103</v>
      </c>
      <c r="B38" s="40"/>
      <c r="C38" s="41"/>
      <c r="D38" s="41"/>
      <c r="E38" s="35" t="s">
        <v>557</v>
      </c>
      <c r="F38" s="41"/>
      <c r="G38" s="41"/>
      <c r="H38" s="41"/>
      <c r="I38" s="41"/>
      <c r="J38" s="42"/>
    </row>
    <row r="39" spans="1:16" x14ac:dyDescent="0.25">
      <c r="A39" s="33" t="s">
        <v>94</v>
      </c>
      <c r="B39" s="33">
        <v>8</v>
      </c>
      <c r="C39" s="34" t="s">
        <v>554</v>
      </c>
      <c r="D39" s="33" t="s">
        <v>596</v>
      </c>
      <c r="E39" s="35" t="s">
        <v>555</v>
      </c>
      <c r="F39" s="36" t="s">
        <v>210</v>
      </c>
      <c r="G39" s="37">
        <v>174.5</v>
      </c>
      <c r="H39" s="38">
        <v>0</v>
      </c>
      <c r="I39" s="38">
        <f>ROUND(G39*H39,P4)</f>
        <v>0</v>
      </c>
      <c r="J39" s="33"/>
      <c r="O39" s="39">
        <f>I39*0.21</f>
        <v>0</v>
      </c>
      <c r="P39">
        <v>3</v>
      </c>
    </row>
    <row r="40" spans="1:16" ht="75" x14ac:dyDescent="0.25">
      <c r="A40" s="33" t="s">
        <v>99</v>
      </c>
      <c r="B40" s="40"/>
      <c r="C40" s="41"/>
      <c r="D40" s="41"/>
      <c r="E40" s="35" t="s">
        <v>1449</v>
      </c>
      <c r="F40" s="41"/>
      <c r="G40" s="41"/>
      <c r="H40" s="41"/>
      <c r="I40" s="41"/>
      <c r="J40" s="42"/>
    </row>
    <row r="41" spans="1:16" x14ac:dyDescent="0.25">
      <c r="A41" s="33" t="s">
        <v>101</v>
      </c>
      <c r="B41" s="40"/>
      <c r="C41" s="41"/>
      <c r="D41" s="41"/>
      <c r="E41" s="43" t="s">
        <v>1450</v>
      </c>
      <c r="F41" s="41"/>
      <c r="G41" s="41"/>
      <c r="H41" s="41"/>
      <c r="I41" s="41"/>
      <c r="J41" s="42"/>
    </row>
    <row r="42" spans="1:16" ht="375" x14ac:dyDescent="0.25">
      <c r="A42" s="33" t="s">
        <v>103</v>
      </c>
      <c r="B42" s="40"/>
      <c r="C42" s="41"/>
      <c r="D42" s="41"/>
      <c r="E42" s="35" t="s">
        <v>557</v>
      </c>
      <c r="F42" s="41"/>
      <c r="G42" s="41"/>
      <c r="H42" s="41"/>
      <c r="I42" s="41"/>
      <c r="J42" s="42"/>
    </row>
    <row r="43" spans="1:16" x14ac:dyDescent="0.25">
      <c r="A43" s="33" t="s">
        <v>94</v>
      </c>
      <c r="B43" s="33">
        <v>9</v>
      </c>
      <c r="C43" s="34" t="s">
        <v>554</v>
      </c>
      <c r="D43" s="33" t="s">
        <v>752</v>
      </c>
      <c r="E43" s="35" t="s">
        <v>555</v>
      </c>
      <c r="F43" s="36" t="s">
        <v>210</v>
      </c>
      <c r="G43" s="37">
        <v>45.4</v>
      </c>
      <c r="H43" s="38">
        <v>0</v>
      </c>
      <c r="I43" s="38">
        <f>ROUND(G43*H43,P4)</f>
        <v>0</v>
      </c>
      <c r="J43" s="33"/>
      <c r="O43" s="39">
        <f>I43*0.21</f>
        <v>0</v>
      </c>
      <c r="P43">
        <v>3</v>
      </c>
    </row>
    <row r="44" spans="1:16" ht="45" x14ac:dyDescent="0.25">
      <c r="A44" s="33" t="s">
        <v>99</v>
      </c>
      <c r="B44" s="40"/>
      <c r="C44" s="41"/>
      <c r="D44" s="41"/>
      <c r="E44" s="35" t="s">
        <v>1447</v>
      </c>
      <c r="F44" s="41"/>
      <c r="G44" s="41"/>
      <c r="H44" s="41"/>
      <c r="I44" s="41"/>
      <c r="J44" s="42"/>
    </row>
    <row r="45" spans="1:16" x14ac:dyDescent="0.25">
      <c r="A45" s="33" t="s">
        <v>101</v>
      </c>
      <c r="B45" s="40"/>
      <c r="C45" s="41"/>
      <c r="D45" s="41"/>
      <c r="E45" s="43" t="s">
        <v>1448</v>
      </c>
      <c r="F45" s="41"/>
      <c r="G45" s="41"/>
      <c r="H45" s="41"/>
      <c r="I45" s="41"/>
      <c r="J45" s="42"/>
    </row>
    <row r="46" spans="1:16" ht="375" x14ac:dyDescent="0.25">
      <c r="A46" s="33" t="s">
        <v>103</v>
      </c>
      <c r="B46" s="40"/>
      <c r="C46" s="41"/>
      <c r="D46" s="41"/>
      <c r="E46" s="35" t="s">
        <v>557</v>
      </c>
      <c r="F46" s="41"/>
      <c r="G46" s="41"/>
      <c r="H46" s="41"/>
      <c r="I46" s="41"/>
      <c r="J46" s="42"/>
    </row>
    <row r="47" spans="1:16" x14ac:dyDescent="0.25">
      <c r="A47" s="33" t="s">
        <v>94</v>
      </c>
      <c r="B47" s="33">
        <v>10</v>
      </c>
      <c r="C47" s="34" t="s">
        <v>1451</v>
      </c>
      <c r="D47" s="33" t="s">
        <v>140</v>
      </c>
      <c r="E47" s="35" t="s">
        <v>1452</v>
      </c>
      <c r="F47" s="36" t="s">
        <v>210</v>
      </c>
      <c r="G47" s="37">
        <v>9.6999999999999993</v>
      </c>
      <c r="H47" s="38">
        <v>0</v>
      </c>
      <c r="I47" s="38">
        <f>ROUND(G47*H47,P4)</f>
        <v>0</v>
      </c>
      <c r="J47" s="33"/>
      <c r="O47" s="39">
        <f>I47*0.21</f>
        <v>0</v>
      </c>
      <c r="P47">
        <v>3</v>
      </c>
    </row>
    <row r="48" spans="1:16" ht="105" x14ac:dyDescent="0.25">
      <c r="A48" s="33" t="s">
        <v>99</v>
      </c>
      <c r="B48" s="40"/>
      <c r="C48" s="41"/>
      <c r="D48" s="41"/>
      <c r="E48" s="35" t="s">
        <v>1453</v>
      </c>
      <c r="F48" s="41"/>
      <c r="G48" s="41"/>
      <c r="H48" s="41"/>
      <c r="I48" s="41"/>
      <c r="J48" s="42"/>
    </row>
    <row r="49" spans="1:16" x14ac:dyDescent="0.25">
      <c r="A49" s="33" t="s">
        <v>101</v>
      </c>
      <c r="B49" s="40"/>
      <c r="C49" s="41"/>
      <c r="D49" s="41"/>
      <c r="E49" s="43" t="s">
        <v>1454</v>
      </c>
      <c r="F49" s="41"/>
      <c r="G49" s="41"/>
      <c r="H49" s="41"/>
      <c r="I49" s="41"/>
      <c r="J49" s="42"/>
    </row>
    <row r="50" spans="1:16" ht="360" x14ac:dyDescent="0.25">
      <c r="A50" s="33" t="s">
        <v>103</v>
      </c>
      <c r="B50" s="40"/>
      <c r="C50" s="41"/>
      <c r="D50" s="41"/>
      <c r="E50" s="35" t="s">
        <v>1455</v>
      </c>
      <c r="F50" s="41"/>
      <c r="G50" s="41"/>
      <c r="H50" s="41"/>
      <c r="I50" s="41"/>
      <c r="J50" s="42"/>
    </row>
    <row r="51" spans="1:16" x14ac:dyDescent="0.25">
      <c r="A51" s="33" t="s">
        <v>94</v>
      </c>
      <c r="B51" s="33">
        <v>11</v>
      </c>
      <c r="C51" s="34" t="s">
        <v>1451</v>
      </c>
      <c r="D51" s="33" t="s">
        <v>144</v>
      </c>
      <c r="E51" s="35" t="s">
        <v>1452</v>
      </c>
      <c r="F51" s="36" t="s">
        <v>210</v>
      </c>
      <c r="G51" s="37">
        <v>5.2</v>
      </c>
      <c r="H51" s="38">
        <v>0</v>
      </c>
      <c r="I51" s="38">
        <f>ROUND(G51*H51,P4)</f>
        <v>0</v>
      </c>
      <c r="J51" s="33"/>
      <c r="O51" s="39">
        <f>I51*0.21</f>
        <v>0</v>
      </c>
      <c r="P51">
        <v>3</v>
      </c>
    </row>
    <row r="52" spans="1:16" ht="105" x14ac:dyDescent="0.25">
      <c r="A52" s="33" t="s">
        <v>99</v>
      </c>
      <c r="B52" s="40"/>
      <c r="C52" s="41"/>
      <c r="D52" s="41"/>
      <c r="E52" s="35" t="s">
        <v>1456</v>
      </c>
      <c r="F52" s="41"/>
      <c r="G52" s="41"/>
      <c r="H52" s="41"/>
      <c r="I52" s="41"/>
      <c r="J52" s="42"/>
    </row>
    <row r="53" spans="1:16" x14ac:dyDescent="0.25">
      <c r="A53" s="33" t="s">
        <v>101</v>
      </c>
      <c r="B53" s="40"/>
      <c r="C53" s="41"/>
      <c r="D53" s="41"/>
      <c r="E53" s="43" t="s">
        <v>1457</v>
      </c>
      <c r="F53" s="41"/>
      <c r="G53" s="41"/>
      <c r="H53" s="41"/>
      <c r="I53" s="41"/>
      <c r="J53" s="42"/>
    </row>
    <row r="54" spans="1:16" ht="360" x14ac:dyDescent="0.25">
      <c r="A54" s="33" t="s">
        <v>103</v>
      </c>
      <c r="B54" s="40"/>
      <c r="C54" s="41"/>
      <c r="D54" s="41"/>
      <c r="E54" s="35" t="s">
        <v>1455</v>
      </c>
      <c r="F54" s="41"/>
      <c r="G54" s="41"/>
      <c r="H54" s="41"/>
      <c r="I54" s="41"/>
      <c r="J54" s="42"/>
    </row>
    <row r="55" spans="1:16" x14ac:dyDescent="0.25">
      <c r="A55" s="33" t="s">
        <v>94</v>
      </c>
      <c r="B55" s="33">
        <v>12</v>
      </c>
      <c r="C55" s="34" t="s">
        <v>1451</v>
      </c>
      <c r="D55" s="33" t="s">
        <v>148</v>
      </c>
      <c r="E55" s="35" t="s">
        <v>1452</v>
      </c>
      <c r="F55" s="36" t="s">
        <v>210</v>
      </c>
      <c r="G55" s="37">
        <v>8.6</v>
      </c>
      <c r="H55" s="38">
        <v>0</v>
      </c>
      <c r="I55" s="38">
        <f>ROUND(G55*H55,P4)</f>
        <v>0</v>
      </c>
      <c r="J55" s="33"/>
      <c r="O55" s="39">
        <f>I55*0.21</f>
        <v>0</v>
      </c>
      <c r="P55">
        <v>3</v>
      </c>
    </row>
    <row r="56" spans="1:16" ht="105" x14ac:dyDescent="0.25">
      <c r="A56" s="33" t="s">
        <v>99</v>
      </c>
      <c r="B56" s="40"/>
      <c r="C56" s="41"/>
      <c r="D56" s="41"/>
      <c r="E56" s="35" t="s">
        <v>1458</v>
      </c>
      <c r="F56" s="41"/>
      <c r="G56" s="41"/>
      <c r="H56" s="41"/>
      <c r="I56" s="41"/>
      <c r="J56" s="42"/>
    </row>
    <row r="57" spans="1:16" x14ac:dyDescent="0.25">
      <c r="A57" s="33" t="s">
        <v>101</v>
      </c>
      <c r="B57" s="40"/>
      <c r="C57" s="41"/>
      <c r="D57" s="41"/>
      <c r="E57" s="43" t="s">
        <v>1459</v>
      </c>
      <c r="F57" s="41"/>
      <c r="G57" s="41"/>
      <c r="H57" s="41"/>
      <c r="I57" s="41"/>
      <c r="J57" s="42"/>
    </row>
    <row r="58" spans="1:16" ht="360" x14ac:dyDescent="0.25">
      <c r="A58" s="33" t="s">
        <v>103</v>
      </c>
      <c r="B58" s="40"/>
      <c r="C58" s="41"/>
      <c r="D58" s="41"/>
      <c r="E58" s="35" t="s">
        <v>1455</v>
      </c>
      <c r="F58" s="41"/>
      <c r="G58" s="41"/>
      <c r="H58" s="41"/>
      <c r="I58" s="41"/>
      <c r="J58" s="42"/>
    </row>
    <row r="59" spans="1:16" x14ac:dyDescent="0.25">
      <c r="A59" s="27" t="s">
        <v>92</v>
      </c>
      <c r="B59" s="28"/>
      <c r="C59" s="29" t="s">
        <v>57</v>
      </c>
      <c r="D59" s="30"/>
      <c r="E59" s="27" t="s">
        <v>283</v>
      </c>
      <c r="F59" s="30"/>
      <c r="G59" s="30"/>
      <c r="H59" s="30"/>
      <c r="I59" s="31">
        <f>SUMIFS(I60:I63,A60:A63,"P")</f>
        <v>0</v>
      </c>
      <c r="J59" s="32"/>
    </row>
    <row r="60" spans="1:16" x14ac:dyDescent="0.25">
      <c r="A60" s="33" t="s">
        <v>94</v>
      </c>
      <c r="B60" s="33">
        <v>13</v>
      </c>
      <c r="C60" s="34" t="s">
        <v>1460</v>
      </c>
      <c r="D60" s="33" t="s">
        <v>134</v>
      </c>
      <c r="E60" s="35" t="s">
        <v>1461</v>
      </c>
      <c r="F60" s="36" t="s">
        <v>168</v>
      </c>
      <c r="G60" s="37">
        <v>196.8</v>
      </c>
      <c r="H60" s="38">
        <v>0</v>
      </c>
      <c r="I60" s="38">
        <f>ROUND(G60*H60,P4)</f>
        <v>0</v>
      </c>
      <c r="J60" s="33"/>
      <c r="O60" s="39">
        <f>I60*0.21</f>
        <v>0</v>
      </c>
      <c r="P60">
        <v>3</v>
      </c>
    </row>
    <row r="61" spans="1:16" ht="120" x14ac:dyDescent="0.25">
      <c r="A61" s="33" t="s">
        <v>99</v>
      </c>
      <c r="B61" s="40"/>
      <c r="C61" s="41"/>
      <c r="D61" s="41"/>
      <c r="E61" s="35" t="s">
        <v>1462</v>
      </c>
      <c r="F61" s="41"/>
      <c r="G61" s="41"/>
      <c r="H61" s="41"/>
      <c r="I61" s="41"/>
      <c r="J61" s="42"/>
    </row>
    <row r="62" spans="1:16" x14ac:dyDescent="0.25">
      <c r="A62" s="33" t="s">
        <v>101</v>
      </c>
      <c r="B62" s="40"/>
      <c r="C62" s="41"/>
      <c r="D62" s="41"/>
      <c r="E62" s="43" t="s">
        <v>1463</v>
      </c>
      <c r="F62" s="41"/>
      <c r="G62" s="41"/>
      <c r="H62" s="41"/>
      <c r="I62" s="41"/>
      <c r="J62" s="42"/>
    </row>
    <row r="63" spans="1:16" ht="180" x14ac:dyDescent="0.25">
      <c r="A63" s="33" t="s">
        <v>103</v>
      </c>
      <c r="B63" s="40"/>
      <c r="C63" s="41"/>
      <c r="D63" s="41"/>
      <c r="E63" s="35" t="s">
        <v>595</v>
      </c>
      <c r="F63" s="41"/>
      <c r="G63" s="41"/>
      <c r="H63" s="41"/>
      <c r="I63" s="41"/>
      <c r="J63" s="42"/>
    </row>
    <row r="64" spans="1:16" x14ac:dyDescent="0.25">
      <c r="A64" s="27" t="s">
        <v>92</v>
      </c>
      <c r="B64" s="28"/>
      <c r="C64" s="29" t="s">
        <v>307</v>
      </c>
      <c r="D64" s="30"/>
      <c r="E64" s="27" t="s">
        <v>308</v>
      </c>
      <c r="F64" s="30"/>
      <c r="G64" s="30"/>
      <c r="H64" s="30"/>
      <c r="I64" s="31">
        <f>SUMIFS(I65:I68,A65:A68,"P")</f>
        <v>0</v>
      </c>
      <c r="J64" s="32"/>
    </row>
    <row r="65" spans="1:16" x14ac:dyDescent="0.25">
      <c r="A65" s="33" t="s">
        <v>94</v>
      </c>
      <c r="B65" s="33">
        <v>14</v>
      </c>
      <c r="C65" s="34" t="s">
        <v>649</v>
      </c>
      <c r="D65" s="33" t="s">
        <v>134</v>
      </c>
      <c r="E65" s="35" t="s">
        <v>650</v>
      </c>
      <c r="F65" s="36" t="s">
        <v>227</v>
      </c>
      <c r="G65" s="37">
        <v>125</v>
      </c>
      <c r="H65" s="38">
        <v>0</v>
      </c>
      <c r="I65" s="38">
        <f>ROUND(G65*H65,P4)</f>
        <v>0</v>
      </c>
      <c r="J65" s="33"/>
      <c r="O65" s="39">
        <f>I65*0.21</f>
        <v>0</v>
      </c>
      <c r="P65">
        <v>3</v>
      </c>
    </row>
    <row r="66" spans="1:16" x14ac:dyDescent="0.25">
      <c r="A66" s="33" t="s">
        <v>99</v>
      </c>
      <c r="B66" s="40"/>
      <c r="C66" s="41"/>
      <c r="D66" s="41"/>
      <c r="E66" s="35" t="s">
        <v>1359</v>
      </c>
      <c r="F66" s="41"/>
      <c r="G66" s="41"/>
      <c r="H66" s="41"/>
      <c r="I66" s="41"/>
      <c r="J66" s="42"/>
    </row>
    <row r="67" spans="1:16" x14ac:dyDescent="0.25">
      <c r="A67" s="33" t="s">
        <v>101</v>
      </c>
      <c r="B67" s="40"/>
      <c r="C67" s="41"/>
      <c r="D67" s="41"/>
      <c r="E67" s="43" t="s">
        <v>1464</v>
      </c>
      <c r="F67" s="41"/>
      <c r="G67" s="41"/>
      <c r="H67" s="41"/>
      <c r="I67" s="41"/>
      <c r="J67" s="42"/>
    </row>
    <row r="68" spans="1:16" ht="75" x14ac:dyDescent="0.25">
      <c r="A68" s="33" t="s">
        <v>103</v>
      </c>
      <c r="B68" s="40"/>
      <c r="C68" s="41"/>
      <c r="D68" s="41"/>
      <c r="E68" s="35" t="s">
        <v>652</v>
      </c>
      <c r="F68" s="41"/>
      <c r="G68" s="41"/>
      <c r="H68" s="41"/>
      <c r="I68" s="41"/>
      <c r="J68" s="42"/>
    </row>
    <row r="69" spans="1:16" x14ac:dyDescent="0.25">
      <c r="A69" s="27" t="s">
        <v>92</v>
      </c>
      <c r="B69" s="28"/>
      <c r="C69" s="29" t="s">
        <v>787</v>
      </c>
      <c r="D69" s="30"/>
      <c r="E69" s="27" t="s">
        <v>788</v>
      </c>
      <c r="F69" s="30"/>
      <c r="G69" s="30"/>
      <c r="H69" s="30"/>
      <c r="I69" s="31">
        <f>SUMIFS(I70:I73,A70:A73,"P")</f>
        <v>0</v>
      </c>
      <c r="J69" s="32"/>
    </row>
    <row r="70" spans="1:16" x14ac:dyDescent="0.25">
      <c r="A70" s="33" t="s">
        <v>94</v>
      </c>
      <c r="B70" s="33">
        <v>15</v>
      </c>
      <c r="C70" s="34" t="s">
        <v>1465</v>
      </c>
      <c r="D70" s="33" t="s">
        <v>134</v>
      </c>
      <c r="E70" s="35" t="s">
        <v>1466</v>
      </c>
      <c r="F70" s="36" t="s">
        <v>168</v>
      </c>
      <c r="G70" s="37">
        <v>196.8</v>
      </c>
      <c r="H70" s="38">
        <v>0</v>
      </c>
      <c r="I70" s="38">
        <f>ROUND(G70*H70,P4)</f>
        <v>0</v>
      </c>
      <c r="J70" s="33"/>
      <c r="O70" s="39">
        <f>I70*0.21</f>
        <v>0</v>
      </c>
      <c r="P70">
        <v>3</v>
      </c>
    </row>
    <row r="71" spans="1:16" ht="90" x14ac:dyDescent="0.25">
      <c r="A71" s="33" t="s">
        <v>99</v>
      </c>
      <c r="B71" s="40"/>
      <c r="C71" s="41"/>
      <c r="D71" s="41"/>
      <c r="E71" s="35" t="s">
        <v>1467</v>
      </c>
      <c r="F71" s="41"/>
      <c r="G71" s="41"/>
      <c r="H71" s="41"/>
      <c r="I71" s="41"/>
      <c r="J71" s="42"/>
    </row>
    <row r="72" spans="1:16" x14ac:dyDescent="0.25">
      <c r="A72" s="33" t="s">
        <v>101</v>
      </c>
      <c r="B72" s="40"/>
      <c r="C72" s="41"/>
      <c r="D72" s="41"/>
      <c r="E72" s="43" t="s">
        <v>1463</v>
      </c>
      <c r="F72" s="41"/>
      <c r="G72" s="41"/>
      <c r="H72" s="41"/>
      <c r="I72" s="41"/>
      <c r="J72" s="42"/>
    </row>
    <row r="73" spans="1:16" ht="75" x14ac:dyDescent="0.25">
      <c r="A73" s="33" t="s">
        <v>103</v>
      </c>
      <c r="B73" s="40"/>
      <c r="C73" s="41"/>
      <c r="D73" s="41"/>
      <c r="E73" s="35" t="s">
        <v>1266</v>
      </c>
      <c r="F73" s="41"/>
      <c r="G73" s="41"/>
      <c r="H73" s="41"/>
      <c r="I73" s="41"/>
      <c r="J73" s="42"/>
    </row>
    <row r="74" spans="1:16" x14ac:dyDescent="0.25">
      <c r="A74" s="27" t="s">
        <v>92</v>
      </c>
      <c r="B74" s="28"/>
      <c r="C74" s="29" t="s">
        <v>368</v>
      </c>
      <c r="D74" s="30"/>
      <c r="E74" s="27" t="s">
        <v>369</v>
      </c>
      <c r="F74" s="30"/>
      <c r="G74" s="30"/>
      <c r="H74" s="30"/>
      <c r="I74" s="31">
        <f>SUMIFS(I75:I94,A75:A94,"P")</f>
        <v>0</v>
      </c>
      <c r="J74" s="32"/>
    </row>
    <row r="75" spans="1:16" x14ac:dyDescent="0.25">
      <c r="A75" s="33" t="s">
        <v>94</v>
      </c>
      <c r="B75" s="33">
        <v>16</v>
      </c>
      <c r="C75" s="34" t="s">
        <v>1420</v>
      </c>
      <c r="D75" s="33" t="s">
        <v>134</v>
      </c>
      <c r="E75" s="35" t="s">
        <v>1421</v>
      </c>
      <c r="F75" s="36" t="s">
        <v>227</v>
      </c>
      <c r="G75" s="37">
        <v>39.5</v>
      </c>
      <c r="H75" s="38">
        <v>0</v>
      </c>
      <c r="I75" s="38">
        <f>ROUND(G75*H75,P4)</f>
        <v>0</v>
      </c>
      <c r="J75" s="33"/>
      <c r="O75" s="39">
        <f>I75*0.21</f>
        <v>0</v>
      </c>
      <c r="P75">
        <v>3</v>
      </c>
    </row>
    <row r="76" spans="1:16" ht="45" x14ac:dyDescent="0.25">
      <c r="A76" s="33" t="s">
        <v>99</v>
      </c>
      <c r="B76" s="40"/>
      <c r="C76" s="41"/>
      <c r="D76" s="41"/>
      <c r="E76" s="35" t="s">
        <v>1356</v>
      </c>
      <c r="F76" s="41"/>
      <c r="G76" s="41"/>
      <c r="H76" s="41"/>
      <c r="I76" s="41"/>
      <c r="J76" s="42"/>
    </row>
    <row r="77" spans="1:16" x14ac:dyDescent="0.25">
      <c r="A77" s="33" t="s">
        <v>101</v>
      </c>
      <c r="B77" s="40"/>
      <c r="C77" s="41"/>
      <c r="D77" s="41"/>
      <c r="E77" s="43" t="s">
        <v>1468</v>
      </c>
      <c r="F77" s="41"/>
      <c r="G77" s="41"/>
      <c r="H77" s="41"/>
      <c r="I77" s="41"/>
      <c r="J77" s="42"/>
    </row>
    <row r="78" spans="1:16" ht="330" x14ac:dyDescent="0.25">
      <c r="A78" s="33" t="s">
        <v>103</v>
      </c>
      <c r="B78" s="40"/>
      <c r="C78" s="41"/>
      <c r="D78" s="41"/>
      <c r="E78" s="35" t="s">
        <v>1422</v>
      </c>
      <c r="F78" s="41"/>
      <c r="G78" s="41"/>
      <c r="H78" s="41"/>
      <c r="I78" s="41"/>
      <c r="J78" s="42"/>
    </row>
    <row r="79" spans="1:16" x14ac:dyDescent="0.25">
      <c r="A79" s="33" t="s">
        <v>94</v>
      </c>
      <c r="B79" s="33">
        <v>17</v>
      </c>
      <c r="C79" s="34" t="s">
        <v>1423</v>
      </c>
      <c r="D79" s="33" t="s">
        <v>134</v>
      </c>
      <c r="E79" s="35" t="s">
        <v>1424</v>
      </c>
      <c r="F79" s="36" t="s">
        <v>227</v>
      </c>
      <c r="G79" s="37">
        <v>60.5</v>
      </c>
      <c r="H79" s="38">
        <v>0</v>
      </c>
      <c r="I79" s="38">
        <f>ROUND(G79*H79,P4)</f>
        <v>0</v>
      </c>
      <c r="J79" s="33"/>
      <c r="O79" s="39">
        <f>I79*0.21</f>
        <v>0</v>
      </c>
      <c r="P79">
        <v>3</v>
      </c>
    </row>
    <row r="80" spans="1:16" ht="45" x14ac:dyDescent="0.25">
      <c r="A80" s="33" t="s">
        <v>99</v>
      </c>
      <c r="B80" s="40"/>
      <c r="C80" s="41"/>
      <c r="D80" s="41"/>
      <c r="E80" s="35" t="s">
        <v>1425</v>
      </c>
      <c r="F80" s="41"/>
      <c r="G80" s="41"/>
      <c r="H80" s="41"/>
      <c r="I80" s="41"/>
      <c r="J80" s="42"/>
    </row>
    <row r="81" spans="1:16" x14ac:dyDescent="0.25">
      <c r="A81" s="33" t="s">
        <v>101</v>
      </c>
      <c r="B81" s="40"/>
      <c r="C81" s="41"/>
      <c r="D81" s="41"/>
      <c r="E81" s="43" t="s">
        <v>1469</v>
      </c>
      <c r="F81" s="41"/>
      <c r="G81" s="41"/>
      <c r="H81" s="41"/>
      <c r="I81" s="41"/>
      <c r="J81" s="42"/>
    </row>
    <row r="82" spans="1:16" ht="330" x14ac:dyDescent="0.25">
      <c r="A82" s="33" t="s">
        <v>103</v>
      </c>
      <c r="B82" s="40"/>
      <c r="C82" s="41"/>
      <c r="D82" s="41"/>
      <c r="E82" s="35" t="s">
        <v>1422</v>
      </c>
      <c r="F82" s="41"/>
      <c r="G82" s="41"/>
      <c r="H82" s="41"/>
      <c r="I82" s="41"/>
      <c r="J82" s="42"/>
    </row>
    <row r="83" spans="1:16" x14ac:dyDescent="0.25">
      <c r="A83" s="33" t="s">
        <v>94</v>
      </c>
      <c r="B83" s="33">
        <v>18</v>
      </c>
      <c r="C83" s="34" t="s">
        <v>1470</v>
      </c>
      <c r="D83" s="33" t="s">
        <v>96</v>
      </c>
      <c r="E83" s="35" t="s">
        <v>1471</v>
      </c>
      <c r="F83" s="36" t="s">
        <v>1472</v>
      </c>
      <c r="G83" s="37">
        <v>48</v>
      </c>
      <c r="H83" s="38">
        <v>0</v>
      </c>
      <c r="I83" s="38">
        <f>ROUND(G83*H83,P4)</f>
        <v>0</v>
      </c>
      <c r="J83" s="33"/>
      <c r="O83" s="39">
        <f>I83*0.21</f>
        <v>0</v>
      </c>
      <c r="P83">
        <v>3</v>
      </c>
    </row>
    <row r="84" spans="1:16" ht="180" x14ac:dyDescent="0.25">
      <c r="A84" s="33" t="s">
        <v>99</v>
      </c>
      <c r="B84" s="40"/>
      <c r="C84" s="41"/>
      <c r="D84" s="41"/>
      <c r="E84" s="35" t="s">
        <v>1473</v>
      </c>
      <c r="F84" s="41"/>
      <c r="G84" s="41"/>
      <c r="H84" s="41"/>
      <c r="I84" s="41"/>
      <c r="J84" s="42"/>
    </row>
    <row r="85" spans="1:16" x14ac:dyDescent="0.25">
      <c r="A85" s="33" t="s">
        <v>101</v>
      </c>
      <c r="B85" s="40"/>
      <c r="C85" s="41"/>
      <c r="D85" s="41"/>
      <c r="E85" s="43" t="s">
        <v>1474</v>
      </c>
      <c r="F85" s="41"/>
      <c r="G85" s="41"/>
      <c r="H85" s="41"/>
      <c r="I85" s="41"/>
      <c r="J85" s="42"/>
    </row>
    <row r="86" spans="1:16" x14ac:dyDescent="0.25">
      <c r="A86" s="33" t="s">
        <v>103</v>
      </c>
      <c r="B86" s="40"/>
      <c r="C86" s="41"/>
      <c r="D86" s="41"/>
      <c r="E86" s="44"/>
      <c r="F86" s="41"/>
      <c r="G86" s="41"/>
      <c r="H86" s="41"/>
      <c r="I86" s="41"/>
      <c r="J86" s="42"/>
    </row>
    <row r="87" spans="1:16" x14ac:dyDescent="0.25">
      <c r="A87" s="33" t="s">
        <v>94</v>
      </c>
      <c r="B87" s="33">
        <v>19</v>
      </c>
      <c r="C87" s="34" t="s">
        <v>1427</v>
      </c>
      <c r="D87" s="33" t="s">
        <v>134</v>
      </c>
      <c r="E87" s="35" t="s">
        <v>1428</v>
      </c>
      <c r="F87" s="36" t="s">
        <v>120</v>
      </c>
      <c r="G87" s="37">
        <v>13</v>
      </c>
      <c r="H87" s="38">
        <v>0</v>
      </c>
      <c r="I87" s="38">
        <f>ROUND(G87*H87,P4)</f>
        <v>0</v>
      </c>
      <c r="J87" s="33"/>
      <c r="O87" s="39">
        <f>I87*0.21</f>
        <v>0</v>
      </c>
      <c r="P87">
        <v>3</v>
      </c>
    </row>
    <row r="88" spans="1:16" x14ac:dyDescent="0.25">
      <c r="A88" s="33" t="s">
        <v>99</v>
      </c>
      <c r="B88" s="40"/>
      <c r="C88" s="41"/>
      <c r="D88" s="41"/>
      <c r="E88" s="35" t="s">
        <v>1429</v>
      </c>
      <c r="F88" s="41"/>
      <c r="G88" s="41"/>
      <c r="H88" s="41"/>
      <c r="I88" s="41"/>
      <c r="J88" s="42"/>
    </row>
    <row r="89" spans="1:16" x14ac:dyDescent="0.25">
      <c r="A89" s="33" t="s">
        <v>101</v>
      </c>
      <c r="B89" s="40"/>
      <c r="C89" s="41"/>
      <c r="D89" s="41"/>
      <c r="E89" s="43" t="s">
        <v>1475</v>
      </c>
      <c r="F89" s="41"/>
      <c r="G89" s="41"/>
      <c r="H89" s="41"/>
      <c r="I89" s="41"/>
      <c r="J89" s="42"/>
    </row>
    <row r="90" spans="1:16" ht="375" x14ac:dyDescent="0.25">
      <c r="A90" s="33" t="s">
        <v>103</v>
      </c>
      <c r="B90" s="40"/>
      <c r="C90" s="41"/>
      <c r="D90" s="41"/>
      <c r="E90" s="35" t="s">
        <v>1431</v>
      </c>
      <c r="F90" s="41"/>
      <c r="G90" s="41"/>
      <c r="H90" s="41"/>
      <c r="I90" s="41"/>
      <c r="J90" s="42"/>
    </row>
    <row r="91" spans="1:16" x14ac:dyDescent="0.25">
      <c r="A91" s="33" t="s">
        <v>94</v>
      </c>
      <c r="B91" s="33">
        <v>20</v>
      </c>
      <c r="C91" s="34" t="s">
        <v>1376</v>
      </c>
      <c r="D91" s="33" t="s">
        <v>134</v>
      </c>
      <c r="E91" s="35" t="s">
        <v>1377</v>
      </c>
      <c r="F91" s="36" t="s">
        <v>120</v>
      </c>
      <c r="G91" s="37">
        <v>9</v>
      </c>
      <c r="H91" s="38">
        <v>0</v>
      </c>
      <c r="I91" s="38">
        <f>ROUND(G91*H91,P4)</f>
        <v>0</v>
      </c>
      <c r="J91" s="33"/>
      <c r="O91" s="39">
        <f>I91*0.21</f>
        <v>0</v>
      </c>
      <c r="P91">
        <v>3</v>
      </c>
    </row>
    <row r="92" spans="1:16" x14ac:dyDescent="0.25">
      <c r="A92" s="33" t="s">
        <v>99</v>
      </c>
      <c r="B92" s="40"/>
      <c r="C92" s="41"/>
      <c r="D92" s="41"/>
      <c r="E92" s="44" t="s">
        <v>134</v>
      </c>
      <c r="F92" s="41"/>
      <c r="G92" s="41"/>
      <c r="H92" s="41"/>
      <c r="I92" s="41"/>
      <c r="J92" s="42"/>
    </row>
    <row r="93" spans="1:16" x14ac:dyDescent="0.25">
      <c r="A93" s="33" t="s">
        <v>101</v>
      </c>
      <c r="B93" s="40"/>
      <c r="C93" s="41"/>
      <c r="D93" s="41"/>
      <c r="E93" s="43" t="s">
        <v>1476</v>
      </c>
      <c r="F93" s="41"/>
      <c r="G93" s="41"/>
      <c r="H93" s="41"/>
      <c r="I93" s="41"/>
      <c r="J93" s="42"/>
    </row>
    <row r="94" spans="1:16" ht="60" x14ac:dyDescent="0.25">
      <c r="A94" s="33" t="s">
        <v>103</v>
      </c>
      <c r="B94" s="40"/>
      <c r="C94" s="41"/>
      <c r="D94" s="41"/>
      <c r="E94" s="35" t="s">
        <v>804</v>
      </c>
      <c r="F94" s="41"/>
      <c r="G94" s="41"/>
      <c r="H94" s="41"/>
      <c r="I94" s="41"/>
      <c r="J94" s="42"/>
    </row>
    <row r="95" spans="1:16" x14ac:dyDescent="0.25">
      <c r="A95" s="27" t="s">
        <v>92</v>
      </c>
      <c r="B95" s="28"/>
      <c r="C95" s="29" t="s">
        <v>155</v>
      </c>
      <c r="D95" s="30"/>
      <c r="E95" s="27" t="s">
        <v>156</v>
      </c>
      <c r="F95" s="30"/>
      <c r="G95" s="30"/>
      <c r="H95" s="30"/>
      <c r="I95" s="31">
        <f>SUMIFS(I96:I103,A96:A103,"P")</f>
        <v>0</v>
      </c>
      <c r="J95" s="32"/>
    </row>
    <row r="96" spans="1:16" x14ac:dyDescent="0.25">
      <c r="A96" s="33" t="s">
        <v>94</v>
      </c>
      <c r="B96" s="33">
        <v>21</v>
      </c>
      <c r="C96" s="34" t="s">
        <v>679</v>
      </c>
      <c r="D96" s="33" t="s">
        <v>134</v>
      </c>
      <c r="E96" s="35" t="s">
        <v>680</v>
      </c>
      <c r="F96" s="36" t="s">
        <v>227</v>
      </c>
      <c r="G96" s="37">
        <v>125</v>
      </c>
      <c r="H96" s="38">
        <v>0</v>
      </c>
      <c r="I96" s="38">
        <f>ROUND(G96*H96,P4)</f>
        <v>0</v>
      </c>
      <c r="J96" s="33"/>
      <c r="O96" s="39">
        <f>I96*0.21</f>
        <v>0</v>
      </c>
      <c r="P96">
        <v>3</v>
      </c>
    </row>
    <row r="97" spans="1:16" ht="45" x14ac:dyDescent="0.25">
      <c r="A97" s="33" t="s">
        <v>99</v>
      </c>
      <c r="B97" s="40"/>
      <c r="C97" s="41"/>
      <c r="D97" s="41"/>
      <c r="E97" s="35" t="s">
        <v>1378</v>
      </c>
      <c r="F97" s="41"/>
      <c r="G97" s="41"/>
      <c r="H97" s="41"/>
      <c r="I97" s="41"/>
      <c r="J97" s="42"/>
    </row>
    <row r="98" spans="1:16" x14ac:dyDescent="0.25">
      <c r="A98" s="33" t="s">
        <v>101</v>
      </c>
      <c r="B98" s="40"/>
      <c r="C98" s="41"/>
      <c r="D98" s="41"/>
      <c r="E98" s="43" t="s">
        <v>1464</v>
      </c>
      <c r="F98" s="41"/>
      <c r="G98" s="41"/>
      <c r="H98" s="41"/>
      <c r="I98" s="41"/>
      <c r="J98" s="42"/>
    </row>
    <row r="99" spans="1:16" ht="75" x14ac:dyDescent="0.25">
      <c r="A99" s="33" t="s">
        <v>103</v>
      </c>
      <c r="B99" s="40"/>
      <c r="C99" s="41"/>
      <c r="D99" s="41"/>
      <c r="E99" s="35" t="s">
        <v>477</v>
      </c>
      <c r="F99" s="41"/>
      <c r="G99" s="41"/>
      <c r="H99" s="41"/>
      <c r="I99" s="41"/>
      <c r="J99" s="42"/>
    </row>
    <row r="100" spans="1:16" x14ac:dyDescent="0.25">
      <c r="A100" s="33" t="s">
        <v>94</v>
      </c>
      <c r="B100" s="33">
        <v>22</v>
      </c>
      <c r="C100" s="34" t="s">
        <v>1379</v>
      </c>
      <c r="D100" s="33" t="s">
        <v>134</v>
      </c>
      <c r="E100" s="35" t="s">
        <v>1380</v>
      </c>
      <c r="F100" s="36" t="s">
        <v>227</v>
      </c>
      <c r="G100" s="37">
        <v>167</v>
      </c>
      <c r="H100" s="38">
        <v>0</v>
      </c>
      <c r="I100" s="38">
        <f>ROUND(G100*H100,P4)</f>
        <v>0</v>
      </c>
      <c r="J100" s="33"/>
      <c r="O100" s="39">
        <f>I100*0.21</f>
        <v>0</v>
      </c>
      <c r="P100">
        <v>3</v>
      </c>
    </row>
    <row r="101" spans="1:16" ht="60" x14ac:dyDescent="0.25">
      <c r="A101" s="33" t="s">
        <v>99</v>
      </c>
      <c r="B101" s="40"/>
      <c r="C101" s="41"/>
      <c r="D101" s="41"/>
      <c r="E101" s="35" t="s">
        <v>1439</v>
      </c>
      <c r="F101" s="41"/>
      <c r="G101" s="41"/>
      <c r="H101" s="41"/>
      <c r="I101" s="41"/>
      <c r="J101" s="42"/>
    </row>
    <row r="102" spans="1:16" x14ac:dyDescent="0.25">
      <c r="A102" s="33" t="s">
        <v>101</v>
      </c>
      <c r="B102" s="40"/>
      <c r="C102" s="41"/>
      <c r="D102" s="41"/>
      <c r="E102" s="43" t="s">
        <v>1477</v>
      </c>
      <c r="F102" s="41"/>
      <c r="G102" s="41"/>
      <c r="H102" s="41"/>
      <c r="I102" s="41"/>
      <c r="J102" s="42"/>
    </row>
    <row r="103" spans="1:16" ht="135" x14ac:dyDescent="0.25">
      <c r="A103" s="33" t="s">
        <v>103</v>
      </c>
      <c r="B103" s="45"/>
      <c r="C103" s="46"/>
      <c r="D103" s="46"/>
      <c r="E103" s="35" t="s">
        <v>1383</v>
      </c>
      <c r="F103" s="46"/>
      <c r="G103" s="46"/>
      <c r="H103" s="46"/>
      <c r="I103" s="46"/>
      <c r="J10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P1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1478</v>
      </c>
      <c r="I3" s="22">
        <f>SUMIFS(I9:I13,A9:A13,"SD")</f>
        <v>0</v>
      </c>
      <c r="J3" s="18"/>
      <c r="O3">
        <v>0</v>
      </c>
      <c r="P3">
        <v>2</v>
      </c>
    </row>
    <row r="4" spans="1:16" x14ac:dyDescent="0.25">
      <c r="A4" s="3" t="s">
        <v>77</v>
      </c>
      <c r="B4" s="19" t="s">
        <v>78</v>
      </c>
      <c r="C4" s="51" t="s">
        <v>13</v>
      </c>
      <c r="D4" s="52"/>
      <c r="E4" s="20" t="s">
        <v>14</v>
      </c>
      <c r="F4" s="16"/>
      <c r="G4" s="16"/>
      <c r="H4" s="16"/>
      <c r="I4" s="16"/>
      <c r="J4" s="18"/>
      <c r="O4">
        <v>0.12</v>
      </c>
      <c r="P4">
        <v>2</v>
      </c>
    </row>
    <row r="5" spans="1:16" x14ac:dyDescent="0.25">
      <c r="A5" s="3" t="s">
        <v>79</v>
      </c>
      <c r="B5" s="19" t="s">
        <v>80</v>
      </c>
      <c r="C5" s="51" t="s">
        <v>1478</v>
      </c>
      <c r="D5" s="52"/>
      <c r="E5" s="20" t="s">
        <v>50</v>
      </c>
      <c r="F5" s="16"/>
      <c r="G5" s="16"/>
      <c r="H5" s="16"/>
      <c r="I5" s="16"/>
      <c r="J5" s="18"/>
      <c r="O5">
        <v>0.21</v>
      </c>
    </row>
    <row r="6" spans="1:16" x14ac:dyDescent="0.25">
      <c r="A6" s="53" t="s">
        <v>81</v>
      </c>
      <c r="B6" s="54" t="s">
        <v>82</v>
      </c>
      <c r="C6" s="55" t="s">
        <v>83</v>
      </c>
      <c r="D6" s="55" t="s">
        <v>84</v>
      </c>
      <c r="E6" s="55" t="s">
        <v>85</v>
      </c>
      <c r="F6" s="55" t="s">
        <v>86</v>
      </c>
      <c r="G6" s="55" t="s">
        <v>87</v>
      </c>
      <c r="H6" s="55" t="s">
        <v>88</v>
      </c>
      <c r="I6" s="55"/>
      <c r="J6" s="56" t="s">
        <v>89</v>
      </c>
    </row>
    <row r="7" spans="1:16" x14ac:dyDescent="0.25">
      <c r="A7" s="53"/>
      <c r="B7" s="54"/>
      <c r="C7" s="55"/>
      <c r="D7" s="55"/>
      <c r="E7" s="55"/>
      <c r="F7" s="55"/>
      <c r="G7" s="55"/>
      <c r="H7" s="6" t="s">
        <v>90</v>
      </c>
      <c r="I7" s="6" t="s">
        <v>91</v>
      </c>
      <c r="J7" s="56"/>
    </row>
    <row r="8" spans="1:16" x14ac:dyDescent="0.25">
      <c r="A8" s="25">
        <v>0</v>
      </c>
      <c r="B8" s="23">
        <v>1</v>
      </c>
      <c r="C8" s="26">
        <v>2</v>
      </c>
      <c r="D8" s="6">
        <v>3</v>
      </c>
      <c r="E8" s="26">
        <v>4</v>
      </c>
      <c r="F8" s="6">
        <v>5</v>
      </c>
      <c r="G8" s="6">
        <v>6</v>
      </c>
      <c r="H8" s="6">
        <v>7</v>
      </c>
      <c r="I8" s="26">
        <v>8</v>
      </c>
      <c r="J8" s="24">
        <v>9</v>
      </c>
    </row>
    <row r="9" spans="1:16" x14ac:dyDescent="0.25">
      <c r="A9" s="27" t="s">
        <v>92</v>
      </c>
      <c r="B9" s="28"/>
      <c r="C9" s="29" t="s">
        <v>11</v>
      </c>
      <c r="D9" s="30"/>
      <c r="E9" s="27" t="s">
        <v>93</v>
      </c>
      <c r="F9" s="30"/>
      <c r="G9" s="30"/>
      <c r="H9" s="30"/>
      <c r="I9" s="31">
        <f>SUMIFS(I10:I13,A10:A13,"P")</f>
        <v>0</v>
      </c>
      <c r="J9" s="32"/>
    </row>
    <row r="10" spans="1:16" x14ac:dyDescent="0.25">
      <c r="A10" s="33" t="s">
        <v>94</v>
      </c>
      <c r="B10" s="33">
        <v>1</v>
      </c>
      <c r="C10" s="34" t="s">
        <v>114</v>
      </c>
      <c r="D10" s="33" t="s">
        <v>96</v>
      </c>
      <c r="E10" s="35" t="s">
        <v>115</v>
      </c>
      <c r="F10" s="36" t="s">
        <v>98</v>
      </c>
      <c r="G10" s="37">
        <v>1</v>
      </c>
      <c r="H10" s="38">
        <v>0</v>
      </c>
      <c r="I10" s="38">
        <f>ROUND(G10*H10,P4)</f>
        <v>0</v>
      </c>
      <c r="J10" s="33"/>
      <c r="O10" s="39">
        <f>I10*0.21</f>
        <v>0</v>
      </c>
      <c r="P10">
        <v>3</v>
      </c>
    </row>
    <row r="11" spans="1:16" ht="195" x14ac:dyDescent="0.25">
      <c r="A11" s="33" t="s">
        <v>99</v>
      </c>
      <c r="B11" s="40"/>
      <c r="C11" s="41"/>
      <c r="D11" s="41"/>
      <c r="E11" s="35" t="s">
        <v>1479</v>
      </c>
      <c r="F11" s="41"/>
      <c r="G11" s="41"/>
      <c r="H11" s="41"/>
      <c r="I11" s="41"/>
      <c r="J11" s="42"/>
    </row>
    <row r="12" spans="1:16" ht="30" x14ac:dyDescent="0.25">
      <c r="A12" s="33" t="s">
        <v>101</v>
      </c>
      <c r="B12" s="40"/>
      <c r="C12" s="41"/>
      <c r="D12" s="41"/>
      <c r="E12" s="43" t="s">
        <v>1395</v>
      </c>
      <c r="F12" s="41"/>
      <c r="G12" s="41"/>
      <c r="H12" s="41"/>
      <c r="I12" s="41"/>
      <c r="J12" s="42"/>
    </row>
    <row r="13" spans="1:16" ht="30" x14ac:dyDescent="0.25">
      <c r="A13" s="33" t="s">
        <v>103</v>
      </c>
      <c r="B13" s="45"/>
      <c r="C13" s="46"/>
      <c r="D13" s="46"/>
      <c r="E13" s="35" t="s">
        <v>1396</v>
      </c>
      <c r="F13" s="46"/>
      <c r="G13" s="46"/>
      <c r="H13" s="46"/>
      <c r="I13" s="46"/>
      <c r="J1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P1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1480</v>
      </c>
      <c r="I3" s="22">
        <f>SUMIFS(I9:I13,A9:A13,"SD")</f>
        <v>0</v>
      </c>
      <c r="J3" s="18"/>
      <c r="O3">
        <v>0</v>
      </c>
      <c r="P3">
        <v>2</v>
      </c>
    </row>
    <row r="4" spans="1:16" x14ac:dyDescent="0.25">
      <c r="A4" s="3" t="s">
        <v>77</v>
      </c>
      <c r="B4" s="19" t="s">
        <v>78</v>
      </c>
      <c r="C4" s="51" t="s">
        <v>13</v>
      </c>
      <c r="D4" s="52"/>
      <c r="E4" s="20" t="s">
        <v>14</v>
      </c>
      <c r="F4" s="16"/>
      <c r="G4" s="16"/>
      <c r="H4" s="16"/>
      <c r="I4" s="16"/>
      <c r="J4" s="18"/>
      <c r="O4">
        <v>0.12</v>
      </c>
      <c r="P4">
        <v>2</v>
      </c>
    </row>
    <row r="5" spans="1:16" x14ac:dyDescent="0.25">
      <c r="A5" s="3" t="s">
        <v>79</v>
      </c>
      <c r="B5" s="19" t="s">
        <v>80</v>
      </c>
      <c r="C5" s="51" t="s">
        <v>1480</v>
      </c>
      <c r="D5" s="52"/>
      <c r="E5" s="20" t="s">
        <v>52</v>
      </c>
      <c r="F5" s="16"/>
      <c r="G5" s="16"/>
      <c r="H5" s="16"/>
      <c r="I5" s="16"/>
      <c r="J5" s="18"/>
      <c r="O5">
        <v>0.21</v>
      </c>
    </row>
    <row r="6" spans="1:16" x14ac:dyDescent="0.25">
      <c r="A6" s="53" t="s">
        <v>81</v>
      </c>
      <c r="B6" s="54" t="s">
        <v>82</v>
      </c>
      <c r="C6" s="55" t="s">
        <v>83</v>
      </c>
      <c r="D6" s="55" t="s">
        <v>84</v>
      </c>
      <c r="E6" s="55" t="s">
        <v>85</v>
      </c>
      <c r="F6" s="55" t="s">
        <v>86</v>
      </c>
      <c r="G6" s="55" t="s">
        <v>87</v>
      </c>
      <c r="H6" s="55" t="s">
        <v>88</v>
      </c>
      <c r="I6" s="55"/>
      <c r="J6" s="56" t="s">
        <v>89</v>
      </c>
    </row>
    <row r="7" spans="1:16" x14ac:dyDescent="0.25">
      <c r="A7" s="53"/>
      <c r="B7" s="54"/>
      <c r="C7" s="55"/>
      <c r="D7" s="55"/>
      <c r="E7" s="55"/>
      <c r="F7" s="55"/>
      <c r="G7" s="55"/>
      <c r="H7" s="6" t="s">
        <v>90</v>
      </c>
      <c r="I7" s="6" t="s">
        <v>91</v>
      </c>
      <c r="J7" s="56"/>
    </row>
    <row r="8" spans="1:16" x14ac:dyDescent="0.25">
      <c r="A8" s="25">
        <v>0</v>
      </c>
      <c r="B8" s="23">
        <v>1</v>
      </c>
      <c r="C8" s="26">
        <v>2</v>
      </c>
      <c r="D8" s="6">
        <v>3</v>
      </c>
      <c r="E8" s="26">
        <v>4</v>
      </c>
      <c r="F8" s="6">
        <v>5</v>
      </c>
      <c r="G8" s="6">
        <v>6</v>
      </c>
      <c r="H8" s="6">
        <v>7</v>
      </c>
      <c r="I8" s="26">
        <v>8</v>
      </c>
      <c r="J8" s="24">
        <v>9</v>
      </c>
    </row>
    <row r="9" spans="1:16" x14ac:dyDescent="0.25">
      <c r="A9" s="27" t="s">
        <v>92</v>
      </c>
      <c r="B9" s="28"/>
      <c r="C9" s="29" t="s">
        <v>11</v>
      </c>
      <c r="D9" s="30"/>
      <c r="E9" s="27" t="s">
        <v>93</v>
      </c>
      <c r="F9" s="30"/>
      <c r="G9" s="30"/>
      <c r="H9" s="30"/>
      <c r="I9" s="31">
        <f>SUMIFS(I10:I13,A10:A13,"P")</f>
        <v>0</v>
      </c>
      <c r="J9" s="32"/>
    </row>
    <row r="10" spans="1:16" x14ac:dyDescent="0.25">
      <c r="A10" s="33" t="s">
        <v>94</v>
      </c>
      <c r="B10" s="33">
        <v>1</v>
      </c>
      <c r="C10" s="34" t="s">
        <v>114</v>
      </c>
      <c r="D10" s="33" t="s">
        <v>96</v>
      </c>
      <c r="E10" s="35" t="s">
        <v>115</v>
      </c>
      <c r="F10" s="36" t="s">
        <v>98</v>
      </c>
      <c r="G10" s="37">
        <v>1</v>
      </c>
      <c r="H10" s="38">
        <v>0</v>
      </c>
      <c r="I10" s="38">
        <f>ROUND(G10*H10,P4)</f>
        <v>0</v>
      </c>
      <c r="J10" s="33"/>
      <c r="O10" s="39">
        <f>I10*0.21</f>
        <v>0</v>
      </c>
      <c r="P10">
        <v>3</v>
      </c>
    </row>
    <row r="11" spans="1:16" ht="225" x14ac:dyDescent="0.25">
      <c r="A11" s="33" t="s">
        <v>99</v>
      </c>
      <c r="B11" s="40"/>
      <c r="C11" s="41"/>
      <c r="D11" s="41"/>
      <c r="E11" s="35" t="s">
        <v>1481</v>
      </c>
      <c r="F11" s="41"/>
      <c r="G11" s="41"/>
      <c r="H11" s="41"/>
      <c r="I11" s="41"/>
      <c r="J11" s="42"/>
    </row>
    <row r="12" spans="1:16" ht="30" x14ac:dyDescent="0.25">
      <c r="A12" s="33" t="s">
        <v>101</v>
      </c>
      <c r="B12" s="40"/>
      <c r="C12" s="41"/>
      <c r="D12" s="41"/>
      <c r="E12" s="43" t="s">
        <v>1395</v>
      </c>
      <c r="F12" s="41"/>
      <c r="G12" s="41"/>
      <c r="H12" s="41"/>
      <c r="I12" s="41"/>
      <c r="J12" s="42"/>
    </row>
    <row r="13" spans="1:16" ht="30" x14ac:dyDescent="0.25">
      <c r="A13" s="33" t="s">
        <v>103</v>
      </c>
      <c r="B13" s="45"/>
      <c r="C13" s="46"/>
      <c r="D13" s="46"/>
      <c r="E13" s="35" t="s">
        <v>1396</v>
      </c>
      <c r="F13" s="46"/>
      <c r="G13" s="46"/>
      <c r="H13" s="46"/>
      <c r="I13" s="46"/>
      <c r="J1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86"/>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76</v>
      </c>
      <c r="I3" s="22">
        <f>SUMIFS(I9:I86,A9:A86,"SD")</f>
        <v>0</v>
      </c>
      <c r="J3" s="18"/>
      <c r="O3">
        <v>0</v>
      </c>
      <c r="P3">
        <v>2</v>
      </c>
    </row>
    <row r="4" spans="1:16" x14ac:dyDescent="0.25">
      <c r="A4" s="3" t="s">
        <v>77</v>
      </c>
      <c r="B4" s="19" t="s">
        <v>78</v>
      </c>
      <c r="C4" s="51" t="s">
        <v>13</v>
      </c>
      <c r="D4" s="52"/>
      <c r="E4" s="20" t="s">
        <v>14</v>
      </c>
      <c r="F4" s="16"/>
      <c r="G4" s="16"/>
      <c r="H4" s="16"/>
      <c r="I4" s="16"/>
      <c r="J4" s="18"/>
      <c r="O4">
        <v>0.12</v>
      </c>
      <c r="P4">
        <v>2</v>
      </c>
    </row>
    <row r="5" spans="1:16" x14ac:dyDescent="0.25">
      <c r="A5" s="3" t="s">
        <v>79</v>
      </c>
      <c r="B5" s="19" t="s">
        <v>80</v>
      </c>
      <c r="C5" s="51" t="s">
        <v>76</v>
      </c>
      <c r="D5" s="52"/>
      <c r="E5" s="20" t="s">
        <v>16</v>
      </c>
      <c r="F5" s="16"/>
      <c r="G5" s="16"/>
      <c r="H5" s="16"/>
      <c r="I5" s="16"/>
      <c r="J5" s="18"/>
      <c r="O5">
        <v>0.21</v>
      </c>
    </row>
    <row r="6" spans="1:16" x14ac:dyDescent="0.25">
      <c r="A6" s="53" t="s">
        <v>81</v>
      </c>
      <c r="B6" s="54" t="s">
        <v>82</v>
      </c>
      <c r="C6" s="55" t="s">
        <v>83</v>
      </c>
      <c r="D6" s="55" t="s">
        <v>84</v>
      </c>
      <c r="E6" s="55" t="s">
        <v>85</v>
      </c>
      <c r="F6" s="55" t="s">
        <v>86</v>
      </c>
      <c r="G6" s="55" t="s">
        <v>87</v>
      </c>
      <c r="H6" s="55" t="s">
        <v>88</v>
      </c>
      <c r="I6" s="55"/>
      <c r="J6" s="56" t="s">
        <v>89</v>
      </c>
    </row>
    <row r="7" spans="1:16" x14ac:dyDescent="0.25">
      <c r="A7" s="53"/>
      <c r="B7" s="54"/>
      <c r="C7" s="55"/>
      <c r="D7" s="55"/>
      <c r="E7" s="55"/>
      <c r="F7" s="55"/>
      <c r="G7" s="55"/>
      <c r="H7" s="6" t="s">
        <v>90</v>
      </c>
      <c r="I7" s="6" t="s">
        <v>91</v>
      </c>
      <c r="J7" s="56"/>
    </row>
    <row r="8" spans="1:16" x14ac:dyDescent="0.25">
      <c r="A8" s="25">
        <v>0</v>
      </c>
      <c r="B8" s="23">
        <v>1</v>
      </c>
      <c r="C8" s="26">
        <v>2</v>
      </c>
      <c r="D8" s="6">
        <v>3</v>
      </c>
      <c r="E8" s="26">
        <v>4</v>
      </c>
      <c r="F8" s="6">
        <v>5</v>
      </c>
      <c r="G8" s="6">
        <v>6</v>
      </c>
      <c r="H8" s="6">
        <v>7</v>
      </c>
      <c r="I8" s="26">
        <v>8</v>
      </c>
      <c r="J8" s="24">
        <v>9</v>
      </c>
    </row>
    <row r="9" spans="1:16" x14ac:dyDescent="0.25">
      <c r="A9" s="27" t="s">
        <v>92</v>
      </c>
      <c r="B9" s="28"/>
      <c r="C9" s="29" t="s">
        <v>11</v>
      </c>
      <c r="D9" s="30"/>
      <c r="E9" s="27" t="s">
        <v>93</v>
      </c>
      <c r="F9" s="30"/>
      <c r="G9" s="30"/>
      <c r="H9" s="30"/>
      <c r="I9" s="31">
        <f>SUMIFS(I10:I73,A10:A73,"P")</f>
        <v>0</v>
      </c>
      <c r="J9" s="32"/>
    </row>
    <row r="10" spans="1:16" x14ac:dyDescent="0.25">
      <c r="A10" s="33" t="s">
        <v>94</v>
      </c>
      <c r="B10" s="33">
        <v>1</v>
      </c>
      <c r="C10" s="34" t="s">
        <v>95</v>
      </c>
      <c r="D10" s="33" t="s">
        <v>96</v>
      </c>
      <c r="E10" s="35" t="s">
        <v>97</v>
      </c>
      <c r="F10" s="36" t="s">
        <v>98</v>
      </c>
      <c r="G10" s="37">
        <v>2</v>
      </c>
      <c r="H10" s="38">
        <v>0</v>
      </c>
      <c r="I10" s="38">
        <f>ROUND(G10*H10,P4)</f>
        <v>0</v>
      </c>
      <c r="J10" s="33"/>
      <c r="O10" s="39">
        <f>I10*0.21</f>
        <v>0</v>
      </c>
      <c r="P10">
        <v>3</v>
      </c>
    </row>
    <row r="11" spans="1:16" ht="30" x14ac:dyDescent="0.25">
      <c r="A11" s="33" t="s">
        <v>99</v>
      </c>
      <c r="B11" s="40"/>
      <c r="C11" s="41"/>
      <c r="D11" s="41"/>
      <c r="E11" s="35" t="s">
        <v>100</v>
      </c>
      <c r="F11" s="41"/>
      <c r="G11" s="41"/>
      <c r="H11" s="41"/>
      <c r="I11" s="41"/>
      <c r="J11" s="42"/>
    </row>
    <row r="12" spans="1:16" x14ac:dyDescent="0.25">
      <c r="A12" s="33" t="s">
        <v>101</v>
      </c>
      <c r="B12" s="40"/>
      <c r="C12" s="41"/>
      <c r="D12" s="41"/>
      <c r="E12" s="43" t="s">
        <v>102</v>
      </c>
      <c r="F12" s="41"/>
      <c r="G12" s="41"/>
      <c r="H12" s="41"/>
      <c r="I12" s="41"/>
      <c r="J12" s="42"/>
    </row>
    <row r="13" spans="1:16" ht="60" x14ac:dyDescent="0.25">
      <c r="A13" s="33" t="s">
        <v>103</v>
      </c>
      <c r="B13" s="40"/>
      <c r="C13" s="41"/>
      <c r="D13" s="41"/>
      <c r="E13" s="35" t="s">
        <v>104</v>
      </c>
      <c r="F13" s="41"/>
      <c r="G13" s="41"/>
      <c r="H13" s="41"/>
      <c r="I13" s="41"/>
      <c r="J13" s="42"/>
    </row>
    <row r="14" spans="1:16" x14ac:dyDescent="0.25">
      <c r="A14" s="33" t="s">
        <v>94</v>
      </c>
      <c r="B14" s="33">
        <v>2</v>
      </c>
      <c r="C14" s="34" t="s">
        <v>105</v>
      </c>
      <c r="D14" s="33" t="s">
        <v>96</v>
      </c>
      <c r="E14" s="35" t="s">
        <v>106</v>
      </c>
      <c r="F14" s="36" t="s">
        <v>98</v>
      </c>
      <c r="G14" s="37">
        <v>10</v>
      </c>
      <c r="H14" s="38">
        <v>0</v>
      </c>
      <c r="I14" s="38">
        <f>ROUND(G14*H14,P4)</f>
        <v>0</v>
      </c>
      <c r="J14" s="33"/>
      <c r="O14" s="39">
        <f>I14*0.21</f>
        <v>0</v>
      </c>
      <c r="P14">
        <v>3</v>
      </c>
    </row>
    <row r="15" spans="1:16" ht="30" x14ac:dyDescent="0.25">
      <c r="A15" s="33" t="s">
        <v>99</v>
      </c>
      <c r="B15" s="40"/>
      <c r="C15" s="41"/>
      <c r="D15" s="41"/>
      <c r="E15" s="35" t="s">
        <v>107</v>
      </c>
      <c r="F15" s="41"/>
      <c r="G15" s="41"/>
      <c r="H15" s="41"/>
      <c r="I15" s="41"/>
      <c r="J15" s="42"/>
    </row>
    <row r="16" spans="1:16" x14ac:dyDescent="0.25">
      <c r="A16" s="33" t="s">
        <v>101</v>
      </c>
      <c r="B16" s="40"/>
      <c r="C16" s="41"/>
      <c r="D16" s="41"/>
      <c r="E16" s="43" t="s">
        <v>108</v>
      </c>
      <c r="F16" s="41"/>
      <c r="G16" s="41"/>
      <c r="H16" s="41"/>
      <c r="I16" s="41"/>
      <c r="J16" s="42"/>
    </row>
    <row r="17" spans="1:16" ht="60" x14ac:dyDescent="0.25">
      <c r="A17" s="33" t="s">
        <v>103</v>
      </c>
      <c r="B17" s="40"/>
      <c r="C17" s="41"/>
      <c r="D17" s="41"/>
      <c r="E17" s="35" t="s">
        <v>104</v>
      </c>
      <c r="F17" s="41"/>
      <c r="G17" s="41"/>
      <c r="H17" s="41"/>
      <c r="I17" s="41"/>
      <c r="J17" s="42"/>
    </row>
    <row r="18" spans="1:16" x14ac:dyDescent="0.25">
      <c r="A18" s="33" t="s">
        <v>94</v>
      </c>
      <c r="B18" s="33">
        <v>3</v>
      </c>
      <c r="C18" s="34" t="s">
        <v>109</v>
      </c>
      <c r="D18" s="33" t="s">
        <v>96</v>
      </c>
      <c r="E18" s="35" t="s">
        <v>110</v>
      </c>
      <c r="F18" s="36" t="s">
        <v>98</v>
      </c>
      <c r="G18" s="37">
        <v>1</v>
      </c>
      <c r="H18" s="38">
        <v>0</v>
      </c>
      <c r="I18" s="38">
        <f>ROUND(G18*H18,P4)</f>
        <v>0</v>
      </c>
      <c r="J18" s="33"/>
      <c r="O18" s="39">
        <f>I18*0.21</f>
        <v>0</v>
      </c>
      <c r="P18">
        <v>3</v>
      </c>
    </row>
    <row r="19" spans="1:16" ht="60" x14ac:dyDescent="0.25">
      <c r="A19" s="33" t="s">
        <v>99</v>
      </c>
      <c r="B19" s="40"/>
      <c r="C19" s="41"/>
      <c r="D19" s="41"/>
      <c r="E19" s="35" t="s">
        <v>111</v>
      </c>
      <c r="F19" s="41"/>
      <c r="G19" s="41"/>
      <c r="H19" s="41"/>
      <c r="I19" s="41"/>
      <c r="J19" s="42"/>
    </row>
    <row r="20" spans="1:16" x14ac:dyDescent="0.25">
      <c r="A20" s="33" t="s">
        <v>101</v>
      </c>
      <c r="B20" s="40"/>
      <c r="C20" s="41"/>
      <c r="D20" s="41"/>
      <c r="E20" s="43" t="s">
        <v>112</v>
      </c>
      <c r="F20" s="41"/>
      <c r="G20" s="41"/>
      <c r="H20" s="41"/>
      <c r="I20" s="41"/>
      <c r="J20" s="42"/>
    </row>
    <row r="21" spans="1:16" ht="75" x14ac:dyDescent="0.25">
      <c r="A21" s="33" t="s">
        <v>103</v>
      </c>
      <c r="B21" s="40"/>
      <c r="C21" s="41"/>
      <c r="D21" s="41"/>
      <c r="E21" s="35" t="s">
        <v>113</v>
      </c>
      <c r="F21" s="41"/>
      <c r="G21" s="41"/>
      <c r="H21" s="41"/>
      <c r="I21" s="41"/>
      <c r="J21" s="42"/>
    </row>
    <row r="22" spans="1:16" x14ac:dyDescent="0.25">
      <c r="A22" s="33" t="s">
        <v>94</v>
      </c>
      <c r="B22" s="33">
        <v>4</v>
      </c>
      <c r="C22" s="34" t="s">
        <v>114</v>
      </c>
      <c r="D22" s="33" t="s">
        <v>96</v>
      </c>
      <c r="E22" s="35" t="s">
        <v>115</v>
      </c>
      <c r="F22" s="36" t="s">
        <v>98</v>
      </c>
      <c r="G22" s="37">
        <v>1</v>
      </c>
      <c r="H22" s="38">
        <v>0</v>
      </c>
      <c r="I22" s="38">
        <f>ROUND(G22*H22,P4)</f>
        <v>0</v>
      </c>
      <c r="J22" s="33"/>
      <c r="O22" s="39">
        <f>I22*0.21</f>
        <v>0</v>
      </c>
      <c r="P22">
        <v>3</v>
      </c>
    </row>
    <row r="23" spans="1:16" ht="165" x14ac:dyDescent="0.25">
      <c r="A23" s="33" t="s">
        <v>99</v>
      </c>
      <c r="B23" s="40"/>
      <c r="C23" s="41"/>
      <c r="D23" s="41"/>
      <c r="E23" s="35" t="s">
        <v>116</v>
      </c>
      <c r="F23" s="41"/>
      <c r="G23" s="41"/>
      <c r="H23" s="41"/>
      <c r="I23" s="41"/>
      <c r="J23" s="42"/>
    </row>
    <row r="24" spans="1:16" x14ac:dyDescent="0.25">
      <c r="A24" s="33" t="s">
        <v>101</v>
      </c>
      <c r="B24" s="40"/>
      <c r="C24" s="41"/>
      <c r="D24" s="41"/>
      <c r="E24" s="43" t="s">
        <v>112</v>
      </c>
      <c r="F24" s="41"/>
      <c r="G24" s="41"/>
      <c r="H24" s="41"/>
      <c r="I24" s="41"/>
      <c r="J24" s="42"/>
    </row>
    <row r="25" spans="1:16" ht="60" x14ac:dyDescent="0.25">
      <c r="A25" s="33" t="s">
        <v>103</v>
      </c>
      <c r="B25" s="40"/>
      <c r="C25" s="41"/>
      <c r="D25" s="41"/>
      <c r="E25" s="35" t="s">
        <v>117</v>
      </c>
      <c r="F25" s="41"/>
      <c r="G25" s="41"/>
      <c r="H25" s="41"/>
      <c r="I25" s="41"/>
      <c r="J25" s="42"/>
    </row>
    <row r="26" spans="1:16" x14ac:dyDescent="0.25">
      <c r="A26" s="33" t="s">
        <v>94</v>
      </c>
      <c r="B26" s="33">
        <v>5</v>
      </c>
      <c r="C26" s="34" t="s">
        <v>118</v>
      </c>
      <c r="D26" s="33" t="s">
        <v>96</v>
      </c>
      <c r="E26" s="35" t="s">
        <v>119</v>
      </c>
      <c r="F26" s="36" t="s">
        <v>120</v>
      </c>
      <c r="G26" s="37">
        <v>1</v>
      </c>
      <c r="H26" s="38">
        <v>0</v>
      </c>
      <c r="I26" s="38">
        <f>ROUND(G26*H26,P4)</f>
        <v>0</v>
      </c>
      <c r="J26" s="33"/>
      <c r="O26" s="39">
        <f>I26*0.21</f>
        <v>0</v>
      </c>
      <c r="P26">
        <v>3</v>
      </c>
    </row>
    <row r="27" spans="1:16" ht="270" x14ac:dyDescent="0.25">
      <c r="A27" s="33" t="s">
        <v>99</v>
      </c>
      <c r="B27" s="40"/>
      <c r="C27" s="41"/>
      <c r="D27" s="41"/>
      <c r="E27" s="35" t="s">
        <v>121</v>
      </c>
      <c r="F27" s="41"/>
      <c r="G27" s="41"/>
      <c r="H27" s="41"/>
      <c r="I27" s="41"/>
      <c r="J27" s="42"/>
    </row>
    <row r="28" spans="1:16" x14ac:dyDescent="0.25">
      <c r="A28" s="33" t="s">
        <v>101</v>
      </c>
      <c r="B28" s="40"/>
      <c r="C28" s="41"/>
      <c r="D28" s="41"/>
      <c r="E28" s="43" t="s">
        <v>112</v>
      </c>
      <c r="F28" s="41"/>
      <c r="G28" s="41"/>
      <c r="H28" s="41"/>
      <c r="I28" s="41"/>
      <c r="J28" s="42"/>
    </row>
    <row r="29" spans="1:16" ht="60" x14ac:dyDescent="0.25">
      <c r="A29" s="33" t="s">
        <v>103</v>
      </c>
      <c r="B29" s="40"/>
      <c r="C29" s="41"/>
      <c r="D29" s="41"/>
      <c r="E29" s="35" t="s">
        <v>122</v>
      </c>
      <c r="F29" s="41"/>
      <c r="G29" s="41"/>
      <c r="H29" s="41"/>
      <c r="I29" s="41"/>
      <c r="J29" s="42"/>
    </row>
    <row r="30" spans="1:16" x14ac:dyDescent="0.25">
      <c r="A30" s="33" t="s">
        <v>94</v>
      </c>
      <c r="B30" s="33">
        <v>6</v>
      </c>
      <c r="C30" s="34" t="s">
        <v>123</v>
      </c>
      <c r="D30" s="33" t="s">
        <v>96</v>
      </c>
      <c r="E30" s="35" t="s">
        <v>124</v>
      </c>
      <c r="F30" s="36" t="s">
        <v>98</v>
      </c>
      <c r="G30" s="37">
        <v>1</v>
      </c>
      <c r="H30" s="38">
        <v>0</v>
      </c>
      <c r="I30" s="38">
        <f>ROUND(G30*H30,P4)</f>
        <v>0</v>
      </c>
      <c r="J30" s="33"/>
      <c r="O30" s="39">
        <f>I30*0.21</f>
        <v>0</v>
      </c>
      <c r="P30">
        <v>3</v>
      </c>
    </row>
    <row r="31" spans="1:16" ht="30" x14ac:dyDescent="0.25">
      <c r="A31" s="33" t="s">
        <v>99</v>
      </c>
      <c r="B31" s="40"/>
      <c r="C31" s="41"/>
      <c r="D31" s="41"/>
      <c r="E31" s="35" t="s">
        <v>125</v>
      </c>
      <c r="F31" s="41"/>
      <c r="G31" s="41"/>
      <c r="H31" s="41"/>
      <c r="I31" s="41"/>
      <c r="J31" s="42"/>
    </row>
    <row r="32" spans="1:16" x14ac:dyDescent="0.25">
      <c r="A32" s="33" t="s">
        <v>101</v>
      </c>
      <c r="B32" s="40"/>
      <c r="C32" s="41"/>
      <c r="D32" s="41"/>
      <c r="E32" s="43" t="s">
        <v>112</v>
      </c>
      <c r="F32" s="41"/>
      <c r="G32" s="41"/>
      <c r="H32" s="41"/>
      <c r="I32" s="41"/>
      <c r="J32" s="42"/>
    </row>
    <row r="33" spans="1:16" ht="60" x14ac:dyDescent="0.25">
      <c r="A33" s="33" t="s">
        <v>103</v>
      </c>
      <c r="B33" s="40"/>
      <c r="C33" s="41"/>
      <c r="D33" s="41"/>
      <c r="E33" s="35" t="s">
        <v>122</v>
      </c>
      <c r="F33" s="41"/>
      <c r="G33" s="41"/>
      <c r="H33" s="41"/>
      <c r="I33" s="41"/>
      <c r="J33" s="42"/>
    </row>
    <row r="34" spans="1:16" x14ac:dyDescent="0.25">
      <c r="A34" s="33" t="s">
        <v>94</v>
      </c>
      <c r="B34" s="33">
        <v>7</v>
      </c>
      <c r="C34" s="34" t="s">
        <v>126</v>
      </c>
      <c r="D34" s="33" t="s">
        <v>96</v>
      </c>
      <c r="E34" s="35" t="s">
        <v>127</v>
      </c>
      <c r="F34" s="36" t="s">
        <v>98</v>
      </c>
      <c r="G34" s="37">
        <v>1</v>
      </c>
      <c r="H34" s="38">
        <v>0</v>
      </c>
      <c r="I34" s="38">
        <f>ROUND(G34*H34,P4)</f>
        <v>0</v>
      </c>
      <c r="J34" s="33"/>
      <c r="O34" s="39">
        <f>I34*0.21</f>
        <v>0</v>
      </c>
      <c r="P34">
        <v>3</v>
      </c>
    </row>
    <row r="35" spans="1:16" ht="195" x14ac:dyDescent="0.25">
      <c r="A35" s="33" t="s">
        <v>99</v>
      </c>
      <c r="B35" s="40"/>
      <c r="C35" s="41"/>
      <c r="D35" s="41"/>
      <c r="E35" s="35" t="s">
        <v>128</v>
      </c>
      <c r="F35" s="41"/>
      <c r="G35" s="41"/>
      <c r="H35" s="41"/>
      <c r="I35" s="41"/>
      <c r="J35" s="42"/>
    </row>
    <row r="36" spans="1:16" x14ac:dyDescent="0.25">
      <c r="A36" s="33" t="s">
        <v>101</v>
      </c>
      <c r="B36" s="40"/>
      <c r="C36" s="41"/>
      <c r="D36" s="41"/>
      <c r="E36" s="43" t="s">
        <v>112</v>
      </c>
      <c r="F36" s="41"/>
      <c r="G36" s="41"/>
      <c r="H36" s="41"/>
      <c r="I36" s="41"/>
      <c r="J36" s="42"/>
    </row>
    <row r="37" spans="1:16" ht="60" x14ac:dyDescent="0.25">
      <c r="A37" s="33" t="s">
        <v>103</v>
      </c>
      <c r="B37" s="40"/>
      <c r="C37" s="41"/>
      <c r="D37" s="41"/>
      <c r="E37" s="35" t="s">
        <v>122</v>
      </c>
      <c r="F37" s="41"/>
      <c r="G37" s="41"/>
      <c r="H37" s="41"/>
      <c r="I37" s="41"/>
      <c r="J37" s="42"/>
    </row>
    <row r="38" spans="1:16" ht="30" x14ac:dyDescent="0.25">
      <c r="A38" s="33" t="s">
        <v>94</v>
      </c>
      <c r="B38" s="33">
        <v>8</v>
      </c>
      <c r="C38" s="34" t="s">
        <v>129</v>
      </c>
      <c r="D38" s="33" t="s">
        <v>96</v>
      </c>
      <c r="E38" s="35" t="s">
        <v>130</v>
      </c>
      <c r="F38" s="36" t="s">
        <v>98</v>
      </c>
      <c r="G38" s="37">
        <v>1</v>
      </c>
      <c r="H38" s="38">
        <v>0</v>
      </c>
      <c r="I38" s="38">
        <f>ROUND(G38*H38,P4)</f>
        <v>0</v>
      </c>
      <c r="J38" s="33"/>
      <c r="O38" s="39">
        <f>I38*0.21</f>
        <v>0</v>
      </c>
      <c r="P38">
        <v>3</v>
      </c>
    </row>
    <row r="39" spans="1:16" ht="120" x14ac:dyDescent="0.25">
      <c r="A39" s="33" t="s">
        <v>99</v>
      </c>
      <c r="B39" s="40"/>
      <c r="C39" s="41"/>
      <c r="D39" s="41"/>
      <c r="E39" s="35" t="s">
        <v>131</v>
      </c>
      <c r="F39" s="41"/>
      <c r="G39" s="41"/>
      <c r="H39" s="41"/>
      <c r="I39" s="41"/>
      <c r="J39" s="42"/>
    </row>
    <row r="40" spans="1:16" x14ac:dyDescent="0.25">
      <c r="A40" s="33" t="s">
        <v>101</v>
      </c>
      <c r="B40" s="40"/>
      <c r="C40" s="41"/>
      <c r="D40" s="41"/>
      <c r="E40" s="43" t="s">
        <v>112</v>
      </c>
      <c r="F40" s="41"/>
      <c r="G40" s="41"/>
      <c r="H40" s="41"/>
      <c r="I40" s="41"/>
      <c r="J40" s="42"/>
    </row>
    <row r="41" spans="1:16" ht="60" x14ac:dyDescent="0.25">
      <c r="A41" s="33" t="s">
        <v>103</v>
      </c>
      <c r="B41" s="40"/>
      <c r="C41" s="41"/>
      <c r="D41" s="41"/>
      <c r="E41" s="35" t="s">
        <v>122</v>
      </c>
      <c r="F41" s="41"/>
      <c r="G41" s="41"/>
      <c r="H41" s="41"/>
      <c r="I41" s="41"/>
      <c r="J41" s="42"/>
    </row>
    <row r="42" spans="1:16" x14ac:dyDescent="0.25">
      <c r="A42" s="33" t="s">
        <v>94</v>
      </c>
      <c r="B42" s="33">
        <v>9</v>
      </c>
      <c r="C42" s="34" t="s">
        <v>132</v>
      </c>
      <c r="D42" s="33" t="s">
        <v>96</v>
      </c>
      <c r="E42" s="35" t="s">
        <v>133</v>
      </c>
      <c r="F42" s="36" t="s">
        <v>98</v>
      </c>
      <c r="G42" s="37">
        <v>1</v>
      </c>
      <c r="H42" s="38">
        <v>0</v>
      </c>
      <c r="I42" s="38">
        <f>ROUND(G42*H42,P4)</f>
        <v>0</v>
      </c>
      <c r="J42" s="33"/>
      <c r="O42" s="39">
        <f>I42*0.21</f>
        <v>0</v>
      </c>
      <c r="P42">
        <v>3</v>
      </c>
    </row>
    <row r="43" spans="1:16" x14ac:dyDescent="0.25">
      <c r="A43" s="33" t="s">
        <v>99</v>
      </c>
      <c r="B43" s="40"/>
      <c r="C43" s="41"/>
      <c r="D43" s="41"/>
      <c r="E43" s="44" t="s">
        <v>134</v>
      </c>
      <c r="F43" s="41"/>
      <c r="G43" s="41"/>
      <c r="H43" s="41"/>
      <c r="I43" s="41"/>
      <c r="J43" s="42"/>
    </row>
    <row r="44" spans="1:16" x14ac:dyDescent="0.25">
      <c r="A44" s="33" t="s">
        <v>101</v>
      </c>
      <c r="B44" s="40"/>
      <c r="C44" s="41"/>
      <c r="D44" s="41"/>
      <c r="E44" s="43" t="s">
        <v>112</v>
      </c>
      <c r="F44" s="41"/>
      <c r="G44" s="41"/>
      <c r="H44" s="41"/>
      <c r="I44" s="41"/>
      <c r="J44" s="42"/>
    </row>
    <row r="45" spans="1:16" ht="135" x14ac:dyDescent="0.25">
      <c r="A45" s="33" t="s">
        <v>103</v>
      </c>
      <c r="B45" s="40"/>
      <c r="C45" s="41"/>
      <c r="D45" s="41"/>
      <c r="E45" s="35" t="s">
        <v>135</v>
      </c>
      <c r="F45" s="41"/>
      <c r="G45" s="41"/>
      <c r="H45" s="41"/>
      <c r="I45" s="41"/>
      <c r="J45" s="42"/>
    </row>
    <row r="46" spans="1:16" x14ac:dyDescent="0.25">
      <c r="A46" s="33" t="s">
        <v>94</v>
      </c>
      <c r="B46" s="33">
        <v>10</v>
      </c>
      <c r="C46" s="34" t="s">
        <v>136</v>
      </c>
      <c r="D46" s="33" t="s">
        <v>96</v>
      </c>
      <c r="E46" s="35" t="s">
        <v>137</v>
      </c>
      <c r="F46" s="36" t="s">
        <v>98</v>
      </c>
      <c r="G46" s="37">
        <v>1</v>
      </c>
      <c r="H46" s="38">
        <v>0</v>
      </c>
      <c r="I46" s="38">
        <f>ROUND(G46*H46,P4)</f>
        <v>0</v>
      </c>
      <c r="J46" s="33"/>
      <c r="O46" s="39">
        <f>I46*0.21</f>
        <v>0</v>
      </c>
      <c r="P46">
        <v>3</v>
      </c>
    </row>
    <row r="47" spans="1:16" ht="30" x14ac:dyDescent="0.25">
      <c r="A47" s="33" t="s">
        <v>99</v>
      </c>
      <c r="B47" s="40"/>
      <c r="C47" s="41"/>
      <c r="D47" s="41"/>
      <c r="E47" s="35" t="s">
        <v>138</v>
      </c>
      <c r="F47" s="41"/>
      <c r="G47" s="41"/>
      <c r="H47" s="41"/>
      <c r="I47" s="41"/>
      <c r="J47" s="42"/>
    </row>
    <row r="48" spans="1:16" x14ac:dyDescent="0.25">
      <c r="A48" s="33" t="s">
        <v>101</v>
      </c>
      <c r="B48" s="40"/>
      <c r="C48" s="41"/>
      <c r="D48" s="41"/>
      <c r="E48" s="43" t="s">
        <v>112</v>
      </c>
      <c r="F48" s="41"/>
      <c r="G48" s="41"/>
      <c r="H48" s="41"/>
      <c r="I48" s="41"/>
      <c r="J48" s="42"/>
    </row>
    <row r="49" spans="1:16" ht="60" x14ac:dyDescent="0.25">
      <c r="A49" s="33" t="s">
        <v>103</v>
      </c>
      <c r="B49" s="40"/>
      <c r="C49" s="41"/>
      <c r="D49" s="41"/>
      <c r="E49" s="35" t="s">
        <v>122</v>
      </c>
      <c r="F49" s="41"/>
      <c r="G49" s="41"/>
      <c r="H49" s="41"/>
      <c r="I49" s="41"/>
      <c r="J49" s="42"/>
    </row>
    <row r="50" spans="1:16" x14ac:dyDescent="0.25">
      <c r="A50" s="33" t="s">
        <v>94</v>
      </c>
      <c r="B50" s="33">
        <v>11</v>
      </c>
      <c r="C50" s="34" t="s">
        <v>139</v>
      </c>
      <c r="D50" s="33" t="s">
        <v>140</v>
      </c>
      <c r="E50" s="35" t="s">
        <v>141</v>
      </c>
      <c r="F50" s="36" t="s">
        <v>98</v>
      </c>
      <c r="G50" s="37">
        <v>1</v>
      </c>
      <c r="H50" s="38">
        <v>0</v>
      </c>
      <c r="I50" s="38">
        <f>ROUND(G50*H50,P4)</f>
        <v>0</v>
      </c>
      <c r="J50" s="33"/>
      <c r="O50" s="39">
        <f>I50*0.21</f>
        <v>0</v>
      </c>
      <c r="P50">
        <v>3</v>
      </c>
    </row>
    <row r="51" spans="1:16" ht="45" x14ac:dyDescent="0.25">
      <c r="A51" s="33" t="s">
        <v>99</v>
      </c>
      <c r="B51" s="40"/>
      <c r="C51" s="41"/>
      <c r="D51" s="41"/>
      <c r="E51" s="35" t="s">
        <v>142</v>
      </c>
      <c r="F51" s="41"/>
      <c r="G51" s="41"/>
      <c r="H51" s="41"/>
      <c r="I51" s="41"/>
      <c r="J51" s="42"/>
    </row>
    <row r="52" spans="1:16" x14ac:dyDescent="0.25">
      <c r="A52" s="33" t="s">
        <v>101</v>
      </c>
      <c r="B52" s="40"/>
      <c r="C52" s="41"/>
      <c r="D52" s="41"/>
      <c r="E52" s="43" t="s">
        <v>112</v>
      </c>
      <c r="F52" s="41"/>
      <c r="G52" s="41"/>
      <c r="H52" s="41"/>
      <c r="I52" s="41"/>
      <c r="J52" s="42"/>
    </row>
    <row r="53" spans="1:16" ht="75" x14ac:dyDescent="0.25">
      <c r="A53" s="33" t="s">
        <v>103</v>
      </c>
      <c r="B53" s="40"/>
      <c r="C53" s="41"/>
      <c r="D53" s="41"/>
      <c r="E53" s="35" t="s">
        <v>143</v>
      </c>
      <c r="F53" s="41"/>
      <c r="G53" s="41"/>
      <c r="H53" s="41"/>
      <c r="I53" s="41"/>
      <c r="J53" s="42"/>
    </row>
    <row r="54" spans="1:16" x14ac:dyDescent="0.25">
      <c r="A54" s="33" t="s">
        <v>94</v>
      </c>
      <c r="B54" s="33">
        <v>12</v>
      </c>
      <c r="C54" s="34" t="s">
        <v>139</v>
      </c>
      <c r="D54" s="33" t="s">
        <v>144</v>
      </c>
      <c r="E54" s="35" t="s">
        <v>145</v>
      </c>
      <c r="F54" s="36" t="s">
        <v>146</v>
      </c>
      <c r="G54" s="37">
        <v>8</v>
      </c>
      <c r="H54" s="38">
        <v>0</v>
      </c>
      <c r="I54" s="38">
        <f>ROUND(G54*H54,P4)</f>
        <v>0</v>
      </c>
      <c r="J54" s="33"/>
      <c r="O54" s="39">
        <f>I54*0.21</f>
        <v>0</v>
      </c>
      <c r="P54">
        <v>3</v>
      </c>
    </row>
    <row r="55" spans="1:16" ht="45" x14ac:dyDescent="0.25">
      <c r="A55" s="33" t="s">
        <v>99</v>
      </c>
      <c r="B55" s="40"/>
      <c r="C55" s="41"/>
      <c r="D55" s="41"/>
      <c r="E55" s="35" t="s">
        <v>142</v>
      </c>
      <c r="F55" s="41"/>
      <c r="G55" s="41"/>
      <c r="H55" s="41"/>
      <c r="I55" s="41"/>
      <c r="J55" s="42"/>
    </row>
    <row r="56" spans="1:16" x14ac:dyDescent="0.25">
      <c r="A56" s="33" t="s">
        <v>101</v>
      </c>
      <c r="B56" s="40"/>
      <c r="C56" s="41"/>
      <c r="D56" s="41"/>
      <c r="E56" s="43" t="s">
        <v>147</v>
      </c>
      <c r="F56" s="41"/>
      <c r="G56" s="41"/>
      <c r="H56" s="41"/>
      <c r="I56" s="41"/>
      <c r="J56" s="42"/>
    </row>
    <row r="57" spans="1:16" ht="75" x14ac:dyDescent="0.25">
      <c r="A57" s="33" t="s">
        <v>103</v>
      </c>
      <c r="B57" s="40"/>
      <c r="C57" s="41"/>
      <c r="D57" s="41"/>
      <c r="E57" s="35" t="s">
        <v>143</v>
      </c>
      <c r="F57" s="41"/>
      <c r="G57" s="41"/>
      <c r="H57" s="41"/>
      <c r="I57" s="41"/>
      <c r="J57" s="42"/>
    </row>
    <row r="58" spans="1:16" x14ac:dyDescent="0.25">
      <c r="A58" s="33" t="s">
        <v>94</v>
      </c>
      <c r="B58" s="33">
        <v>13</v>
      </c>
      <c r="C58" s="34" t="s">
        <v>139</v>
      </c>
      <c r="D58" s="33" t="s">
        <v>148</v>
      </c>
      <c r="E58" s="35" t="s">
        <v>149</v>
      </c>
      <c r="F58" s="36" t="s">
        <v>98</v>
      </c>
      <c r="G58" s="37">
        <v>1</v>
      </c>
      <c r="H58" s="38">
        <v>0</v>
      </c>
      <c r="I58" s="38">
        <f>ROUND(G58*H58,P4)</f>
        <v>0</v>
      </c>
      <c r="J58" s="33"/>
      <c r="O58" s="39">
        <f>I58*0.21</f>
        <v>0</v>
      </c>
      <c r="P58">
        <v>3</v>
      </c>
    </row>
    <row r="59" spans="1:16" ht="45" x14ac:dyDescent="0.25">
      <c r="A59" s="33" t="s">
        <v>99</v>
      </c>
      <c r="B59" s="40"/>
      <c r="C59" s="41"/>
      <c r="D59" s="41"/>
      <c r="E59" s="35" t="s">
        <v>142</v>
      </c>
      <c r="F59" s="41"/>
      <c r="G59" s="41"/>
      <c r="H59" s="41"/>
      <c r="I59" s="41"/>
      <c r="J59" s="42"/>
    </row>
    <row r="60" spans="1:16" x14ac:dyDescent="0.25">
      <c r="A60" s="33" t="s">
        <v>101</v>
      </c>
      <c r="B60" s="40"/>
      <c r="C60" s="41"/>
      <c r="D60" s="41"/>
      <c r="E60" s="43" t="s">
        <v>112</v>
      </c>
      <c r="F60" s="41"/>
      <c r="G60" s="41"/>
      <c r="H60" s="41"/>
      <c r="I60" s="41"/>
      <c r="J60" s="42"/>
    </row>
    <row r="61" spans="1:16" ht="75" x14ac:dyDescent="0.25">
      <c r="A61" s="33" t="s">
        <v>103</v>
      </c>
      <c r="B61" s="40"/>
      <c r="C61" s="41"/>
      <c r="D61" s="41"/>
      <c r="E61" s="35" t="s">
        <v>143</v>
      </c>
      <c r="F61" s="41"/>
      <c r="G61" s="41"/>
      <c r="H61" s="41"/>
      <c r="I61" s="41"/>
      <c r="J61" s="42"/>
    </row>
    <row r="62" spans="1:16" x14ac:dyDescent="0.25">
      <c r="A62" s="33" t="s">
        <v>94</v>
      </c>
      <c r="B62" s="33">
        <v>14</v>
      </c>
      <c r="C62" s="34" t="s">
        <v>150</v>
      </c>
      <c r="D62" s="33" t="s">
        <v>140</v>
      </c>
      <c r="E62" s="35" t="s">
        <v>151</v>
      </c>
      <c r="F62" s="36" t="s">
        <v>98</v>
      </c>
      <c r="G62" s="37">
        <v>1</v>
      </c>
      <c r="H62" s="38">
        <v>0</v>
      </c>
      <c r="I62" s="38">
        <f>ROUND(G62*H62,P4)</f>
        <v>0</v>
      </c>
      <c r="J62" s="33"/>
      <c r="O62" s="39">
        <f>I62*0.21</f>
        <v>0</v>
      </c>
      <c r="P62">
        <v>3</v>
      </c>
    </row>
    <row r="63" spans="1:16" x14ac:dyDescent="0.25">
      <c r="A63" s="33" t="s">
        <v>99</v>
      </c>
      <c r="B63" s="40"/>
      <c r="C63" s="41"/>
      <c r="D63" s="41"/>
      <c r="E63" s="35" t="s">
        <v>152</v>
      </c>
      <c r="F63" s="41"/>
      <c r="G63" s="41"/>
      <c r="H63" s="41"/>
      <c r="I63" s="41"/>
      <c r="J63" s="42"/>
    </row>
    <row r="64" spans="1:16" x14ac:dyDescent="0.25">
      <c r="A64" s="33" t="s">
        <v>101</v>
      </c>
      <c r="B64" s="40"/>
      <c r="C64" s="41"/>
      <c r="D64" s="41"/>
      <c r="E64" s="43" t="s">
        <v>112</v>
      </c>
      <c r="F64" s="41"/>
      <c r="G64" s="41"/>
      <c r="H64" s="41"/>
      <c r="I64" s="41"/>
      <c r="J64" s="42"/>
    </row>
    <row r="65" spans="1:16" ht="75" x14ac:dyDescent="0.25">
      <c r="A65" s="33" t="s">
        <v>103</v>
      </c>
      <c r="B65" s="40"/>
      <c r="C65" s="41"/>
      <c r="D65" s="41"/>
      <c r="E65" s="35" t="s">
        <v>143</v>
      </c>
      <c r="F65" s="41"/>
      <c r="G65" s="41"/>
      <c r="H65" s="41"/>
      <c r="I65" s="41"/>
      <c r="J65" s="42"/>
    </row>
    <row r="66" spans="1:16" x14ac:dyDescent="0.25">
      <c r="A66" s="33" t="s">
        <v>94</v>
      </c>
      <c r="B66" s="33">
        <v>15</v>
      </c>
      <c r="C66" s="34" t="s">
        <v>150</v>
      </c>
      <c r="D66" s="33" t="s">
        <v>144</v>
      </c>
      <c r="E66" s="35" t="s">
        <v>153</v>
      </c>
      <c r="F66" s="36" t="s">
        <v>146</v>
      </c>
      <c r="G66" s="37">
        <v>8</v>
      </c>
      <c r="H66" s="38">
        <v>0</v>
      </c>
      <c r="I66" s="38">
        <f>ROUND(G66*H66,P4)</f>
        <v>0</v>
      </c>
      <c r="J66" s="33"/>
      <c r="O66" s="39">
        <f>I66*0.21</f>
        <v>0</v>
      </c>
      <c r="P66">
        <v>3</v>
      </c>
    </row>
    <row r="67" spans="1:16" x14ac:dyDescent="0.25">
      <c r="A67" s="33" t="s">
        <v>99</v>
      </c>
      <c r="B67" s="40"/>
      <c r="C67" s="41"/>
      <c r="D67" s="41"/>
      <c r="E67" s="35" t="s">
        <v>152</v>
      </c>
      <c r="F67" s="41"/>
      <c r="G67" s="41"/>
      <c r="H67" s="41"/>
      <c r="I67" s="41"/>
      <c r="J67" s="42"/>
    </row>
    <row r="68" spans="1:16" x14ac:dyDescent="0.25">
      <c r="A68" s="33" t="s">
        <v>101</v>
      </c>
      <c r="B68" s="40"/>
      <c r="C68" s="41"/>
      <c r="D68" s="41"/>
      <c r="E68" s="43" t="s">
        <v>147</v>
      </c>
      <c r="F68" s="41"/>
      <c r="G68" s="41"/>
      <c r="H68" s="41"/>
      <c r="I68" s="41"/>
      <c r="J68" s="42"/>
    </row>
    <row r="69" spans="1:16" ht="75" x14ac:dyDescent="0.25">
      <c r="A69" s="33" t="s">
        <v>103</v>
      </c>
      <c r="B69" s="40"/>
      <c r="C69" s="41"/>
      <c r="D69" s="41"/>
      <c r="E69" s="35" t="s">
        <v>143</v>
      </c>
      <c r="F69" s="41"/>
      <c r="G69" s="41"/>
      <c r="H69" s="41"/>
      <c r="I69" s="41"/>
      <c r="J69" s="42"/>
    </row>
    <row r="70" spans="1:16" x14ac:dyDescent="0.25">
      <c r="A70" s="33" t="s">
        <v>94</v>
      </c>
      <c r="B70" s="33">
        <v>16</v>
      </c>
      <c r="C70" s="34" t="s">
        <v>150</v>
      </c>
      <c r="D70" s="33" t="s">
        <v>148</v>
      </c>
      <c r="E70" s="35" t="s">
        <v>154</v>
      </c>
      <c r="F70" s="36" t="s">
        <v>98</v>
      </c>
      <c r="G70" s="37">
        <v>1</v>
      </c>
      <c r="H70" s="38">
        <v>0</v>
      </c>
      <c r="I70" s="38">
        <f>ROUND(G70*H70,P4)</f>
        <v>0</v>
      </c>
      <c r="J70" s="33"/>
      <c r="O70" s="39">
        <f>I70*0.21</f>
        <v>0</v>
      </c>
      <c r="P70">
        <v>3</v>
      </c>
    </row>
    <row r="71" spans="1:16" x14ac:dyDescent="0.25">
      <c r="A71" s="33" t="s">
        <v>99</v>
      </c>
      <c r="B71" s="40"/>
      <c r="C71" s="41"/>
      <c r="D71" s="41"/>
      <c r="E71" s="35" t="s">
        <v>152</v>
      </c>
      <c r="F71" s="41"/>
      <c r="G71" s="41"/>
      <c r="H71" s="41"/>
      <c r="I71" s="41"/>
      <c r="J71" s="42"/>
    </row>
    <row r="72" spans="1:16" x14ac:dyDescent="0.25">
      <c r="A72" s="33" t="s">
        <v>101</v>
      </c>
      <c r="B72" s="40"/>
      <c r="C72" s="41"/>
      <c r="D72" s="41"/>
      <c r="E72" s="43" t="s">
        <v>112</v>
      </c>
      <c r="F72" s="41"/>
      <c r="G72" s="41"/>
      <c r="H72" s="41"/>
      <c r="I72" s="41"/>
      <c r="J72" s="42"/>
    </row>
    <row r="73" spans="1:16" ht="75" x14ac:dyDescent="0.25">
      <c r="A73" s="33" t="s">
        <v>103</v>
      </c>
      <c r="B73" s="40"/>
      <c r="C73" s="41"/>
      <c r="D73" s="41"/>
      <c r="E73" s="35" t="s">
        <v>143</v>
      </c>
      <c r="F73" s="41"/>
      <c r="G73" s="41"/>
      <c r="H73" s="41"/>
      <c r="I73" s="41"/>
      <c r="J73" s="42"/>
    </row>
    <row r="74" spans="1:16" x14ac:dyDescent="0.25">
      <c r="A74" s="27" t="s">
        <v>92</v>
      </c>
      <c r="B74" s="28"/>
      <c r="C74" s="29" t="s">
        <v>155</v>
      </c>
      <c r="D74" s="30"/>
      <c r="E74" s="27" t="s">
        <v>156</v>
      </c>
      <c r="F74" s="30"/>
      <c r="G74" s="30"/>
      <c r="H74" s="30"/>
      <c r="I74" s="31">
        <f>SUMIFS(I75:I86,A75:A86,"P")</f>
        <v>0</v>
      </c>
      <c r="J74" s="32"/>
    </row>
    <row r="75" spans="1:16" x14ac:dyDescent="0.25">
      <c r="A75" s="33" t="s">
        <v>94</v>
      </c>
      <c r="B75" s="33">
        <v>17</v>
      </c>
      <c r="C75" s="34" t="s">
        <v>157</v>
      </c>
      <c r="D75" s="33" t="s">
        <v>96</v>
      </c>
      <c r="E75" s="35" t="s">
        <v>158</v>
      </c>
      <c r="F75" s="36" t="s">
        <v>120</v>
      </c>
      <c r="G75" s="37">
        <v>2</v>
      </c>
      <c r="H75" s="38">
        <v>0</v>
      </c>
      <c r="I75" s="38">
        <f>ROUND(G75*H75,P4)</f>
        <v>0</v>
      </c>
      <c r="J75" s="33"/>
      <c r="O75" s="39">
        <f>I75*0.21</f>
        <v>0</v>
      </c>
      <c r="P75">
        <v>3</v>
      </c>
    </row>
    <row r="76" spans="1:16" ht="60" x14ac:dyDescent="0.25">
      <c r="A76" s="33" t="s">
        <v>99</v>
      </c>
      <c r="B76" s="40"/>
      <c r="C76" s="41"/>
      <c r="D76" s="41"/>
      <c r="E76" s="35" t="s">
        <v>159</v>
      </c>
      <c r="F76" s="41"/>
      <c r="G76" s="41"/>
      <c r="H76" s="41"/>
      <c r="I76" s="41"/>
      <c r="J76" s="42"/>
    </row>
    <row r="77" spans="1:16" x14ac:dyDescent="0.25">
      <c r="A77" s="33" t="s">
        <v>101</v>
      </c>
      <c r="B77" s="40"/>
      <c r="C77" s="41"/>
      <c r="D77" s="41"/>
      <c r="E77" s="43" t="s">
        <v>102</v>
      </c>
      <c r="F77" s="41"/>
      <c r="G77" s="41"/>
      <c r="H77" s="41"/>
      <c r="I77" s="41"/>
      <c r="J77" s="42"/>
    </row>
    <row r="78" spans="1:16" ht="105" x14ac:dyDescent="0.25">
      <c r="A78" s="33" t="s">
        <v>103</v>
      </c>
      <c r="B78" s="40"/>
      <c r="C78" s="41"/>
      <c r="D78" s="41"/>
      <c r="E78" s="35" t="s">
        <v>160</v>
      </c>
      <c r="F78" s="41"/>
      <c r="G78" s="41"/>
      <c r="H78" s="41"/>
      <c r="I78" s="41"/>
      <c r="J78" s="42"/>
    </row>
    <row r="79" spans="1:16" x14ac:dyDescent="0.25">
      <c r="A79" s="33" t="s">
        <v>94</v>
      </c>
      <c r="B79" s="33">
        <v>18</v>
      </c>
      <c r="C79" s="34" t="s">
        <v>161</v>
      </c>
      <c r="D79" s="33" t="s">
        <v>96</v>
      </c>
      <c r="E79" s="35" t="s">
        <v>162</v>
      </c>
      <c r="F79" s="36" t="s">
        <v>120</v>
      </c>
      <c r="G79" s="37">
        <v>3</v>
      </c>
      <c r="H79" s="38">
        <v>0</v>
      </c>
      <c r="I79" s="38">
        <f>ROUND(G79*H79,P4)</f>
        <v>0</v>
      </c>
      <c r="J79" s="33"/>
      <c r="O79" s="39">
        <f>I79*0.21</f>
        <v>0</v>
      </c>
      <c r="P79">
        <v>3</v>
      </c>
    </row>
    <row r="80" spans="1:16" ht="105" x14ac:dyDescent="0.25">
      <c r="A80" s="33" t="s">
        <v>99</v>
      </c>
      <c r="B80" s="40"/>
      <c r="C80" s="41"/>
      <c r="D80" s="41"/>
      <c r="E80" s="35" t="s">
        <v>163</v>
      </c>
      <c r="F80" s="41"/>
      <c r="G80" s="41"/>
      <c r="H80" s="41"/>
      <c r="I80" s="41"/>
      <c r="J80" s="42"/>
    </row>
    <row r="81" spans="1:16" x14ac:dyDescent="0.25">
      <c r="A81" s="33" t="s">
        <v>101</v>
      </c>
      <c r="B81" s="40"/>
      <c r="C81" s="41"/>
      <c r="D81" s="41"/>
      <c r="E81" s="43" t="s">
        <v>164</v>
      </c>
      <c r="F81" s="41"/>
      <c r="G81" s="41"/>
      <c r="H81" s="41"/>
      <c r="I81" s="41"/>
      <c r="J81" s="42"/>
    </row>
    <row r="82" spans="1:16" ht="60" x14ac:dyDescent="0.25">
      <c r="A82" s="33" t="s">
        <v>103</v>
      </c>
      <c r="B82" s="40"/>
      <c r="C82" s="41"/>
      <c r="D82" s="41"/>
      <c r="E82" s="35" t="s">
        <v>165</v>
      </c>
      <c r="F82" s="41"/>
      <c r="G82" s="41"/>
      <c r="H82" s="41"/>
      <c r="I82" s="41"/>
      <c r="J82" s="42"/>
    </row>
    <row r="83" spans="1:16" x14ac:dyDescent="0.25">
      <c r="A83" s="33" t="s">
        <v>94</v>
      </c>
      <c r="B83" s="33">
        <v>19</v>
      </c>
      <c r="C83" s="34" t="s">
        <v>166</v>
      </c>
      <c r="D83" s="33" t="s">
        <v>134</v>
      </c>
      <c r="E83" s="35" t="s">
        <v>167</v>
      </c>
      <c r="F83" s="36" t="s">
        <v>168</v>
      </c>
      <c r="G83" s="37">
        <v>60000</v>
      </c>
      <c r="H83" s="38">
        <v>0</v>
      </c>
      <c r="I83" s="38">
        <f>ROUND(G83*H83,P4)</f>
        <v>0</v>
      </c>
      <c r="J83" s="33"/>
      <c r="O83" s="39">
        <f>I83*0.21</f>
        <v>0</v>
      </c>
      <c r="P83">
        <v>3</v>
      </c>
    </row>
    <row r="84" spans="1:16" ht="90" x14ac:dyDescent="0.25">
      <c r="A84" s="33" t="s">
        <v>99</v>
      </c>
      <c r="B84" s="40"/>
      <c r="C84" s="41"/>
      <c r="D84" s="41"/>
      <c r="E84" s="35" t="s">
        <v>169</v>
      </c>
      <c r="F84" s="41"/>
      <c r="G84" s="41"/>
      <c r="H84" s="41"/>
      <c r="I84" s="41"/>
      <c r="J84" s="42"/>
    </row>
    <row r="85" spans="1:16" x14ac:dyDescent="0.25">
      <c r="A85" s="33" t="s">
        <v>101</v>
      </c>
      <c r="B85" s="40"/>
      <c r="C85" s="41"/>
      <c r="D85" s="41"/>
      <c r="E85" s="43" t="s">
        <v>170</v>
      </c>
      <c r="F85" s="41"/>
      <c r="G85" s="41"/>
      <c r="H85" s="41"/>
      <c r="I85" s="41"/>
      <c r="J85" s="42"/>
    </row>
    <row r="86" spans="1:16" ht="75" x14ac:dyDescent="0.25">
      <c r="A86" s="33" t="s">
        <v>103</v>
      </c>
      <c r="B86" s="45"/>
      <c r="C86" s="46"/>
      <c r="D86" s="46"/>
      <c r="E86" s="35" t="s">
        <v>171</v>
      </c>
      <c r="F86" s="46"/>
      <c r="G86" s="46"/>
      <c r="H86" s="46"/>
      <c r="I86" s="46"/>
      <c r="J86"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P1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1482</v>
      </c>
      <c r="I3" s="22">
        <f>SUMIFS(I9:I13,A9:A13,"SD")</f>
        <v>0</v>
      </c>
      <c r="J3" s="18"/>
      <c r="O3">
        <v>0</v>
      </c>
      <c r="P3">
        <v>2</v>
      </c>
    </row>
    <row r="4" spans="1:16" x14ac:dyDescent="0.25">
      <c r="A4" s="3" t="s">
        <v>77</v>
      </c>
      <c r="B4" s="19" t="s">
        <v>78</v>
      </c>
      <c r="C4" s="51" t="s">
        <v>13</v>
      </c>
      <c r="D4" s="52"/>
      <c r="E4" s="20" t="s">
        <v>14</v>
      </c>
      <c r="F4" s="16"/>
      <c r="G4" s="16"/>
      <c r="H4" s="16"/>
      <c r="I4" s="16"/>
      <c r="J4" s="18"/>
      <c r="O4">
        <v>0.12</v>
      </c>
      <c r="P4">
        <v>2</v>
      </c>
    </row>
    <row r="5" spans="1:16" x14ac:dyDescent="0.25">
      <c r="A5" s="3" t="s">
        <v>79</v>
      </c>
      <c r="B5" s="19" t="s">
        <v>80</v>
      </c>
      <c r="C5" s="51" t="s">
        <v>1482</v>
      </c>
      <c r="D5" s="52"/>
      <c r="E5" s="20" t="s">
        <v>54</v>
      </c>
      <c r="F5" s="16"/>
      <c r="G5" s="16"/>
      <c r="H5" s="16"/>
      <c r="I5" s="16"/>
      <c r="J5" s="18"/>
      <c r="O5">
        <v>0.21</v>
      </c>
    </row>
    <row r="6" spans="1:16" x14ac:dyDescent="0.25">
      <c r="A6" s="53" t="s">
        <v>81</v>
      </c>
      <c r="B6" s="54" t="s">
        <v>82</v>
      </c>
      <c r="C6" s="55" t="s">
        <v>83</v>
      </c>
      <c r="D6" s="55" t="s">
        <v>84</v>
      </c>
      <c r="E6" s="55" t="s">
        <v>85</v>
      </c>
      <c r="F6" s="55" t="s">
        <v>86</v>
      </c>
      <c r="G6" s="55" t="s">
        <v>87</v>
      </c>
      <c r="H6" s="55" t="s">
        <v>88</v>
      </c>
      <c r="I6" s="55"/>
      <c r="J6" s="56" t="s">
        <v>89</v>
      </c>
    </row>
    <row r="7" spans="1:16" x14ac:dyDescent="0.25">
      <c r="A7" s="53"/>
      <c r="B7" s="54"/>
      <c r="C7" s="55"/>
      <c r="D7" s="55"/>
      <c r="E7" s="55"/>
      <c r="F7" s="55"/>
      <c r="G7" s="55"/>
      <c r="H7" s="6" t="s">
        <v>90</v>
      </c>
      <c r="I7" s="6" t="s">
        <v>91</v>
      </c>
      <c r="J7" s="56"/>
    </row>
    <row r="8" spans="1:16" x14ac:dyDescent="0.25">
      <c r="A8" s="25">
        <v>0</v>
      </c>
      <c r="B8" s="23">
        <v>1</v>
      </c>
      <c r="C8" s="26">
        <v>2</v>
      </c>
      <c r="D8" s="6">
        <v>3</v>
      </c>
      <c r="E8" s="26">
        <v>4</v>
      </c>
      <c r="F8" s="6">
        <v>5</v>
      </c>
      <c r="G8" s="6">
        <v>6</v>
      </c>
      <c r="H8" s="6">
        <v>7</v>
      </c>
      <c r="I8" s="26">
        <v>8</v>
      </c>
      <c r="J8" s="24">
        <v>9</v>
      </c>
    </row>
    <row r="9" spans="1:16" x14ac:dyDescent="0.25">
      <c r="A9" s="27" t="s">
        <v>92</v>
      </c>
      <c r="B9" s="28"/>
      <c r="C9" s="29" t="s">
        <v>11</v>
      </c>
      <c r="D9" s="30"/>
      <c r="E9" s="27" t="s">
        <v>93</v>
      </c>
      <c r="F9" s="30"/>
      <c r="G9" s="30"/>
      <c r="H9" s="30"/>
      <c r="I9" s="31">
        <f>SUMIFS(I10:I13,A10:A13,"P")</f>
        <v>0</v>
      </c>
      <c r="J9" s="32"/>
    </row>
    <row r="10" spans="1:16" x14ac:dyDescent="0.25">
      <c r="A10" s="33" t="s">
        <v>94</v>
      </c>
      <c r="B10" s="33">
        <v>1</v>
      </c>
      <c r="C10" s="34" t="s">
        <v>114</v>
      </c>
      <c r="D10" s="33" t="s">
        <v>96</v>
      </c>
      <c r="E10" s="35" t="s">
        <v>115</v>
      </c>
      <c r="F10" s="36" t="s">
        <v>98</v>
      </c>
      <c r="G10" s="37">
        <v>1</v>
      </c>
      <c r="H10" s="38">
        <v>0</v>
      </c>
      <c r="I10" s="38">
        <f>ROUND(G10*H10,P4)</f>
        <v>0</v>
      </c>
      <c r="J10" s="33"/>
      <c r="O10" s="39">
        <f>I10*0.21</f>
        <v>0</v>
      </c>
      <c r="P10">
        <v>3</v>
      </c>
    </row>
    <row r="11" spans="1:16" ht="210" x14ac:dyDescent="0.25">
      <c r="A11" s="33" t="s">
        <v>99</v>
      </c>
      <c r="B11" s="40"/>
      <c r="C11" s="41"/>
      <c r="D11" s="41"/>
      <c r="E11" s="35" t="s">
        <v>1483</v>
      </c>
      <c r="F11" s="41"/>
      <c r="G11" s="41"/>
      <c r="H11" s="41"/>
      <c r="I11" s="41"/>
      <c r="J11" s="42"/>
    </row>
    <row r="12" spans="1:16" ht="30" x14ac:dyDescent="0.25">
      <c r="A12" s="33" t="s">
        <v>101</v>
      </c>
      <c r="B12" s="40"/>
      <c r="C12" s="41"/>
      <c r="D12" s="41"/>
      <c r="E12" s="43" t="s">
        <v>1395</v>
      </c>
      <c r="F12" s="41"/>
      <c r="G12" s="41"/>
      <c r="H12" s="41"/>
      <c r="I12" s="41"/>
      <c r="J12" s="42"/>
    </row>
    <row r="13" spans="1:16" ht="30" x14ac:dyDescent="0.25">
      <c r="A13" s="33" t="s">
        <v>103</v>
      </c>
      <c r="B13" s="45"/>
      <c r="C13" s="46"/>
      <c r="D13" s="46"/>
      <c r="E13" s="35" t="s">
        <v>1396</v>
      </c>
      <c r="F13" s="46"/>
      <c r="G13" s="46"/>
      <c r="H13" s="46"/>
      <c r="I13" s="46"/>
      <c r="J1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P1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1484</v>
      </c>
      <c r="I3" s="22">
        <f>SUMIFS(I9:I13,A9:A13,"SD")</f>
        <v>0</v>
      </c>
      <c r="J3" s="18"/>
      <c r="O3">
        <v>0</v>
      </c>
      <c r="P3">
        <v>2</v>
      </c>
    </row>
    <row r="4" spans="1:16" x14ac:dyDescent="0.25">
      <c r="A4" s="3" t="s">
        <v>77</v>
      </c>
      <c r="B4" s="19" t="s">
        <v>78</v>
      </c>
      <c r="C4" s="51" t="s">
        <v>13</v>
      </c>
      <c r="D4" s="52"/>
      <c r="E4" s="20" t="s">
        <v>14</v>
      </c>
      <c r="F4" s="16"/>
      <c r="G4" s="16"/>
      <c r="H4" s="16"/>
      <c r="I4" s="16"/>
      <c r="J4" s="18"/>
      <c r="O4">
        <v>0.12</v>
      </c>
      <c r="P4">
        <v>2</v>
      </c>
    </row>
    <row r="5" spans="1:16" x14ac:dyDescent="0.25">
      <c r="A5" s="3" t="s">
        <v>79</v>
      </c>
      <c r="B5" s="19" t="s">
        <v>80</v>
      </c>
      <c r="C5" s="51" t="s">
        <v>1484</v>
      </c>
      <c r="D5" s="52"/>
      <c r="E5" s="20" t="s">
        <v>56</v>
      </c>
      <c r="F5" s="16"/>
      <c r="G5" s="16"/>
      <c r="H5" s="16"/>
      <c r="I5" s="16"/>
      <c r="J5" s="18"/>
      <c r="O5">
        <v>0.21</v>
      </c>
    </row>
    <row r="6" spans="1:16" x14ac:dyDescent="0.25">
      <c r="A6" s="53" t="s">
        <v>81</v>
      </c>
      <c r="B6" s="54" t="s">
        <v>82</v>
      </c>
      <c r="C6" s="55" t="s">
        <v>83</v>
      </c>
      <c r="D6" s="55" t="s">
        <v>84</v>
      </c>
      <c r="E6" s="55" t="s">
        <v>85</v>
      </c>
      <c r="F6" s="55" t="s">
        <v>86</v>
      </c>
      <c r="G6" s="55" t="s">
        <v>87</v>
      </c>
      <c r="H6" s="55" t="s">
        <v>88</v>
      </c>
      <c r="I6" s="55"/>
      <c r="J6" s="56" t="s">
        <v>89</v>
      </c>
    </row>
    <row r="7" spans="1:16" x14ac:dyDescent="0.25">
      <c r="A7" s="53"/>
      <c r="B7" s="54"/>
      <c r="C7" s="55"/>
      <c r="D7" s="55"/>
      <c r="E7" s="55"/>
      <c r="F7" s="55"/>
      <c r="G7" s="55"/>
      <c r="H7" s="6" t="s">
        <v>90</v>
      </c>
      <c r="I7" s="6" t="s">
        <v>91</v>
      </c>
      <c r="J7" s="56"/>
    </row>
    <row r="8" spans="1:16" x14ac:dyDescent="0.25">
      <c r="A8" s="25">
        <v>0</v>
      </c>
      <c r="B8" s="23">
        <v>1</v>
      </c>
      <c r="C8" s="26">
        <v>2</v>
      </c>
      <c r="D8" s="6">
        <v>3</v>
      </c>
      <c r="E8" s="26">
        <v>4</v>
      </c>
      <c r="F8" s="6">
        <v>5</v>
      </c>
      <c r="G8" s="6">
        <v>6</v>
      </c>
      <c r="H8" s="6">
        <v>7</v>
      </c>
      <c r="I8" s="26">
        <v>8</v>
      </c>
      <c r="J8" s="24">
        <v>9</v>
      </c>
    </row>
    <row r="9" spans="1:16" x14ac:dyDescent="0.25">
      <c r="A9" s="27" t="s">
        <v>92</v>
      </c>
      <c r="B9" s="28"/>
      <c r="C9" s="29" t="s">
        <v>11</v>
      </c>
      <c r="D9" s="30"/>
      <c r="E9" s="27" t="s">
        <v>93</v>
      </c>
      <c r="F9" s="30"/>
      <c r="G9" s="30"/>
      <c r="H9" s="30"/>
      <c r="I9" s="31">
        <f>SUMIFS(I10:I13,A10:A13,"P")</f>
        <v>0</v>
      </c>
      <c r="J9" s="32"/>
    </row>
    <row r="10" spans="1:16" x14ac:dyDescent="0.25">
      <c r="A10" s="33" t="s">
        <v>94</v>
      </c>
      <c r="B10" s="33">
        <v>1</v>
      </c>
      <c r="C10" s="34" t="s">
        <v>114</v>
      </c>
      <c r="D10" s="33" t="s">
        <v>96</v>
      </c>
      <c r="E10" s="35" t="s">
        <v>115</v>
      </c>
      <c r="F10" s="36" t="s">
        <v>98</v>
      </c>
      <c r="G10" s="37">
        <v>1</v>
      </c>
      <c r="H10" s="38">
        <v>0</v>
      </c>
      <c r="I10" s="38">
        <f>ROUND(G10*H10,P4)</f>
        <v>0</v>
      </c>
      <c r="J10" s="33"/>
      <c r="O10" s="39">
        <f>I10*0.21</f>
        <v>0</v>
      </c>
      <c r="P10">
        <v>3</v>
      </c>
    </row>
    <row r="11" spans="1:16" ht="195" x14ac:dyDescent="0.25">
      <c r="A11" s="33" t="s">
        <v>99</v>
      </c>
      <c r="B11" s="40"/>
      <c r="C11" s="41"/>
      <c r="D11" s="41"/>
      <c r="E11" s="35" t="s">
        <v>1485</v>
      </c>
      <c r="F11" s="41"/>
      <c r="G11" s="41"/>
      <c r="H11" s="41"/>
      <c r="I11" s="41"/>
      <c r="J11" s="42"/>
    </row>
    <row r="12" spans="1:16" ht="30" x14ac:dyDescent="0.25">
      <c r="A12" s="33" t="s">
        <v>101</v>
      </c>
      <c r="B12" s="40"/>
      <c r="C12" s="41"/>
      <c r="D12" s="41"/>
      <c r="E12" s="43" t="s">
        <v>1395</v>
      </c>
      <c r="F12" s="41"/>
      <c r="G12" s="41"/>
      <c r="H12" s="41"/>
      <c r="I12" s="41"/>
      <c r="J12" s="42"/>
    </row>
    <row r="13" spans="1:16" ht="30" x14ac:dyDescent="0.25">
      <c r="A13" s="33" t="s">
        <v>103</v>
      </c>
      <c r="B13" s="45"/>
      <c r="C13" s="46"/>
      <c r="D13" s="46"/>
      <c r="E13" s="35" t="s">
        <v>1396</v>
      </c>
      <c r="F13" s="46"/>
      <c r="G13" s="46"/>
      <c r="H13" s="46"/>
      <c r="I13" s="46"/>
      <c r="J13"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P5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1486</v>
      </c>
      <c r="I3" s="22">
        <f>SUMIFS(I9:I50,A9:A50,"SD")</f>
        <v>0</v>
      </c>
      <c r="J3" s="18"/>
      <c r="O3">
        <v>0</v>
      </c>
      <c r="P3">
        <v>2</v>
      </c>
    </row>
    <row r="4" spans="1:16" x14ac:dyDescent="0.25">
      <c r="A4" s="3" t="s">
        <v>77</v>
      </c>
      <c r="B4" s="19" t="s">
        <v>78</v>
      </c>
      <c r="C4" s="51" t="s">
        <v>57</v>
      </c>
      <c r="D4" s="52"/>
      <c r="E4" s="20" t="s">
        <v>58</v>
      </c>
      <c r="F4" s="16"/>
      <c r="G4" s="16"/>
      <c r="H4" s="16"/>
      <c r="I4" s="16"/>
      <c r="J4" s="18"/>
      <c r="O4">
        <v>0.12</v>
      </c>
      <c r="P4">
        <v>2</v>
      </c>
    </row>
    <row r="5" spans="1:16" x14ac:dyDescent="0.25">
      <c r="A5" s="3" t="s">
        <v>79</v>
      </c>
      <c r="B5" s="19" t="s">
        <v>80</v>
      </c>
      <c r="C5" s="51" t="s">
        <v>1486</v>
      </c>
      <c r="D5" s="52"/>
      <c r="E5" s="20" t="s">
        <v>60</v>
      </c>
      <c r="F5" s="16"/>
      <c r="G5" s="16"/>
      <c r="H5" s="16"/>
      <c r="I5" s="16"/>
      <c r="J5" s="18"/>
      <c r="O5">
        <v>0.21</v>
      </c>
    </row>
    <row r="6" spans="1:16" x14ac:dyDescent="0.25">
      <c r="A6" s="53" t="s">
        <v>81</v>
      </c>
      <c r="B6" s="54" t="s">
        <v>82</v>
      </c>
      <c r="C6" s="55" t="s">
        <v>83</v>
      </c>
      <c r="D6" s="55" t="s">
        <v>84</v>
      </c>
      <c r="E6" s="55" t="s">
        <v>85</v>
      </c>
      <c r="F6" s="55" t="s">
        <v>86</v>
      </c>
      <c r="G6" s="55" t="s">
        <v>87</v>
      </c>
      <c r="H6" s="55" t="s">
        <v>88</v>
      </c>
      <c r="I6" s="55"/>
      <c r="J6" s="56" t="s">
        <v>89</v>
      </c>
    </row>
    <row r="7" spans="1:16" x14ac:dyDescent="0.25">
      <c r="A7" s="53"/>
      <c r="B7" s="54"/>
      <c r="C7" s="55"/>
      <c r="D7" s="55"/>
      <c r="E7" s="55"/>
      <c r="F7" s="55"/>
      <c r="G7" s="55"/>
      <c r="H7" s="6" t="s">
        <v>90</v>
      </c>
      <c r="I7" s="6" t="s">
        <v>91</v>
      </c>
      <c r="J7" s="56"/>
    </row>
    <row r="8" spans="1:16" x14ac:dyDescent="0.25">
      <c r="A8" s="25">
        <v>0</v>
      </c>
      <c r="B8" s="23">
        <v>1</v>
      </c>
      <c r="C8" s="26">
        <v>2</v>
      </c>
      <c r="D8" s="6">
        <v>3</v>
      </c>
      <c r="E8" s="26">
        <v>4</v>
      </c>
      <c r="F8" s="6">
        <v>5</v>
      </c>
      <c r="G8" s="6">
        <v>6</v>
      </c>
      <c r="H8" s="6">
        <v>7</v>
      </c>
      <c r="I8" s="26">
        <v>8</v>
      </c>
      <c r="J8" s="24">
        <v>9</v>
      </c>
    </row>
    <row r="9" spans="1:16" x14ac:dyDescent="0.25">
      <c r="A9" s="27" t="s">
        <v>92</v>
      </c>
      <c r="B9" s="28"/>
      <c r="C9" s="29" t="s">
        <v>11</v>
      </c>
      <c r="D9" s="30"/>
      <c r="E9" s="27" t="s">
        <v>93</v>
      </c>
      <c r="F9" s="30"/>
      <c r="G9" s="30"/>
      <c r="H9" s="30"/>
      <c r="I9" s="31">
        <f>SUMIFS(I10:I50,A10:A50,"P")</f>
        <v>0</v>
      </c>
      <c r="J9" s="32"/>
    </row>
    <row r="10" spans="1:16" x14ac:dyDescent="0.25">
      <c r="A10" s="33" t="s">
        <v>94</v>
      </c>
      <c r="B10" s="33">
        <v>1</v>
      </c>
      <c r="C10" s="34" t="s">
        <v>95</v>
      </c>
      <c r="D10" s="33" t="s">
        <v>134</v>
      </c>
      <c r="E10" s="35" t="s">
        <v>97</v>
      </c>
      <c r="F10" s="36" t="s">
        <v>98</v>
      </c>
      <c r="G10" s="37">
        <v>2</v>
      </c>
      <c r="H10" s="38">
        <v>0</v>
      </c>
      <c r="I10" s="38">
        <f>ROUND(G10*H10,P4)</f>
        <v>0</v>
      </c>
      <c r="J10" s="33"/>
      <c r="O10" s="39">
        <f>I10*0.21</f>
        <v>0</v>
      </c>
      <c r="P10">
        <v>3</v>
      </c>
    </row>
    <row r="11" spans="1:16" x14ac:dyDescent="0.25">
      <c r="A11" s="33" t="s">
        <v>99</v>
      </c>
      <c r="B11" s="40"/>
      <c r="C11" s="41"/>
      <c r="D11" s="41"/>
      <c r="E11" s="35" t="s">
        <v>1487</v>
      </c>
      <c r="F11" s="41"/>
      <c r="G11" s="41"/>
      <c r="H11" s="41"/>
      <c r="I11" s="41"/>
      <c r="J11" s="42"/>
    </row>
    <row r="12" spans="1:16" ht="60" x14ac:dyDescent="0.25">
      <c r="A12" s="33" t="s">
        <v>103</v>
      </c>
      <c r="B12" s="40"/>
      <c r="C12" s="41"/>
      <c r="D12" s="41"/>
      <c r="E12" s="35" t="s">
        <v>104</v>
      </c>
      <c r="F12" s="41"/>
      <c r="G12" s="41"/>
      <c r="H12" s="41"/>
      <c r="I12" s="41"/>
      <c r="J12" s="42"/>
    </row>
    <row r="13" spans="1:16" x14ac:dyDescent="0.25">
      <c r="A13" s="33" t="s">
        <v>94</v>
      </c>
      <c r="B13" s="33">
        <v>2</v>
      </c>
      <c r="C13" s="34" t="s">
        <v>105</v>
      </c>
      <c r="D13" s="33" t="s">
        <v>134</v>
      </c>
      <c r="E13" s="35" t="s">
        <v>106</v>
      </c>
      <c r="F13" s="36" t="s">
        <v>98</v>
      </c>
      <c r="G13" s="37">
        <v>10</v>
      </c>
      <c r="H13" s="38">
        <v>0</v>
      </c>
      <c r="I13" s="38">
        <f>ROUND(G13*H13,P4)</f>
        <v>0</v>
      </c>
      <c r="J13" s="33"/>
      <c r="O13" s="39">
        <f>I13*0.21</f>
        <v>0</v>
      </c>
      <c r="P13">
        <v>3</v>
      </c>
    </row>
    <row r="14" spans="1:16" ht="30" x14ac:dyDescent="0.25">
      <c r="A14" s="33" t="s">
        <v>99</v>
      </c>
      <c r="B14" s="40"/>
      <c r="C14" s="41"/>
      <c r="D14" s="41"/>
      <c r="E14" s="35" t="s">
        <v>1488</v>
      </c>
      <c r="F14" s="41"/>
      <c r="G14" s="41"/>
      <c r="H14" s="41"/>
      <c r="I14" s="41"/>
      <c r="J14" s="42"/>
    </row>
    <row r="15" spans="1:16" ht="60" x14ac:dyDescent="0.25">
      <c r="A15" s="33" t="s">
        <v>103</v>
      </c>
      <c r="B15" s="40"/>
      <c r="C15" s="41"/>
      <c r="D15" s="41"/>
      <c r="E15" s="35" t="s">
        <v>104</v>
      </c>
      <c r="F15" s="41"/>
      <c r="G15" s="41"/>
      <c r="H15" s="41"/>
      <c r="I15" s="41"/>
      <c r="J15" s="42"/>
    </row>
    <row r="16" spans="1:16" x14ac:dyDescent="0.25">
      <c r="A16" s="33" t="s">
        <v>94</v>
      </c>
      <c r="B16" s="33">
        <v>3</v>
      </c>
      <c r="C16" s="34" t="s">
        <v>109</v>
      </c>
      <c r="D16" s="33" t="s">
        <v>134</v>
      </c>
      <c r="E16" s="35" t="s">
        <v>110</v>
      </c>
      <c r="F16" s="36" t="s">
        <v>98</v>
      </c>
      <c r="G16" s="37">
        <v>1</v>
      </c>
      <c r="H16" s="38">
        <v>0</v>
      </c>
      <c r="I16" s="38">
        <f>ROUND(G16*H16,P4)</f>
        <v>0</v>
      </c>
      <c r="J16" s="33"/>
      <c r="O16" s="39">
        <f>I16*0.21</f>
        <v>0</v>
      </c>
      <c r="P16">
        <v>3</v>
      </c>
    </row>
    <row r="17" spans="1:16" ht="60" x14ac:dyDescent="0.25">
      <c r="A17" s="33" t="s">
        <v>99</v>
      </c>
      <c r="B17" s="40"/>
      <c r="C17" s="41"/>
      <c r="D17" s="41"/>
      <c r="E17" s="35" t="s">
        <v>111</v>
      </c>
      <c r="F17" s="41"/>
      <c r="G17" s="41"/>
      <c r="H17" s="41"/>
      <c r="I17" s="41"/>
      <c r="J17" s="42"/>
    </row>
    <row r="18" spans="1:16" ht="75" x14ac:dyDescent="0.25">
      <c r="A18" s="33" t="s">
        <v>103</v>
      </c>
      <c r="B18" s="40"/>
      <c r="C18" s="41"/>
      <c r="D18" s="41"/>
      <c r="E18" s="35" t="s">
        <v>113</v>
      </c>
      <c r="F18" s="41"/>
      <c r="G18" s="41"/>
      <c r="H18" s="41"/>
      <c r="I18" s="41"/>
      <c r="J18" s="42"/>
    </row>
    <row r="19" spans="1:16" x14ac:dyDescent="0.25">
      <c r="A19" s="33" t="s">
        <v>94</v>
      </c>
      <c r="B19" s="33">
        <v>4</v>
      </c>
      <c r="C19" s="34" t="s">
        <v>1489</v>
      </c>
      <c r="D19" s="33" t="s">
        <v>188</v>
      </c>
      <c r="E19" s="35" t="s">
        <v>1490</v>
      </c>
      <c r="F19" s="36" t="s">
        <v>98</v>
      </c>
      <c r="G19" s="37">
        <v>1</v>
      </c>
      <c r="H19" s="38">
        <v>0</v>
      </c>
      <c r="I19" s="38">
        <f>ROUND(G19*H19,P4)</f>
        <v>0</v>
      </c>
      <c r="J19" s="33"/>
      <c r="O19" s="39">
        <f>I19*0.21</f>
        <v>0</v>
      </c>
      <c r="P19">
        <v>3</v>
      </c>
    </row>
    <row r="20" spans="1:16" ht="45" x14ac:dyDescent="0.25">
      <c r="A20" s="33" t="s">
        <v>99</v>
      </c>
      <c r="B20" s="40"/>
      <c r="C20" s="41"/>
      <c r="D20" s="41"/>
      <c r="E20" s="35" t="s">
        <v>1491</v>
      </c>
      <c r="F20" s="41"/>
      <c r="G20" s="41"/>
      <c r="H20" s="41"/>
      <c r="I20" s="41"/>
      <c r="J20" s="42"/>
    </row>
    <row r="21" spans="1:16" ht="60" x14ac:dyDescent="0.25">
      <c r="A21" s="33" t="s">
        <v>103</v>
      </c>
      <c r="B21" s="40"/>
      <c r="C21" s="41"/>
      <c r="D21" s="41"/>
      <c r="E21" s="35" t="s">
        <v>178</v>
      </c>
      <c r="F21" s="41"/>
      <c r="G21" s="41"/>
      <c r="H21" s="41"/>
      <c r="I21" s="41"/>
      <c r="J21" s="42"/>
    </row>
    <row r="22" spans="1:16" x14ac:dyDescent="0.25">
      <c r="A22" s="33" t="s">
        <v>94</v>
      </c>
      <c r="B22" s="33">
        <v>5</v>
      </c>
      <c r="C22" s="34" t="s">
        <v>1489</v>
      </c>
      <c r="D22" s="33" t="s">
        <v>194</v>
      </c>
      <c r="E22" s="35" t="s">
        <v>1490</v>
      </c>
      <c r="F22" s="36" t="s">
        <v>98</v>
      </c>
      <c r="G22" s="37">
        <v>1</v>
      </c>
      <c r="H22" s="38">
        <v>0</v>
      </c>
      <c r="I22" s="38">
        <f>ROUND(G22*H22,P4)</f>
        <v>0</v>
      </c>
      <c r="J22" s="33"/>
      <c r="O22" s="39">
        <f>I22*0.21</f>
        <v>0</v>
      </c>
      <c r="P22">
        <v>3</v>
      </c>
    </row>
    <row r="23" spans="1:16" ht="135" x14ac:dyDescent="0.25">
      <c r="A23" s="33" t="s">
        <v>99</v>
      </c>
      <c r="B23" s="40"/>
      <c r="C23" s="41"/>
      <c r="D23" s="41"/>
      <c r="E23" s="35" t="s">
        <v>1492</v>
      </c>
      <c r="F23" s="41"/>
      <c r="G23" s="41"/>
      <c r="H23" s="41"/>
      <c r="I23" s="41"/>
      <c r="J23" s="42"/>
    </row>
    <row r="24" spans="1:16" x14ac:dyDescent="0.25">
      <c r="A24" s="33" t="s">
        <v>101</v>
      </c>
      <c r="B24" s="40"/>
      <c r="C24" s="41"/>
      <c r="D24" s="41"/>
      <c r="E24" s="43" t="s">
        <v>1493</v>
      </c>
      <c r="F24" s="41"/>
      <c r="G24" s="41"/>
      <c r="H24" s="41"/>
      <c r="I24" s="41"/>
      <c r="J24" s="42"/>
    </row>
    <row r="25" spans="1:16" ht="60" x14ac:dyDescent="0.25">
      <c r="A25" s="33" t="s">
        <v>103</v>
      </c>
      <c r="B25" s="40"/>
      <c r="C25" s="41"/>
      <c r="D25" s="41"/>
      <c r="E25" s="35" t="s">
        <v>178</v>
      </c>
      <c r="F25" s="41"/>
      <c r="G25" s="41"/>
      <c r="H25" s="41"/>
      <c r="I25" s="41"/>
      <c r="J25" s="42"/>
    </row>
    <row r="26" spans="1:16" x14ac:dyDescent="0.25">
      <c r="A26" s="33" t="s">
        <v>94</v>
      </c>
      <c r="B26" s="33">
        <v>6</v>
      </c>
      <c r="C26" s="34" t="s">
        <v>114</v>
      </c>
      <c r="D26" s="33" t="s">
        <v>134</v>
      </c>
      <c r="E26" s="35" t="s">
        <v>115</v>
      </c>
      <c r="F26" s="36" t="s">
        <v>98</v>
      </c>
      <c r="G26" s="37">
        <v>1</v>
      </c>
      <c r="H26" s="38">
        <v>0</v>
      </c>
      <c r="I26" s="38">
        <f>ROUND(G26*H26,P4)</f>
        <v>0</v>
      </c>
      <c r="J26" s="33"/>
      <c r="O26" s="39">
        <f>I26*0.21</f>
        <v>0</v>
      </c>
      <c r="P26">
        <v>3</v>
      </c>
    </row>
    <row r="27" spans="1:16" ht="30" x14ac:dyDescent="0.25">
      <c r="A27" s="33" t="s">
        <v>99</v>
      </c>
      <c r="B27" s="40"/>
      <c r="C27" s="41"/>
      <c r="D27" s="41"/>
      <c r="E27" s="35" t="s">
        <v>1494</v>
      </c>
      <c r="F27" s="41"/>
      <c r="G27" s="41"/>
      <c r="H27" s="41"/>
      <c r="I27" s="41"/>
      <c r="J27" s="42"/>
    </row>
    <row r="28" spans="1:16" ht="60" x14ac:dyDescent="0.25">
      <c r="A28" s="33" t="s">
        <v>103</v>
      </c>
      <c r="B28" s="40"/>
      <c r="C28" s="41"/>
      <c r="D28" s="41"/>
      <c r="E28" s="35" t="s">
        <v>117</v>
      </c>
      <c r="F28" s="41"/>
      <c r="G28" s="41"/>
      <c r="H28" s="41"/>
      <c r="I28" s="41"/>
      <c r="J28" s="42"/>
    </row>
    <row r="29" spans="1:16" x14ac:dyDescent="0.25">
      <c r="A29" s="33" t="s">
        <v>94</v>
      </c>
      <c r="B29" s="33">
        <v>7</v>
      </c>
      <c r="C29" s="34" t="s">
        <v>118</v>
      </c>
      <c r="D29" s="33" t="s">
        <v>134</v>
      </c>
      <c r="E29" s="35" t="s">
        <v>119</v>
      </c>
      <c r="F29" s="36" t="s">
        <v>120</v>
      </c>
      <c r="G29" s="37">
        <v>1</v>
      </c>
      <c r="H29" s="38">
        <v>0</v>
      </c>
      <c r="I29" s="38">
        <f>ROUND(G29*H29,P4)</f>
        <v>0</v>
      </c>
      <c r="J29" s="33"/>
      <c r="O29" s="39">
        <f>I29*0.21</f>
        <v>0</v>
      </c>
      <c r="P29">
        <v>3</v>
      </c>
    </row>
    <row r="30" spans="1:16" ht="60" x14ac:dyDescent="0.25">
      <c r="A30" s="33" t="s">
        <v>99</v>
      </c>
      <c r="B30" s="40"/>
      <c r="C30" s="41"/>
      <c r="D30" s="41"/>
      <c r="E30" s="35" t="s">
        <v>1495</v>
      </c>
      <c r="F30" s="41"/>
      <c r="G30" s="41"/>
      <c r="H30" s="41"/>
      <c r="I30" s="41"/>
      <c r="J30" s="42"/>
    </row>
    <row r="31" spans="1:16" ht="60" x14ac:dyDescent="0.25">
      <c r="A31" s="33" t="s">
        <v>103</v>
      </c>
      <c r="B31" s="40"/>
      <c r="C31" s="41"/>
      <c r="D31" s="41"/>
      <c r="E31" s="35" t="s">
        <v>122</v>
      </c>
      <c r="F31" s="41"/>
      <c r="G31" s="41"/>
      <c r="H31" s="41"/>
      <c r="I31" s="41"/>
      <c r="J31" s="42"/>
    </row>
    <row r="32" spans="1:16" x14ac:dyDescent="0.25">
      <c r="A32" s="33" t="s">
        <v>94</v>
      </c>
      <c r="B32" s="33">
        <v>8</v>
      </c>
      <c r="C32" s="34" t="s">
        <v>123</v>
      </c>
      <c r="D32" s="33" t="s">
        <v>134</v>
      </c>
      <c r="E32" s="35" t="s">
        <v>124</v>
      </c>
      <c r="F32" s="36" t="s">
        <v>98</v>
      </c>
      <c r="G32" s="37">
        <v>1</v>
      </c>
      <c r="H32" s="38">
        <v>0</v>
      </c>
      <c r="I32" s="38">
        <f>ROUND(G32*H32,P4)</f>
        <v>0</v>
      </c>
      <c r="J32" s="33"/>
      <c r="O32" s="39">
        <f>I32*0.21</f>
        <v>0</v>
      </c>
      <c r="P32">
        <v>3</v>
      </c>
    </row>
    <row r="33" spans="1:16" ht="30" x14ac:dyDescent="0.25">
      <c r="A33" s="33" t="s">
        <v>99</v>
      </c>
      <c r="B33" s="40"/>
      <c r="C33" s="41"/>
      <c r="D33" s="41"/>
      <c r="E33" s="35" t="s">
        <v>125</v>
      </c>
      <c r="F33" s="41"/>
      <c r="G33" s="41"/>
      <c r="H33" s="41"/>
      <c r="I33" s="41"/>
      <c r="J33" s="42"/>
    </row>
    <row r="34" spans="1:16" ht="60" x14ac:dyDescent="0.25">
      <c r="A34" s="33" t="s">
        <v>103</v>
      </c>
      <c r="B34" s="40"/>
      <c r="C34" s="41"/>
      <c r="D34" s="41"/>
      <c r="E34" s="35" t="s">
        <v>122</v>
      </c>
      <c r="F34" s="41"/>
      <c r="G34" s="41"/>
      <c r="H34" s="41"/>
      <c r="I34" s="41"/>
      <c r="J34" s="42"/>
    </row>
    <row r="35" spans="1:16" x14ac:dyDescent="0.25">
      <c r="A35" s="33" t="s">
        <v>94</v>
      </c>
      <c r="B35" s="33">
        <v>9</v>
      </c>
      <c r="C35" s="34" t="s">
        <v>126</v>
      </c>
      <c r="D35" s="33" t="s">
        <v>134</v>
      </c>
      <c r="E35" s="35" t="s">
        <v>127</v>
      </c>
      <c r="F35" s="36" t="s">
        <v>98</v>
      </c>
      <c r="G35" s="37">
        <v>1</v>
      </c>
      <c r="H35" s="38">
        <v>0</v>
      </c>
      <c r="I35" s="38">
        <f>ROUND(G35*H35,P4)</f>
        <v>0</v>
      </c>
      <c r="J35" s="33"/>
      <c r="O35" s="39">
        <f>I35*0.21</f>
        <v>0</v>
      </c>
      <c r="P35">
        <v>3</v>
      </c>
    </row>
    <row r="36" spans="1:16" x14ac:dyDescent="0.25">
      <c r="A36" s="33" t="s">
        <v>99</v>
      </c>
      <c r="B36" s="40"/>
      <c r="C36" s="41"/>
      <c r="D36" s="41"/>
      <c r="E36" s="44" t="s">
        <v>134</v>
      </c>
      <c r="F36" s="41"/>
      <c r="G36" s="41"/>
      <c r="H36" s="41"/>
      <c r="I36" s="41"/>
      <c r="J36" s="42"/>
    </row>
    <row r="37" spans="1:16" ht="60" x14ac:dyDescent="0.25">
      <c r="A37" s="33" t="s">
        <v>103</v>
      </c>
      <c r="B37" s="40"/>
      <c r="C37" s="41"/>
      <c r="D37" s="41"/>
      <c r="E37" s="35" t="s">
        <v>122</v>
      </c>
      <c r="F37" s="41"/>
      <c r="G37" s="41"/>
      <c r="H37" s="41"/>
      <c r="I37" s="41"/>
      <c r="J37" s="42"/>
    </row>
    <row r="38" spans="1:16" ht="30" x14ac:dyDescent="0.25">
      <c r="A38" s="33" t="s">
        <v>94</v>
      </c>
      <c r="B38" s="33">
        <v>10</v>
      </c>
      <c r="C38" s="34" t="s">
        <v>129</v>
      </c>
      <c r="D38" s="33" t="s">
        <v>134</v>
      </c>
      <c r="E38" s="35" t="s">
        <v>130</v>
      </c>
      <c r="F38" s="36" t="s">
        <v>98</v>
      </c>
      <c r="G38" s="37">
        <v>1</v>
      </c>
      <c r="H38" s="38">
        <v>0</v>
      </c>
      <c r="I38" s="38">
        <f>ROUND(G38*H38,P4)</f>
        <v>0</v>
      </c>
      <c r="J38" s="33"/>
      <c r="O38" s="39">
        <f>I38*0.21</f>
        <v>0</v>
      </c>
      <c r="P38">
        <v>3</v>
      </c>
    </row>
    <row r="39" spans="1:16" x14ac:dyDescent="0.25">
      <c r="A39" s="33" t="s">
        <v>99</v>
      </c>
      <c r="B39" s="40"/>
      <c r="C39" s="41"/>
      <c r="D39" s="41"/>
      <c r="E39" s="35" t="s">
        <v>1496</v>
      </c>
      <c r="F39" s="41"/>
      <c r="G39" s="41"/>
      <c r="H39" s="41"/>
      <c r="I39" s="41"/>
      <c r="J39" s="42"/>
    </row>
    <row r="40" spans="1:16" ht="60" x14ac:dyDescent="0.25">
      <c r="A40" s="33" t="s">
        <v>103</v>
      </c>
      <c r="B40" s="40"/>
      <c r="C40" s="41"/>
      <c r="D40" s="41"/>
      <c r="E40" s="35" t="s">
        <v>122</v>
      </c>
      <c r="F40" s="41"/>
      <c r="G40" s="41"/>
      <c r="H40" s="41"/>
      <c r="I40" s="41"/>
      <c r="J40" s="42"/>
    </row>
    <row r="41" spans="1:16" x14ac:dyDescent="0.25">
      <c r="A41" s="33" t="s">
        <v>94</v>
      </c>
      <c r="B41" s="33">
        <v>11</v>
      </c>
      <c r="C41" s="34" t="s">
        <v>132</v>
      </c>
      <c r="D41" s="33" t="s">
        <v>134</v>
      </c>
      <c r="E41" s="35" t="s">
        <v>133</v>
      </c>
      <c r="F41" s="36" t="s">
        <v>98</v>
      </c>
      <c r="G41" s="37">
        <v>1</v>
      </c>
      <c r="H41" s="38">
        <v>0</v>
      </c>
      <c r="I41" s="38">
        <f>ROUND(G41*H41,P4)</f>
        <v>0</v>
      </c>
      <c r="J41" s="33"/>
      <c r="O41" s="39">
        <f>I41*0.21</f>
        <v>0</v>
      </c>
      <c r="P41">
        <v>3</v>
      </c>
    </row>
    <row r="42" spans="1:16" x14ac:dyDescent="0.25">
      <c r="A42" s="33" t="s">
        <v>99</v>
      </c>
      <c r="B42" s="40"/>
      <c r="C42" s="41"/>
      <c r="D42" s="41"/>
      <c r="E42" s="44" t="s">
        <v>134</v>
      </c>
      <c r="F42" s="41"/>
      <c r="G42" s="41"/>
      <c r="H42" s="41"/>
      <c r="I42" s="41"/>
      <c r="J42" s="42"/>
    </row>
    <row r="43" spans="1:16" x14ac:dyDescent="0.25">
      <c r="A43" s="33" t="s">
        <v>101</v>
      </c>
      <c r="B43" s="40"/>
      <c r="C43" s="41"/>
      <c r="D43" s="41"/>
      <c r="E43" s="43" t="s">
        <v>1493</v>
      </c>
      <c r="F43" s="41"/>
      <c r="G43" s="41"/>
      <c r="H43" s="41"/>
      <c r="I43" s="41"/>
      <c r="J43" s="42"/>
    </row>
    <row r="44" spans="1:16" ht="135" x14ac:dyDescent="0.25">
      <c r="A44" s="33" t="s">
        <v>103</v>
      </c>
      <c r="B44" s="40"/>
      <c r="C44" s="41"/>
      <c r="D44" s="41"/>
      <c r="E44" s="35" t="s">
        <v>135</v>
      </c>
      <c r="F44" s="41"/>
      <c r="G44" s="41"/>
      <c r="H44" s="41"/>
      <c r="I44" s="41"/>
      <c r="J44" s="42"/>
    </row>
    <row r="45" spans="1:16" x14ac:dyDescent="0.25">
      <c r="A45" s="33" t="s">
        <v>94</v>
      </c>
      <c r="B45" s="33">
        <v>12</v>
      </c>
      <c r="C45" s="34" t="s">
        <v>136</v>
      </c>
      <c r="D45" s="33" t="s">
        <v>134</v>
      </c>
      <c r="E45" s="35" t="s">
        <v>137</v>
      </c>
      <c r="F45" s="36" t="s">
        <v>98</v>
      </c>
      <c r="G45" s="37">
        <v>1</v>
      </c>
      <c r="H45" s="38">
        <v>0</v>
      </c>
      <c r="I45" s="38">
        <f>ROUND(G45*H45,P4)</f>
        <v>0</v>
      </c>
      <c r="J45" s="33"/>
      <c r="O45" s="39">
        <f>I45*0.21</f>
        <v>0</v>
      </c>
      <c r="P45">
        <v>3</v>
      </c>
    </row>
    <row r="46" spans="1:16" ht="30" x14ac:dyDescent="0.25">
      <c r="A46" s="33" t="s">
        <v>99</v>
      </c>
      <c r="B46" s="40"/>
      <c r="C46" s="41"/>
      <c r="D46" s="41"/>
      <c r="E46" s="35" t="s">
        <v>138</v>
      </c>
      <c r="F46" s="41"/>
      <c r="G46" s="41"/>
      <c r="H46" s="41"/>
      <c r="I46" s="41"/>
      <c r="J46" s="42"/>
    </row>
    <row r="47" spans="1:16" ht="60" x14ac:dyDescent="0.25">
      <c r="A47" s="33" t="s">
        <v>103</v>
      </c>
      <c r="B47" s="40"/>
      <c r="C47" s="41"/>
      <c r="D47" s="41"/>
      <c r="E47" s="35" t="s">
        <v>122</v>
      </c>
      <c r="F47" s="41"/>
      <c r="G47" s="41"/>
      <c r="H47" s="41"/>
      <c r="I47" s="41"/>
      <c r="J47" s="42"/>
    </row>
    <row r="48" spans="1:16" x14ac:dyDescent="0.25">
      <c r="A48" s="33" t="s">
        <v>94</v>
      </c>
      <c r="B48" s="33">
        <v>13</v>
      </c>
      <c r="C48" s="34" t="s">
        <v>139</v>
      </c>
      <c r="D48" s="33" t="s">
        <v>134</v>
      </c>
      <c r="E48" s="35" t="s">
        <v>1497</v>
      </c>
      <c r="F48" s="36" t="s">
        <v>98</v>
      </c>
      <c r="G48" s="37">
        <v>1</v>
      </c>
      <c r="H48" s="38">
        <v>0</v>
      </c>
      <c r="I48" s="38">
        <f>ROUND(G48*H48,P4)</f>
        <v>0</v>
      </c>
      <c r="J48" s="33"/>
      <c r="O48" s="39">
        <f>I48*0.21</f>
        <v>0</v>
      </c>
      <c r="P48">
        <v>3</v>
      </c>
    </row>
    <row r="49" spans="1:10" ht="45" x14ac:dyDescent="0.25">
      <c r="A49" s="33" t="s">
        <v>99</v>
      </c>
      <c r="B49" s="40"/>
      <c r="C49" s="41"/>
      <c r="D49" s="41"/>
      <c r="E49" s="35" t="s">
        <v>142</v>
      </c>
      <c r="F49" s="41"/>
      <c r="G49" s="41"/>
      <c r="H49" s="41"/>
      <c r="I49" s="41"/>
      <c r="J49" s="42"/>
    </row>
    <row r="50" spans="1:10" ht="75" x14ac:dyDescent="0.25">
      <c r="A50" s="33" t="s">
        <v>103</v>
      </c>
      <c r="B50" s="45"/>
      <c r="C50" s="46"/>
      <c r="D50" s="46"/>
      <c r="E50" s="35" t="s">
        <v>143</v>
      </c>
      <c r="F50" s="46"/>
      <c r="G50" s="46"/>
      <c r="H50" s="46"/>
      <c r="I50" s="46"/>
      <c r="J50"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P359"/>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1498</v>
      </c>
      <c r="I3" s="22">
        <f>SUMIFS(I9:I359,A9:A359,"SD")</f>
        <v>0</v>
      </c>
      <c r="J3" s="18"/>
      <c r="O3">
        <v>0</v>
      </c>
      <c r="P3">
        <v>2</v>
      </c>
    </row>
    <row r="4" spans="1:16" x14ac:dyDescent="0.25">
      <c r="A4" s="3" t="s">
        <v>77</v>
      </c>
      <c r="B4" s="19" t="s">
        <v>78</v>
      </c>
      <c r="C4" s="51" t="s">
        <v>57</v>
      </c>
      <c r="D4" s="52"/>
      <c r="E4" s="20" t="s">
        <v>58</v>
      </c>
      <c r="F4" s="16"/>
      <c r="G4" s="16"/>
      <c r="H4" s="16"/>
      <c r="I4" s="16"/>
      <c r="J4" s="18"/>
      <c r="O4">
        <v>0.12</v>
      </c>
      <c r="P4">
        <v>2</v>
      </c>
    </row>
    <row r="5" spans="1:16" x14ac:dyDescent="0.25">
      <c r="A5" s="3" t="s">
        <v>79</v>
      </c>
      <c r="B5" s="19" t="s">
        <v>80</v>
      </c>
      <c r="C5" s="51" t="s">
        <v>1498</v>
      </c>
      <c r="D5" s="52"/>
      <c r="E5" s="20" t="s">
        <v>62</v>
      </c>
      <c r="F5" s="16"/>
      <c r="G5" s="16"/>
      <c r="H5" s="16"/>
      <c r="I5" s="16"/>
      <c r="J5" s="18"/>
      <c r="O5">
        <v>0.21</v>
      </c>
    </row>
    <row r="6" spans="1:16" x14ac:dyDescent="0.25">
      <c r="A6" s="53" t="s">
        <v>81</v>
      </c>
      <c r="B6" s="54" t="s">
        <v>82</v>
      </c>
      <c r="C6" s="55" t="s">
        <v>83</v>
      </c>
      <c r="D6" s="55" t="s">
        <v>84</v>
      </c>
      <c r="E6" s="55" t="s">
        <v>85</v>
      </c>
      <c r="F6" s="55" t="s">
        <v>86</v>
      </c>
      <c r="G6" s="55" t="s">
        <v>87</v>
      </c>
      <c r="H6" s="55" t="s">
        <v>88</v>
      </c>
      <c r="I6" s="55"/>
      <c r="J6" s="56" t="s">
        <v>89</v>
      </c>
    </row>
    <row r="7" spans="1:16" x14ac:dyDescent="0.25">
      <c r="A7" s="53"/>
      <c r="B7" s="54"/>
      <c r="C7" s="55"/>
      <c r="D7" s="55"/>
      <c r="E7" s="55"/>
      <c r="F7" s="55"/>
      <c r="G7" s="55"/>
      <c r="H7" s="6" t="s">
        <v>90</v>
      </c>
      <c r="I7" s="6" t="s">
        <v>91</v>
      </c>
      <c r="J7" s="56"/>
    </row>
    <row r="8" spans="1:16" x14ac:dyDescent="0.25">
      <c r="A8" s="25">
        <v>0</v>
      </c>
      <c r="B8" s="23">
        <v>1</v>
      </c>
      <c r="C8" s="26">
        <v>2</v>
      </c>
      <c r="D8" s="6">
        <v>3</v>
      </c>
      <c r="E8" s="26">
        <v>4</v>
      </c>
      <c r="F8" s="6">
        <v>5</v>
      </c>
      <c r="G8" s="6">
        <v>6</v>
      </c>
      <c r="H8" s="6">
        <v>7</v>
      </c>
      <c r="I8" s="26">
        <v>8</v>
      </c>
      <c r="J8" s="24">
        <v>9</v>
      </c>
    </row>
    <row r="9" spans="1:16" x14ac:dyDescent="0.25">
      <c r="A9" s="27" t="s">
        <v>92</v>
      </c>
      <c r="B9" s="28"/>
      <c r="C9" s="29" t="s">
        <v>11</v>
      </c>
      <c r="D9" s="30"/>
      <c r="E9" s="27" t="s">
        <v>93</v>
      </c>
      <c r="F9" s="30"/>
      <c r="G9" s="30"/>
      <c r="H9" s="30"/>
      <c r="I9" s="31">
        <f>SUMIFS(I10:I29,A10:A29,"P")</f>
        <v>0</v>
      </c>
      <c r="J9" s="32"/>
    </row>
    <row r="10" spans="1:16" ht="30" x14ac:dyDescent="0.25">
      <c r="A10" s="33" t="s">
        <v>94</v>
      </c>
      <c r="B10" s="33">
        <v>1</v>
      </c>
      <c r="C10" s="34" t="s">
        <v>187</v>
      </c>
      <c r="D10" s="33" t="s">
        <v>188</v>
      </c>
      <c r="E10" s="35" t="s">
        <v>189</v>
      </c>
      <c r="F10" s="36" t="s">
        <v>190</v>
      </c>
      <c r="G10" s="37">
        <v>2740.2730000000001</v>
      </c>
      <c r="H10" s="38">
        <v>0</v>
      </c>
      <c r="I10" s="38">
        <f>ROUND(G10*H10,P4)</f>
        <v>0</v>
      </c>
      <c r="J10" s="33"/>
      <c r="O10" s="39">
        <f>I10*0.21</f>
        <v>0</v>
      </c>
      <c r="P10">
        <v>3</v>
      </c>
    </row>
    <row r="11" spans="1:16" ht="240" x14ac:dyDescent="0.25">
      <c r="A11" s="33" t="s">
        <v>99</v>
      </c>
      <c r="B11" s="40"/>
      <c r="C11" s="41"/>
      <c r="D11" s="41"/>
      <c r="E11" s="35" t="s">
        <v>1499</v>
      </c>
      <c r="F11" s="41"/>
      <c r="G11" s="41"/>
      <c r="H11" s="41"/>
      <c r="I11" s="41"/>
      <c r="J11" s="42"/>
    </row>
    <row r="12" spans="1:16" ht="120" x14ac:dyDescent="0.25">
      <c r="A12" s="33" t="s">
        <v>101</v>
      </c>
      <c r="B12" s="40"/>
      <c r="C12" s="41"/>
      <c r="D12" s="41"/>
      <c r="E12" s="43" t="s">
        <v>1500</v>
      </c>
      <c r="F12" s="41"/>
      <c r="G12" s="41"/>
      <c r="H12" s="41"/>
      <c r="I12" s="41"/>
      <c r="J12" s="42"/>
    </row>
    <row r="13" spans="1:16" ht="75" x14ac:dyDescent="0.25">
      <c r="A13" s="33" t="s">
        <v>103</v>
      </c>
      <c r="B13" s="40"/>
      <c r="C13" s="41"/>
      <c r="D13" s="41"/>
      <c r="E13" s="35" t="s">
        <v>193</v>
      </c>
      <c r="F13" s="41"/>
      <c r="G13" s="41"/>
      <c r="H13" s="41"/>
      <c r="I13" s="41"/>
      <c r="J13" s="42"/>
    </row>
    <row r="14" spans="1:16" ht="30" x14ac:dyDescent="0.25">
      <c r="A14" s="33" t="s">
        <v>94</v>
      </c>
      <c r="B14" s="33">
        <v>2</v>
      </c>
      <c r="C14" s="34" t="s">
        <v>187</v>
      </c>
      <c r="D14" s="33" t="s">
        <v>194</v>
      </c>
      <c r="E14" s="35" t="s">
        <v>189</v>
      </c>
      <c r="F14" s="36" t="s">
        <v>190</v>
      </c>
      <c r="G14" s="37">
        <v>27.091000000000001</v>
      </c>
      <c r="H14" s="38">
        <v>0</v>
      </c>
      <c r="I14" s="38">
        <f>ROUND(G14*H14,P4)</f>
        <v>0</v>
      </c>
      <c r="J14" s="33"/>
      <c r="O14" s="39">
        <f>I14*0.21</f>
        <v>0</v>
      </c>
      <c r="P14">
        <v>3</v>
      </c>
    </row>
    <row r="15" spans="1:16" ht="195" x14ac:dyDescent="0.25">
      <c r="A15" s="33" t="s">
        <v>99</v>
      </c>
      <c r="B15" s="40"/>
      <c r="C15" s="41"/>
      <c r="D15" s="41"/>
      <c r="E15" s="35" t="s">
        <v>1501</v>
      </c>
      <c r="F15" s="41"/>
      <c r="G15" s="41"/>
      <c r="H15" s="41"/>
      <c r="I15" s="41"/>
      <c r="J15" s="42"/>
    </row>
    <row r="16" spans="1:16" ht="60" x14ac:dyDescent="0.25">
      <c r="A16" s="33" t="s">
        <v>101</v>
      </c>
      <c r="B16" s="40"/>
      <c r="C16" s="41"/>
      <c r="D16" s="41"/>
      <c r="E16" s="43" t="s">
        <v>1502</v>
      </c>
      <c r="F16" s="41"/>
      <c r="G16" s="41"/>
      <c r="H16" s="41"/>
      <c r="I16" s="41"/>
      <c r="J16" s="42"/>
    </row>
    <row r="17" spans="1:16" ht="75" x14ac:dyDescent="0.25">
      <c r="A17" s="33" t="s">
        <v>103</v>
      </c>
      <c r="B17" s="40"/>
      <c r="C17" s="41"/>
      <c r="D17" s="41"/>
      <c r="E17" s="35" t="s">
        <v>193</v>
      </c>
      <c r="F17" s="41"/>
      <c r="G17" s="41"/>
      <c r="H17" s="41"/>
      <c r="I17" s="41"/>
      <c r="J17" s="42"/>
    </row>
    <row r="18" spans="1:16" ht="30" x14ac:dyDescent="0.25">
      <c r="A18" s="33" t="s">
        <v>94</v>
      </c>
      <c r="B18" s="33">
        <v>3</v>
      </c>
      <c r="C18" s="34" t="s">
        <v>187</v>
      </c>
      <c r="D18" s="33" t="s">
        <v>197</v>
      </c>
      <c r="E18" s="35" t="s">
        <v>189</v>
      </c>
      <c r="F18" s="36" t="s">
        <v>190</v>
      </c>
      <c r="G18" s="37">
        <v>13.032</v>
      </c>
      <c r="H18" s="38">
        <v>0</v>
      </c>
      <c r="I18" s="38">
        <f>ROUND(G18*H18,P4)</f>
        <v>0</v>
      </c>
      <c r="J18" s="33"/>
      <c r="O18" s="39">
        <f>I18*0.21</f>
        <v>0</v>
      </c>
      <c r="P18">
        <v>3</v>
      </c>
    </row>
    <row r="19" spans="1:16" ht="195" x14ac:dyDescent="0.25">
      <c r="A19" s="33" t="s">
        <v>99</v>
      </c>
      <c r="B19" s="40"/>
      <c r="C19" s="41"/>
      <c r="D19" s="41"/>
      <c r="E19" s="35" t="s">
        <v>1503</v>
      </c>
      <c r="F19" s="41"/>
      <c r="G19" s="41"/>
      <c r="H19" s="41"/>
      <c r="I19" s="41"/>
      <c r="J19" s="42"/>
    </row>
    <row r="20" spans="1:16" x14ac:dyDescent="0.25">
      <c r="A20" s="33" t="s">
        <v>101</v>
      </c>
      <c r="B20" s="40"/>
      <c r="C20" s="41"/>
      <c r="D20" s="41"/>
      <c r="E20" s="43" t="s">
        <v>1504</v>
      </c>
      <c r="F20" s="41"/>
      <c r="G20" s="41"/>
      <c r="H20" s="41"/>
      <c r="I20" s="41"/>
      <c r="J20" s="42"/>
    </row>
    <row r="21" spans="1:16" ht="75" x14ac:dyDescent="0.25">
      <c r="A21" s="33" t="s">
        <v>103</v>
      </c>
      <c r="B21" s="40"/>
      <c r="C21" s="41"/>
      <c r="D21" s="41"/>
      <c r="E21" s="35" t="s">
        <v>193</v>
      </c>
      <c r="F21" s="41"/>
      <c r="G21" s="41"/>
      <c r="H21" s="41"/>
      <c r="I21" s="41"/>
      <c r="J21" s="42"/>
    </row>
    <row r="22" spans="1:16" x14ac:dyDescent="0.25">
      <c r="A22" s="33" t="s">
        <v>94</v>
      </c>
      <c r="B22" s="33">
        <v>4</v>
      </c>
      <c r="C22" s="34" t="s">
        <v>200</v>
      </c>
      <c r="D22" s="33" t="s">
        <v>134</v>
      </c>
      <c r="E22" s="35" t="s">
        <v>201</v>
      </c>
      <c r="F22" s="36" t="s">
        <v>190</v>
      </c>
      <c r="G22" s="37">
        <v>5.9109999999999996</v>
      </c>
      <c r="H22" s="38">
        <v>0</v>
      </c>
      <c r="I22" s="38">
        <f>ROUND(G22*H22,P4)</f>
        <v>0</v>
      </c>
      <c r="J22" s="33"/>
      <c r="O22" s="39">
        <f>I22*0.21</f>
        <v>0</v>
      </c>
      <c r="P22">
        <v>3</v>
      </c>
    </row>
    <row r="23" spans="1:16" x14ac:dyDescent="0.25">
      <c r="A23" s="33" t="s">
        <v>99</v>
      </c>
      <c r="B23" s="40"/>
      <c r="C23" s="41"/>
      <c r="D23" s="41"/>
      <c r="E23" s="44" t="s">
        <v>134</v>
      </c>
      <c r="F23" s="41"/>
      <c r="G23" s="41"/>
      <c r="H23" s="41"/>
      <c r="I23" s="41"/>
      <c r="J23" s="42"/>
    </row>
    <row r="24" spans="1:16" x14ac:dyDescent="0.25">
      <c r="A24" s="33" t="s">
        <v>101</v>
      </c>
      <c r="B24" s="40"/>
      <c r="C24" s="41"/>
      <c r="D24" s="41"/>
      <c r="E24" s="43" t="s">
        <v>1505</v>
      </c>
      <c r="F24" s="41"/>
      <c r="G24" s="41"/>
      <c r="H24" s="41"/>
      <c r="I24" s="41"/>
      <c r="J24" s="42"/>
    </row>
    <row r="25" spans="1:16" ht="75" x14ac:dyDescent="0.25">
      <c r="A25" s="33" t="s">
        <v>103</v>
      </c>
      <c r="B25" s="40"/>
      <c r="C25" s="41"/>
      <c r="D25" s="41"/>
      <c r="E25" s="35" t="s">
        <v>193</v>
      </c>
      <c r="F25" s="41"/>
      <c r="G25" s="41"/>
      <c r="H25" s="41"/>
      <c r="I25" s="41"/>
      <c r="J25" s="42"/>
    </row>
    <row r="26" spans="1:16" x14ac:dyDescent="0.25">
      <c r="A26" s="33" t="s">
        <v>94</v>
      </c>
      <c r="B26" s="33">
        <v>5</v>
      </c>
      <c r="C26" s="34" t="s">
        <v>1506</v>
      </c>
      <c r="D26" s="33" t="s">
        <v>134</v>
      </c>
      <c r="E26" s="35" t="s">
        <v>1507</v>
      </c>
      <c r="F26" s="36" t="s">
        <v>190</v>
      </c>
      <c r="G26" s="37">
        <v>12.564</v>
      </c>
      <c r="H26" s="38">
        <v>0</v>
      </c>
      <c r="I26" s="38">
        <f>ROUND(G26*H26,P4)</f>
        <v>0</v>
      </c>
      <c r="J26" s="33"/>
      <c r="O26" s="39">
        <f>I26*0.21</f>
        <v>0</v>
      </c>
      <c r="P26">
        <v>3</v>
      </c>
    </row>
    <row r="27" spans="1:16" ht="30" x14ac:dyDescent="0.25">
      <c r="A27" s="33" t="s">
        <v>99</v>
      </c>
      <c r="B27" s="40"/>
      <c r="C27" s="41"/>
      <c r="D27" s="41"/>
      <c r="E27" s="35" t="s">
        <v>1508</v>
      </c>
      <c r="F27" s="41"/>
      <c r="G27" s="41"/>
      <c r="H27" s="41"/>
      <c r="I27" s="41"/>
      <c r="J27" s="42"/>
    </row>
    <row r="28" spans="1:16" x14ac:dyDescent="0.25">
      <c r="A28" s="33" t="s">
        <v>101</v>
      </c>
      <c r="B28" s="40"/>
      <c r="C28" s="41"/>
      <c r="D28" s="41"/>
      <c r="E28" s="43" t="s">
        <v>1509</v>
      </c>
      <c r="F28" s="41"/>
      <c r="G28" s="41"/>
      <c r="H28" s="41"/>
      <c r="I28" s="41"/>
      <c r="J28" s="42"/>
    </row>
    <row r="29" spans="1:16" ht="75" x14ac:dyDescent="0.25">
      <c r="A29" s="33" t="s">
        <v>103</v>
      </c>
      <c r="B29" s="40"/>
      <c r="C29" s="41"/>
      <c r="D29" s="41"/>
      <c r="E29" s="35" t="s">
        <v>1510</v>
      </c>
      <c r="F29" s="41"/>
      <c r="G29" s="41"/>
      <c r="H29" s="41"/>
      <c r="I29" s="41"/>
      <c r="J29" s="42"/>
    </row>
    <row r="30" spans="1:16" x14ac:dyDescent="0.25">
      <c r="A30" s="27" t="s">
        <v>92</v>
      </c>
      <c r="B30" s="28"/>
      <c r="C30" s="29" t="s">
        <v>13</v>
      </c>
      <c r="D30" s="30"/>
      <c r="E30" s="27" t="s">
        <v>180</v>
      </c>
      <c r="F30" s="30"/>
      <c r="G30" s="30"/>
      <c r="H30" s="30"/>
      <c r="I30" s="31">
        <f>SUMIFS(I31:I138,A31:A138,"P")</f>
        <v>0</v>
      </c>
      <c r="J30" s="32"/>
    </row>
    <row r="31" spans="1:16" x14ac:dyDescent="0.25">
      <c r="A31" s="33" t="s">
        <v>94</v>
      </c>
      <c r="B31" s="33">
        <v>6</v>
      </c>
      <c r="C31" s="34" t="s">
        <v>203</v>
      </c>
      <c r="D31" s="33" t="s">
        <v>134</v>
      </c>
      <c r="E31" s="35" t="s">
        <v>204</v>
      </c>
      <c r="F31" s="36" t="s">
        <v>168</v>
      </c>
      <c r="G31" s="37">
        <v>43.5</v>
      </c>
      <c r="H31" s="38">
        <v>0</v>
      </c>
      <c r="I31" s="38">
        <f>ROUND(G31*H31,P4)</f>
        <v>0</v>
      </c>
      <c r="J31" s="33"/>
      <c r="O31" s="39">
        <f>I31*0.21</f>
        <v>0</v>
      </c>
      <c r="P31">
        <v>3</v>
      </c>
    </row>
    <row r="32" spans="1:16" ht="30" x14ac:dyDescent="0.25">
      <c r="A32" s="33" t="s">
        <v>99</v>
      </c>
      <c r="B32" s="40"/>
      <c r="C32" s="41"/>
      <c r="D32" s="41"/>
      <c r="E32" s="35" t="s">
        <v>205</v>
      </c>
      <c r="F32" s="41"/>
      <c r="G32" s="41"/>
      <c r="H32" s="41"/>
      <c r="I32" s="41"/>
      <c r="J32" s="42"/>
    </row>
    <row r="33" spans="1:16" ht="30" x14ac:dyDescent="0.25">
      <c r="A33" s="33" t="s">
        <v>101</v>
      </c>
      <c r="B33" s="40"/>
      <c r="C33" s="41"/>
      <c r="D33" s="41"/>
      <c r="E33" s="43" t="s">
        <v>1511</v>
      </c>
      <c r="F33" s="41"/>
      <c r="G33" s="41"/>
      <c r="H33" s="41"/>
      <c r="I33" s="41"/>
      <c r="J33" s="42"/>
    </row>
    <row r="34" spans="1:16" ht="60" x14ac:dyDescent="0.25">
      <c r="A34" s="33" t="s">
        <v>103</v>
      </c>
      <c r="B34" s="40"/>
      <c r="C34" s="41"/>
      <c r="D34" s="41"/>
      <c r="E34" s="35" t="s">
        <v>207</v>
      </c>
      <c r="F34" s="41"/>
      <c r="G34" s="41"/>
      <c r="H34" s="41"/>
      <c r="I34" s="41"/>
      <c r="J34" s="42"/>
    </row>
    <row r="35" spans="1:16" ht="30" x14ac:dyDescent="0.25">
      <c r="A35" s="33" t="s">
        <v>94</v>
      </c>
      <c r="B35" s="33">
        <v>7</v>
      </c>
      <c r="C35" s="34" t="s">
        <v>208</v>
      </c>
      <c r="D35" s="33" t="s">
        <v>134</v>
      </c>
      <c r="E35" s="35" t="s">
        <v>209</v>
      </c>
      <c r="F35" s="36" t="s">
        <v>210</v>
      </c>
      <c r="G35" s="37">
        <v>5.43</v>
      </c>
      <c r="H35" s="38">
        <v>0</v>
      </c>
      <c r="I35" s="38">
        <f>ROUND(G35*H35,P4)</f>
        <v>0</v>
      </c>
      <c r="J35" s="33"/>
      <c r="O35" s="39">
        <f>I35*0.21</f>
        <v>0</v>
      </c>
      <c r="P35">
        <v>3</v>
      </c>
    </row>
    <row r="36" spans="1:16" ht="45" x14ac:dyDescent="0.25">
      <c r="A36" s="33" t="s">
        <v>99</v>
      </c>
      <c r="B36" s="40"/>
      <c r="C36" s="41"/>
      <c r="D36" s="41"/>
      <c r="E36" s="35" t="s">
        <v>211</v>
      </c>
      <c r="F36" s="41"/>
      <c r="G36" s="41"/>
      <c r="H36" s="41"/>
      <c r="I36" s="41"/>
      <c r="J36" s="42"/>
    </row>
    <row r="37" spans="1:16" x14ac:dyDescent="0.25">
      <c r="A37" s="33" t="s">
        <v>101</v>
      </c>
      <c r="B37" s="40"/>
      <c r="C37" s="41"/>
      <c r="D37" s="41"/>
      <c r="E37" s="43" t="s">
        <v>1512</v>
      </c>
      <c r="F37" s="41"/>
      <c r="G37" s="41"/>
      <c r="H37" s="41"/>
      <c r="I37" s="41"/>
      <c r="J37" s="42"/>
    </row>
    <row r="38" spans="1:16" ht="120" x14ac:dyDescent="0.25">
      <c r="A38" s="33" t="s">
        <v>103</v>
      </c>
      <c r="B38" s="40"/>
      <c r="C38" s="41"/>
      <c r="D38" s="41"/>
      <c r="E38" s="35" t="s">
        <v>213</v>
      </c>
      <c r="F38" s="41"/>
      <c r="G38" s="41"/>
      <c r="H38" s="41"/>
      <c r="I38" s="41"/>
      <c r="J38" s="42"/>
    </row>
    <row r="39" spans="1:16" ht="30" x14ac:dyDescent="0.25">
      <c r="A39" s="33" t="s">
        <v>94</v>
      </c>
      <c r="B39" s="33">
        <v>8</v>
      </c>
      <c r="C39" s="34" t="s">
        <v>214</v>
      </c>
      <c r="D39" s="33" t="s">
        <v>134</v>
      </c>
      <c r="E39" s="35" t="s">
        <v>215</v>
      </c>
      <c r="F39" s="36" t="s">
        <v>210</v>
      </c>
      <c r="G39" s="37">
        <v>26.15</v>
      </c>
      <c r="H39" s="38">
        <v>0</v>
      </c>
      <c r="I39" s="38">
        <f>ROUND(G39*H39,P4)</f>
        <v>0</v>
      </c>
      <c r="J39" s="33"/>
      <c r="O39" s="39">
        <f>I39*0.21</f>
        <v>0</v>
      </c>
      <c r="P39">
        <v>3</v>
      </c>
    </row>
    <row r="40" spans="1:16" ht="30" x14ac:dyDescent="0.25">
      <c r="A40" s="33" t="s">
        <v>99</v>
      </c>
      <c r="B40" s="40"/>
      <c r="C40" s="41"/>
      <c r="D40" s="41"/>
      <c r="E40" s="35" t="s">
        <v>216</v>
      </c>
      <c r="F40" s="41"/>
      <c r="G40" s="41"/>
      <c r="H40" s="41"/>
      <c r="I40" s="41"/>
      <c r="J40" s="42"/>
    </row>
    <row r="41" spans="1:16" ht="135" x14ac:dyDescent="0.25">
      <c r="A41" s="33" t="s">
        <v>101</v>
      </c>
      <c r="B41" s="40"/>
      <c r="C41" s="41"/>
      <c r="D41" s="41"/>
      <c r="E41" s="43" t="s">
        <v>1513</v>
      </c>
      <c r="F41" s="41"/>
      <c r="G41" s="41"/>
      <c r="H41" s="41"/>
      <c r="I41" s="41"/>
      <c r="J41" s="42"/>
    </row>
    <row r="42" spans="1:16" ht="135" x14ac:dyDescent="0.25">
      <c r="A42" s="33" t="s">
        <v>103</v>
      </c>
      <c r="B42" s="40"/>
      <c r="C42" s="41"/>
      <c r="D42" s="41"/>
      <c r="E42" s="35" t="s">
        <v>218</v>
      </c>
      <c r="F42" s="41"/>
      <c r="G42" s="41"/>
      <c r="H42" s="41"/>
      <c r="I42" s="41"/>
      <c r="J42" s="42"/>
    </row>
    <row r="43" spans="1:16" x14ac:dyDescent="0.25">
      <c r="A43" s="33" t="s">
        <v>94</v>
      </c>
      <c r="B43" s="33">
        <v>9</v>
      </c>
      <c r="C43" s="34" t="s">
        <v>219</v>
      </c>
      <c r="D43" s="33" t="s">
        <v>134</v>
      </c>
      <c r="E43" s="35" t="s">
        <v>220</v>
      </c>
      <c r="F43" s="36" t="s">
        <v>210</v>
      </c>
      <c r="G43" s="37">
        <v>0.69799999999999995</v>
      </c>
      <c r="H43" s="38">
        <v>0</v>
      </c>
      <c r="I43" s="38">
        <f>ROUND(G43*H43,P4)</f>
        <v>0</v>
      </c>
      <c r="J43" s="33"/>
      <c r="O43" s="39">
        <f>I43*0.21</f>
        <v>0</v>
      </c>
      <c r="P43">
        <v>3</v>
      </c>
    </row>
    <row r="44" spans="1:16" ht="30" x14ac:dyDescent="0.25">
      <c r="A44" s="33" t="s">
        <v>99</v>
      </c>
      <c r="B44" s="40"/>
      <c r="C44" s="41"/>
      <c r="D44" s="41"/>
      <c r="E44" s="35" t="s">
        <v>216</v>
      </c>
      <c r="F44" s="41"/>
      <c r="G44" s="41"/>
      <c r="H44" s="41"/>
      <c r="I44" s="41"/>
      <c r="J44" s="42"/>
    </row>
    <row r="45" spans="1:16" ht="60" x14ac:dyDescent="0.25">
      <c r="A45" s="33" t="s">
        <v>101</v>
      </c>
      <c r="B45" s="40"/>
      <c r="C45" s="41"/>
      <c r="D45" s="41"/>
      <c r="E45" s="43" t="s">
        <v>1514</v>
      </c>
      <c r="F45" s="41"/>
      <c r="G45" s="41"/>
      <c r="H45" s="41"/>
      <c r="I45" s="41"/>
      <c r="J45" s="42"/>
    </row>
    <row r="46" spans="1:16" ht="135" x14ac:dyDescent="0.25">
      <c r="A46" s="33" t="s">
        <v>103</v>
      </c>
      <c r="B46" s="40"/>
      <c r="C46" s="41"/>
      <c r="D46" s="41"/>
      <c r="E46" s="35" t="s">
        <v>218</v>
      </c>
      <c r="F46" s="41"/>
      <c r="G46" s="41"/>
      <c r="H46" s="41"/>
      <c r="I46" s="41"/>
      <c r="J46" s="42"/>
    </row>
    <row r="47" spans="1:16" ht="30" x14ac:dyDescent="0.25">
      <c r="A47" s="33" t="s">
        <v>94</v>
      </c>
      <c r="B47" s="33">
        <v>10</v>
      </c>
      <c r="C47" s="34" t="s">
        <v>222</v>
      </c>
      <c r="D47" s="33" t="s">
        <v>134</v>
      </c>
      <c r="E47" s="35" t="s">
        <v>223</v>
      </c>
      <c r="F47" s="36" t="s">
        <v>210</v>
      </c>
      <c r="G47" s="37">
        <v>59.24</v>
      </c>
      <c r="H47" s="38">
        <v>0</v>
      </c>
      <c r="I47" s="38">
        <f>ROUND(G47*H47,P4)</f>
        <v>0</v>
      </c>
      <c r="J47" s="33"/>
      <c r="O47" s="39">
        <f>I47*0.21</f>
        <v>0</v>
      </c>
      <c r="P47">
        <v>3</v>
      </c>
    </row>
    <row r="48" spans="1:16" ht="30" x14ac:dyDescent="0.25">
      <c r="A48" s="33" t="s">
        <v>99</v>
      </c>
      <c r="B48" s="40"/>
      <c r="C48" s="41"/>
      <c r="D48" s="41"/>
      <c r="E48" s="35" t="s">
        <v>216</v>
      </c>
      <c r="F48" s="41"/>
      <c r="G48" s="41"/>
      <c r="H48" s="41"/>
      <c r="I48" s="41"/>
      <c r="J48" s="42"/>
    </row>
    <row r="49" spans="1:16" ht="90" x14ac:dyDescent="0.25">
      <c r="A49" s="33" t="s">
        <v>101</v>
      </c>
      <c r="B49" s="40"/>
      <c r="C49" s="41"/>
      <c r="D49" s="41"/>
      <c r="E49" s="43" t="s">
        <v>1515</v>
      </c>
      <c r="F49" s="41"/>
      <c r="G49" s="41"/>
      <c r="H49" s="41"/>
      <c r="I49" s="41"/>
      <c r="J49" s="42"/>
    </row>
    <row r="50" spans="1:16" ht="120" x14ac:dyDescent="0.25">
      <c r="A50" s="33" t="s">
        <v>103</v>
      </c>
      <c r="B50" s="40"/>
      <c r="C50" s="41"/>
      <c r="D50" s="41"/>
      <c r="E50" s="35" t="s">
        <v>213</v>
      </c>
      <c r="F50" s="41"/>
      <c r="G50" s="41"/>
      <c r="H50" s="41"/>
      <c r="I50" s="41"/>
      <c r="J50" s="42"/>
    </row>
    <row r="51" spans="1:16" x14ac:dyDescent="0.25">
      <c r="A51" s="33" t="s">
        <v>94</v>
      </c>
      <c r="B51" s="33">
        <v>11</v>
      </c>
      <c r="C51" s="34" t="s">
        <v>225</v>
      </c>
      <c r="D51" s="33" t="s">
        <v>134</v>
      </c>
      <c r="E51" s="35" t="s">
        <v>226</v>
      </c>
      <c r="F51" s="36" t="s">
        <v>227</v>
      </c>
      <c r="G51" s="37">
        <v>60.6</v>
      </c>
      <c r="H51" s="38">
        <v>0</v>
      </c>
      <c r="I51" s="38">
        <f>ROUND(G51*H51,P4)</f>
        <v>0</v>
      </c>
      <c r="J51" s="33"/>
      <c r="O51" s="39">
        <f>I51*0.21</f>
        <v>0</v>
      </c>
      <c r="P51">
        <v>3</v>
      </c>
    </row>
    <row r="52" spans="1:16" ht="30" x14ac:dyDescent="0.25">
      <c r="A52" s="33" t="s">
        <v>99</v>
      </c>
      <c r="B52" s="40"/>
      <c r="C52" s="41"/>
      <c r="D52" s="41"/>
      <c r="E52" s="35" t="s">
        <v>205</v>
      </c>
      <c r="F52" s="41"/>
      <c r="G52" s="41"/>
      <c r="H52" s="41"/>
      <c r="I52" s="41"/>
      <c r="J52" s="42"/>
    </row>
    <row r="53" spans="1:16" ht="30" x14ac:dyDescent="0.25">
      <c r="A53" s="33" t="s">
        <v>101</v>
      </c>
      <c r="B53" s="40"/>
      <c r="C53" s="41"/>
      <c r="D53" s="41"/>
      <c r="E53" s="43" t="s">
        <v>1516</v>
      </c>
      <c r="F53" s="41"/>
      <c r="G53" s="41"/>
      <c r="H53" s="41"/>
      <c r="I53" s="41"/>
      <c r="J53" s="42"/>
    </row>
    <row r="54" spans="1:16" ht="120" x14ac:dyDescent="0.25">
      <c r="A54" s="33" t="s">
        <v>103</v>
      </c>
      <c r="B54" s="40"/>
      <c r="C54" s="41"/>
      <c r="D54" s="41"/>
      <c r="E54" s="35" t="s">
        <v>213</v>
      </c>
      <c r="F54" s="41"/>
      <c r="G54" s="41"/>
      <c r="H54" s="41"/>
      <c r="I54" s="41"/>
      <c r="J54" s="42"/>
    </row>
    <row r="55" spans="1:16" x14ac:dyDescent="0.25">
      <c r="A55" s="33" t="s">
        <v>94</v>
      </c>
      <c r="B55" s="33">
        <v>12</v>
      </c>
      <c r="C55" s="34" t="s">
        <v>229</v>
      </c>
      <c r="D55" s="33" t="s">
        <v>134</v>
      </c>
      <c r="E55" s="35" t="s">
        <v>230</v>
      </c>
      <c r="F55" s="36" t="s">
        <v>227</v>
      </c>
      <c r="G55" s="37">
        <v>70.099999999999994</v>
      </c>
      <c r="H55" s="38">
        <v>0</v>
      </c>
      <c r="I55" s="38">
        <f>ROUND(G55*H55,P4)</f>
        <v>0</v>
      </c>
      <c r="J55" s="33"/>
      <c r="O55" s="39">
        <f>I55*0.21</f>
        <v>0</v>
      </c>
      <c r="P55">
        <v>3</v>
      </c>
    </row>
    <row r="56" spans="1:16" ht="30" x14ac:dyDescent="0.25">
      <c r="A56" s="33" t="s">
        <v>99</v>
      </c>
      <c r="B56" s="40"/>
      <c r="C56" s="41"/>
      <c r="D56" s="41"/>
      <c r="E56" s="35" t="s">
        <v>205</v>
      </c>
      <c r="F56" s="41"/>
      <c r="G56" s="41"/>
      <c r="H56" s="41"/>
      <c r="I56" s="41"/>
      <c r="J56" s="42"/>
    </row>
    <row r="57" spans="1:16" ht="30" x14ac:dyDescent="0.25">
      <c r="A57" s="33" t="s">
        <v>101</v>
      </c>
      <c r="B57" s="40"/>
      <c r="C57" s="41"/>
      <c r="D57" s="41"/>
      <c r="E57" s="43" t="s">
        <v>1517</v>
      </c>
      <c r="F57" s="41"/>
      <c r="G57" s="41"/>
      <c r="H57" s="41"/>
      <c r="I57" s="41"/>
      <c r="J57" s="42"/>
    </row>
    <row r="58" spans="1:16" ht="120" x14ac:dyDescent="0.25">
      <c r="A58" s="33" t="s">
        <v>103</v>
      </c>
      <c r="B58" s="40"/>
      <c r="C58" s="41"/>
      <c r="D58" s="41"/>
      <c r="E58" s="35" t="s">
        <v>213</v>
      </c>
      <c r="F58" s="41"/>
      <c r="G58" s="41"/>
      <c r="H58" s="41"/>
      <c r="I58" s="41"/>
      <c r="J58" s="42"/>
    </row>
    <row r="59" spans="1:16" x14ac:dyDescent="0.25">
      <c r="A59" s="33" t="s">
        <v>94</v>
      </c>
      <c r="B59" s="33">
        <v>13</v>
      </c>
      <c r="C59" s="34" t="s">
        <v>235</v>
      </c>
      <c r="D59" s="33" t="s">
        <v>134</v>
      </c>
      <c r="E59" s="35" t="s">
        <v>236</v>
      </c>
      <c r="F59" s="36" t="s">
        <v>210</v>
      </c>
      <c r="G59" s="37">
        <v>23.13</v>
      </c>
      <c r="H59" s="38">
        <v>0</v>
      </c>
      <c r="I59" s="38">
        <f>ROUND(G59*H59,P4)</f>
        <v>0</v>
      </c>
      <c r="J59" s="33"/>
      <c r="O59" s="39">
        <f>I59*0.21</f>
        <v>0</v>
      </c>
      <c r="P59">
        <v>3</v>
      </c>
    </row>
    <row r="60" spans="1:16" ht="105" x14ac:dyDescent="0.25">
      <c r="A60" s="33" t="s">
        <v>99</v>
      </c>
      <c r="B60" s="40"/>
      <c r="C60" s="41"/>
      <c r="D60" s="41"/>
      <c r="E60" s="35" t="s">
        <v>237</v>
      </c>
      <c r="F60" s="41"/>
      <c r="G60" s="41"/>
      <c r="H60" s="41"/>
      <c r="I60" s="41"/>
      <c r="J60" s="42"/>
    </row>
    <row r="61" spans="1:16" ht="30" x14ac:dyDescent="0.25">
      <c r="A61" s="33" t="s">
        <v>101</v>
      </c>
      <c r="B61" s="40"/>
      <c r="C61" s="41"/>
      <c r="D61" s="41"/>
      <c r="E61" s="43" t="s">
        <v>1518</v>
      </c>
      <c r="F61" s="41"/>
      <c r="G61" s="41"/>
      <c r="H61" s="41"/>
      <c r="I61" s="41"/>
      <c r="J61" s="42"/>
    </row>
    <row r="62" spans="1:16" ht="120" x14ac:dyDescent="0.25">
      <c r="A62" s="33" t="s">
        <v>103</v>
      </c>
      <c r="B62" s="40"/>
      <c r="C62" s="41"/>
      <c r="D62" s="41"/>
      <c r="E62" s="35" t="s">
        <v>213</v>
      </c>
      <c r="F62" s="41"/>
      <c r="G62" s="41"/>
      <c r="H62" s="41"/>
      <c r="I62" s="41"/>
      <c r="J62" s="42"/>
    </row>
    <row r="63" spans="1:16" x14ac:dyDescent="0.25">
      <c r="A63" s="33" t="s">
        <v>94</v>
      </c>
      <c r="B63" s="33">
        <v>14</v>
      </c>
      <c r="C63" s="34" t="s">
        <v>239</v>
      </c>
      <c r="D63" s="33" t="s">
        <v>134</v>
      </c>
      <c r="E63" s="35" t="s">
        <v>240</v>
      </c>
      <c r="F63" s="36" t="s">
        <v>210</v>
      </c>
      <c r="G63" s="37">
        <v>2.57</v>
      </c>
      <c r="H63" s="38">
        <v>0</v>
      </c>
      <c r="I63" s="38">
        <f>ROUND(G63*H63,P4)</f>
        <v>0</v>
      </c>
      <c r="J63" s="33"/>
      <c r="O63" s="39">
        <f>I63*0.21</f>
        <v>0</v>
      </c>
      <c r="P63">
        <v>3</v>
      </c>
    </row>
    <row r="64" spans="1:16" ht="75" x14ac:dyDescent="0.25">
      <c r="A64" s="33" t="s">
        <v>99</v>
      </c>
      <c r="B64" s="40"/>
      <c r="C64" s="41"/>
      <c r="D64" s="41"/>
      <c r="E64" s="35" t="s">
        <v>241</v>
      </c>
      <c r="F64" s="41"/>
      <c r="G64" s="41"/>
      <c r="H64" s="41"/>
      <c r="I64" s="41"/>
      <c r="J64" s="42"/>
    </row>
    <row r="65" spans="1:16" ht="30" x14ac:dyDescent="0.25">
      <c r="A65" s="33" t="s">
        <v>101</v>
      </c>
      <c r="B65" s="40"/>
      <c r="C65" s="41"/>
      <c r="D65" s="41"/>
      <c r="E65" s="43" t="s">
        <v>1519</v>
      </c>
      <c r="F65" s="41"/>
      <c r="G65" s="41"/>
      <c r="H65" s="41"/>
      <c r="I65" s="41"/>
      <c r="J65" s="42"/>
    </row>
    <row r="66" spans="1:16" ht="120" x14ac:dyDescent="0.25">
      <c r="A66" s="33" t="s">
        <v>103</v>
      </c>
      <c r="B66" s="40"/>
      <c r="C66" s="41"/>
      <c r="D66" s="41"/>
      <c r="E66" s="35" t="s">
        <v>213</v>
      </c>
      <c r="F66" s="41"/>
      <c r="G66" s="41"/>
      <c r="H66" s="41"/>
      <c r="I66" s="41"/>
      <c r="J66" s="42"/>
    </row>
    <row r="67" spans="1:16" x14ac:dyDescent="0.25">
      <c r="A67" s="33" t="s">
        <v>94</v>
      </c>
      <c r="B67" s="33">
        <v>15</v>
      </c>
      <c r="C67" s="34" t="s">
        <v>243</v>
      </c>
      <c r="D67" s="33" t="s">
        <v>134</v>
      </c>
      <c r="E67" s="35" t="s">
        <v>244</v>
      </c>
      <c r="F67" s="36" t="s">
        <v>227</v>
      </c>
      <c r="G67" s="37">
        <v>11.6</v>
      </c>
      <c r="H67" s="38">
        <v>0</v>
      </c>
      <c r="I67" s="38">
        <f>ROUND(G67*H67,P4)</f>
        <v>0</v>
      </c>
      <c r="J67" s="33"/>
      <c r="O67" s="39">
        <f>I67*0.21</f>
        <v>0</v>
      </c>
      <c r="P67">
        <v>3</v>
      </c>
    </row>
    <row r="68" spans="1:16" ht="30" x14ac:dyDescent="0.25">
      <c r="A68" s="33" t="s">
        <v>99</v>
      </c>
      <c r="B68" s="40"/>
      <c r="C68" s="41"/>
      <c r="D68" s="41"/>
      <c r="E68" s="35" t="s">
        <v>245</v>
      </c>
      <c r="F68" s="41"/>
      <c r="G68" s="41"/>
      <c r="H68" s="41"/>
      <c r="I68" s="41"/>
      <c r="J68" s="42"/>
    </row>
    <row r="69" spans="1:16" x14ac:dyDescent="0.25">
      <c r="A69" s="33" t="s">
        <v>101</v>
      </c>
      <c r="B69" s="40"/>
      <c r="C69" s="41"/>
      <c r="D69" s="41"/>
      <c r="E69" s="43" t="s">
        <v>1520</v>
      </c>
      <c r="F69" s="41"/>
      <c r="G69" s="41"/>
      <c r="H69" s="41"/>
      <c r="I69" s="41"/>
      <c r="J69" s="42"/>
    </row>
    <row r="70" spans="1:16" ht="75" x14ac:dyDescent="0.25">
      <c r="A70" s="33" t="s">
        <v>103</v>
      </c>
      <c r="B70" s="40"/>
      <c r="C70" s="41"/>
      <c r="D70" s="41"/>
      <c r="E70" s="35" t="s">
        <v>247</v>
      </c>
      <c r="F70" s="41"/>
      <c r="G70" s="41"/>
      <c r="H70" s="41"/>
      <c r="I70" s="41"/>
      <c r="J70" s="42"/>
    </row>
    <row r="71" spans="1:16" x14ac:dyDescent="0.25">
      <c r="A71" s="33" t="s">
        <v>94</v>
      </c>
      <c r="B71" s="33">
        <v>16</v>
      </c>
      <c r="C71" s="34" t="s">
        <v>248</v>
      </c>
      <c r="D71" s="33" t="s">
        <v>134</v>
      </c>
      <c r="E71" s="35" t="s">
        <v>249</v>
      </c>
      <c r="F71" s="36" t="s">
        <v>210</v>
      </c>
      <c r="G71" s="37">
        <v>4.3499999999999996</v>
      </c>
      <c r="H71" s="38">
        <v>0</v>
      </c>
      <c r="I71" s="38">
        <f>ROUND(G71*H71,P4)</f>
        <v>0</v>
      </c>
      <c r="J71" s="33"/>
      <c r="O71" s="39">
        <f>I71*0.21</f>
        <v>0</v>
      </c>
      <c r="P71">
        <v>3</v>
      </c>
    </row>
    <row r="72" spans="1:16" ht="45" x14ac:dyDescent="0.25">
      <c r="A72" s="33" t="s">
        <v>99</v>
      </c>
      <c r="B72" s="40"/>
      <c r="C72" s="41"/>
      <c r="D72" s="41"/>
      <c r="E72" s="35" t="s">
        <v>250</v>
      </c>
      <c r="F72" s="41"/>
      <c r="G72" s="41"/>
      <c r="H72" s="41"/>
      <c r="I72" s="41"/>
      <c r="J72" s="42"/>
    </row>
    <row r="73" spans="1:16" ht="30" x14ac:dyDescent="0.25">
      <c r="A73" s="33" t="s">
        <v>101</v>
      </c>
      <c r="B73" s="40"/>
      <c r="C73" s="41"/>
      <c r="D73" s="41"/>
      <c r="E73" s="43" t="s">
        <v>1521</v>
      </c>
      <c r="F73" s="41"/>
      <c r="G73" s="41"/>
      <c r="H73" s="41"/>
      <c r="I73" s="41"/>
      <c r="J73" s="42"/>
    </row>
    <row r="74" spans="1:16" ht="75" x14ac:dyDescent="0.25">
      <c r="A74" s="33" t="s">
        <v>103</v>
      </c>
      <c r="B74" s="40"/>
      <c r="C74" s="41"/>
      <c r="D74" s="41"/>
      <c r="E74" s="35" t="s">
        <v>252</v>
      </c>
      <c r="F74" s="41"/>
      <c r="G74" s="41"/>
      <c r="H74" s="41"/>
      <c r="I74" s="41"/>
      <c r="J74" s="42"/>
    </row>
    <row r="75" spans="1:16" x14ac:dyDescent="0.25">
      <c r="A75" s="33" t="s">
        <v>94</v>
      </c>
      <c r="B75" s="33">
        <v>17</v>
      </c>
      <c r="C75" s="34" t="s">
        <v>253</v>
      </c>
      <c r="D75" s="33" t="s">
        <v>134</v>
      </c>
      <c r="E75" s="35" t="s">
        <v>254</v>
      </c>
      <c r="F75" s="36" t="s">
        <v>210</v>
      </c>
      <c r="G75" s="37">
        <v>361.1</v>
      </c>
      <c r="H75" s="38">
        <v>0</v>
      </c>
      <c r="I75" s="38">
        <f>ROUND(G75*H75,P4)</f>
        <v>0</v>
      </c>
      <c r="J75" s="33"/>
      <c r="O75" s="39">
        <f>I75*0.21</f>
        <v>0</v>
      </c>
      <c r="P75">
        <v>3</v>
      </c>
    </row>
    <row r="76" spans="1:16" ht="30" x14ac:dyDescent="0.25">
      <c r="A76" s="33" t="s">
        <v>99</v>
      </c>
      <c r="B76" s="40"/>
      <c r="C76" s="41"/>
      <c r="D76" s="41"/>
      <c r="E76" s="35" t="s">
        <v>255</v>
      </c>
      <c r="F76" s="41"/>
      <c r="G76" s="41"/>
      <c r="H76" s="41"/>
      <c r="I76" s="41"/>
      <c r="J76" s="42"/>
    </row>
    <row r="77" spans="1:16" ht="30" x14ac:dyDescent="0.25">
      <c r="A77" s="33" t="s">
        <v>101</v>
      </c>
      <c r="B77" s="40"/>
      <c r="C77" s="41"/>
      <c r="D77" s="41"/>
      <c r="E77" s="43" t="s">
        <v>1522</v>
      </c>
      <c r="F77" s="41"/>
      <c r="G77" s="41"/>
      <c r="H77" s="41"/>
      <c r="I77" s="41"/>
      <c r="J77" s="42"/>
    </row>
    <row r="78" spans="1:16" ht="409.5" x14ac:dyDescent="0.25">
      <c r="A78" s="33" t="s">
        <v>103</v>
      </c>
      <c r="B78" s="40"/>
      <c r="C78" s="41"/>
      <c r="D78" s="41"/>
      <c r="E78" s="35" t="s">
        <v>257</v>
      </c>
      <c r="F78" s="41"/>
      <c r="G78" s="41"/>
      <c r="H78" s="41"/>
      <c r="I78" s="41"/>
      <c r="J78" s="42"/>
    </row>
    <row r="79" spans="1:16" x14ac:dyDescent="0.25">
      <c r="A79" s="33" t="s">
        <v>94</v>
      </c>
      <c r="B79" s="33">
        <v>18</v>
      </c>
      <c r="C79" s="34" t="s">
        <v>258</v>
      </c>
      <c r="D79" s="33" t="s">
        <v>134</v>
      </c>
      <c r="E79" s="35" t="s">
        <v>259</v>
      </c>
      <c r="F79" s="36" t="s">
        <v>210</v>
      </c>
      <c r="G79" s="37">
        <v>302.98</v>
      </c>
      <c r="H79" s="38">
        <v>0</v>
      </c>
      <c r="I79" s="38">
        <f>ROUND(G79*H79,P4)</f>
        <v>0</v>
      </c>
      <c r="J79" s="33"/>
      <c r="O79" s="39">
        <f>I79*0.21</f>
        <v>0</v>
      </c>
      <c r="P79">
        <v>3</v>
      </c>
    </row>
    <row r="80" spans="1:16" ht="75" x14ac:dyDescent="0.25">
      <c r="A80" s="33" t="s">
        <v>99</v>
      </c>
      <c r="B80" s="40"/>
      <c r="C80" s="41"/>
      <c r="D80" s="41"/>
      <c r="E80" s="35" t="s">
        <v>260</v>
      </c>
      <c r="F80" s="41"/>
      <c r="G80" s="41"/>
      <c r="H80" s="41"/>
      <c r="I80" s="41"/>
      <c r="J80" s="42"/>
    </row>
    <row r="81" spans="1:16" ht="60" x14ac:dyDescent="0.25">
      <c r="A81" s="33" t="s">
        <v>101</v>
      </c>
      <c r="B81" s="40"/>
      <c r="C81" s="41"/>
      <c r="D81" s="41"/>
      <c r="E81" s="43" t="s">
        <v>1523</v>
      </c>
      <c r="F81" s="41"/>
      <c r="G81" s="41"/>
      <c r="H81" s="41"/>
      <c r="I81" s="41"/>
      <c r="J81" s="42"/>
    </row>
    <row r="82" spans="1:16" ht="409.5" x14ac:dyDescent="0.25">
      <c r="A82" s="33" t="s">
        <v>103</v>
      </c>
      <c r="B82" s="40"/>
      <c r="C82" s="41"/>
      <c r="D82" s="41"/>
      <c r="E82" s="35" t="s">
        <v>257</v>
      </c>
      <c r="F82" s="41"/>
      <c r="G82" s="41"/>
      <c r="H82" s="41"/>
      <c r="I82" s="41"/>
      <c r="J82" s="42"/>
    </row>
    <row r="83" spans="1:16" x14ac:dyDescent="0.25">
      <c r="A83" s="33" t="s">
        <v>94</v>
      </c>
      <c r="B83" s="33">
        <v>19</v>
      </c>
      <c r="C83" s="34" t="s">
        <v>262</v>
      </c>
      <c r="D83" s="33" t="s">
        <v>134</v>
      </c>
      <c r="E83" s="35" t="s">
        <v>263</v>
      </c>
      <c r="F83" s="36" t="s">
        <v>210</v>
      </c>
      <c r="G83" s="37">
        <v>4.3499999999999996</v>
      </c>
      <c r="H83" s="38">
        <v>0</v>
      </c>
      <c r="I83" s="38">
        <f>ROUND(G83*H83,P4)</f>
        <v>0</v>
      </c>
      <c r="J83" s="33"/>
      <c r="O83" s="39">
        <f>I83*0.21</f>
        <v>0</v>
      </c>
      <c r="P83">
        <v>3</v>
      </c>
    </row>
    <row r="84" spans="1:16" ht="30" x14ac:dyDescent="0.25">
      <c r="A84" s="33" t="s">
        <v>99</v>
      </c>
      <c r="B84" s="40"/>
      <c r="C84" s="41"/>
      <c r="D84" s="41"/>
      <c r="E84" s="35" t="s">
        <v>264</v>
      </c>
      <c r="F84" s="41"/>
      <c r="G84" s="41"/>
      <c r="H84" s="41"/>
      <c r="I84" s="41"/>
      <c r="J84" s="42"/>
    </row>
    <row r="85" spans="1:16" ht="30" x14ac:dyDescent="0.25">
      <c r="A85" s="33" t="s">
        <v>101</v>
      </c>
      <c r="B85" s="40"/>
      <c r="C85" s="41"/>
      <c r="D85" s="41"/>
      <c r="E85" s="43" t="s">
        <v>1524</v>
      </c>
      <c r="F85" s="41"/>
      <c r="G85" s="41"/>
      <c r="H85" s="41"/>
      <c r="I85" s="41"/>
      <c r="J85" s="42"/>
    </row>
    <row r="86" spans="1:16" ht="409.5" x14ac:dyDescent="0.25">
      <c r="A86" s="33" t="s">
        <v>103</v>
      </c>
      <c r="B86" s="40"/>
      <c r="C86" s="41"/>
      <c r="D86" s="41"/>
      <c r="E86" s="35" t="s">
        <v>266</v>
      </c>
      <c r="F86" s="41"/>
      <c r="G86" s="41"/>
      <c r="H86" s="41"/>
      <c r="I86" s="41"/>
      <c r="J86" s="42"/>
    </row>
    <row r="87" spans="1:16" x14ac:dyDescent="0.25">
      <c r="A87" s="33" t="s">
        <v>94</v>
      </c>
      <c r="B87" s="33">
        <v>20</v>
      </c>
      <c r="C87" s="34" t="s">
        <v>525</v>
      </c>
      <c r="D87" s="33" t="s">
        <v>134</v>
      </c>
      <c r="E87" s="35" t="s">
        <v>1525</v>
      </c>
      <c r="F87" s="36" t="s">
        <v>210</v>
      </c>
      <c r="G87" s="37">
        <v>6.98</v>
      </c>
      <c r="H87" s="38">
        <v>0</v>
      </c>
      <c r="I87" s="38">
        <f>ROUND(G87*H87,P4)</f>
        <v>0</v>
      </c>
      <c r="J87" s="33"/>
      <c r="O87" s="39">
        <f>I87*0.21</f>
        <v>0</v>
      </c>
      <c r="P87">
        <v>3</v>
      </c>
    </row>
    <row r="88" spans="1:16" ht="30" x14ac:dyDescent="0.25">
      <c r="A88" s="33" t="s">
        <v>99</v>
      </c>
      <c r="B88" s="40"/>
      <c r="C88" s="41"/>
      <c r="D88" s="41"/>
      <c r="E88" s="35" t="s">
        <v>1526</v>
      </c>
      <c r="F88" s="41"/>
      <c r="G88" s="41"/>
      <c r="H88" s="41"/>
      <c r="I88" s="41"/>
      <c r="J88" s="42"/>
    </row>
    <row r="89" spans="1:16" x14ac:dyDescent="0.25">
      <c r="A89" s="33" t="s">
        <v>101</v>
      </c>
      <c r="B89" s="40"/>
      <c r="C89" s="41"/>
      <c r="D89" s="41"/>
      <c r="E89" s="43" t="s">
        <v>1527</v>
      </c>
      <c r="F89" s="41"/>
      <c r="G89" s="41"/>
      <c r="H89" s="41"/>
      <c r="I89" s="41"/>
      <c r="J89" s="42"/>
    </row>
    <row r="90" spans="1:16" ht="409.5" x14ac:dyDescent="0.25">
      <c r="A90" s="33" t="s">
        <v>103</v>
      </c>
      <c r="B90" s="40"/>
      <c r="C90" s="41"/>
      <c r="D90" s="41"/>
      <c r="E90" s="35" t="s">
        <v>266</v>
      </c>
      <c r="F90" s="41"/>
      <c r="G90" s="41"/>
      <c r="H90" s="41"/>
      <c r="I90" s="41"/>
      <c r="J90" s="42"/>
    </row>
    <row r="91" spans="1:16" x14ac:dyDescent="0.25">
      <c r="A91" s="33" t="s">
        <v>94</v>
      </c>
      <c r="B91" s="33">
        <v>21</v>
      </c>
      <c r="C91" s="34" t="s">
        <v>267</v>
      </c>
      <c r="D91" s="33" t="s">
        <v>134</v>
      </c>
      <c r="E91" s="35" t="s">
        <v>268</v>
      </c>
      <c r="F91" s="36" t="s">
        <v>210</v>
      </c>
      <c r="G91" s="37">
        <v>664.08</v>
      </c>
      <c r="H91" s="38">
        <v>0</v>
      </c>
      <c r="I91" s="38">
        <f>ROUND(G91*H91,P4)</f>
        <v>0</v>
      </c>
      <c r="J91" s="33"/>
      <c r="O91" s="39">
        <f>I91*0.21</f>
        <v>0</v>
      </c>
      <c r="P91">
        <v>3</v>
      </c>
    </row>
    <row r="92" spans="1:16" x14ac:dyDescent="0.25">
      <c r="A92" s="33" t="s">
        <v>99</v>
      </c>
      <c r="B92" s="40"/>
      <c r="C92" s="41"/>
      <c r="D92" s="41"/>
      <c r="E92" s="44" t="s">
        <v>134</v>
      </c>
      <c r="F92" s="41"/>
      <c r="G92" s="41"/>
      <c r="H92" s="41"/>
      <c r="I92" s="41"/>
      <c r="J92" s="42"/>
    </row>
    <row r="93" spans="1:16" ht="45" x14ac:dyDescent="0.25">
      <c r="A93" s="33" t="s">
        <v>101</v>
      </c>
      <c r="B93" s="40"/>
      <c r="C93" s="41"/>
      <c r="D93" s="41"/>
      <c r="E93" s="43" t="s">
        <v>1528</v>
      </c>
      <c r="F93" s="41"/>
      <c r="G93" s="41"/>
      <c r="H93" s="41"/>
      <c r="I93" s="41"/>
      <c r="J93" s="42"/>
    </row>
    <row r="94" spans="1:16" ht="285" x14ac:dyDescent="0.25">
      <c r="A94" s="33" t="s">
        <v>103</v>
      </c>
      <c r="B94" s="40"/>
      <c r="C94" s="41"/>
      <c r="D94" s="41"/>
      <c r="E94" s="35" t="s">
        <v>270</v>
      </c>
      <c r="F94" s="41"/>
      <c r="G94" s="41"/>
      <c r="H94" s="41"/>
      <c r="I94" s="41"/>
      <c r="J94" s="42"/>
    </row>
    <row r="95" spans="1:16" x14ac:dyDescent="0.25">
      <c r="A95" s="33" t="s">
        <v>94</v>
      </c>
      <c r="B95" s="33">
        <v>22</v>
      </c>
      <c r="C95" s="34" t="s">
        <v>271</v>
      </c>
      <c r="D95" s="33" t="s">
        <v>194</v>
      </c>
      <c r="E95" s="35" t="s">
        <v>272</v>
      </c>
      <c r="F95" s="36" t="s">
        <v>210</v>
      </c>
      <c r="G95" s="37">
        <v>302.98</v>
      </c>
      <c r="H95" s="38">
        <v>0</v>
      </c>
      <c r="I95" s="38">
        <f>ROUND(G95*H95,P4)</f>
        <v>0</v>
      </c>
      <c r="J95" s="33"/>
      <c r="O95" s="39">
        <f>I95*0.21</f>
        <v>0</v>
      </c>
      <c r="P95">
        <v>3</v>
      </c>
    </row>
    <row r="96" spans="1:16" ht="45" x14ac:dyDescent="0.25">
      <c r="A96" s="33" t="s">
        <v>99</v>
      </c>
      <c r="B96" s="40"/>
      <c r="C96" s="41"/>
      <c r="D96" s="41"/>
      <c r="E96" s="35" t="s">
        <v>276</v>
      </c>
      <c r="F96" s="41"/>
      <c r="G96" s="41"/>
      <c r="H96" s="41"/>
      <c r="I96" s="41"/>
      <c r="J96" s="42"/>
    </row>
    <row r="97" spans="1:16" ht="60" x14ac:dyDescent="0.25">
      <c r="A97" s="33" t="s">
        <v>101</v>
      </c>
      <c r="B97" s="40"/>
      <c r="C97" s="41"/>
      <c r="D97" s="41"/>
      <c r="E97" s="43" t="s">
        <v>1529</v>
      </c>
      <c r="F97" s="41"/>
      <c r="G97" s="41"/>
      <c r="H97" s="41"/>
      <c r="I97" s="41"/>
      <c r="J97" s="42"/>
    </row>
    <row r="98" spans="1:16" ht="409.5" x14ac:dyDescent="0.25">
      <c r="A98" s="33" t="s">
        <v>103</v>
      </c>
      <c r="B98" s="40"/>
      <c r="C98" s="41"/>
      <c r="D98" s="41"/>
      <c r="E98" s="35" t="s">
        <v>275</v>
      </c>
      <c r="F98" s="41"/>
      <c r="G98" s="41"/>
      <c r="H98" s="41"/>
      <c r="I98" s="41"/>
      <c r="J98" s="42"/>
    </row>
    <row r="99" spans="1:16" x14ac:dyDescent="0.25">
      <c r="A99" s="33" t="s">
        <v>94</v>
      </c>
      <c r="B99" s="33">
        <v>23</v>
      </c>
      <c r="C99" s="34" t="s">
        <v>278</v>
      </c>
      <c r="D99" s="33" t="s">
        <v>188</v>
      </c>
      <c r="E99" s="35" t="s">
        <v>279</v>
      </c>
      <c r="F99" s="36" t="s">
        <v>168</v>
      </c>
      <c r="G99" s="37">
        <v>371</v>
      </c>
      <c r="H99" s="38">
        <v>0</v>
      </c>
      <c r="I99" s="38">
        <f>ROUND(G99*H99,P4)</f>
        <v>0</v>
      </c>
      <c r="J99" s="33"/>
      <c r="O99" s="39">
        <f>I99*0.21</f>
        <v>0</v>
      </c>
      <c r="P99">
        <v>3</v>
      </c>
    </row>
    <row r="100" spans="1:16" x14ac:dyDescent="0.25">
      <c r="A100" s="33" t="s">
        <v>99</v>
      </c>
      <c r="B100" s="40"/>
      <c r="C100" s="41"/>
      <c r="D100" s="41"/>
      <c r="E100" s="44" t="s">
        <v>134</v>
      </c>
      <c r="F100" s="41"/>
      <c r="G100" s="41"/>
      <c r="H100" s="41"/>
      <c r="I100" s="41"/>
      <c r="J100" s="42"/>
    </row>
    <row r="101" spans="1:16" ht="30" x14ac:dyDescent="0.25">
      <c r="A101" s="33" t="s">
        <v>101</v>
      </c>
      <c r="B101" s="40"/>
      <c r="C101" s="41"/>
      <c r="D101" s="41"/>
      <c r="E101" s="43" t="s">
        <v>1530</v>
      </c>
      <c r="F101" s="41"/>
      <c r="G101" s="41"/>
      <c r="H101" s="41"/>
      <c r="I101" s="41"/>
      <c r="J101" s="42"/>
    </row>
    <row r="102" spans="1:16" ht="75" x14ac:dyDescent="0.25">
      <c r="A102" s="33" t="s">
        <v>103</v>
      </c>
      <c r="B102" s="40"/>
      <c r="C102" s="41"/>
      <c r="D102" s="41"/>
      <c r="E102" s="35" t="s">
        <v>281</v>
      </c>
      <c r="F102" s="41"/>
      <c r="G102" s="41"/>
      <c r="H102" s="41"/>
      <c r="I102" s="41"/>
      <c r="J102" s="42"/>
    </row>
    <row r="103" spans="1:16" x14ac:dyDescent="0.25">
      <c r="A103" s="33" t="s">
        <v>94</v>
      </c>
      <c r="B103" s="33">
        <v>24</v>
      </c>
      <c r="C103" s="34" t="s">
        <v>278</v>
      </c>
      <c r="D103" s="33" t="s">
        <v>194</v>
      </c>
      <c r="E103" s="35" t="s">
        <v>279</v>
      </c>
      <c r="F103" s="36" t="s">
        <v>168</v>
      </c>
      <c r="G103" s="37">
        <v>391.5</v>
      </c>
      <c r="H103" s="38">
        <v>0</v>
      </c>
      <c r="I103" s="38">
        <f>ROUND(G103*H103,P4)</f>
        <v>0</v>
      </c>
      <c r="J103" s="33"/>
      <c r="O103" s="39">
        <f>I103*0.21</f>
        <v>0</v>
      </c>
      <c r="P103">
        <v>3</v>
      </c>
    </row>
    <row r="104" spans="1:16" x14ac:dyDescent="0.25">
      <c r="A104" s="33" t="s">
        <v>99</v>
      </c>
      <c r="B104" s="40"/>
      <c r="C104" s="41"/>
      <c r="D104" s="41"/>
      <c r="E104" s="44" t="s">
        <v>134</v>
      </c>
      <c r="F104" s="41"/>
      <c r="G104" s="41"/>
      <c r="H104" s="41"/>
      <c r="I104" s="41"/>
      <c r="J104" s="42"/>
    </row>
    <row r="105" spans="1:16" ht="30" x14ac:dyDescent="0.25">
      <c r="A105" s="33" t="s">
        <v>101</v>
      </c>
      <c r="B105" s="40"/>
      <c r="C105" s="41"/>
      <c r="D105" s="41"/>
      <c r="E105" s="43" t="s">
        <v>1531</v>
      </c>
      <c r="F105" s="41"/>
      <c r="G105" s="41"/>
      <c r="H105" s="41"/>
      <c r="I105" s="41"/>
      <c r="J105" s="42"/>
    </row>
    <row r="106" spans="1:16" ht="75" x14ac:dyDescent="0.25">
      <c r="A106" s="33" t="s">
        <v>103</v>
      </c>
      <c r="B106" s="40"/>
      <c r="C106" s="41"/>
      <c r="D106" s="41"/>
      <c r="E106" s="35" t="s">
        <v>281</v>
      </c>
      <c r="F106" s="41"/>
      <c r="G106" s="41"/>
      <c r="H106" s="41"/>
      <c r="I106" s="41"/>
      <c r="J106" s="42"/>
    </row>
    <row r="107" spans="1:16" x14ac:dyDescent="0.25">
      <c r="A107" s="33" t="s">
        <v>94</v>
      </c>
      <c r="B107" s="33">
        <v>25</v>
      </c>
      <c r="C107" s="34" t="s">
        <v>1532</v>
      </c>
      <c r="D107" s="33" t="s">
        <v>134</v>
      </c>
      <c r="E107" s="35" t="s">
        <v>1533</v>
      </c>
      <c r="F107" s="36" t="s">
        <v>168</v>
      </c>
      <c r="G107" s="37">
        <v>66.599999999999994</v>
      </c>
      <c r="H107" s="38">
        <v>0</v>
      </c>
      <c r="I107" s="38">
        <f>ROUND(G107*H107,P4)</f>
        <v>0</v>
      </c>
      <c r="J107" s="33"/>
      <c r="O107" s="39">
        <f>I107*0.21</f>
        <v>0</v>
      </c>
      <c r="P107">
        <v>3</v>
      </c>
    </row>
    <row r="108" spans="1:16" x14ac:dyDescent="0.25">
      <c r="A108" s="33" t="s">
        <v>99</v>
      </c>
      <c r="B108" s="40"/>
      <c r="C108" s="41"/>
      <c r="D108" s="41"/>
      <c r="E108" s="35" t="s">
        <v>1534</v>
      </c>
      <c r="F108" s="41"/>
      <c r="G108" s="41"/>
      <c r="H108" s="41"/>
      <c r="I108" s="41"/>
      <c r="J108" s="42"/>
    </row>
    <row r="109" spans="1:16" x14ac:dyDescent="0.25">
      <c r="A109" s="33" t="s">
        <v>101</v>
      </c>
      <c r="B109" s="40"/>
      <c r="C109" s="41"/>
      <c r="D109" s="41"/>
      <c r="E109" s="43" t="s">
        <v>1535</v>
      </c>
      <c r="F109" s="41"/>
      <c r="G109" s="41"/>
      <c r="H109" s="41"/>
      <c r="I109" s="41"/>
      <c r="J109" s="42"/>
    </row>
    <row r="110" spans="1:16" ht="60" x14ac:dyDescent="0.25">
      <c r="A110" s="33" t="s">
        <v>103</v>
      </c>
      <c r="B110" s="40"/>
      <c r="C110" s="41"/>
      <c r="D110" s="41"/>
      <c r="E110" s="35" t="s">
        <v>1536</v>
      </c>
      <c r="F110" s="41"/>
      <c r="G110" s="41"/>
      <c r="H110" s="41"/>
      <c r="I110" s="41"/>
      <c r="J110" s="42"/>
    </row>
    <row r="111" spans="1:16" x14ac:dyDescent="0.25">
      <c r="A111" s="33" t="s">
        <v>94</v>
      </c>
      <c r="B111" s="33">
        <v>26</v>
      </c>
      <c r="C111" s="34" t="s">
        <v>1537</v>
      </c>
      <c r="D111" s="33" t="s">
        <v>134</v>
      </c>
      <c r="E111" s="35" t="s">
        <v>1538</v>
      </c>
      <c r="F111" s="36" t="s">
        <v>168</v>
      </c>
      <c r="G111" s="37">
        <v>66.599999999999994</v>
      </c>
      <c r="H111" s="38">
        <v>0</v>
      </c>
      <c r="I111" s="38">
        <f>ROUND(G111*H111,P4)</f>
        <v>0</v>
      </c>
      <c r="J111" s="33"/>
      <c r="O111" s="39">
        <f>I111*0.21</f>
        <v>0</v>
      </c>
      <c r="P111">
        <v>3</v>
      </c>
    </row>
    <row r="112" spans="1:16" x14ac:dyDescent="0.25">
      <c r="A112" s="33" t="s">
        <v>99</v>
      </c>
      <c r="B112" s="40"/>
      <c r="C112" s="41"/>
      <c r="D112" s="41"/>
      <c r="E112" s="44" t="s">
        <v>134</v>
      </c>
      <c r="F112" s="41"/>
      <c r="G112" s="41"/>
      <c r="H112" s="41"/>
      <c r="I112" s="41"/>
      <c r="J112" s="42"/>
    </row>
    <row r="113" spans="1:16" x14ac:dyDescent="0.25">
      <c r="A113" s="33" t="s">
        <v>101</v>
      </c>
      <c r="B113" s="40"/>
      <c r="C113" s="41"/>
      <c r="D113" s="41"/>
      <c r="E113" s="43" t="s">
        <v>1539</v>
      </c>
      <c r="F113" s="41"/>
      <c r="G113" s="41"/>
      <c r="H113" s="41"/>
      <c r="I113" s="41"/>
      <c r="J113" s="42"/>
    </row>
    <row r="114" spans="1:16" ht="75" x14ac:dyDescent="0.25">
      <c r="A114" s="33" t="s">
        <v>103</v>
      </c>
      <c r="B114" s="40"/>
      <c r="C114" s="41"/>
      <c r="D114" s="41"/>
      <c r="E114" s="35" t="s">
        <v>1540</v>
      </c>
      <c r="F114" s="41"/>
      <c r="G114" s="41"/>
      <c r="H114" s="41"/>
      <c r="I114" s="41"/>
      <c r="J114" s="42"/>
    </row>
    <row r="115" spans="1:16" x14ac:dyDescent="0.25">
      <c r="A115" s="33" t="s">
        <v>94</v>
      </c>
      <c r="B115" s="33">
        <v>27</v>
      </c>
      <c r="C115" s="34" t="s">
        <v>1541</v>
      </c>
      <c r="D115" s="33" t="s">
        <v>134</v>
      </c>
      <c r="E115" s="35" t="s">
        <v>1542</v>
      </c>
      <c r="F115" s="36" t="s">
        <v>168</v>
      </c>
      <c r="G115" s="37">
        <v>66.599999999999994</v>
      </c>
      <c r="H115" s="38">
        <v>0</v>
      </c>
      <c r="I115" s="38">
        <f>ROUND(G115*H115,P4)</f>
        <v>0</v>
      </c>
      <c r="J115" s="33"/>
      <c r="O115" s="39">
        <f>I115*0.21</f>
        <v>0</v>
      </c>
      <c r="P115">
        <v>3</v>
      </c>
    </row>
    <row r="116" spans="1:16" x14ac:dyDescent="0.25">
      <c r="A116" s="33" t="s">
        <v>99</v>
      </c>
      <c r="B116" s="40"/>
      <c r="C116" s="41"/>
      <c r="D116" s="41"/>
      <c r="E116" s="44" t="s">
        <v>134</v>
      </c>
      <c r="F116" s="41"/>
      <c r="G116" s="41"/>
      <c r="H116" s="41"/>
      <c r="I116" s="41"/>
      <c r="J116" s="42"/>
    </row>
    <row r="117" spans="1:16" x14ac:dyDescent="0.25">
      <c r="A117" s="33" t="s">
        <v>101</v>
      </c>
      <c r="B117" s="40"/>
      <c r="C117" s="41"/>
      <c r="D117" s="41"/>
      <c r="E117" s="43" t="s">
        <v>1535</v>
      </c>
      <c r="F117" s="41"/>
      <c r="G117" s="41"/>
      <c r="H117" s="41"/>
      <c r="I117" s="41"/>
      <c r="J117" s="42"/>
    </row>
    <row r="118" spans="1:16" ht="75" x14ac:dyDescent="0.25">
      <c r="A118" s="33" t="s">
        <v>103</v>
      </c>
      <c r="B118" s="40"/>
      <c r="C118" s="41"/>
      <c r="D118" s="41"/>
      <c r="E118" s="35" t="s">
        <v>1543</v>
      </c>
      <c r="F118" s="41"/>
      <c r="G118" s="41"/>
      <c r="H118" s="41"/>
      <c r="I118" s="41"/>
      <c r="J118" s="42"/>
    </row>
    <row r="119" spans="1:16" x14ac:dyDescent="0.25">
      <c r="A119" s="33" t="s">
        <v>94</v>
      </c>
      <c r="B119" s="33">
        <v>28</v>
      </c>
      <c r="C119" s="34" t="s">
        <v>1544</v>
      </c>
      <c r="D119" s="33" t="s">
        <v>134</v>
      </c>
      <c r="E119" s="35" t="s">
        <v>1545</v>
      </c>
      <c r="F119" s="36" t="s">
        <v>168</v>
      </c>
      <c r="G119" s="37">
        <v>66.599999999999994</v>
      </c>
      <c r="H119" s="38">
        <v>0</v>
      </c>
      <c r="I119" s="38">
        <f>ROUND(G119*H119,P4)</f>
        <v>0</v>
      </c>
      <c r="J119" s="33"/>
      <c r="O119" s="39">
        <f>I119*0.21</f>
        <v>0</v>
      </c>
      <c r="P119">
        <v>3</v>
      </c>
    </row>
    <row r="120" spans="1:16" x14ac:dyDescent="0.25">
      <c r="A120" s="33" t="s">
        <v>99</v>
      </c>
      <c r="B120" s="40"/>
      <c r="C120" s="41"/>
      <c r="D120" s="41"/>
      <c r="E120" s="35" t="s">
        <v>1546</v>
      </c>
      <c r="F120" s="41"/>
      <c r="G120" s="41"/>
      <c r="H120" s="41"/>
      <c r="I120" s="41"/>
      <c r="J120" s="42"/>
    </row>
    <row r="121" spans="1:16" x14ac:dyDescent="0.25">
      <c r="A121" s="33" t="s">
        <v>101</v>
      </c>
      <c r="B121" s="40"/>
      <c r="C121" s="41"/>
      <c r="D121" s="41"/>
      <c r="E121" s="43" t="s">
        <v>1535</v>
      </c>
      <c r="F121" s="41"/>
      <c r="G121" s="41"/>
      <c r="H121" s="41"/>
      <c r="I121" s="41"/>
      <c r="J121" s="42"/>
    </row>
    <row r="122" spans="1:16" ht="90" x14ac:dyDescent="0.25">
      <c r="A122" s="33" t="s">
        <v>103</v>
      </c>
      <c r="B122" s="40"/>
      <c r="C122" s="41"/>
      <c r="D122" s="41"/>
      <c r="E122" s="35" t="s">
        <v>1547</v>
      </c>
      <c r="F122" s="41"/>
      <c r="G122" s="41"/>
      <c r="H122" s="41"/>
      <c r="I122" s="41"/>
      <c r="J122" s="42"/>
    </row>
    <row r="123" spans="1:16" x14ac:dyDescent="0.25">
      <c r="A123" s="33" t="s">
        <v>94</v>
      </c>
      <c r="B123" s="33">
        <v>29</v>
      </c>
      <c r="C123" s="34" t="s">
        <v>1548</v>
      </c>
      <c r="D123" s="33" t="s">
        <v>134</v>
      </c>
      <c r="E123" s="35" t="s">
        <v>1549</v>
      </c>
      <c r="F123" s="36" t="s">
        <v>168</v>
      </c>
      <c r="G123" s="37">
        <v>26.4</v>
      </c>
      <c r="H123" s="38">
        <v>0</v>
      </c>
      <c r="I123" s="38">
        <f>ROUND(G123*H123,P4)</f>
        <v>0</v>
      </c>
      <c r="J123" s="33"/>
      <c r="O123" s="39">
        <f>I123*0.21</f>
        <v>0</v>
      </c>
      <c r="P123">
        <v>3</v>
      </c>
    </row>
    <row r="124" spans="1:16" x14ac:dyDescent="0.25">
      <c r="A124" s="33" t="s">
        <v>99</v>
      </c>
      <c r="B124" s="40"/>
      <c r="C124" s="41"/>
      <c r="D124" s="41"/>
      <c r="E124" s="44" t="s">
        <v>134</v>
      </c>
      <c r="F124" s="41"/>
      <c r="G124" s="41"/>
      <c r="H124" s="41"/>
      <c r="I124" s="41"/>
      <c r="J124" s="42"/>
    </row>
    <row r="125" spans="1:16" x14ac:dyDescent="0.25">
      <c r="A125" s="33" t="s">
        <v>101</v>
      </c>
      <c r="B125" s="40"/>
      <c r="C125" s="41"/>
      <c r="D125" s="41"/>
      <c r="E125" s="43" t="s">
        <v>1550</v>
      </c>
      <c r="F125" s="41"/>
      <c r="G125" s="41"/>
      <c r="H125" s="41"/>
      <c r="I125" s="41"/>
      <c r="J125" s="42"/>
    </row>
    <row r="126" spans="1:16" ht="75" x14ac:dyDescent="0.25">
      <c r="A126" s="33" t="s">
        <v>103</v>
      </c>
      <c r="B126" s="40"/>
      <c r="C126" s="41"/>
      <c r="D126" s="41"/>
      <c r="E126" s="35" t="s">
        <v>1551</v>
      </c>
      <c r="F126" s="41"/>
      <c r="G126" s="41"/>
      <c r="H126" s="41"/>
      <c r="I126" s="41"/>
      <c r="J126" s="42"/>
    </row>
    <row r="127" spans="1:16" x14ac:dyDescent="0.25">
      <c r="A127" s="33" t="s">
        <v>94</v>
      </c>
      <c r="B127" s="33">
        <v>30</v>
      </c>
      <c r="C127" s="34" t="s">
        <v>1552</v>
      </c>
      <c r="D127" s="33" t="s">
        <v>134</v>
      </c>
      <c r="E127" s="35" t="s">
        <v>1553</v>
      </c>
      <c r="F127" s="36" t="s">
        <v>168</v>
      </c>
      <c r="G127" s="37">
        <v>26.4</v>
      </c>
      <c r="H127" s="38">
        <v>0</v>
      </c>
      <c r="I127" s="38">
        <f>ROUND(G127*H127,P4)</f>
        <v>0</v>
      </c>
      <c r="J127" s="33"/>
      <c r="O127" s="39">
        <f>I127*0.21</f>
        <v>0</v>
      </c>
      <c r="P127">
        <v>3</v>
      </c>
    </row>
    <row r="128" spans="1:16" x14ac:dyDescent="0.25">
      <c r="A128" s="33" t="s">
        <v>99</v>
      </c>
      <c r="B128" s="40"/>
      <c r="C128" s="41"/>
      <c r="D128" s="41"/>
      <c r="E128" s="44" t="s">
        <v>134</v>
      </c>
      <c r="F128" s="41"/>
      <c r="G128" s="41"/>
      <c r="H128" s="41"/>
      <c r="I128" s="41"/>
      <c r="J128" s="42"/>
    </row>
    <row r="129" spans="1:16" x14ac:dyDescent="0.25">
      <c r="A129" s="33" t="s">
        <v>101</v>
      </c>
      <c r="B129" s="40"/>
      <c r="C129" s="41"/>
      <c r="D129" s="41"/>
      <c r="E129" s="43" t="s">
        <v>1554</v>
      </c>
      <c r="F129" s="41"/>
      <c r="G129" s="41"/>
      <c r="H129" s="41"/>
      <c r="I129" s="41"/>
      <c r="J129" s="42"/>
    </row>
    <row r="130" spans="1:16" ht="105" x14ac:dyDescent="0.25">
      <c r="A130" s="33" t="s">
        <v>103</v>
      </c>
      <c r="B130" s="40"/>
      <c r="C130" s="41"/>
      <c r="D130" s="41"/>
      <c r="E130" s="35" t="s">
        <v>1555</v>
      </c>
      <c r="F130" s="41"/>
      <c r="G130" s="41"/>
      <c r="H130" s="41"/>
      <c r="I130" s="41"/>
      <c r="J130" s="42"/>
    </row>
    <row r="131" spans="1:16" x14ac:dyDescent="0.25">
      <c r="A131" s="33" t="s">
        <v>94</v>
      </c>
      <c r="B131" s="33">
        <v>31</v>
      </c>
      <c r="C131" s="34" t="s">
        <v>181</v>
      </c>
      <c r="D131" s="33" t="s">
        <v>134</v>
      </c>
      <c r="E131" s="35" t="s">
        <v>182</v>
      </c>
      <c r="F131" s="36" t="s">
        <v>168</v>
      </c>
      <c r="G131" s="37">
        <v>42</v>
      </c>
      <c r="H131" s="38">
        <v>0</v>
      </c>
      <c r="I131" s="38">
        <f>ROUND(G131*H131,P4)</f>
        <v>0</v>
      </c>
      <c r="J131" s="33"/>
      <c r="O131" s="39">
        <f>I131*0.21</f>
        <v>0</v>
      </c>
      <c r="P131">
        <v>3</v>
      </c>
    </row>
    <row r="132" spans="1:16" x14ac:dyDescent="0.25">
      <c r="A132" s="33" t="s">
        <v>99</v>
      </c>
      <c r="B132" s="40"/>
      <c r="C132" s="41"/>
      <c r="D132" s="41"/>
      <c r="E132" s="44" t="s">
        <v>134</v>
      </c>
      <c r="F132" s="41"/>
      <c r="G132" s="41"/>
      <c r="H132" s="41"/>
      <c r="I132" s="41"/>
      <c r="J132" s="42"/>
    </row>
    <row r="133" spans="1:16" ht="30" x14ac:dyDescent="0.25">
      <c r="A133" s="33" t="s">
        <v>101</v>
      </c>
      <c r="B133" s="40"/>
      <c r="C133" s="41"/>
      <c r="D133" s="41"/>
      <c r="E133" s="43" t="s">
        <v>1556</v>
      </c>
      <c r="F133" s="41"/>
      <c r="G133" s="41"/>
      <c r="H133" s="41"/>
      <c r="I133" s="41"/>
      <c r="J133" s="42"/>
    </row>
    <row r="134" spans="1:16" ht="90" x14ac:dyDescent="0.25">
      <c r="A134" s="33" t="s">
        <v>103</v>
      </c>
      <c r="B134" s="40"/>
      <c r="C134" s="41"/>
      <c r="D134" s="41"/>
      <c r="E134" s="35" t="s">
        <v>185</v>
      </c>
      <c r="F134" s="41"/>
      <c r="G134" s="41"/>
      <c r="H134" s="41"/>
      <c r="I134" s="41"/>
      <c r="J134" s="42"/>
    </row>
    <row r="135" spans="1:16" x14ac:dyDescent="0.25">
      <c r="A135" s="33" t="s">
        <v>94</v>
      </c>
      <c r="B135" s="33">
        <v>32</v>
      </c>
      <c r="C135" s="34" t="s">
        <v>1557</v>
      </c>
      <c r="D135" s="33" t="s">
        <v>134</v>
      </c>
      <c r="E135" s="35" t="s">
        <v>1558</v>
      </c>
      <c r="F135" s="36" t="s">
        <v>120</v>
      </c>
      <c r="G135" s="37">
        <v>80</v>
      </c>
      <c r="H135" s="38">
        <v>0</v>
      </c>
      <c r="I135" s="38">
        <f>ROUND(G135*H135,P4)</f>
        <v>0</v>
      </c>
      <c r="J135" s="33"/>
      <c r="O135" s="39">
        <f>I135*0.21</f>
        <v>0</v>
      </c>
      <c r="P135">
        <v>3</v>
      </c>
    </row>
    <row r="136" spans="1:16" ht="30" x14ac:dyDescent="0.25">
      <c r="A136" s="33" t="s">
        <v>99</v>
      </c>
      <c r="B136" s="40"/>
      <c r="C136" s="41"/>
      <c r="D136" s="41"/>
      <c r="E136" s="35" t="s">
        <v>1559</v>
      </c>
      <c r="F136" s="41"/>
      <c r="G136" s="41"/>
      <c r="H136" s="41"/>
      <c r="I136" s="41"/>
      <c r="J136" s="42"/>
    </row>
    <row r="137" spans="1:16" ht="30" x14ac:dyDescent="0.25">
      <c r="A137" s="33" t="s">
        <v>101</v>
      </c>
      <c r="B137" s="40"/>
      <c r="C137" s="41"/>
      <c r="D137" s="41"/>
      <c r="E137" s="43" t="s">
        <v>1560</v>
      </c>
      <c r="F137" s="41"/>
      <c r="G137" s="41"/>
      <c r="H137" s="41"/>
      <c r="I137" s="41"/>
      <c r="J137" s="42"/>
    </row>
    <row r="138" spans="1:16" ht="150" x14ac:dyDescent="0.25">
      <c r="A138" s="33" t="s">
        <v>103</v>
      </c>
      <c r="B138" s="40"/>
      <c r="C138" s="41"/>
      <c r="D138" s="41"/>
      <c r="E138" s="35" t="s">
        <v>1561</v>
      </c>
      <c r="F138" s="41"/>
      <c r="G138" s="41"/>
      <c r="H138" s="41"/>
      <c r="I138" s="41"/>
      <c r="J138" s="42"/>
    </row>
    <row r="139" spans="1:16" x14ac:dyDescent="0.25">
      <c r="A139" s="27" t="s">
        <v>92</v>
      </c>
      <c r="B139" s="28"/>
      <c r="C139" s="29" t="s">
        <v>57</v>
      </c>
      <c r="D139" s="30"/>
      <c r="E139" s="27" t="s">
        <v>283</v>
      </c>
      <c r="F139" s="30"/>
      <c r="G139" s="30"/>
      <c r="H139" s="30"/>
      <c r="I139" s="31">
        <f>SUMIFS(I140:I155,A140:A155,"P")</f>
        <v>0</v>
      </c>
      <c r="J139" s="32"/>
    </row>
    <row r="140" spans="1:16" x14ac:dyDescent="0.25">
      <c r="A140" s="33" t="s">
        <v>94</v>
      </c>
      <c r="B140" s="33">
        <v>33</v>
      </c>
      <c r="C140" s="34" t="s">
        <v>289</v>
      </c>
      <c r="D140" s="33" t="s">
        <v>134</v>
      </c>
      <c r="E140" s="35" t="s">
        <v>290</v>
      </c>
      <c r="F140" s="36" t="s">
        <v>168</v>
      </c>
      <c r="G140" s="37">
        <v>91.92</v>
      </c>
      <c r="H140" s="38">
        <v>0</v>
      </c>
      <c r="I140" s="38">
        <f>ROUND(G140*H140,P4)</f>
        <v>0</v>
      </c>
      <c r="J140" s="33"/>
      <c r="O140" s="39">
        <f>I140*0.21</f>
        <v>0</v>
      </c>
      <c r="P140">
        <v>3</v>
      </c>
    </row>
    <row r="141" spans="1:16" x14ac:dyDescent="0.25">
      <c r="A141" s="33" t="s">
        <v>99</v>
      </c>
      <c r="B141" s="40"/>
      <c r="C141" s="41"/>
      <c r="D141" s="41"/>
      <c r="E141" s="35" t="s">
        <v>291</v>
      </c>
      <c r="F141" s="41"/>
      <c r="G141" s="41"/>
      <c r="H141" s="41"/>
      <c r="I141" s="41"/>
      <c r="J141" s="42"/>
    </row>
    <row r="142" spans="1:16" x14ac:dyDescent="0.25">
      <c r="A142" s="33" t="s">
        <v>101</v>
      </c>
      <c r="B142" s="40"/>
      <c r="C142" s="41"/>
      <c r="D142" s="41"/>
      <c r="E142" s="43" t="s">
        <v>1562</v>
      </c>
      <c r="F142" s="41"/>
      <c r="G142" s="41"/>
      <c r="H142" s="41"/>
      <c r="I142" s="41"/>
      <c r="J142" s="42"/>
    </row>
    <row r="143" spans="1:16" ht="105" x14ac:dyDescent="0.25">
      <c r="A143" s="33" t="s">
        <v>103</v>
      </c>
      <c r="B143" s="40"/>
      <c r="C143" s="41"/>
      <c r="D143" s="41"/>
      <c r="E143" s="35" t="s">
        <v>293</v>
      </c>
      <c r="F143" s="41"/>
      <c r="G143" s="41"/>
      <c r="H143" s="41"/>
      <c r="I143" s="41"/>
      <c r="J143" s="42"/>
    </row>
    <row r="144" spans="1:16" x14ac:dyDescent="0.25">
      <c r="A144" s="33" t="s">
        <v>94</v>
      </c>
      <c r="B144" s="33">
        <v>34</v>
      </c>
      <c r="C144" s="34" t="s">
        <v>294</v>
      </c>
      <c r="D144" s="33" t="s">
        <v>134</v>
      </c>
      <c r="E144" s="35" t="s">
        <v>295</v>
      </c>
      <c r="F144" s="36" t="s">
        <v>227</v>
      </c>
      <c r="G144" s="37">
        <v>38.299999999999997</v>
      </c>
      <c r="H144" s="38">
        <v>0</v>
      </c>
      <c r="I144" s="38">
        <f>ROUND(G144*H144,P4)</f>
        <v>0</v>
      </c>
      <c r="J144" s="33"/>
      <c r="O144" s="39">
        <f>I144*0.21</f>
        <v>0</v>
      </c>
      <c r="P144">
        <v>3</v>
      </c>
    </row>
    <row r="145" spans="1:16" ht="45" x14ac:dyDescent="0.25">
      <c r="A145" s="33" t="s">
        <v>99</v>
      </c>
      <c r="B145" s="40"/>
      <c r="C145" s="41"/>
      <c r="D145" s="41"/>
      <c r="E145" s="35" t="s">
        <v>296</v>
      </c>
      <c r="F145" s="41"/>
      <c r="G145" s="41"/>
      <c r="H145" s="41"/>
      <c r="I145" s="41"/>
      <c r="J145" s="42"/>
    </row>
    <row r="146" spans="1:16" x14ac:dyDescent="0.25">
      <c r="A146" s="33" t="s">
        <v>101</v>
      </c>
      <c r="B146" s="40"/>
      <c r="C146" s="41"/>
      <c r="D146" s="41"/>
      <c r="E146" s="43" t="s">
        <v>1563</v>
      </c>
      <c r="F146" s="41"/>
      <c r="G146" s="41"/>
      <c r="H146" s="41"/>
      <c r="I146" s="41"/>
      <c r="J146" s="42"/>
    </row>
    <row r="147" spans="1:16" ht="225" x14ac:dyDescent="0.25">
      <c r="A147" s="33" t="s">
        <v>103</v>
      </c>
      <c r="B147" s="40"/>
      <c r="C147" s="41"/>
      <c r="D147" s="41"/>
      <c r="E147" s="35" t="s">
        <v>298</v>
      </c>
      <c r="F147" s="41"/>
      <c r="G147" s="41"/>
      <c r="H147" s="41"/>
      <c r="I147" s="41"/>
      <c r="J147" s="42"/>
    </row>
    <row r="148" spans="1:16" x14ac:dyDescent="0.25">
      <c r="A148" s="33" t="s">
        <v>94</v>
      </c>
      <c r="B148" s="33">
        <v>35</v>
      </c>
      <c r="C148" s="34" t="s">
        <v>299</v>
      </c>
      <c r="D148" s="33" t="s">
        <v>134</v>
      </c>
      <c r="E148" s="35" t="s">
        <v>300</v>
      </c>
      <c r="F148" s="36" t="s">
        <v>168</v>
      </c>
      <c r="G148" s="37">
        <v>370.9</v>
      </c>
      <c r="H148" s="38">
        <v>0</v>
      </c>
      <c r="I148" s="38">
        <f>ROUND(G148*H148,P4)</f>
        <v>0</v>
      </c>
      <c r="J148" s="33"/>
      <c r="O148" s="39">
        <f>I148*0.21</f>
        <v>0</v>
      </c>
      <c r="P148">
        <v>3</v>
      </c>
    </row>
    <row r="149" spans="1:16" ht="45" x14ac:dyDescent="0.25">
      <c r="A149" s="33" t="s">
        <v>99</v>
      </c>
      <c r="B149" s="40"/>
      <c r="C149" s="41"/>
      <c r="D149" s="41"/>
      <c r="E149" s="35" t="s">
        <v>276</v>
      </c>
      <c r="F149" s="41"/>
      <c r="G149" s="41"/>
      <c r="H149" s="41"/>
      <c r="I149" s="41"/>
      <c r="J149" s="42"/>
    </row>
    <row r="150" spans="1:16" ht="30" x14ac:dyDescent="0.25">
      <c r="A150" s="33" t="s">
        <v>101</v>
      </c>
      <c r="B150" s="40"/>
      <c r="C150" s="41"/>
      <c r="D150" s="41"/>
      <c r="E150" s="43" t="s">
        <v>1564</v>
      </c>
      <c r="F150" s="41"/>
      <c r="G150" s="41"/>
      <c r="H150" s="41"/>
      <c r="I150" s="41"/>
      <c r="J150" s="42"/>
    </row>
    <row r="151" spans="1:16" ht="150" x14ac:dyDescent="0.25">
      <c r="A151" s="33" t="s">
        <v>103</v>
      </c>
      <c r="B151" s="40"/>
      <c r="C151" s="41"/>
      <c r="D151" s="41"/>
      <c r="E151" s="35" t="s">
        <v>302</v>
      </c>
      <c r="F151" s="41"/>
      <c r="G151" s="41"/>
      <c r="H151" s="41"/>
      <c r="I151" s="41"/>
      <c r="J151" s="42"/>
    </row>
    <row r="152" spans="1:16" x14ac:dyDescent="0.25">
      <c r="A152" s="33" t="s">
        <v>94</v>
      </c>
      <c r="B152" s="33">
        <v>36</v>
      </c>
      <c r="C152" s="34" t="s">
        <v>303</v>
      </c>
      <c r="D152" s="33" t="s">
        <v>134</v>
      </c>
      <c r="E152" s="35" t="s">
        <v>304</v>
      </c>
      <c r="F152" s="36" t="s">
        <v>168</v>
      </c>
      <c r="G152" s="37">
        <v>370.9</v>
      </c>
      <c r="H152" s="38">
        <v>0</v>
      </c>
      <c r="I152" s="38">
        <f>ROUND(G152*H152,P4)</f>
        <v>0</v>
      </c>
      <c r="J152" s="33"/>
      <c r="O152" s="39">
        <f>I152*0.21</f>
        <v>0</v>
      </c>
      <c r="P152">
        <v>3</v>
      </c>
    </row>
    <row r="153" spans="1:16" ht="45" x14ac:dyDescent="0.25">
      <c r="A153" s="33" t="s">
        <v>99</v>
      </c>
      <c r="B153" s="40"/>
      <c r="C153" s="41"/>
      <c r="D153" s="41"/>
      <c r="E153" s="35" t="s">
        <v>276</v>
      </c>
      <c r="F153" s="41"/>
      <c r="G153" s="41"/>
      <c r="H153" s="41"/>
      <c r="I153" s="41"/>
      <c r="J153" s="42"/>
    </row>
    <row r="154" spans="1:16" ht="30" x14ac:dyDescent="0.25">
      <c r="A154" s="33" t="s">
        <v>101</v>
      </c>
      <c r="B154" s="40"/>
      <c r="C154" s="41"/>
      <c r="D154" s="41"/>
      <c r="E154" s="43" t="s">
        <v>1565</v>
      </c>
      <c r="F154" s="41"/>
      <c r="G154" s="41"/>
      <c r="H154" s="41"/>
      <c r="I154" s="41"/>
      <c r="J154" s="42"/>
    </row>
    <row r="155" spans="1:16" ht="180" x14ac:dyDescent="0.25">
      <c r="A155" s="33" t="s">
        <v>103</v>
      </c>
      <c r="B155" s="40"/>
      <c r="C155" s="41"/>
      <c r="D155" s="41"/>
      <c r="E155" s="35" t="s">
        <v>306</v>
      </c>
      <c r="F155" s="41"/>
      <c r="G155" s="41"/>
      <c r="H155" s="41"/>
      <c r="I155" s="41"/>
      <c r="J155" s="42"/>
    </row>
    <row r="156" spans="1:16" x14ac:dyDescent="0.25">
      <c r="A156" s="27" t="s">
        <v>92</v>
      </c>
      <c r="B156" s="28"/>
      <c r="C156" s="29" t="s">
        <v>752</v>
      </c>
      <c r="D156" s="30"/>
      <c r="E156" s="27" t="s">
        <v>753</v>
      </c>
      <c r="F156" s="30"/>
      <c r="G156" s="30"/>
      <c r="H156" s="30"/>
      <c r="I156" s="31">
        <f>SUMIFS(I157:I160,A157:A160,"P")</f>
        <v>0</v>
      </c>
      <c r="J156" s="32"/>
    </row>
    <row r="157" spans="1:16" x14ac:dyDescent="0.25">
      <c r="A157" s="33" t="s">
        <v>94</v>
      </c>
      <c r="B157" s="33">
        <v>37</v>
      </c>
      <c r="C157" s="34" t="s">
        <v>1566</v>
      </c>
      <c r="D157" s="33" t="s">
        <v>134</v>
      </c>
      <c r="E157" s="35" t="s">
        <v>1567</v>
      </c>
      <c r="F157" s="36" t="s">
        <v>210</v>
      </c>
      <c r="G157" s="37">
        <v>0.08</v>
      </c>
      <c r="H157" s="38">
        <v>0</v>
      </c>
      <c r="I157" s="38">
        <f>ROUND(G157*H157,P4)</f>
        <v>0</v>
      </c>
      <c r="J157" s="33"/>
      <c r="O157" s="39">
        <f>I157*0.21</f>
        <v>0</v>
      </c>
      <c r="P157">
        <v>3</v>
      </c>
    </row>
    <row r="158" spans="1:16" x14ac:dyDescent="0.25">
      <c r="A158" s="33" t="s">
        <v>99</v>
      </c>
      <c r="B158" s="40"/>
      <c r="C158" s="41"/>
      <c r="D158" s="41"/>
      <c r="E158" s="44" t="s">
        <v>134</v>
      </c>
      <c r="F158" s="41"/>
      <c r="G158" s="41"/>
      <c r="H158" s="41"/>
      <c r="I158" s="41"/>
      <c r="J158" s="42"/>
    </row>
    <row r="159" spans="1:16" x14ac:dyDescent="0.25">
      <c r="A159" s="33" t="s">
        <v>101</v>
      </c>
      <c r="B159" s="40"/>
      <c r="C159" s="41"/>
      <c r="D159" s="41"/>
      <c r="E159" s="43" t="s">
        <v>1568</v>
      </c>
      <c r="F159" s="41"/>
      <c r="G159" s="41"/>
      <c r="H159" s="41"/>
      <c r="I159" s="41"/>
      <c r="J159" s="42"/>
    </row>
    <row r="160" spans="1:16" ht="105" x14ac:dyDescent="0.25">
      <c r="A160" s="33" t="s">
        <v>103</v>
      </c>
      <c r="B160" s="40"/>
      <c r="C160" s="41"/>
      <c r="D160" s="41"/>
      <c r="E160" s="35" t="s">
        <v>1569</v>
      </c>
      <c r="F160" s="41"/>
      <c r="G160" s="41"/>
      <c r="H160" s="41"/>
      <c r="I160" s="41"/>
      <c r="J160" s="42"/>
    </row>
    <row r="161" spans="1:16" x14ac:dyDescent="0.25">
      <c r="A161" s="27" t="s">
        <v>92</v>
      </c>
      <c r="B161" s="28"/>
      <c r="C161" s="29" t="s">
        <v>307</v>
      </c>
      <c r="D161" s="30"/>
      <c r="E161" s="27" t="s">
        <v>308</v>
      </c>
      <c r="F161" s="30"/>
      <c r="G161" s="30"/>
      <c r="H161" s="30"/>
      <c r="I161" s="31">
        <f>SUMIFS(I162:I233,A162:A233,"P")</f>
        <v>0</v>
      </c>
      <c r="J161" s="32"/>
    </row>
    <row r="162" spans="1:16" x14ac:dyDescent="0.25">
      <c r="A162" s="33" t="s">
        <v>94</v>
      </c>
      <c r="B162" s="33">
        <v>38</v>
      </c>
      <c r="C162" s="34" t="s">
        <v>309</v>
      </c>
      <c r="D162" s="33" t="s">
        <v>134</v>
      </c>
      <c r="E162" s="35" t="s">
        <v>310</v>
      </c>
      <c r="F162" s="36" t="s">
        <v>168</v>
      </c>
      <c r="G162" s="37">
        <v>267.39999999999998</v>
      </c>
      <c r="H162" s="38">
        <v>0</v>
      </c>
      <c r="I162" s="38">
        <f>ROUND(G162*H162,P4)</f>
        <v>0</v>
      </c>
      <c r="J162" s="33"/>
      <c r="O162" s="39">
        <f>I162*0.21</f>
        <v>0</v>
      </c>
      <c r="P162">
        <v>3</v>
      </c>
    </row>
    <row r="163" spans="1:16" x14ac:dyDescent="0.25">
      <c r="A163" s="33" t="s">
        <v>99</v>
      </c>
      <c r="B163" s="40"/>
      <c r="C163" s="41"/>
      <c r="D163" s="41"/>
      <c r="E163" s="35" t="s">
        <v>311</v>
      </c>
      <c r="F163" s="41"/>
      <c r="G163" s="41"/>
      <c r="H163" s="41"/>
      <c r="I163" s="41"/>
      <c r="J163" s="42"/>
    </row>
    <row r="164" spans="1:16" x14ac:dyDescent="0.25">
      <c r="A164" s="33" t="s">
        <v>101</v>
      </c>
      <c r="B164" s="40"/>
      <c r="C164" s="41"/>
      <c r="D164" s="41"/>
      <c r="E164" s="43" t="s">
        <v>1570</v>
      </c>
      <c r="F164" s="41"/>
      <c r="G164" s="41"/>
      <c r="H164" s="41"/>
      <c r="I164" s="41"/>
      <c r="J164" s="42"/>
    </row>
    <row r="165" spans="1:16" ht="165" x14ac:dyDescent="0.25">
      <c r="A165" s="33" t="s">
        <v>103</v>
      </c>
      <c r="B165" s="40"/>
      <c r="C165" s="41"/>
      <c r="D165" s="41"/>
      <c r="E165" s="35" t="s">
        <v>313</v>
      </c>
      <c r="F165" s="41"/>
      <c r="G165" s="41"/>
      <c r="H165" s="41"/>
      <c r="I165" s="41"/>
      <c r="J165" s="42"/>
    </row>
    <row r="166" spans="1:16" x14ac:dyDescent="0.25">
      <c r="A166" s="33" t="s">
        <v>94</v>
      </c>
      <c r="B166" s="33">
        <v>39</v>
      </c>
      <c r="C166" s="34" t="s">
        <v>314</v>
      </c>
      <c r="D166" s="33" t="s">
        <v>134</v>
      </c>
      <c r="E166" s="35" t="s">
        <v>315</v>
      </c>
      <c r="F166" s="36" t="s">
        <v>168</v>
      </c>
      <c r="G166" s="37">
        <v>13</v>
      </c>
      <c r="H166" s="38">
        <v>0</v>
      </c>
      <c r="I166" s="38">
        <f>ROUND(G166*H166,P4)</f>
        <v>0</v>
      </c>
      <c r="J166" s="33"/>
      <c r="O166" s="39">
        <f>I166*0.21</f>
        <v>0</v>
      </c>
      <c r="P166">
        <v>3</v>
      </c>
    </row>
    <row r="167" spans="1:16" x14ac:dyDescent="0.25">
      <c r="A167" s="33" t="s">
        <v>99</v>
      </c>
      <c r="B167" s="40"/>
      <c r="C167" s="41"/>
      <c r="D167" s="41"/>
      <c r="E167" s="35" t="s">
        <v>316</v>
      </c>
      <c r="F167" s="41"/>
      <c r="G167" s="41"/>
      <c r="H167" s="41"/>
      <c r="I167" s="41"/>
      <c r="J167" s="42"/>
    </row>
    <row r="168" spans="1:16" x14ac:dyDescent="0.25">
      <c r="A168" s="33" t="s">
        <v>101</v>
      </c>
      <c r="B168" s="40"/>
      <c r="C168" s="41"/>
      <c r="D168" s="41"/>
      <c r="E168" s="43" t="s">
        <v>1571</v>
      </c>
      <c r="F168" s="41"/>
      <c r="G168" s="41"/>
      <c r="H168" s="41"/>
      <c r="I168" s="41"/>
      <c r="J168" s="42"/>
    </row>
    <row r="169" spans="1:16" ht="165" x14ac:dyDescent="0.25">
      <c r="A169" s="33" t="s">
        <v>103</v>
      </c>
      <c r="B169" s="40"/>
      <c r="C169" s="41"/>
      <c r="D169" s="41"/>
      <c r="E169" s="35" t="s">
        <v>313</v>
      </c>
      <c r="F169" s="41"/>
      <c r="G169" s="41"/>
      <c r="H169" s="41"/>
      <c r="I169" s="41"/>
      <c r="J169" s="42"/>
    </row>
    <row r="170" spans="1:16" x14ac:dyDescent="0.25">
      <c r="A170" s="33" t="s">
        <v>94</v>
      </c>
      <c r="B170" s="33">
        <v>40</v>
      </c>
      <c r="C170" s="34" t="s">
        <v>323</v>
      </c>
      <c r="D170" s="33" t="s">
        <v>134</v>
      </c>
      <c r="E170" s="35" t="s">
        <v>324</v>
      </c>
      <c r="F170" s="36" t="s">
        <v>168</v>
      </c>
      <c r="G170" s="37">
        <v>340.5</v>
      </c>
      <c r="H170" s="38">
        <v>0</v>
      </c>
      <c r="I170" s="38">
        <f>ROUND(G170*H170,P4)</f>
        <v>0</v>
      </c>
      <c r="J170" s="33"/>
      <c r="O170" s="39">
        <f>I170*0.21</f>
        <v>0</v>
      </c>
      <c r="P170">
        <v>3</v>
      </c>
    </row>
    <row r="171" spans="1:16" x14ac:dyDescent="0.25">
      <c r="A171" s="33" t="s">
        <v>99</v>
      </c>
      <c r="B171" s="40"/>
      <c r="C171" s="41"/>
      <c r="D171" s="41"/>
      <c r="E171" s="35" t="s">
        <v>325</v>
      </c>
      <c r="F171" s="41"/>
      <c r="G171" s="41"/>
      <c r="H171" s="41"/>
      <c r="I171" s="41"/>
      <c r="J171" s="42"/>
    </row>
    <row r="172" spans="1:16" x14ac:dyDescent="0.25">
      <c r="A172" s="33" t="s">
        <v>101</v>
      </c>
      <c r="B172" s="40"/>
      <c r="C172" s="41"/>
      <c r="D172" s="41"/>
      <c r="E172" s="43" t="s">
        <v>1572</v>
      </c>
      <c r="F172" s="41"/>
      <c r="G172" s="41"/>
      <c r="H172" s="41"/>
      <c r="I172" s="41"/>
      <c r="J172" s="42"/>
    </row>
    <row r="173" spans="1:16" ht="90" x14ac:dyDescent="0.25">
      <c r="A173" s="33" t="s">
        <v>103</v>
      </c>
      <c r="B173" s="40"/>
      <c r="C173" s="41"/>
      <c r="D173" s="41"/>
      <c r="E173" s="35" t="s">
        <v>322</v>
      </c>
      <c r="F173" s="41"/>
      <c r="G173" s="41"/>
      <c r="H173" s="41"/>
      <c r="I173" s="41"/>
      <c r="J173" s="42"/>
    </row>
    <row r="174" spans="1:16" x14ac:dyDescent="0.25">
      <c r="A174" s="33" t="s">
        <v>94</v>
      </c>
      <c r="B174" s="33">
        <v>41</v>
      </c>
      <c r="C174" s="34" t="s">
        <v>327</v>
      </c>
      <c r="D174" s="33" t="s">
        <v>134</v>
      </c>
      <c r="E174" s="35" t="s">
        <v>328</v>
      </c>
      <c r="F174" s="36" t="s">
        <v>168</v>
      </c>
      <c r="G174" s="37">
        <v>13</v>
      </c>
      <c r="H174" s="38">
        <v>0</v>
      </c>
      <c r="I174" s="38">
        <f>ROUND(G174*H174,P4)</f>
        <v>0</v>
      </c>
      <c r="J174" s="33"/>
      <c r="O174" s="39">
        <f>I174*0.21</f>
        <v>0</v>
      </c>
      <c r="P174">
        <v>3</v>
      </c>
    </row>
    <row r="175" spans="1:16" x14ac:dyDescent="0.25">
      <c r="A175" s="33" t="s">
        <v>99</v>
      </c>
      <c r="B175" s="40"/>
      <c r="C175" s="41"/>
      <c r="D175" s="41"/>
      <c r="E175" s="35" t="s">
        <v>329</v>
      </c>
      <c r="F175" s="41"/>
      <c r="G175" s="41"/>
      <c r="H175" s="41"/>
      <c r="I175" s="41"/>
      <c r="J175" s="42"/>
    </row>
    <row r="176" spans="1:16" x14ac:dyDescent="0.25">
      <c r="A176" s="33" t="s">
        <v>101</v>
      </c>
      <c r="B176" s="40"/>
      <c r="C176" s="41"/>
      <c r="D176" s="41"/>
      <c r="E176" s="43" t="s">
        <v>1571</v>
      </c>
      <c r="F176" s="41"/>
      <c r="G176" s="41"/>
      <c r="H176" s="41"/>
      <c r="I176" s="41"/>
      <c r="J176" s="42"/>
    </row>
    <row r="177" spans="1:16" ht="90" x14ac:dyDescent="0.25">
      <c r="A177" s="33" t="s">
        <v>103</v>
      </c>
      <c r="B177" s="40"/>
      <c r="C177" s="41"/>
      <c r="D177" s="41"/>
      <c r="E177" s="35" t="s">
        <v>322</v>
      </c>
      <c r="F177" s="41"/>
      <c r="G177" s="41"/>
      <c r="H177" s="41"/>
      <c r="I177" s="41"/>
      <c r="J177" s="42"/>
    </row>
    <row r="178" spans="1:16" x14ac:dyDescent="0.25">
      <c r="A178" s="33" t="s">
        <v>94</v>
      </c>
      <c r="B178" s="33">
        <v>42</v>
      </c>
      <c r="C178" s="34" t="s">
        <v>1573</v>
      </c>
      <c r="D178" s="33" t="s">
        <v>134</v>
      </c>
      <c r="E178" s="35" t="s">
        <v>1574</v>
      </c>
      <c r="F178" s="36" t="s">
        <v>168</v>
      </c>
      <c r="G178" s="37">
        <v>56.9</v>
      </c>
      <c r="H178" s="38">
        <v>0</v>
      </c>
      <c r="I178" s="38">
        <f>ROUND(G178*H178,P4)</f>
        <v>0</v>
      </c>
      <c r="J178" s="33"/>
      <c r="O178" s="39">
        <f>I178*0.21</f>
        <v>0</v>
      </c>
      <c r="P178">
        <v>3</v>
      </c>
    </row>
    <row r="179" spans="1:16" x14ac:dyDescent="0.25">
      <c r="A179" s="33" t="s">
        <v>99</v>
      </c>
      <c r="B179" s="40"/>
      <c r="C179" s="41"/>
      <c r="D179" s="41"/>
      <c r="E179" s="35" t="s">
        <v>1575</v>
      </c>
      <c r="F179" s="41"/>
      <c r="G179" s="41"/>
      <c r="H179" s="41"/>
      <c r="I179" s="41"/>
      <c r="J179" s="42"/>
    </row>
    <row r="180" spans="1:16" x14ac:dyDescent="0.25">
      <c r="A180" s="33" t="s">
        <v>101</v>
      </c>
      <c r="B180" s="40"/>
      <c r="C180" s="41"/>
      <c r="D180" s="41"/>
      <c r="E180" s="43" t="s">
        <v>1576</v>
      </c>
      <c r="F180" s="41"/>
      <c r="G180" s="41"/>
      <c r="H180" s="41"/>
      <c r="I180" s="41"/>
      <c r="J180" s="42"/>
    </row>
    <row r="181" spans="1:16" ht="90" x14ac:dyDescent="0.25">
      <c r="A181" s="33" t="s">
        <v>103</v>
      </c>
      <c r="B181" s="40"/>
      <c r="C181" s="41"/>
      <c r="D181" s="41"/>
      <c r="E181" s="35" t="s">
        <v>322</v>
      </c>
      <c r="F181" s="41"/>
      <c r="G181" s="41"/>
      <c r="H181" s="41"/>
      <c r="I181" s="41"/>
      <c r="J181" s="42"/>
    </row>
    <row r="182" spans="1:16" x14ac:dyDescent="0.25">
      <c r="A182" s="33" t="s">
        <v>94</v>
      </c>
      <c r="B182" s="33">
        <v>43</v>
      </c>
      <c r="C182" s="34" t="s">
        <v>331</v>
      </c>
      <c r="D182" s="33" t="s">
        <v>134</v>
      </c>
      <c r="E182" s="35" t="s">
        <v>332</v>
      </c>
      <c r="F182" s="36" t="s">
        <v>168</v>
      </c>
      <c r="G182" s="37">
        <v>294.14</v>
      </c>
      <c r="H182" s="38">
        <v>0</v>
      </c>
      <c r="I182" s="38">
        <f>ROUND(G182*H182,P4)</f>
        <v>0</v>
      </c>
      <c r="J182" s="33"/>
      <c r="O182" s="39">
        <f>I182*0.21</f>
        <v>0</v>
      </c>
      <c r="P182">
        <v>3</v>
      </c>
    </row>
    <row r="183" spans="1:16" ht="60" x14ac:dyDescent="0.25">
      <c r="A183" s="33" t="s">
        <v>99</v>
      </c>
      <c r="B183" s="40"/>
      <c r="C183" s="41"/>
      <c r="D183" s="41"/>
      <c r="E183" s="35" t="s">
        <v>333</v>
      </c>
      <c r="F183" s="41"/>
      <c r="G183" s="41"/>
      <c r="H183" s="41"/>
      <c r="I183" s="41"/>
      <c r="J183" s="42"/>
    </row>
    <row r="184" spans="1:16" x14ac:dyDescent="0.25">
      <c r="A184" s="33" t="s">
        <v>101</v>
      </c>
      <c r="B184" s="40"/>
      <c r="C184" s="41"/>
      <c r="D184" s="41"/>
      <c r="E184" s="43" t="s">
        <v>1577</v>
      </c>
      <c r="F184" s="41"/>
      <c r="G184" s="41"/>
      <c r="H184" s="41"/>
      <c r="I184" s="41"/>
      <c r="J184" s="42"/>
    </row>
    <row r="185" spans="1:16" ht="90" x14ac:dyDescent="0.25">
      <c r="A185" s="33" t="s">
        <v>103</v>
      </c>
      <c r="B185" s="40"/>
      <c r="C185" s="41"/>
      <c r="D185" s="41"/>
      <c r="E185" s="35" t="s">
        <v>322</v>
      </c>
      <c r="F185" s="41"/>
      <c r="G185" s="41"/>
      <c r="H185" s="41"/>
      <c r="I185" s="41"/>
      <c r="J185" s="42"/>
    </row>
    <row r="186" spans="1:16" x14ac:dyDescent="0.25">
      <c r="A186" s="33" t="s">
        <v>94</v>
      </c>
      <c r="B186" s="33">
        <v>44</v>
      </c>
      <c r="C186" s="34" t="s">
        <v>335</v>
      </c>
      <c r="D186" s="33" t="s">
        <v>134</v>
      </c>
      <c r="E186" s="35" t="s">
        <v>336</v>
      </c>
      <c r="F186" s="36" t="s">
        <v>168</v>
      </c>
      <c r="G186" s="37">
        <v>267.39999999999998</v>
      </c>
      <c r="H186" s="38">
        <v>0</v>
      </c>
      <c r="I186" s="38">
        <f>ROUND(G186*H186,P4)</f>
        <v>0</v>
      </c>
      <c r="J186" s="33"/>
      <c r="O186" s="39">
        <f>I186*0.21</f>
        <v>0</v>
      </c>
      <c r="P186">
        <v>3</v>
      </c>
    </row>
    <row r="187" spans="1:16" x14ac:dyDescent="0.25">
      <c r="A187" s="33" t="s">
        <v>99</v>
      </c>
      <c r="B187" s="40"/>
      <c r="C187" s="41"/>
      <c r="D187" s="41"/>
      <c r="E187" s="35" t="s">
        <v>337</v>
      </c>
      <c r="F187" s="41"/>
      <c r="G187" s="41"/>
      <c r="H187" s="41"/>
      <c r="I187" s="41"/>
      <c r="J187" s="42"/>
    </row>
    <row r="188" spans="1:16" x14ac:dyDescent="0.25">
      <c r="A188" s="33" t="s">
        <v>101</v>
      </c>
      <c r="B188" s="40"/>
      <c r="C188" s="41"/>
      <c r="D188" s="41"/>
      <c r="E188" s="43" t="s">
        <v>1570</v>
      </c>
      <c r="F188" s="41"/>
      <c r="G188" s="41"/>
      <c r="H188" s="41"/>
      <c r="I188" s="41"/>
      <c r="J188" s="42"/>
    </row>
    <row r="189" spans="1:16" ht="120" x14ac:dyDescent="0.25">
      <c r="A189" s="33" t="s">
        <v>103</v>
      </c>
      <c r="B189" s="40"/>
      <c r="C189" s="41"/>
      <c r="D189" s="41"/>
      <c r="E189" s="35" t="s">
        <v>338</v>
      </c>
      <c r="F189" s="41"/>
      <c r="G189" s="41"/>
      <c r="H189" s="41"/>
      <c r="I189" s="41"/>
      <c r="J189" s="42"/>
    </row>
    <row r="190" spans="1:16" x14ac:dyDescent="0.25">
      <c r="A190" s="33" t="s">
        <v>94</v>
      </c>
      <c r="B190" s="33">
        <v>45</v>
      </c>
      <c r="C190" s="34" t="s">
        <v>339</v>
      </c>
      <c r="D190" s="33" t="s">
        <v>134</v>
      </c>
      <c r="E190" s="35" t="s">
        <v>340</v>
      </c>
      <c r="F190" s="36" t="s">
        <v>168</v>
      </c>
      <c r="G190" s="37">
        <v>534.79999999999995</v>
      </c>
      <c r="H190" s="38">
        <v>0</v>
      </c>
      <c r="I190" s="38">
        <f>ROUND(G190*H190,P4)</f>
        <v>0</v>
      </c>
      <c r="J190" s="33"/>
      <c r="O190" s="39">
        <f>I190*0.21</f>
        <v>0</v>
      </c>
      <c r="P190">
        <v>3</v>
      </c>
    </row>
    <row r="191" spans="1:16" x14ac:dyDescent="0.25">
      <c r="A191" s="33" t="s">
        <v>99</v>
      </c>
      <c r="B191" s="40"/>
      <c r="C191" s="41"/>
      <c r="D191" s="41"/>
      <c r="E191" s="35" t="s">
        <v>341</v>
      </c>
      <c r="F191" s="41"/>
      <c r="G191" s="41"/>
      <c r="H191" s="41"/>
      <c r="I191" s="41"/>
      <c r="J191" s="42"/>
    </row>
    <row r="192" spans="1:16" x14ac:dyDescent="0.25">
      <c r="A192" s="33" t="s">
        <v>101</v>
      </c>
      <c r="B192" s="40"/>
      <c r="C192" s="41"/>
      <c r="D192" s="41"/>
      <c r="E192" s="43" t="s">
        <v>1578</v>
      </c>
      <c r="F192" s="41"/>
      <c r="G192" s="41"/>
      <c r="H192" s="41"/>
      <c r="I192" s="41"/>
      <c r="J192" s="42"/>
    </row>
    <row r="193" spans="1:16" ht="120" x14ac:dyDescent="0.25">
      <c r="A193" s="33" t="s">
        <v>103</v>
      </c>
      <c r="B193" s="40"/>
      <c r="C193" s="41"/>
      <c r="D193" s="41"/>
      <c r="E193" s="35" t="s">
        <v>338</v>
      </c>
      <c r="F193" s="41"/>
      <c r="G193" s="41"/>
      <c r="H193" s="41"/>
      <c r="I193" s="41"/>
      <c r="J193" s="42"/>
    </row>
    <row r="194" spans="1:16" x14ac:dyDescent="0.25">
      <c r="A194" s="33" t="s">
        <v>94</v>
      </c>
      <c r="B194" s="33">
        <v>46</v>
      </c>
      <c r="C194" s="34" t="s">
        <v>343</v>
      </c>
      <c r="D194" s="33" t="s">
        <v>134</v>
      </c>
      <c r="E194" s="35" t="s">
        <v>344</v>
      </c>
      <c r="F194" s="36" t="s">
        <v>168</v>
      </c>
      <c r="G194" s="37">
        <v>267.39999999999998</v>
      </c>
      <c r="H194" s="38">
        <v>0</v>
      </c>
      <c r="I194" s="38">
        <f>ROUND(G194*H194,P4)</f>
        <v>0</v>
      </c>
      <c r="J194" s="33"/>
      <c r="O194" s="39">
        <f>I194*0.21</f>
        <v>0</v>
      </c>
      <c r="P194">
        <v>3</v>
      </c>
    </row>
    <row r="195" spans="1:16" x14ac:dyDescent="0.25">
      <c r="A195" s="33" t="s">
        <v>99</v>
      </c>
      <c r="B195" s="40"/>
      <c r="C195" s="41"/>
      <c r="D195" s="41"/>
      <c r="E195" s="35" t="s">
        <v>345</v>
      </c>
      <c r="F195" s="41"/>
      <c r="G195" s="41"/>
      <c r="H195" s="41"/>
      <c r="I195" s="41"/>
      <c r="J195" s="42"/>
    </row>
    <row r="196" spans="1:16" x14ac:dyDescent="0.25">
      <c r="A196" s="33" t="s">
        <v>101</v>
      </c>
      <c r="B196" s="40"/>
      <c r="C196" s="41"/>
      <c r="D196" s="41"/>
      <c r="E196" s="43" t="s">
        <v>1570</v>
      </c>
      <c r="F196" s="41"/>
      <c r="G196" s="41"/>
      <c r="H196" s="41"/>
      <c r="I196" s="41"/>
      <c r="J196" s="42"/>
    </row>
    <row r="197" spans="1:16" ht="195" x14ac:dyDescent="0.25">
      <c r="A197" s="33" t="s">
        <v>103</v>
      </c>
      <c r="B197" s="40"/>
      <c r="C197" s="41"/>
      <c r="D197" s="41"/>
      <c r="E197" s="35" t="s">
        <v>346</v>
      </c>
      <c r="F197" s="41"/>
      <c r="G197" s="41"/>
      <c r="H197" s="41"/>
      <c r="I197" s="41"/>
      <c r="J197" s="42"/>
    </row>
    <row r="198" spans="1:16" x14ac:dyDescent="0.25">
      <c r="A198" s="33" t="s">
        <v>94</v>
      </c>
      <c r="B198" s="33">
        <v>47</v>
      </c>
      <c r="C198" s="34" t="s">
        <v>347</v>
      </c>
      <c r="D198" s="33" t="s">
        <v>134</v>
      </c>
      <c r="E198" s="35" t="s">
        <v>348</v>
      </c>
      <c r="F198" s="36" t="s">
        <v>168</v>
      </c>
      <c r="G198" s="37">
        <v>267.39999999999998</v>
      </c>
      <c r="H198" s="38">
        <v>0</v>
      </c>
      <c r="I198" s="38">
        <f>ROUND(G198*H198,P4)</f>
        <v>0</v>
      </c>
      <c r="J198" s="33"/>
      <c r="O198" s="39">
        <f>I198*0.21</f>
        <v>0</v>
      </c>
      <c r="P198">
        <v>3</v>
      </c>
    </row>
    <row r="199" spans="1:16" x14ac:dyDescent="0.25">
      <c r="A199" s="33" t="s">
        <v>99</v>
      </c>
      <c r="B199" s="40"/>
      <c r="C199" s="41"/>
      <c r="D199" s="41"/>
      <c r="E199" s="35" t="s">
        <v>349</v>
      </c>
      <c r="F199" s="41"/>
      <c r="G199" s="41"/>
      <c r="H199" s="41"/>
      <c r="I199" s="41"/>
      <c r="J199" s="42"/>
    </row>
    <row r="200" spans="1:16" x14ac:dyDescent="0.25">
      <c r="A200" s="33" t="s">
        <v>101</v>
      </c>
      <c r="B200" s="40"/>
      <c r="C200" s="41"/>
      <c r="D200" s="41"/>
      <c r="E200" s="43" t="s">
        <v>1570</v>
      </c>
      <c r="F200" s="41"/>
      <c r="G200" s="41"/>
      <c r="H200" s="41"/>
      <c r="I200" s="41"/>
      <c r="J200" s="42"/>
    </row>
    <row r="201" spans="1:16" ht="195" x14ac:dyDescent="0.25">
      <c r="A201" s="33" t="s">
        <v>103</v>
      </c>
      <c r="B201" s="40"/>
      <c r="C201" s="41"/>
      <c r="D201" s="41"/>
      <c r="E201" s="35" t="s">
        <v>346</v>
      </c>
      <c r="F201" s="41"/>
      <c r="G201" s="41"/>
      <c r="H201" s="41"/>
      <c r="I201" s="41"/>
      <c r="J201" s="42"/>
    </row>
    <row r="202" spans="1:16" x14ac:dyDescent="0.25">
      <c r="A202" s="33" t="s">
        <v>94</v>
      </c>
      <c r="B202" s="33">
        <v>48</v>
      </c>
      <c r="C202" s="34" t="s">
        <v>350</v>
      </c>
      <c r="D202" s="33" t="s">
        <v>134</v>
      </c>
      <c r="E202" s="35" t="s">
        <v>351</v>
      </c>
      <c r="F202" s="36" t="s">
        <v>168</v>
      </c>
      <c r="G202" s="37">
        <v>267.39999999999998</v>
      </c>
      <c r="H202" s="38">
        <v>0</v>
      </c>
      <c r="I202" s="38">
        <f>ROUND(G202*H202,P4)</f>
        <v>0</v>
      </c>
      <c r="J202" s="33"/>
      <c r="O202" s="39">
        <f>I202*0.21</f>
        <v>0</v>
      </c>
      <c r="P202">
        <v>3</v>
      </c>
    </row>
    <row r="203" spans="1:16" x14ac:dyDescent="0.25">
      <c r="A203" s="33" t="s">
        <v>99</v>
      </c>
      <c r="B203" s="40"/>
      <c r="C203" s="41"/>
      <c r="D203" s="41"/>
      <c r="E203" s="35" t="s">
        <v>352</v>
      </c>
      <c r="F203" s="41"/>
      <c r="G203" s="41"/>
      <c r="H203" s="41"/>
      <c r="I203" s="41"/>
      <c r="J203" s="42"/>
    </row>
    <row r="204" spans="1:16" x14ac:dyDescent="0.25">
      <c r="A204" s="33" t="s">
        <v>101</v>
      </c>
      <c r="B204" s="40"/>
      <c r="C204" s="41"/>
      <c r="D204" s="41"/>
      <c r="E204" s="43" t="s">
        <v>1570</v>
      </c>
      <c r="F204" s="41"/>
      <c r="G204" s="41"/>
      <c r="H204" s="41"/>
      <c r="I204" s="41"/>
      <c r="J204" s="42"/>
    </row>
    <row r="205" spans="1:16" ht="195" x14ac:dyDescent="0.25">
      <c r="A205" s="33" t="s">
        <v>103</v>
      </c>
      <c r="B205" s="40"/>
      <c r="C205" s="41"/>
      <c r="D205" s="41"/>
      <c r="E205" s="35" t="s">
        <v>346</v>
      </c>
      <c r="F205" s="41"/>
      <c r="G205" s="41"/>
      <c r="H205" s="41"/>
      <c r="I205" s="41"/>
      <c r="J205" s="42"/>
    </row>
    <row r="206" spans="1:16" x14ac:dyDescent="0.25">
      <c r="A206" s="33" t="s">
        <v>94</v>
      </c>
      <c r="B206" s="33">
        <v>49</v>
      </c>
      <c r="C206" s="34" t="s">
        <v>353</v>
      </c>
      <c r="D206" s="33" t="s">
        <v>134</v>
      </c>
      <c r="E206" s="35" t="s">
        <v>354</v>
      </c>
      <c r="F206" s="36" t="s">
        <v>168</v>
      </c>
      <c r="G206" s="37">
        <v>13</v>
      </c>
      <c r="H206" s="38">
        <v>0</v>
      </c>
      <c r="I206" s="38">
        <f>ROUND(G206*H206,P4)</f>
        <v>0</v>
      </c>
      <c r="J206" s="33"/>
      <c r="O206" s="39">
        <f>I206*0.21</f>
        <v>0</v>
      </c>
      <c r="P206">
        <v>3</v>
      </c>
    </row>
    <row r="207" spans="1:16" ht="30" x14ac:dyDescent="0.25">
      <c r="A207" s="33" t="s">
        <v>99</v>
      </c>
      <c r="B207" s="40"/>
      <c r="C207" s="41"/>
      <c r="D207" s="41"/>
      <c r="E207" s="35" t="s">
        <v>355</v>
      </c>
      <c r="F207" s="41"/>
      <c r="G207" s="41"/>
      <c r="H207" s="41"/>
      <c r="I207" s="41"/>
      <c r="J207" s="42"/>
    </row>
    <row r="208" spans="1:16" x14ac:dyDescent="0.25">
      <c r="A208" s="33" t="s">
        <v>101</v>
      </c>
      <c r="B208" s="40"/>
      <c r="C208" s="41"/>
      <c r="D208" s="41"/>
      <c r="E208" s="43" t="s">
        <v>1571</v>
      </c>
      <c r="F208" s="41"/>
      <c r="G208" s="41"/>
      <c r="H208" s="41"/>
      <c r="I208" s="41"/>
      <c r="J208" s="42"/>
    </row>
    <row r="209" spans="1:16" ht="225" x14ac:dyDescent="0.25">
      <c r="A209" s="33" t="s">
        <v>103</v>
      </c>
      <c r="B209" s="40"/>
      <c r="C209" s="41"/>
      <c r="D209" s="41"/>
      <c r="E209" s="35" t="s">
        <v>356</v>
      </c>
      <c r="F209" s="41"/>
      <c r="G209" s="41"/>
      <c r="H209" s="41"/>
      <c r="I209" s="41"/>
      <c r="J209" s="42"/>
    </row>
    <row r="210" spans="1:16" x14ac:dyDescent="0.25">
      <c r="A210" s="33" t="s">
        <v>94</v>
      </c>
      <c r="B210" s="33">
        <v>50</v>
      </c>
      <c r="C210" s="34" t="s">
        <v>1100</v>
      </c>
      <c r="D210" s="33" t="s">
        <v>134</v>
      </c>
      <c r="E210" s="35" t="s">
        <v>1101</v>
      </c>
      <c r="F210" s="36" t="s">
        <v>168</v>
      </c>
      <c r="G210" s="37">
        <v>50.9</v>
      </c>
      <c r="H210" s="38">
        <v>0</v>
      </c>
      <c r="I210" s="38">
        <f>ROUND(G210*H210,P4)</f>
        <v>0</v>
      </c>
      <c r="J210" s="33"/>
      <c r="O210" s="39">
        <f>I210*0.21</f>
        <v>0</v>
      </c>
      <c r="P210">
        <v>3</v>
      </c>
    </row>
    <row r="211" spans="1:16" ht="30" x14ac:dyDescent="0.25">
      <c r="A211" s="33" t="s">
        <v>99</v>
      </c>
      <c r="B211" s="40"/>
      <c r="C211" s="41"/>
      <c r="D211" s="41"/>
      <c r="E211" s="35" t="s">
        <v>1579</v>
      </c>
      <c r="F211" s="41"/>
      <c r="G211" s="41"/>
      <c r="H211" s="41"/>
      <c r="I211" s="41"/>
      <c r="J211" s="42"/>
    </row>
    <row r="212" spans="1:16" x14ac:dyDescent="0.25">
      <c r="A212" s="33" t="s">
        <v>101</v>
      </c>
      <c r="B212" s="40"/>
      <c r="C212" s="41"/>
      <c r="D212" s="41"/>
      <c r="E212" s="43" t="s">
        <v>1580</v>
      </c>
      <c r="F212" s="41"/>
      <c r="G212" s="41"/>
      <c r="H212" s="41"/>
      <c r="I212" s="41"/>
      <c r="J212" s="42"/>
    </row>
    <row r="213" spans="1:16" ht="225" x14ac:dyDescent="0.25">
      <c r="A213" s="33" t="s">
        <v>103</v>
      </c>
      <c r="B213" s="40"/>
      <c r="C213" s="41"/>
      <c r="D213" s="41"/>
      <c r="E213" s="35" t="s">
        <v>356</v>
      </c>
      <c r="F213" s="41"/>
      <c r="G213" s="41"/>
      <c r="H213" s="41"/>
      <c r="I213" s="41"/>
      <c r="J213" s="42"/>
    </row>
    <row r="214" spans="1:16" ht="30" x14ac:dyDescent="0.25">
      <c r="A214" s="33" t="s">
        <v>94</v>
      </c>
      <c r="B214" s="33">
        <v>51</v>
      </c>
      <c r="C214" s="34" t="s">
        <v>361</v>
      </c>
      <c r="D214" s="33" t="s">
        <v>134</v>
      </c>
      <c r="E214" s="35" t="s">
        <v>362</v>
      </c>
      <c r="F214" s="36" t="s">
        <v>168</v>
      </c>
      <c r="G214" s="37">
        <v>292.10000000000002</v>
      </c>
      <c r="H214" s="38">
        <v>0</v>
      </c>
      <c r="I214" s="38">
        <f>ROUND(G214*H214,P4)</f>
        <v>0</v>
      </c>
      <c r="J214" s="33"/>
      <c r="O214" s="39">
        <f>I214*0.21</f>
        <v>0</v>
      </c>
      <c r="P214">
        <v>3</v>
      </c>
    </row>
    <row r="215" spans="1:16" ht="30" x14ac:dyDescent="0.25">
      <c r="A215" s="33" t="s">
        <v>99</v>
      </c>
      <c r="B215" s="40"/>
      <c r="C215" s="41"/>
      <c r="D215" s="41"/>
      <c r="E215" s="35" t="s">
        <v>359</v>
      </c>
      <c r="F215" s="41"/>
      <c r="G215" s="41"/>
      <c r="H215" s="41"/>
      <c r="I215" s="41"/>
      <c r="J215" s="42"/>
    </row>
    <row r="216" spans="1:16" ht="75" x14ac:dyDescent="0.25">
      <c r="A216" s="33" t="s">
        <v>101</v>
      </c>
      <c r="B216" s="40"/>
      <c r="C216" s="41"/>
      <c r="D216" s="41"/>
      <c r="E216" s="43" t="s">
        <v>1581</v>
      </c>
      <c r="F216" s="41"/>
      <c r="G216" s="41"/>
      <c r="H216" s="41"/>
      <c r="I216" s="41"/>
      <c r="J216" s="42"/>
    </row>
    <row r="217" spans="1:16" ht="225" x14ac:dyDescent="0.25">
      <c r="A217" s="33" t="s">
        <v>103</v>
      </c>
      <c r="B217" s="40"/>
      <c r="C217" s="41"/>
      <c r="D217" s="41"/>
      <c r="E217" s="35" t="s">
        <v>356</v>
      </c>
      <c r="F217" s="41"/>
      <c r="G217" s="41"/>
      <c r="H217" s="41"/>
      <c r="I217" s="41"/>
      <c r="J217" s="42"/>
    </row>
    <row r="218" spans="1:16" x14ac:dyDescent="0.25">
      <c r="A218" s="33" t="s">
        <v>94</v>
      </c>
      <c r="B218" s="33">
        <v>52</v>
      </c>
      <c r="C218" s="34" t="s">
        <v>1582</v>
      </c>
      <c r="D218" s="33" t="s">
        <v>134</v>
      </c>
      <c r="E218" s="35" t="s">
        <v>1583</v>
      </c>
      <c r="F218" s="36" t="s">
        <v>168</v>
      </c>
      <c r="G218" s="37">
        <v>0.9</v>
      </c>
      <c r="H218" s="38">
        <v>0</v>
      </c>
      <c r="I218" s="38">
        <f>ROUND(G218*H218,P4)</f>
        <v>0</v>
      </c>
      <c r="J218" s="33"/>
      <c r="O218" s="39">
        <f>I218*0.21</f>
        <v>0</v>
      </c>
      <c r="P218">
        <v>3</v>
      </c>
    </row>
    <row r="219" spans="1:16" x14ac:dyDescent="0.25">
      <c r="A219" s="33" t="s">
        <v>99</v>
      </c>
      <c r="B219" s="40"/>
      <c r="C219" s="41"/>
      <c r="D219" s="41"/>
      <c r="E219" s="35" t="s">
        <v>1584</v>
      </c>
      <c r="F219" s="41"/>
      <c r="G219" s="41"/>
      <c r="H219" s="41"/>
      <c r="I219" s="41"/>
      <c r="J219" s="42"/>
    </row>
    <row r="220" spans="1:16" ht="30" x14ac:dyDescent="0.25">
      <c r="A220" s="33" t="s">
        <v>101</v>
      </c>
      <c r="B220" s="40"/>
      <c r="C220" s="41"/>
      <c r="D220" s="41"/>
      <c r="E220" s="43" t="s">
        <v>1585</v>
      </c>
      <c r="F220" s="41"/>
      <c r="G220" s="41"/>
      <c r="H220" s="41"/>
      <c r="I220" s="41"/>
      <c r="J220" s="42"/>
    </row>
    <row r="221" spans="1:16" ht="225" x14ac:dyDescent="0.25">
      <c r="A221" s="33" t="s">
        <v>103</v>
      </c>
      <c r="B221" s="40"/>
      <c r="C221" s="41"/>
      <c r="D221" s="41"/>
      <c r="E221" s="35" t="s">
        <v>356</v>
      </c>
      <c r="F221" s="41"/>
      <c r="G221" s="41"/>
      <c r="H221" s="41"/>
      <c r="I221" s="41"/>
      <c r="J221" s="42"/>
    </row>
    <row r="222" spans="1:16" ht="30" x14ac:dyDescent="0.25">
      <c r="A222" s="33" t="s">
        <v>94</v>
      </c>
      <c r="B222" s="33">
        <v>53</v>
      </c>
      <c r="C222" s="34" t="s">
        <v>364</v>
      </c>
      <c r="D222" s="33" t="s">
        <v>134</v>
      </c>
      <c r="E222" s="35" t="s">
        <v>365</v>
      </c>
      <c r="F222" s="36" t="s">
        <v>168</v>
      </c>
      <c r="G222" s="37">
        <v>53.5</v>
      </c>
      <c r="H222" s="38">
        <v>0</v>
      </c>
      <c r="I222" s="38">
        <f>ROUND(G222*H222,P4)</f>
        <v>0</v>
      </c>
      <c r="J222" s="33"/>
      <c r="O222" s="39">
        <f>I222*0.21</f>
        <v>0</v>
      </c>
      <c r="P222">
        <v>3</v>
      </c>
    </row>
    <row r="223" spans="1:16" ht="30" x14ac:dyDescent="0.25">
      <c r="A223" s="33" t="s">
        <v>99</v>
      </c>
      <c r="B223" s="40"/>
      <c r="C223" s="41"/>
      <c r="D223" s="41"/>
      <c r="E223" s="35" t="s">
        <v>366</v>
      </c>
      <c r="F223" s="41"/>
      <c r="G223" s="41"/>
      <c r="H223" s="41"/>
      <c r="I223" s="41"/>
      <c r="J223" s="42"/>
    </row>
    <row r="224" spans="1:16" ht="120" x14ac:dyDescent="0.25">
      <c r="A224" s="33" t="s">
        <v>101</v>
      </c>
      <c r="B224" s="40"/>
      <c r="C224" s="41"/>
      <c r="D224" s="41"/>
      <c r="E224" s="43" t="s">
        <v>1586</v>
      </c>
      <c r="F224" s="41"/>
      <c r="G224" s="41"/>
      <c r="H224" s="41"/>
      <c r="I224" s="41"/>
      <c r="J224" s="42"/>
    </row>
    <row r="225" spans="1:16" ht="225" x14ac:dyDescent="0.25">
      <c r="A225" s="33" t="s">
        <v>103</v>
      </c>
      <c r="B225" s="40"/>
      <c r="C225" s="41"/>
      <c r="D225" s="41"/>
      <c r="E225" s="35" t="s">
        <v>356</v>
      </c>
      <c r="F225" s="41"/>
      <c r="G225" s="41"/>
      <c r="H225" s="41"/>
      <c r="I225" s="41"/>
      <c r="J225" s="42"/>
    </row>
    <row r="226" spans="1:16" x14ac:dyDescent="0.25">
      <c r="A226" s="33" t="s">
        <v>94</v>
      </c>
      <c r="B226" s="33">
        <v>54</v>
      </c>
      <c r="C226" s="34" t="s">
        <v>1587</v>
      </c>
      <c r="D226" s="33" t="s">
        <v>134</v>
      </c>
      <c r="E226" s="35" t="s">
        <v>1588</v>
      </c>
      <c r="F226" s="36" t="s">
        <v>168</v>
      </c>
      <c r="G226" s="37">
        <v>3.3</v>
      </c>
      <c r="H226" s="38">
        <v>0</v>
      </c>
      <c r="I226" s="38">
        <f>ROUND(G226*H226,P4)</f>
        <v>0</v>
      </c>
      <c r="J226" s="33"/>
      <c r="O226" s="39">
        <f>I226*0.21</f>
        <v>0</v>
      </c>
      <c r="P226">
        <v>3</v>
      </c>
    </row>
    <row r="227" spans="1:16" ht="30" x14ac:dyDescent="0.25">
      <c r="A227" s="33" t="s">
        <v>99</v>
      </c>
      <c r="B227" s="40"/>
      <c r="C227" s="41"/>
      <c r="D227" s="41"/>
      <c r="E227" s="35" t="s">
        <v>1589</v>
      </c>
      <c r="F227" s="41"/>
      <c r="G227" s="41"/>
      <c r="H227" s="41"/>
      <c r="I227" s="41"/>
      <c r="J227" s="42"/>
    </row>
    <row r="228" spans="1:16" x14ac:dyDescent="0.25">
      <c r="A228" s="33" t="s">
        <v>101</v>
      </c>
      <c r="B228" s="40"/>
      <c r="C228" s="41"/>
      <c r="D228" s="41"/>
      <c r="E228" s="43" t="s">
        <v>1590</v>
      </c>
      <c r="F228" s="41"/>
      <c r="G228" s="41"/>
      <c r="H228" s="41"/>
      <c r="I228" s="41"/>
      <c r="J228" s="42"/>
    </row>
    <row r="229" spans="1:16" ht="165" x14ac:dyDescent="0.25">
      <c r="A229" s="33" t="s">
        <v>103</v>
      </c>
      <c r="B229" s="40"/>
      <c r="C229" s="41"/>
      <c r="D229" s="41"/>
      <c r="E229" s="35" t="s">
        <v>1591</v>
      </c>
      <c r="F229" s="41"/>
      <c r="G229" s="41"/>
      <c r="H229" s="41"/>
      <c r="I229" s="41"/>
      <c r="J229" s="42"/>
    </row>
    <row r="230" spans="1:16" x14ac:dyDescent="0.25">
      <c r="A230" s="33" t="s">
        <v>94</v>
      </c>
      <c r="B230" s="33">
        <v>55</v>
      </c>
      <c r="C230" s="34" t="s">
        <v>1592</v>
      </c>
      <c r="D230" s="33" t="s">
        <v>134</v>
      </c>
      <c r="E230" s="35" t="s">
        <v>1593</v>
      </c>
      <c r="F230" s="36" t="s">
        <v>168</v>
      </c>
      <c r="G230" s="37">
        <v>1.9</v>
      </c>
      <c r="H230" s="38">
        <v>0</v>
      </c>
      <c r="I230" s="38">
        <f>ROUND(G230*H230,P4)</f>
        <v>0</v>
      </c>
      <c r="J230" s="33"/>
      <c r="O230" s="39">
        <f>I230*0.21</f>
        <v>0</v>
      </c>
      <c r="P230">
        <v>3</v>
      </c>
    </row>
    <row r="231" spans="1:16" ht="45" x14ac:dyDescent="0.25">
      <c r="A231" s="33" t="s">
        <v>99</v>
      </c>
      <c r="B231" s="40"/>
      <c r="C231" s="41"/>
      <c r="D231" s="41"/>
      <c r="E231" s="35" t="s">
        <v>1594</v>
      </c>
      <c r="F231" s="41"/>
      <c r="G231" s="41"/>
      <c r="H231" s="41"/>
      <c r="I231" s="41"/>
      <c r="J231" s="42"/>
    </row>
    <row r="232" spans="1:16" ht="45" x14ac:dyDescent="0.25">
      <c r="A232" s="33" t="s">
        <v>101</v>
      </c>
      <c r="B232" s="40"/>
      <c r="C232" s="41"/>
      <c r="D232" s="41"/>
      <c r="E232" s="43" t="s">
        <v>1595</v>
      </c>
      <c r="F232" s="41"/>
      <c r="G232" s="41"/>
      <c r="H232" s="41"/>
      <c r="I232" s="41"/>
      <c r="J232" s="42"/>
    </row>
    <row r="233" spans="1:16" ht="165" x14ac:dyDescent="0.25">
      <c r="A233" s="33" t="s">
        <v>103</v>
      </c>
      <c r="B233" s="40"/>
      <c r="C233" s="41"/>
      <c r="D233" s="41"/>
      <c r="E233" s="35" t="s">
        <v>1591</v>
      </c>
      <c r="F233" s="41"/>
      <c r="G233" s="41"/>
      <c r="H233" s="41"/>
      <c r="I233" s="41"/>
      <c r="J233" s="42"/>
    </row>
    <row r="234" spans="1:16" x14ac:dyDescent="0.25">
      <c r="A234" s="27" t="s">
        <v>92</v>
      </c>
      <c r="B234" s="28"/>
      <c r="C234" s="29" t="s">
        <v>787</v>
      </c>
      <c r="D234" s="30"/>
      <c r="E234" s="27" t="s">
        <v>788</v>
      </c>
      <c r="F234" s="30"/>
      <c r="G234" s="30"/>
      <c r="H234" s="30"/>
      <c r="I234" s="31">
        <f>SUMIFS(I235:I238,A235:A238,"P")</f>
        <v>0</v>
      </c>
      <c r="J234" s="32"/>
    </row>
    <row r="235" spans="1:16" x14ac:dyDescent="0.25">
      <c r="A235" s="33" t="s">
        <v>94</v>
      </c>
      <c r="B235" s="33">
        <v>56</v>
      </c>
      <c r="C235" s="34" t="s">
        <v>1596</v>
      </c>
      <c r="D235" s="33" t="s">
        <v>134</v>
      </c>
      <c r="E235" s="35" t="s">
        <v>1597</v>
      </c>
      <c r="F235" s="36" t="s">
        <v>168</v>
      </c>
      <c r="G235" s="37">
        <v>14.85</v>
      </c>
      <c r="H235" s="38">
        <v>0</v>
      </c>
      <c r="I235" s="38">
        <f>ROUND(G235*H235,P4)</f>
        <v>0</v>
      </c>
      <c r="J235" s="33"/>
      <c r="O235" s="39">
        <f>I235*0.21</f>
        <v>0</v>
      </c>
      <c r="P235">
        <v>3</v>
      </c>
    </row>
    <row r="236" spans="1:16" x14ac:dyDescent="0.25">
      <c r="A236" s="33" t="s">
        <v>99</v>
      </c>
      <c r="B236" s="40"/>
      <c r="C236" s="41"/>
      <c r="D236" s="41"/>
      <c r="E236" s="44" t="s">
        <v>134</v>
      </c>
      <c r="F236" s="41"/>
      <c r="G236" s="41"/>
      <c r="H236" s="41"/>
      <c r="I236" s="41"/>
      <c r="J236" s="42"/>
    </row>
    <row r="237" spans="1:16" x14ac:dyDescent="0.25">
      <c r="A237" s="33" t="s">
        <v>101</v>
      </c>
      <c r="B237" s="40"/>
      <c r="C237" s="41"/>
      <c r="D237" s="41"/>
      <c r="E237" s="43" t="s">
        <v>1598</v>
      </c>
      <c r="F237" s="41"/>
      <c r="G237" s="41"/>
      <c r="H237" s="41"/>
      <c r="I237" s="41"/>
      <c r="J237" s="42"/>
    </row>
    <row r="238" spans="1:16" ht="285" x14ac:dyDescent="0.25">
      <c r="A238" s="33" t="s">
        <v>103</v>
      </c>
      <c r="B238" s="40"/>
      <c r="C238" s="41"/>
      <c r="D238" s="41"/>
      <c r="E238" s="35" t="s">
        <v>793</v>
      </c>
      <c r="F238" s="41"/>
      <c r="G238" s="41"/>
      <c r="H238" s="41"/>
      <c r="I238" s="41"/>
      <c r="J238" s="42"/>
    </row>
    <row r="239" spans="1:16" x14ac:dyDescent="0.25">
      <c r="A239" s="27" t="s">
        <v>92</v>
      </c>
      <c r="B239" s="28"/>
      <c r="C239" s="29" t="s">
        <v>368</v>
      </c>
      <c r="D239" s="30"/>
      <c r="E239" s="27" t="s">
        <v>369</v>
      </c>
      <c r="F239" s="30"/>
      <c r="G239" s="30"/>
      <c r="H239" s="30"/>
      <c r="I239" s="31">
        <f>SUMIFS(I240:I271,A240:A271,"P")</f>
        <v>0</v>
      </c>
      <c r="J239" s="32"/>
    </row>
    <row r="240" spans="1:16" x14ac:dyDescent="0.25">
      <c r="A240" s="33" t="s">
        <v>94</v>
      </c>
      <c r="B240" s="33">
        <v>57</v>
      </c>
      <c r="C240" s="34" t="s">
        <v>370</v>
      </c>
      <c r="D240" s="33" t="s">
        <v>134</v>
      </c>
      <c r="E240" s="35" t="s">
        <v>371</v>
      </c>
      <c r="F240" s="36" t="s">
        <v>227</v>
      </c>
      <c r="G240" s="37">
        <v>22.2</v>
      </c>
      <c r="H240" s="38">
        <v>0</v>
      </c>
      <c r="I240" s="38">
        <f>ROUND(G240*H240,P4)</f>
        <v>0</v>
      </c>
      <c r="J240" s="33"/>
      <c r="O240" s="39">
        <f>I240*0.21</f>
        <v>0</v>
      </c>
      <c r="P240">
        <v>3</v>
      </c>
    </row>
    <row r="241" spans="1:16" ht="30" x14ac:dyDescent="0.25">
      <c r="A241" s="33" t="s">
        <v>99</v>
      </c>
      <c r="B241" s="40"/>
      <c r="C241" s="41"/>
      <c r="D241" s="41"/>
      <c r="E241" s="35" t="s">
        <v>372</v>
      </c>
      <c r="F241" s="41"/>
      <c r="G241" s="41"/>
      <c r="H241" s="41"/>
      <c r="I241" s="41"/>
      <c r="J241" s="42"/>
    </row>
    <row r="242" spans="1:16" x14ac:dyDescent="0.25">
      <c r="A242" s="33" t="s">
        <v>101</v>
      </c>
      <c r="B242" s="40"/>
      <c r="C242" s="41"/>
      <c r="D242" s="41"/>
      <c r="E242" s="43" t="s">
        <v>1599</v>
      </c>
      <c r="F242" s="41"/>
      <c r="G242" s="41"/>
      <c r="H242" s="41"/>
      <c r="I242" s="41"/>
      <c r="J242" s="42"/>
    </row>
    <row r="243" spans="1:16" x14ac:dyDescent="0.25">
      <c r="A243" s="33" t="s">
        <v>103</v>
      </c>
      <c r="B243" s="40"/>
      <c r="C243" s="41"/>
      <c r="D243" s="41"/>
      <c r="E243" s="44" t="s">
        <v>134</v>
      </c>
      <c r="F243" s="41"/>
      <c r="G243" s="41"/>
      <c r="H243" s="41"/>
      <c r="I243" s="41"/>
      <c r="J243" s="42"/>
    </row>
    <row r="244" spans="1:16" x14ac:dyDescent="0.25">
      <c r="A244" s="33" t="s">
        <v>94</v>
      </c>
      <c r="B244" s="33">
        <v>58</v>
      </c>
      <c r="C244" s="34" t="s">
        <v>374</v>
      </c>
      <c r="D244" s="33" t="s">
        <v>134</v>
      </c>
      <c r="E244" s="35" t="s">
        <v>375</v>
      </c>
      <c r="F244" s="36" t="s">
        <v>227</v>
      </c>
      <c r="G244" s="37">
        <v>19.600000000000001</v>
      </c>
      <c r="H244" s="38">
        <v>0</v>
      </c>
      <c r="I244" s="38">
        <f>ROUND(G244*H244,P4)</f>
        <v>0</v>
      </c>
      <c r="J244" s="33"/>
      <c r="O244" s="39">
        <f>I244*0.21</f>
        <v>0</v>
      </c>
      <c r="P244">
        <v>3</v>
      </c>
    </row>
    <row r="245" spans="1:16" x14ac:dyDescent="0.25">
      <c r="A245" s="33" t="s">
        <v>99</v>
      </c>
      <c r="B245" s="40"/>
      <c r="C245" s="41"/>
      <c r="D245" s="41"/>
      <c r="E245" s="44" t="s">
        <v>134</v>
      </c>
      <c r="F245" s="41"/>
      <c r="G245" s="41"/>
      <c r="H245" s="41"/>
      <c r="I245" s="41"/>
      <c r="J245" s="42"/>
    </row>
    <row r="246" spans="1:16" x14ac:dyDescent="0.25">
      <c r="A246" s="33" t="s">
        <v>101</v>
      </c>
      <c r="B246" s="40"/>
      <c r="C246" s="41"/>
      <c r="D246" s="41"/>
      <c r="E246" s="43" t="s">
        <v>1600</v>
      </c>
      <c r="F246" s="41"/>
      <c r="G246" s="41"/>
      <c r="H246" s="41"/>
      <c r="I246" s="41"/>
      <c r="J246" s="42"/>
    </row>
    <row r="247" spans="1:16" ht="315" x14ac:dyDescent="0.25">
      <c r="A247" s="33" t="s">
        <v>103</v>
      </c>
      <c r="B247" s="40"/>
      <c r="C247" s="41"/>
      <c r="D247" s="41"/>
      <c r="E247" s="35" t="s">
        <v>377</v>
      </c>
      <c r="F247" s="41"/>
      <c r="G247" s="41"/>
      <c r="H247" s="41"/>
      <c r="I247" s="41"/>
      <c r="J247" s="42"/>
    </row>
    <row r="248" spans="1:16" x14ac:dyDescent="0.25">
      <c r="A248" s="33" t="s">
        <v>94</v>
      </c>
      <c r="B248" s="33">
        <v>59</v>
      </c>
      <c r="C248" s="34" t="s">
        <v>378</v>
      </c>
      <c r="D248" s="33" t="s">
        <v>134</v>
      </c>
      <c r="E248" s="35" t="s">
        <v>379</v>
      </c>
      <c r="F248" s="36" t="s">
        <v>120</v>
      </c>
      <c r="G248" s="37">
        <v>3</v>
      </c>
      <c r="H248" s="38">
        <v>0</v>
      </c>
      <c r="I248" s="38">
        <f>ROUND(G248*H248,P4)</f>
        <v>0</v>
      </c>
      <c r="J248" s="33"/>
      <c r="O248" s="39">
        <f>I248*0.21</f>
        <v>0</v>
      </c>
      <c r="P248">
        <v>3</v>
      </c>
    </row>
    <row r="249" spans="1:16" ht="60" x14ac:dyDescent="0.25">
      <c r="A249" s="33" t="s">
        <v>99</v>
      </c>
      <c r="B249" s="40"/>
      <c r="C249" s="41"/>
      <c r="D249" s="41"/>
      <c r="E249" s="35" t="s">
        <v>380</v>
      </c>
      <c r="F249" s="41"/>
      <c r="G249" s="41"/>
      <c r="H249" s="41"/>
      <c r="I249" s="41"/>
      <c r="J249" s="42"/>
    </row>
    <row r="250" spans="1:16" x14ac:dyDescent="0.25">
      <c r="A250" s="33" t="s">
        <v>101</v>
      </c>
      <c r="B250" s="40"/>
      <c r="C250" s="41"/>
      <c r="D250" s="41"/>
      <c r="E250" s="43" t="s">
        <v>1601</v>
      </c>
      <c r="F250" s="41"/>
      <c r="G250" s="41"/>
      <c r="H250" s="41"/>
      <c r="I250" s="41"/>
      <c r="J250" s="42"/>
    </row>
    <row r="251" spans="1:16" ht="120" x14ac:dyDescent="0.25">
      <c r="A251" s="33" t="s">
        <v>103</v>
      </c>
      <c r="B251" s="40"/>
      <c r="C251" s="41"/>
      <c r="D251" s="41"/>
      <c r="E251" s="35" t="s">
        <v>382</v>
      </c>
      <c r="F251" s="41"/>
      <c r="G251" s="41"/>
      <c r="H251" s="41"/>
      <c r="I251" s="41"/>
      <c r="J251" s="42"/>
    </row>
    <row r="252" spans="1:16" x14ac:dyDescent="0.25">
      <c r="A252" s="33" t="s">
        <v>94</v>
      </c>
      <c r="B252" s="33">
        <v>60</v>
      </c>
      <c r="C252" s="34" t="s">
        <v>383</v>
      </c>
      <c r="D252" s="33" t="s">
        <v>134</v>
      </c>
      <c r="E252" s="35" t="s">
        <v>384</v>
      </c>
      <c r="F252" s="36" t="s">
        <v>120</v>
      </c>
      <c r="G252" s="37">
        <v>4</v>
      </c>
      <c r="H252" s="38">
        <v>0</v>
      </c>
      <c r="I252" s="38">
        <f>ROUND(G252*H252,P4)</f>
        <v>0</v>
      </c>
      <c r="J252" s="33"/>
      <c r="O252" s="39">
        <f>I252*0.21</f>
        <v>0</v>
      </c>
      <c r="P252">
        <v>3</v>
      </c>
    </row>
    <row r="253" spans="1:16" ht="45" x14ac:dyDescent="0.25">
      <c r="A253" s="33" t="s">
        <v>99</v>
      </c>
      <c r="B253" s="40"/>
      <c r="C253" s="41"/>
      <c r="D253" s="41"/>
      <c r="E253" s="35" t="s">
        <v>385</v>
      </c>
      <c r="F253" s="41"/>
      <c r="G253" s="41"/>
      <c r="H253" s="41"/>
      <c r="I253" s="41"/>
      <c r="J253" s="42"/>
    </row>
    <row r="254" spans="1:16" ht="75" x14ac:dyDescent="0.25">
      <c r="A254" s="33" t="s">
        <v>101</v>
      </c>
      <c r="B254" s="40"/>
      <c r="C254" s="41"/>
      <c r="D254" s="41"/>
      <c r="E254" s="43" t="s">
        <v>1602</v>
      </c>
      <c r="F254" s="41"/>
      <c r="G254" s="41"/>
      <c r="H254" s="41"/>
      <c r="I254" s="41"/>
      <c r="J254" s="42"/>
    </row>
    <row r="255" spans="1:16" ht="60" x14ac:dyDescent="0.25">
      <c r="A255" s="33" t="s">
        <v>103</v>
      </c>
      <c r="B255" s="40"/>
      <c r="C255" s="41"/>
      <c r="D255" s="41"/>
      <c r="E255" s="35" t="s">
        <v>387</v>
      </c>
      <c r="F255" s="41"/>
      <c r="G255" s="41"/>
      <c r="H255" s="41"/>
      <c r="I255" s="41"/>
      <c r="J255" s="42"/>
    </row>
    <row r="256" spans="1:16" x14ac:dyDescent="0.25">
      <c r="A256" s="33" t="s">
        <v>94</v>
      </c>
      <c r="B256" s="33">
        <v>61</v>
      </c>
      <c r="C256" s="34" t="s">
        <v>1603</v>
      </c>
      <c r="D256" s="33" t="s">
        <v>134</v>
      </c>
      <c r="E256" s="35" t="s">
        <v>1604</v>
      </c>
      <c r="F256" s="36" t="s">
        <v>120</v>
      </c>
      <c r="G256" s="37">
        <v>4</v>
      </c>
      <c r="H256" s="38">
        <v>0</v>
      </c>
      <c r="I256" s="38">
        <f>ROUND(G256*H256,P4)</f>
        <v>0</v>
      </c>
      <c r="J256" s="33"/>
      <c r="O256" s="39">
        <f>I256*0.21</f>
        <v>0</v>
      </c>
      <c r="P256">
        <v>3</v>
      </c>
    </row>
    <row r="257" spans="1:16" ht="45" x14ac:dyDescent="0.25">
      <c r="A257" s="33" t="s">
        <v>99</v>
      </c>
      <c r="B257" s="40"/>
      <c r="C257" s="41"/>
      <c r="D257" s="41"/>
      <c r="E257" s="35" t="s">
        <v>385</v>
      </c>
      <c r="F257" s="41"/>
      <c r="G257" s="41"/>
      <c r="H257" s="41"/>
      <c r="I257" s="41"/>
      <c r="J257" s="42"/>
    </row>
    <row r="258" spans="1:16" ht="30" x14ac:dyDescent="0.25">
      <c r="A258" s="33" t="s">
        <v>101</v>
      </c>
      <c r="B258" s="40"/>
      <c r="C258" s="41"/>
      <c r="D258" s="41"/>
      <c r="E258" s="43" t="s">
        <v>1605</v>
      </c>
      <c r="F258" s="41"/>
      <c r="G258" s="41"/>
      <c r="H258" s="41"/>
      <c r="I258" s="41"/>
      <c r="J258" s="42"/>
    </row>
    <row r="259" spans="1:16" ht="60" x14ac:dyDescent="0.25">
      <c r="A259" s="33" t="s">
        <v>103</v>
      </c>
      <c r="B259" s="40"/>
      <c r="C259" s="41"/>
      <c r="D259" s="41"/>
      <c r="E259" s="35" t="s">
        <v>1606</v>
      </c>
      <c r="F259" s="41"/>
      <c r="G259" s="41"/>
      <c r="H259" s="41"/>
      <c r="I259" s="41"/>
      <c r="J259" s="42"/>
    </row>
    <row r="260" spans="1:16" x14ac:dyDescent="0.25">
      <c r="A260" s="33" t="s">
        <v>94</v>
      </c>
      <c r="B260" s="33">
        <v>62</v>
      </c>
      <c r="C260" s="34" t="s">
        <v>388</v>
      </c>
      <c r="D260" s="33" t="s">
        <v>134</v>
      </c>
      <c r="E260" s="35" t="s">
        <v>389</v>
      </c>
      <c r="F260" s="36" t="s">
        <v>120</v>
      </c>
      <c r="G260" s="37">
        <v>2</v>
      </c>
      <c r="H260" s="38">
        <v>0</v>
      </c>
      <c r="I260" s="38">
        <f>ROUND(G260*H260,P4)</f>
        <v>0</v>
      </c>
      <c r="J260" s="33"/>
      <c r="O260" s="39">
        <f>I260*0.21</f>
        <v>0</v>
      </c>
      <c r="P260">
        <v>3</v>
      </c>
    </row>
    <row r="261" spans="1:16" x14ac:dyDescent="0.25">
      <c r="A261" s="33" t="s">
        <v>99</v>
      </c>
      <c r="B261" s="40"/>
      <c r="C261" s="41"/>
      <c r="D261" s="41"/>
      <c r="E261" s="44" t="s">
        <v>134</v>
      </c>
      <c r="F261" s="41"/>
      <c r="G261" s="41"/>
      <c r="H261" s="41"/>
      <c r="I261" s="41"/>
      <c r="J261" s="42"/>
    </row>
    <row r="262" spans="1:16" x14ac:dyDescent="0.25">
      <c r="A262" s="33" t="s">
        <v>101</v>
      </c>
      <c r="B262" s="40"/>
      <c r="C262" s="41"/>
      <c r="D262" s="41"/>
      <c r="E262" s="43" t="s">
        <v>1607</v>
      </c>
      <c r="F262" s="41"/>
      <c r="G262" s="41"/>
      <c r="H262" s="41"/>
      <c r="I262" s="41"/>
      <c r="J262" s="42"/>
    </row>
    <row r="263" spans="1:16" ht="75" x14ac:dyDescent="0.25">
      <c r="A263" s="33" t="s">
        <v>103</v>
      </c>
      <c r="B263" s="40"/>
      <c r="C263" s="41"/>
      <c r="D263" s="41"/>
      <c r="E263" s="35" t="s">
        <v>391</v>
      </c>
      <c r="F263" s="41"/>
      <c r="G263" s="41"/>
      <c r="H263" s="41"/>
      <c r="I263" s="41"/>
      <c r="J263" s="42"/>
    </row>
    <row r="264" spans="1:16" x14ac:dyDescent="0.25">
      <c r="A264" s="33" t="s">
        <v>94</v>
      </c>
      <c r="B264" s="33">
        <v>63</v>
      </c>
      <c r="C264" s="34" t="s">
        <v>1608</v>
      </c>
      <c r="D264" s="33" t="s">
        <v>134</v>
      </c>
      <c r="E264" s="35" t="s">
        <v>1609</v>
      </c>
      <c r="F264" s="36" t="s">
        <v>120</v>
      </c>
      <c r="G264" s="37">
        <v>8</v>
      </c>
      <c r="H264" s="38">
        <v>0</v>
      </c>
      <c r="I264" s="38">
        <f>ROUND(G264*H264,P4)</f>
        <v>0</v>
      </c>
      <c r="J264" s="33"/>
      <c r="O264" s="39">
        <f>I264*0.21</f>
        <v>0</v>
      </c>
      <c r="P264">
        <v>3</v>
      </c>
    </row>
    <row r="265" spans="1:16" x14ac:dyDescent="0.25">
      <c r="A265" s="33" t="s">
        <v>99</v>
      </c>
      <c r="B265" s="40"/>
      <c r="C265" s="41"/>
      <c r="D265" s="41"/>
      <c r="E265" s="44" t="s">
        <v>134</v>
      </c>
      <c r="F265" s="41"/>
      <c r="G265" s="41"/>
      <c r="H265" s="41"/>
      <c r="I265" s="41"/>
      <c r="J265" s="42"/>
    </row>
    <row r="266" spans="1:16" x14ac:dyDescent="0.25">
      <c r="A266" s="33" t="s">
        <v>101</v>
      </c>
      <c r="B266" s="40"/>
      <c r="C266" s="41"/>
      <c r="D266" s="41"/>
      <c r="E266" s="43" t="s">
        <v>1610</v>
      </c>
      <c r="F266" s="41"/>
      <c r="G266" s="41"/>
      <c r="H266" s="41"/>
      <c r="I266" s="41"/>
      <c r="J266" s="42"/>
    </row>
    <row r="267" spans="1:16" ht="75" x14ac:dyDescent="0.25">
      <c r="A267" s="33" t="s">
        <v>103</v>
      </c>
      <c r="B267" s="40"/>
      <c r="C267" s="41"/>
      <c r="D267" s="41"/>
      <c r="E267" s="35" t="s">
        <v>391</v>
      </c>
      <c r="F267" s="41"/>
      <c r="G267" s="41"/>
      <c r="H267" s="41"/>
      <c r="I267" s="41"/>
      <c r="J267" s="42"/>
    </row>
    <row r="268" spans="1:16" x14ac:dyDescent="0.25">
      <c r="A268" s="33" t="s">
        <v>94</v>
      </c>
      <c r="B268" s="33">
        <v>64</v>
      </c>
      <c r="C268" s="34" t="s">
        <v>395</v>
      </c>
      <c r="D268" s="33" t="s">
        <v>134</v>
      </c>
      <c r="E268" s="35" t="s">
        <v>396</v>
      </c>
      <c r="F268" s="36" t="s">
        <v>120</v>
      </c>
      <c r="G268" s="37">
        <v>3</v>
      </c>
      <c r="H268" s="38">
        <v>0</v>
      </c>
      <c r="I268" s="38">
        <f>ROUND(G268*H268,P4)</f>
        <v>0</v>
      </c>
      <c r="J268" s="33"/>
      <c r="O268" s="39">
        <f>I268*0.21</f>
        <v>0</v>
      </c>
      <c r="P268">
        <v>3</v>
      </c>
    </row>
    <row r="269" spans="1:16" x14ac:dyDescent="0.25">
      <c r="A269" s="33" t="s">
        <v>99</v>
      </c>
      <c r="B269" s="40"/>
      <c r="C269" s="41"/>
      <c r="D269" s="41"/>
      <c r="E269" s="44" t="s">
        <v>134</v>
      </c>
      <c r="F269" s="41"/>
      <c r="G269" s="41"/>
      <c r="H269" s="41"/>
      <c r="I269" s="41"/>
      <c r="J269" s="42"/>
    </row>
    <row r="270" spans="1:16" ht="30" x14ac:dyDescent="0.25">
      <c r="A270" s="33" t="s">
        <v>101</v>
      </c>
      <c r="B270" s="40"/>
      <c r="C270" s="41"/>
      <c r="D270" s="41"/>
      <c r="E270" s="43" t="s">
        <v>1611</v>
      </c>
      <c r="F270" s="41"/>
      <c r="G270" s="41"/>
      <c r="H270" s="41"/>
      <c r="I270" s="41"/>
      <c r="J270" s="42"/>
    </row>
    <row r="271" spans="1:16" ht="75" x14ac:dyDescent="0.25">
      <c r="A271" s="33" t="s">
        <v>103</v>
      </c>
      <c r="B271" s="40"/>
      <c r="C271" s="41"/>
      <c r="D271" s="41"/>
      <c r="E271" s="35" t="s">
        <v>398</v>
      </c>
      <c r="F271" s="41"/>
      <c r="G271" s="41"/>
      <c r="H271" s="41"/>
      <c r="I271" s="41"/>
      <c r="J271" s="42"/>
    </row>
    <row r="272" spans="1:16" x14ac:dyDescent="0.25">
      <c r="A272" s="27" t="s">
        <v>92</v>
      </c>
      <c r="B272" s="28"/>
      <c r="C272" s="29" t="s">
        <v>155</v>
      </c>
      <c r="D272" s="30"/>
      <c r="E272" s="27" t="s">
        <v>156</v>
      </c>
      <c r="F272" s="30"/>
      <c r="G272" s="30"/>
      <c r="H272" s="30"/>
      <c r="I272" s="31">
        <f>SUMIFS(I273:I359,A273:A359,"P")</f>
        <v>0</v>
      </c>
      <c r="J272" s="32"/>
    </row>
    <row r="273" spans="1:16" ht="30" x14ac:dyDescent="0.25">
      <c r="A273" s="33" t="s">
        <v>94</v>
      </c>
      <c r="B273" s="33">
        <v>65</v>
      </c>
      <c r="C273" s="34" t="s">
        <v>403</v>
      </c>
      <c r="D273" s="33" t="s">
        <v>134</v>
      </c>
      <c r="E273" s="35" t="s">
        <v>404</v>
      </c>
      <c r="F273" s="36" t="s">
        <v>120</v>
      </c>
      <c r="G273" s="37">
        <v>4</v>
      </c>
      <c r="H273" s="38">
        <v>0</v>
      </c>
      <c r="I273" s="38">
        <f>ROUND(G273*H273,P4)</f>
        <v>0</v>
      </c>
      <c r="J273" s="33"/>
      <c r="O273" s="39">
        <f>I273*0.21</f>
        <v>0</v>
      </c>
      <c r="P273">
        <v>3</v>
      </c>
    </row>
    <row r="274" spans="1:16" x14ac:dyDescent="0.25">
      <c r="A274" s="33" t="s">
        <v>99</v>
      </c>
      <c r="B274" s="40"/>
      <c r="C274" s="41"/>
      <c r="D274" s="41"/>
      <c r="E274" s="35" t="s">
        <v>405</v>
      </c>
      <c r="F274" s="41"/>
      <c r="G274" s="41"/>
      <c r="H274" s="41"/>
      <c r="I274" s="41"/>
      <c r="J274" s="42"/>
    </row>
    <row r="275" spans="1:16" ht="75" x14ac:dyDescent="0.25">
      <c r="A275" s="33" t="s">
        <v>101</v>
      </c>
      <c r="B275" s="40"/>
      <c r="C275" s="41"/>
      <c r="D275" s="41"/>
      <c r="E275" s="43" t="s">
        <v>1612</v>
      </c>
      <c r="F275" s="41"/>
      <c r="G275" s="41"/>
      <c r="H275" s="41"/>
      <c r="I275" s="41"/>
      <c r="J275" s="42"/>
    </row>
    <row r="276" spans="1:16" ht="60" x14ac:dyDescent="0.25">
      <c r="A276" s="33" t="s">
        <v>103</v>
      </c>
      <c r="B276" s="40"/>
      <c r="C276" s="41"/>
      <c r="D276" s="41"/>
      <c r="E276" s="35" t="s">
        <v>165</v>
      </c>
      <c r="F276" s="41"/>
      <c r="G276" s="41"/>
      <c r="H276" s="41"/>
      <c r="I276" s="41"/>
      <c r="J276" s="42"/>
    </row>
    <row r="277" spans="1:16" ht="30" x14ac:dyDescent="0.25">
      <c r="A277" s="33" t="s">
        <v>94</v>
      </c>
      <c r="B277" s="33">
        <v>66</v>
      </c>
      <c r="C277" s="34" t="s">
        <v>407</v>
      </c>
      <c r="D277" s="33" t="s">
        <v>134</v>
      </c>
      <c r="E277" s="35" t="s">
        <v>408</v>
      </c>
      <c r="F277" s="36" t="s">
        <v>120</v>
      </c>
      <c r="G277" s="37">
        <v>4</v>
      </c>
      <c r="H277" s="38">
        <v>0</v>
      </c>
      <c r="I277" s="38">
        <f>ROUND(G277*H277,P4)</f>
        <v>0</v>
      </c>
      <c r="J277" s="33"/>
      <c r="O277" s="39">
        <f>I277*0.21</f>
        <v>0</v>
      </c>
      <c r="P277">
        <v>3</v>
      </c>
    </row>
    <row r="278" spans="1:16" x14ac:dyDescent="0.25">
      <c r="A278" s="33" t="s">
        <v>99</v>
      </c>
      <c r="B278" s="40"/>
      <c r="C278" s="41"/>
      <c r="D278" s="41"/>
      <c r="E278" s="35" t="s">
        <v>409</v>
      </c>
      <c r="F278" s="41"/>
      <c r="G278" s="41"/>
      <c r="H278" s="41"/>
      <c r="I278" s="41"/>
      <c r="J278" s="42"/>
    </row>
    <row r="279" spans="1:16" ht="90" x14ac:dyDescent="0.25">
      <c r="A279" s="33" t="s">
        <v>101</v>
      </c>
      <c r="B279" s="40"/>
      <c r="C279" s="41"/>
      <c r="D279" s="41"/>
      <c r="E279" s="43" t="s">
        <v>1613</v>
      </c>
      <c r="F279" s="41"/>
      <c r="G279" s="41"/>
      <c r="H279" s="41"/>
      <c r="I279" s="41"/>
      <c r="J279" s="42"/>
    </row>
    <row r="280" spans="1:16" ht="90" x14ac:dyDescent="0.25">
      <c r="A280" s="33" t="s">
        <v>103</v>
      </c>
      <c r="B280" s="40"/>
      <c r="C280" s="41"/>
      <c r="D280" s="41"/>
      <c r="E280" s="35" t="s">
        <v>411</v>
      </c>
      <c r="F280" s="41"/>
      <c r="G280" s="41"/>
      <c r="H280" s="41"/>
      <c r="I280" s="41"/>
      <c r="J280" s="42"/>
    </row>
    <row r="281" spans="1:16" ht="30" x14ac:dyDescent="0.25">
      <c r="A281" s="33" t="s">
        <v>94</v>
      </c>
      <c r="B281" s="33">
        <v>67</v>
      </c>
      <c r="C281" s="34" t="s">
        <v>412</v>
      </c>
      <c r="D281" s="33" t="s">
        <v>188</v>
      </c>
      <c r="E281" s="35" t="s">
        <v>413</v>
      </c>
      <c r="F281" s="36" t="s">
        <v>120</v>
      </c>
      <c r="G281" s="37">
        <v>6</v>
      </c>
      <c r="H281" s="38">
        <v>0</v>
      </c>
      <c r="I281" s="38">
        <f>ROUND(G281*H281,P4)</f>
        <v>0</v>
      </c>
      <c r="J281" s="33"/>
      <c r="O281" s="39">
        <f>I281*0.21</f>
        <v>0</v>
      </c>
      <c r="P281">
        <v>3</v>
      </c>
    </row>
    <row r="282" spans="1:16" x14ac:dyDescent="0.25">
      <c r="A282" s="33" t="s">
        <v>99</v>
      </c>
      <c r="B282" s="40"/>
      <c r="C282" s="41"/>
      <c r="D282" s="41"/>
      <c r="E282" s="35" t="s">
        <v>414</v>
      </c>
      <c r="F282" s="41"/>
      <c r="G282" s="41"/>
      <c r="H282" s="41"/>
      <c r="I282" s="41"/>
      <c r="J282" s="42"/>
    </row>
    <row r="283" spans="1:16" ht="90" x14ac:dyDescent="0.25">
      <c r="A283" s="33" t="s">
        <v>101</v>
      </c>
      <c r="B283" s="40"/>
      <c r="C283" s="41"/>
      <c r="D283" s="41"/>
      <c r="E283" s="43" t="s">
        <v>1614</v>
      </c>
      <c r="F283" s="41"/>
      <c r="G283" s="41"/>
      <c r="H283" s="41"/>
      <c r="I283" s="41"/>
      <c r="J283" s="42"/>
    </row>
    <row r="284" spans="1:16" ht="75" x14ac:dyDescent="0.25">
      <c r="A284" s="33" t="s">
        <v>103</v>
      </c>
      <c r="B284" s="40"/>
      <c r="C284" s="41"/>
      <c r="D284" s="41"/>
      <c r="E284" s="35" t="s">
        <v>416</v>
      </c>
      <c r="F284" s="41"/>
      <c r="G284" s="41"/>
      <c r="H284" s="41"/>
      <c r="I284" s="41"/>
      <c r="J284" s="42"/>
    </row>
    <row r="285" spans="1:16" ht="30" x14ac:dyDescent="0.25">
      <c r="A285" s="33" t="s">
        <v>94</v>
      </c>
      <c r="B285" s="33">
        <v>68</v>
      </c>
      <c r="C285" s="34" t="s">
        <v>412</v>
      </c>
      <c r="D285" s="33" t="s">
        <v>194</v>
      </c>
      <c r="E285" s="35" t="s">
        <v>413</v>
      </c>
      <c r="F285" s="36" t="s">
        <v>120</v>
      </c>
      <c r="G285" s="37">
        <v>4</v>
      </c>
      <c r="H285" s="38">
        <v>0</v>
      </c>
      <c r="I285" s="38">
        <f>ROUND(G285*H285,P4)</f>
        <v>0</v>
      </c>
      <c r="J285" s="33"/>
      <c r="O285" s="39">
        <f>I285*0.21</f>
        <v>0</v>
      </c>
      <c r="P285">
        <v>3</v>
      </c>
    </row>
    <row r="286" spans="1:16" x14ac:dyDescent="0.25">
      <c r="A286" s="33" t="s">
        <v>99</v>
      </c>
      <c r="B286" s="40"/>
      <c r="C286" s="41"/>
      <c r="D286" s="41"/>
      <c r="E286" s="35" t="s">
        <v>417</v>
      </c>
      <c r="F286" s="41"/>
      <c r="G286" s="41"/>
      <c r="H286" s="41"/>
      <c r="I286" s="41"/>
      <c r="J286" s="42"/>
    </row>
    <row r="287" spans="1:16" ht="90" x14ac:dyDescent="0.25">
      <c r="A287" s="33" t="s">
        <v>101</v>
      </c>
      <c r="B287" s="40"/>
      <c r="C287" s="41"/>
      <c r="D287" s="41"/>
      <c r="E287" s="43" t="s">
        <v>1615</v>
      </c>
      <c r="F287" s="41"/>
      <c r="G287" s="41"/>
      <c r="H287" s="41"/>
      <c r="I287" s="41"/>
      <c r="J287" s="42"/>
    </row>
    <row r="288" spans="1:16" ht="75" x14ac:dyDescent="0.25">
      <c r="A288" s="33" t="s">
        <v>103</v>
      </c>
      <c r="B288" s="40"/>
      <c r="C288" s="41"/>
      <c r="D288" s="41"/>
      <c r="E288" s="35" t="s">
        <v>416</v>
      </c>
      <c r="F288" s="41"/>
      <c r="G288" s="41"/>
      <c r="H288" s="41"/>
      <c r="I288" s="41"/>
      <c r="J288" s="42"/>
    </row>
    <row r="289" spans="1:16" ht="30" x14ac:dyDescent="0.25">
      <c r="A289" s="33" t="s">
        <v>94</v>
      </c>
      <c r="B289" s="33">
        <v>69</v>
      </c>
      <c r="C289" s="34" t="s">
        <v>423</v>
      </c>
      <c r="D289" s="33" t="s">
        <v>134</v>
      </c>
      <c r="E289" s="35" t="s">
        <v>424</v>
      </c>
      <c r="F289" s="36" t="s">
        <v>120</v>
      </c>
      <c r="G289" s="37">
        <v>2</v>
      </c>
      <c r="H289" s="38">
        <v>0</v>
      </c>
      <c r="I289" s="38">
        <f>ROUND(G289*H289,P4)</f>
        <v>0</v>
      </c>
      <c r="J289" s="33"/>
      <c r="O289" s="39">
        <f>I289*0.21</f>
        <v>0</v>
      </c>
      <c r="P289">
        <v>3</v>
      </c>
    </row>
    <row r="290" spans="1:16" x14ac:dyDescent="0.25">
      <c r="A290" s="33" t="s">
        <v>99</v>
      </c>
      <c r="B290" s="40"/>
      <c r="C290" s="41"/>
      <c r="D290" s="41"/>
      <c r="E290" s="35" t="s">
        <v>409</v>
      </c>
      <c r="F290" s="41"/>
      <c r="G290" s="41"/>
      <c r="H290" s="41"/>
      <c r="I290" s="41"/>
      <c r="J290" s="42"/>
    </row>
    <row r="291" spans="1:16" ht="30" x14ac:dyDescent="0.25">
      <c r="A291" s="33" t="s">
        <v>101</v>
      </c>
      <c r="B291" s="40"/>
      <c r="C291" s="41"/>
      <c r="D291" s="41"/>
      <c r="E291" s="43" t="s">
        <v>425</v>
      </c>
      <c r="F291" s="41"/>
      <c r="G291" s="41"/>
      <c r="H291" s="41"/>
      <c r="I291" s="41"/>
      <c r="J291" s="42"/>
    </row>
    <row r="292" spans="1:16" ht="90" x14ac:dyDescent="0.25">
      <c r="A292" s="33" t="s">
        <v>103</v>
      </c>
      <c r="B292" s="40"/>
      <c r="C292" s="41"/>
      <c r="D292" s="41"/>
      <c r="E292" s="35" t="s">
        <v>411</v>
      </c>
      <c r="F292" s="41"/>
      <c r="G292" s="41"/>
      <c r="H292" s="41"/>
      <c r="I292" s="41"/>
      <c r="J292" s="42"/>
    </row>
    <row r="293" spans="1:16" ht="30" x14ac:dyDescent="0.25">
      <c r="A293" s="33" t="s">
        <v>94</v>
      </c>
      <c r="B293" s="33">
        <v>70</v>
      </c>
      <c r="C293" s="34" t="s">
        <v>426</v>
      </c>
      <c r="D293" s="33" t="s">
        <v>134</v>
      </c>
      <c r="E293" s="35" t="s">
        <v>427</v>
      </c>
      <c r="F293" s="36" t="s">
        <v>120</v>
      </c>
      <c r="G293" s="37">
        <v>2</v>
      </c>
      <c r="H293" s="38">
        <v>0</v>
      </c>
      <c r="I293" s="38">
        <f>ROUND(G293*H293,P4)</f>
        <v>0</v>
      </c>
      <c r="J293" s="33"/>
      <c r="O293" s="39">
        <f>I293*0.21</f>
        <v>0</v>
      </c>
      <c r="P293">
        <v>3</v>
      </c>
    </row>
    <row r="294" spans="1:16" x14ac:dyDescent="0.25">
      <c r="A294" s="33" t="s">
        <v>99</v>
      </c>
      <c r="B294" s="40"/>
      <c r="C294" s="41"/>
      <c r="D294" s="41"/>
      <c r="E294" s="35" t="s">
        <v>417</v>
      </c>
      <c r="F294" s="41"/>
      <c r="G294" s="41"/>
      <c r="H294" s="41"/>
      <c r="I294" s="41"/>
      <c r="J294" s="42"/>
    </row>
    <row r="295" spans="1:16" ht="30" x14ac:dyDescent="0.25">
      <c r="A295" s="33" t="s">
        <v>101</v>
      </c>
      <c r="B295" s="40"/>
      <c r="C295" s="41"/>
      <c r="D295" s="41"/>
      <c r="E295" s="43" t="s">
        <v>428</v>
      </c>
      <c r="F295" s="41"/>
      <c r="G295" s="41"/>
      <c r="H295" s="41"/>
      <c r="I295" s="41"/>
      <c r="J295" s="42"/>
    </row>
    <row r="296" spans="1:16" ht="75" x14ac:dyDescent="0.25">
      <c r="A296" s="33" t="s">
        <v>103</v>
      </c>
      <c r="B296" s="40"/>
      <c r="C296" s="41"/>
      <c r="D296" s="41"/>
      <c r="E296" s="35" t="s">
        <v>416</v>
      </c>
      <c r="F296" s="41"/>
      <c r="G296" s="41"/>
      <c r="H296" s="41"/>
      <c r="I296" s="41"/>
      <c r="J296" s="42"/>
    </row>
    <row r="297" spans="1:16" x14ac:dyDescent="0.25">
      <c r="A297" s="33" t="s">
        <v>94</v>
      </c>
      <c r="B297" s="33">
        <v>71</v>
      </c>
      <c r="C297" s="34" t="s">
        <v>433</v>
      </c>
      <c r="D297" s="33" t="s">
        <v>134</v>
      </c>
      <c r="E297" s="35" t="s">
        <v>434</v>
      </c>
      <c r="F297" s="36" t="s">
        <v>120</v>
      </c>
      <c r="G297" s="37">
        <v>2</v>
      </c>
      <c r="H297" s="38">
        <v>0</v>
      </c>
      <c r="I297" s="38">
        <f>ROUND(G297*H297,P4)</f>
        <v>0</v>
      </c>
      <c r="J297" s="33"/>
      <c r="O297" s="39">
        <f>I297*0.21</f>
        <v>0</v>
      </c>
      <c r="P297">
        <v>3</v>
      </c>
    </row>
    <row r="298" spans="1:16" x14ac:dyDescent="0.25">
      <c r="A298" s="33" t="s">
        <v>99</v>
      </c>
      <c r="B298" s="40"/>
      <c r="C298" s="41"/>
      <c r="D298" s="41"/>
      <c r="E298" s="35" t="s">
        <v>435</v>
      </c>
      <c r="F298" s="41"/>
      <c r="G298" s="41"/>
      <c r="H298" s="41"/>
      <c r="I298" s="41"/>
      <c r="J298" s="42"/>
    </row>
    <row r="299" spans="1:16" x14ac:dyDescent="0.25">
      <c r="A299" s="33" t="s">
        <v>101</v>
      </c>
      <c r="B299" s="40"/>
      <c r="C299" s="41"/>
      <c r="D299" s="41"/>
      <c r="E299" s="43" t="s">
        <v>436</v>
      </c>
      <c r="F299" s="41"/>
      <c r="G299" s="41"/>
      <c r="H299" s="41"/>
      <c r="I299" s="41"/>
      <c r="J299" s="42"/>
    </row>
    <row r="300" spans="1:16" ht="75" x14ac:dyDescent="0.25">
      <c r="A300" s="33" t="s">
        <v>103</v>
      </c>
      <c r="B300" s="40"/>
      <c r="C300" s="41"/>
      <c r="D300" s="41"/>
      <c r="E300" s="35" t="s">
        <v>416</v>
      </c>
      <c r="F300" s="41"/>
      <c r="G300" s="41"/>
      <c r="H300" s="41"/>
      <c r="I300" s="41"/>
      <c r="J300" s="42"/>
    </row>
    <row r="301" spans="1:16" ht="30" x14ac:dyDescent="0.25">
      <c r="A301" s="33" t="s">
        <v>94</v>
      </c>
      <c r="B301" s="33">
        <v>72</v>
      </c>
      <c r="C301" s="34" t="s">
        <v>437</v>
      </c>
      <c r="D301" s="33" t="s">
        <v>134</v>
      </c>
      <c r="E301" s="35" t="s">
        <v>438</v>
      </c>
      <c r="F301" s="36" t="s">
        <v>120</v>
      </c>
      <c r="G301" s="37">
        <v>7</v>
      </c>
      <c r="H301" s="38">
        <v>0</v>
      </c>
      <c r="I301" s="38">
        <f>ROUND(G301*H301,P4)</f>
        <v>0</v>
      </c>
      <c r="J301" s="33"/>
      <c r="O301" s="39">
        <f>I301*0.21</f>
        <v>0</v>
      </c>
      <c r="P301">
        <v>3</v>
      </c>
    </row>
    <row r="302" spans="1:16" x14ac:dyDescent="0.25">
      <c r="A302" s="33" t="s">
        <v>99</v>
      </c>
      <c r="B302" s="40"/>
      <c r="C302" s="41"/>
      <c r="D302" s="41"/>
      <c r="E302" s="44" t="s">
        <v>134</v>
      </c>
      <c r="F302" s="41"/>
      <c r="G302" s="41"/>
      <c r="H302" s="41"/>
      <c r="I302" s="41"/>
      <c r="J302" s="42"/>
    </row>
    <row r="303" spans="1:16" ht="30" x14ac:dyDescent="0.25">
      <c r="A303" s="33" t="s">
        <v>101</v>
      </c>
      <c r="B303" s="40"/>
      <c r="C303" s="41"/>
      <c r="D303" s="41"/>
      <c r="E303" s="43" t="s">
        <v>1616</v>
      </c>
      <c r="F303" s="41"/>
      <c r="G303" s="41"/>
      <c r="H303" s="41"/>
      <c r="I303" s="41"/>
      <c r="J303" s="42"/>
    </row>
    <row r="304" spans="1:16" ht="90" x14ac:dyDescent="0.25">
      <c r="A304" s="33" t="s">
        <v>103</v>
      </c>
      <c r="B304" s="40"/>
      <c r="C304" s="41"/>
      <c r="D304" s="41"/>
      <c r="E304" s="35" t="s">
        <v>440</v>
      </c>
      <c r="F304" s="41"/>
      <c r="G304" s="41"/>
      <c r="H304" s="41"/>
      <c r="I304" s="41"/>
      <c r="J304" s="42"/>
    </row>
    <row r="305" spans="1:16" ht="30" x14ac:dyDescent="0.25">
      <c r="A305" s="33" t="s">
        <v>94</v>
      </c>
      <c r="B305" s="33">
        <v>73</v>
      </c>
      <c r="C305" s="34" t="s">
        <v>445</v>
      </c>
      <c r="D305" s="33" t="s">
        <v>134</v>
      </c>
      <c r="E305" s="35" t="s">
        <v>446</v>
      </c>
      <c r="F305" s="36" t="s">
        <v>168</v>
      </c>
      <c r="G305" s="37">
        <v>33.625</v>
      </c>
      <c r="H305" s="38">
        <v>0</v>
      </c>
      <c r="I305" s="38">
        <f>ROUND(G305*H305,P4)</f>
        <v>0</v>
      </c>
      <c r="J305" s="33"/>
      <c r="O305" s="39">
        <f>I305*0.21</f>
        <v>0</v>
      </c>
      <c r="P305">
        <v>3</v>
      </c>
    </row>
    <row r="306" spans="1:16" ht="30" x14ac:dyDescent="0.25">
      <c r="A306" s="33" t="s">
        <v>99</v>
      </c>
      <c r="B306" s="40"/>
      <c r="C306" s="41"/>
      <c r="D306" s="41"/>
      <c r="E306" s="35" t="s">
        <v>447</v>
      </c>
      <c r="F306" s="41"/>
      <c r="G306" s="41"/>
      <c r="H306" s="41"/>
      <c r="I306" s="41"/>
      <c r="J306" s="42"/>
    </row>
    <row r="307" spans="1:16" ht="75" x14ac:dyDescent="0.25">
      <c r="A307" s="33" t="s">
        <v>101</v>
      </c>
      <c r="B307" s="40"/>
      <c r="C307" s="41"/>
      <c r="D307" s="41"/>
      <c r="E307" s="43" t="s">
        <v>1617</v>
      </c>
      <c r="F307" s="41"/>
      <c r="G307" s="41"/>
      <c r="H307" s="41"/>
      <c r="I307" s="41"/>
      <c r="J307" s="42"/>
    </row>
    <row r="308" spans="1:16" ht="105" x14ac:dyDescent="0.25">
      <c r="A308" s="33" t="s">
        <v>103</v>
      </c>
      <c r="B308" s="40"/>
      <c r="C308" s="41"/>
      <c r="D308" s="41"/>
      <c r="E308" s="35" t="s">
        <v>449</v>
      </c>
      <c r="F308" s="41"/>
      <c r="G308" s="41"/>
      <c r="H308" s="41"/>
      <c r="I308" s="41"/>
      <c r="J308" s="42"/>
    </row>
    <row r="309" spans="1:16" ht="30" x14ac:dyDescent="0.25">
      <c r="A309" s="33" t="s">
        <v>94</v>
      </c>
      <c r="B309" s="33">
        <v>74</v>
      </c>
      <c r="C309" s="34" t="s">
        <v>450</v>
      </c>
      <c r="D309" s="33" t="s">
        <v>134</v>
      </c>
      <c r="E309" s="35" t="s">
        <v>451</v>
      </c>
      <c r="F309" s="36" t="s">
        <v>168</v>
      </c>
      <c r="G309" s="37">
        <v>30.3</v>
      </c>
      <c r="H309" s="38">
        <v>0</v>
      </c>
      <c r="I309" s="38">
        <f>ROUND(G309*H309,P4)</f>
        <v>0</v>
      </c>
      <c r="J309" s="33"/>
      <c r="O309" s="39">
        <f>I309*0.21</f>
        <v>0</v>
      </c>
      <c r="P309">
        <v>3</v>
      </c>
    </row>
    <row r="310" spans="1:16" ht="30" x14ac:dyDescent="0.25">
      <c r="A310" s="33" t="s">
        <v>99</v>
      </c>
      <c r="B310" s="40"/>
      <c r="C310" s="41"/>
      <c r="D310" s="41"/>
      <c r="E310" s="35" t="s">
        <v>452</v>
      </c>
      <c r="F310" s="41"/>
      <c r="G310" s="41"/>
      <c r="H310" s="41"/>
      <c r="I310" s="41"/>
      <c r="J310" s="42"/>
    </row>
    <row r="311" spans="1:16" ht="75" x14ac:dyDescent="0.25">
      <c r="A311" s="33" t="s">
        <v>101</v>
      </c>
      <c r="B311" s="40"/>
      <c r="C311" s="41"/>
      <c r="D311" s="41"/>
      <c r="E311" s="43" t="s">
        <v>1618</v>
      </c>
      <c r="F311" s="41"/>
      <c r="G311" s="41"/>
      <c r="H311" s="41"/>
      <c r="I311" s="41"/>
      <c r="J311" s="42"/>
    </row>
    <row r="312" spans="1:16" ht="105" x14ac:dyDescent="0.25">
      <c r="A312" s="33" t="s">
        <v>103</v>
      </c>
      <c r="B312" s="40"/>
      <c r="C312" s="41"/>
      <c r="D312" s="41"/>
      <c r="E312" s="35" t="s">
        <v>449</v>
      </c>
      <c r="F312" s="41"/>
      <c r="G312" s="41"/>
      <c r="H312" s="41"/>
      <c r="I312" s="41"/>
      <c r="J312" s="42"/>
    </row>
    <row r="313" spans="1:16" ht="30" x14ac:dyDescent="0.25">
      <c r="A313" s="33" t="s">
        <v>94</v>
      </c>
      <c r="B313" s="33">
        <v>75</v>
      </c>
      <c r="C313" s="34" t="s">
        <v>454</v>
      </c>
      <c r="D313" s="33" t="s">
        <v>134</v>
      </c>
      <c r="E313" s="35" t="s">
        <v>455</v>
      </c>
      <c r="F313" s="36" t="s">
        <v>168</v>
      </c>
      <c r="G313" s="37">
        <v>3.3250000000000002</v>
      </c>
      <c r="H313" s="38">
        <v>0</v>
      </c>
      <c r="I313" s="38">
        <f>ROUND(G313*H313,P4)</f>
        <v>0</v>
      </c>
      <c r="J313" s="33"/>
      <c r="O313" s="39">
        <f>I313*0.21</f>
        <v>0</v>
      </c>
      <c r="P313">
        <v>3</v>
      </c>
    </row>
    <row r="314" spans="1:16" ht="30" x14ac:dyDescent="0.25">
      <c r="A314" s="33" t="s">
        <v>99</v>
      </c>
      <c r="B314" s="40"/>
      <c r="C314" s="41"/>
      <c r="D314" s="41"/>
      <c r="E314" s="35" t="s">
        <v>452</v>
      </c>
      <c r="F314" s="41"/>
      <c r="G314" s="41"/>
      <c r="H314" s="41"/>
      <c r="I314" s="41"/>
      <c r="J314" s="42"/>
    </row>
    <row r="315" spans="1:16" ht="30" x14ac:dyDescent="0.25">
      <c r="A315" s="33" t="s">
        <v>101</v>
      </c>
      <c r="B315" s="40"/>
      <c r="C315" s="41"/>
      <c r="D315" s="41"/>
      <c r="E315" s="43" t="s">
        <v>1619</v>
      </c>
      <c r="F315" s="41"/>
      <c r="G315" s="41"/>
      <c r="H315" s="41"/>
      <c r="I315" s="41"/>
      <c r="J315" s="42"/>
    </row>
    <row r="316" spans="1:16" ht="105" x14ac:dyDescent="0.25">
      <c r="A316" s="33" t="s">
        <v>103</v>
      </c>
      <c r="B316" s="40"/>
      <c r="C316" s="41"/>
      <c r="D316" s="41"/>
      <c r="E316" s="35" t="s">
        <v>449</v>
      </c>
      <c r="F316" s="41"/>
      <c r="G316" s="41"/>
      <c r="H316" s="41"/>
      <c r="I316" s="41"/>
      <c r="J316" s="42"/>
    </row>
    <row r="317" spans="1:16" x14ac:dyDescent="0.25">
      <c r="A317" s="33" t="s">
        <v>94</v>
      </c>
      <c r="B317" s="33">
        <v>76</v>
      </c>
      <c r="C317" s="34" t="s">
        <v>1620</v>
      </c>
      <c r="D317" s="33" t="s">
        <v>134</v>
      </c>
      <c r="E317" s="35" t="s">
        <v>1621</v>
      </c>
      <c r="F317" s="36" t="s">
        <v>120</v>
      </c>
      <c r="G317" s="37">
        <v>1</v>
      </c>
      <c r="H317" s="38">
        <v>0</v>
      </c>
      <c r="I317" s="38">
        <f>ROUND(G317*H317,P4)</f>
        <v>0</v>
      </c>
      <c r="J317" s="33"/>
      <c r="O317" s="39">
        <f>I317*0.21</f>
        <v>0</v>
      </c>
      <c r="P317">
        <v>3</v>
      </c>
    </row>
    <row r="318" spans="1:16" x14ac:dyDescent="0.25">
      <c r="A318" s="33" t="s">
        <v>99</v>
      </c>
      <c r="B318" s="40"/>
      <c r="C318" s="41"/>
      <c r="D318" s="41"/>
      <c r="E318" s="35" t="s">
        <v>1622</v>
      </c>
      <c r="F318" s="41"/>
      <c r="G318" s="41"/>
      <c r="H318" s="41"/>
      <c r="I318" s="41"/>
      <c r="J318" s="42"/>
    </row>
    <row r="319" spans="1:16" x14ac:dyDescent="0.25">
      <c r="A319" s="33" t="s">
        <v>101</v>
      </c>
      <c r="B319" s="40"/>
      <c r="C319" s="41"/>
      <c r="D319" s="41"/>
      <c r="E319" s="43" t="s">
        <v>1623</v>
      </c>
      <c r="F319" s="41"/>
      <c r="G319" s="41"/>
      <c r="H319" s="41"/>
      <c r="I319" s="41"/>
      <c r="J319" s="42"/>
    </row>
    <row r="320" spans="1:16" ht="60" x14ac:dyDescent="0.25">
      <c r="A320" s="33" t="s">
        <v>103</v>
      </c>
      <c r="B320" s="40"/>
      <c r="C320" s="41"/>
      <c r="D320" s="41"/>
      <c r="E320" s="35" t="s">
        <v>1624</v>
      </c>
      <c r="F320" s="41"/>
      <c r="G320" s="41"/>
      <c r="H320" s="41"/>
      <c r="I320" s="41"/>
      <c r="J320" s="42"/>
    </row>
    <row r="321" spans="1:16" x14ac:dyDescent="0.25">
      <c r="A321" s="33" t="s">
        <v>94</v>
      </c>
      <c r="B321" s="33">
        <v>77</v>
      </c>
      <c r="C321" s="34" t="s">
        <v>462</v>
      </c>
      <c r="D321" s="33" t="s">
        <v>188</v>
      </c>
      <c r="E321" s="35" t="s">
        <v>463</v>
      </c>
      <c r="F321" s="36" t="s">
        <v>227</v>
      </c>
      <c r="G321" s="37">
        <v>98.2</v>
      </c>
      <c r="H321" s="38">
        <v>0</v>
      </c>
      <c r="I321" s="38">
        <f>ROUND(G321*H321,P4)</f>
        <v>0</v>
      </c>
      <c r="J321" s="33"/>
      <c r="O321" s="39">
        <f>I321*0.21</f>
        <v>0</v>
      </c>
      <c r="P321">
        <v>3</v>
      </c>
    </row>
    <row r="322" spans="1:16" x14ac:dyDescent="0.25">
      <c r="A322" s="33" t="s">
        <v>99</v>
      </c>
      <c r="B322" s="40"/>
      <c r="C322" s="41"/>
      <c r="D322" s="41"/>
      <c r="E322" s="35" t="s">
        <v>464</v>
      </c>
      <c r="F322" s="41"/>
      <c r="G322" s="41"/>
      <c r="H322" s="41"/>
      <c r="I322" s="41"/>
      <c r="J322" s="42"/>
    </row>
    <row r="323" spans="1:16" x14ac:dyDescent="0.25">
      <c r="A323" s="33" t="s">
        <v>101</v>
      </c>
      <c r="B323" s="40"/>
      <c r="C323" s="41"/>
      <c r="D323" s="41"/>
      <c r="E323" s="43" t="s">
        <v>1625</v>
      </c>
      <c r="F323" s="41"/>
      <c r="G323" s="41"/>
      <c r="H323" s="41"/>
      <c r="I323" s="41"/>
      <c r="J323" s="42"/>
    </row>
    <row r="324" spans="1:16" ht="90" x14ac:dyDescent="0.25">
      <c r="A324" s="33" t="s">
        <v>103</v>
      </c>
      <c r="B324" s="40"/>
      <c r="C324" s="41"/>
      <c r="D324" s="41"/>
      <c r="E324" s="35" t="s">
        <v>466</v>
      </c>
      <c r="F324" s="41"/>
      <c r="G324" s="41"/>
      <c r="H324" s="41"/>
      <c r="I324" s="41"/>
      <c r="J324" s="42"/>
    </row>
    <row r="325" spans="1:16" x14ac:dyDescent="0.25">
      <c r="A325" s="33" t="s">
        <v>94</v>
      </c>
      <c r="B325" s="33">
        <v>78</v>
      </c>
      <c r="C325" s="34" t="s">
        <v>462</v>
      </c>
      <c r="D325" s="33" t="s">
        <v>194</v>
      </c>
      <c r="E325" s="35" t="s">
        <v>463</v>
      </c>
      <c r="F325" s="36" t="s">
        <v>227</v>
      </c>
      <c r="G325" s="37">
        <v>64.3</v>
      </c>
      <c r="H325" s="38">
        <v>0</v>
      </c>
      <c r="I325" s="38">
        <f>ROUND(G325*H325,P4)</f>
        <v>0</v>
      </c>
      <c r="J325" s="33"/>
      <c r="O325" s="39">
        <f>I325*0.21</f>
        <v>0</v>
      </c>
      <c r="P325">
        <v>3</v>
      </c>
    </row>
    <row r="326" spans="1:16" x14ac:dyDescent="0.25">
      <c r="A326" s="33" t="s">
        <v>99</v>
      </c>
      <c r="B326" s="40"/>
      <c r="C326" s="41"/>
      <c r="D326" s="41"/>
      <c r="E326" s="35" t="s">
        <v>467</v>
      </c>
      <c r="F326" s="41"/>
      <c r="G326" s="41"/>
      <c r="H326" s="41"/>
      <c r="I326" s="41"/>
      <c r="J326" s="42"/>
    </row>
    <row r="327" spans="1:16" x14ac:dyDescent="0.25">
      <c r="A327" s="33" t="s">
        <v>101</v>
      </c>
      <c r="B327" s="40"/>
      <c r="C327" s="41"/>
      <c r="D327" s="41"/>
      <c r="E327" s="43" t="s">
        <v>1626</v>
      </c>
      <c r="F327" s="41"/>
      <c r="G327" s="41"/>
      <c r="H327" s="41"/>
      <c r="I327" s="41"/>
      <c r="J327" s="42"/>
    </row>
    <row r="328" spans="1:16" ht="90" x14ac:dyDescent="0.25">
      <c r="A328" s="33" t="s">
        <v>103</v>
      </c>
      <c r="B328" s="40"/>
      <c r="C328" s="41"/>
      <c r="D328" s="41"/>
      <c r="E328" s="35" t="s">
        <v>466</v>
      </c>
      <c r="F328" s="41"/>
      <c r="G328" s="41"/>
      <c r="H328" s="41"/>
      <c r="I328" s="41"/>
      <c r="J328" s="42"/>
    </row>
    <row r="329" spans="1:16" x14ac:dyDescent="0.25">
      <c r="A329" s="33" t="s">
        <v>94</v>
      </c>
      <c r="B329" s="33">
        <v>79</v>
      </c>
      <c r="C329" s="34" t="s">
        <v>1627</v>
      </c>
      <c r="D329" s="33" t="s">
        <v>134</v>
      </c>
      <c r="E329" s="35" t="s">
        <v>1628</v>
      </c>
      <c r="F329" s="36" t="s">
        <v>227</v>
      </c>
      <c r="G329" s="37">
        <v>13.2</v>
      </c>
      <c r="H329" s="38">
        <v>0</v>
      </c>
      <c r="I329" s="38">
        <f>ROUND(G329*H329,P4)</f>
        <v>0</v>
      </c>
      <c r="J329" s="33"/>
      <c r="O329" s="39">
        <f>I329*0.21</f>
        <v>0</v>
      </c>
      <c r="P329">
        <v>3</v>
      </c>
    </row>
    <row r="330" spans="1:16" x14ac:dyDescent="0.25">
      <c r="A330" s="33" t="s">
        <v>99</v>
      </c>
      <c r="B330" s="40"/>
      <c r="C330" s="41"/>
      <c r="D330" s="41"/>
      <c r="E330" s="35" t="s">
        <v>471</v>
      </c>
      <c r="F330" s="41"/>
      <c r="G330" s="41"/>
      <c r="H330" s="41"/>
      <c r="I330" s="41"/>
      <c r="J330" s="42"/>
    </row>
    <row r="331" spans="1:16" x14ac:dyDescent="0.25">
      <c r="A331" s="33" t="s">
        <v>101</v>
      </c>
      <c r="B331" s="40"/>
      <c r="C331" s="41"/>
      <c r="D331" s="41"/>
      <c r="E331" s="43" t="s">
        <v>1629</v>
      </c>
      <c r="F331" s="41"/>
      <c r="G331" s="41"/>
      <c r="H331" s="41"/>
      <c r="I331" s="41"/>
      <c r="J331" s="42"/>
    </row>
    <row r="332" spans="1:16" ht="90" x14ac:dyDescent="0.25">
      <c r="A332" s="33" t="s">
        <v>103</v>
      </c>
      <c r="B332" s="40"/>
      <c r="C332" s="41"/>
      <c r="D332" s="41"/>
      <c r="E332" s="35" t="s">
        <v>473</v>
      </c>
      <c r="F332" s="41"/>
      <c r="G332" s="41"/>
      <c r="H332" s="41"/>
      <c r="I332" s="41"/>
      <c r="J332" s="42"/>
    </row>
    <row r="333" spans="1:16" x14ac:dyDescent="0.25">
      <c r="A333" s="33" t="s">
        <v>94</v>
      </c>
      <c r="B333" s="33">
        <v>80</v>
      </c>
      <c r="C333" s="34" t="s">
        <v>1630</v>
      </c>
      <c r="D333" s="33" t="s">
        <v>134</v>
      </c>
      <c r="E333" s="35" t="s">
        <v>1631</v>
      </c>
      <c r="F333" s="36" t="s">
        <v>227</v>
      </c>
      <c r="G333" s="37">
        <v>9.1999999999999993</v>
      </c>
      <c r="H333" s="38">
        <v>0</v>
      </c>
      <c r="I333" s="38">
        <f>ROUND(G333*H333,P4)</f>
        <v>0</v>
      </c>
      <c r="J333" s="33"/>
      <c r="O333" s="39">
        <f>I333*0.21</f>
        <v>0</v>
      </c>
      <c r="P333">
        <v>3</v>
      </c>
    </row>
    <row r="334" spans="1:16" ht="30" x14ac:dyDescent="0.25">
      <c r="A334" s="33" t="s">
        <v>99</v>
      </c>
      <c r="B334" s="40"/>
      <c r="C334" s="41"/>
      <c r="D334" s="41"/>
      <c r="E334" s="35" t="s">
        <v>1632</v>
      </c>
      <c r="F334" s="41"/>
      <c r="G334" s="41"/>
      <c r="H334" s="41"/>
      <c r="I334" s="41"/>
      <c r="J334" s="42"/>
    </row>
    <row r="335" spans="1:16" x14ac:dyDescent="0.25">
      <c r="A335" s="33" t="s">
        <v>101</v>
      </c>
      <c r="B335" s="40"/>
      <c r="C335" s="41"/>
      <c r="D335" s="41"/>
      <c r="E335" s="43" t="s">
        <v>1633</v>
      </c>
      <c r="F335" s="41"/>
      <c r="G335" s="41"/>
      <c r="H335" s="41"/>
      <c r="I335" s="41"/>
      <c r="J335" s="42"/>
    </row>
    <row r="336" spans="1:16" ht="75" x14ac:dyDescent="0.25">
      <c r="A336" s="33" t="s">
        <v>103</v>
      </c>
      <c r="B336" s="40"/>
      <c r="C336" s="41"/>
      <c r="D336" s="41"/>
      <c r="E336" s="35" t="s">
        <v>990</v>
      </c>
      <c r="F336" s="41"/>
      <c r="G336" s="41"/>
      <c r="H336" s="41"/>
      <c r="I336" s="41"/>
      <c r="J336" s="42"/>
    </row>
    <row r="337" spans="1:16" x14ac:dyDescent="0.25">
      <c r="A337" s="33" t="s">
        <v>94</v>
      </c>
      <c r="B337" s="33">
        <v>81</v>
      </c>
      <c r="C337" s="34" t="s">
        <v>1634</v>
      </c>
      <c r="D337" s="33" t="s">
        <v>134</v>
      </c>
      <c r="E337" s="35" t="s">
        <v>1635</v>
      </c>
      <c r="F337" s="36" t="s">
        <v>227</v>
      </c>
      <c r="G337" s="37">
        <v>5.6</v>
      </c>
      <c r="H337" s="38">
        <v>0</v>
      </c>
      <c r="I337" s="38">
        <f>ROUND(G337*H337,P4)</f>
        <v>0</v>
      </c>
      <c r="J337" s="33"/>
      <c r="O337" s="39">
        <f>I337*0.21</f>
        <v>0</v>
      </c>
      <c r="P337">
        <v>3</v>
      </c>
    </row>
    <row r="338" spans="1:16" x14ac:dyDescent="0.25">
      <c r="A338" s="33" t="s">
        <v>99</v>
      </c>
      <c r="B338" s="40"/>
      <c r="C338" s="41"/>
      <c r="D338" s="41"/>
      <c r="E338" s="44" t="s">
        <v>134</v>
      </c>
      <c r="F338" s="41"/>
      <c r="G338" s="41"/>
      <c r="H338" s="41"/>
      <c r="I338" s="41"/>
      <c r="J338" s="42"/>
    </row>
    <row r="339" spans="1:16" x14ac:dyDescent="0.25">
      <c r="A339" s="33" t="s">
        <v>101</v>
      </c>
      <c r="B339" s="40"/>
      <c r="C339" s="41"/>
      <c r="D339" s="41"/>
      <c r="E339" s="43" t="s">
        <v>1636</v>
      </c>
      <c r="F339" s="41"/>
      <c r="G339" s="41"/>
      <c r="H339" s="41"/>
      <c r="I339" s="41"/>
      <c r="J339" s="42"/>
    </row>
    <row r="340" spans="1:16" ht="75" x14ac:dyDescent="0.25">
      <c r="A340" s="33" t="s">
        <v>103</v>
      </c>
      <c r="B340" s="40"/>
      <c r="C340" s="41"/>
      <c r="D340" s="41"/>
      <c r="E340" s="35" t="s">
        <v>477</v>
      </c>
      <c r="F340" s="41"/>
      <c r="G340" s="41"/>
      <c r="H340" s="41"/>
      <c r="I340" s="41"/>
      <c r="J340" s="42"/>
    </row>
    <row r="341" spans="1:16" x14ac:dyDescent="0.25">
      <c r="A341" s="33" t="s">
        <v>94</v>
      </c>
      <c r="B341" s="33">
        <v>82</v>
      </c>
      <c r="C341" s="34" t="s">
        <v>474</v>
      </c>
      <c r="D341" s="33" t="s">
        <v>134</v>
      </c>
      <c r="E341" s="35" t="s">
        <v>475</v>
      </c>
      <c r="F341" s="36" t="s">
        <v>227</v>
      </c>
      <c r="G341" s="37">
        <v>5.9</v>
      </c>
      <c r="H341" s="38">
        <v>0</v>
      </c>
      <c r="I341" s="38">
        <f>ROUND(G341*H341,P4)</f>
        <v>0</v>
      </c>
      <c r="J341" s="33"/>
      <c r="O341" s="39">
        <f>I341*0.21</f>
        <v>0</v>
      </c>
      <c r="P341">
        <v>3</v>
      </c>
    </row>
    <row r="342" spans="1:16" x14ac:dyDescent="0.25">
      <c r="A342" s="33" t="s">
        <v>99</v>
      </c>
      <c r="B342" s="40"/>
      <c r="C342" s="41"/>
      <c r="D342" s="41"/>
      <c r="E342" s="44" t="s">
        <v>134</v>
      </c>
      <c r="F342" s="41"/>
      <c r="G342" s="41"/>
      <c r="H342" s="41"/>
      <c r="I342" s="41"/>
      <c r="J342" s="42"/>
    </row>
    <row r="343" spans="1:16" x14ac:dyDescent="0.25">
      <c r="A343" s="33" t="s">
        <v>101</v>
      </c>
      <c r="B343" s="40"/>
      <c r="C343" s="41"/>
      <c r="D343" s="41"/>
      <c r="E343" s="43" t="s">
        <v>1637</v>
      </c>
      <c r="F343" s="41"/>
      <c r="G343" s="41"/>
      <c r="H343" s="41"/>
      <c r="I343" s="41"/>
      <c r="J343" s="42"/>
    </row>
    <row r="344" spans="1:16" ht="75" x14ac:dyDescent="0.25">
      <c r="A344" s="33" t="s">
        <v>103</v>
      </c>
      <c r="B344" s="40"/>
      <c r="C344" s="41"/>
      <c r="D344" s="41"/>
      <c r="E344" s="35" t="s">
        <v>477</v>
      </c>
      <c r="F344" s="41"/>
      <c r="G344" s="41"/>
      <c r="H344" s="41"/>
      <c r="I344" s="41"/>
      <c r="J344" s="42"/>
    </row>
    <row r="345" spans="1:16" x14ac:dyDescent="0.25">
      <c r="A345" s="33" t="s">
        <v>94</v>
      </c>
      <c r="B345" s="33">
        <v>83</v>
      </c>
      <c r="C345" s="34" t="s">
        <v>478</v>
      </c>
      <c r="D345" s="33" t="s">
        <v>134</v>
      </c>
      <c r="E345" s="35" t="s">
        <v>479</v>
      </c>
      <c r="F345" s="36" t="s">
        <v>227</v>
      </c>
      <c r="G345" s="37">
        <v>11.6</v>
      </c>
      <c r="H345" s="38">
        <v>0</v>
      </c>
      <c r="I345" s="38">
        <f>ROUND(G345*H345,P4)</f>
        <v>0</v>
      </c>
      <c r="J345" s="33"/>
      <c r="O345" s="39">
        <f>I345*0.21</f>
        <v>0</v>
      </c>
      <c r="P345">
        <v>3</v>
      </c>
    </row>
    <row r="346" spans="1:16" ht="30" x14ac:dyDescent="0.25">
      <c r="A346" s="33" t="s">
        <v>99</v>
      </c>
      <c r="B346" s="40"/>
      <c r="C346" s="41"/>
      <c r="D346" s="41"/>
      <c r="E346" s="35" t="s">
        <v>480</v>
      </c>
      <c r="F346" s="41"/>
      <c r="G346" s="41"/>
      <c r="H346" s="41"/>
      <c r="I346" s="41"/>
      <c r="J346" s="42"/>
    </row>
    <row r="347" spans="1:16" x14ac:dyDescent="0.25">
      <c r="A347" s="33" t="s">
        <v>101</v>
      </c>
      <c r="B347" s="40"/>
      <c r="C347" s="41"/>
      <c r="D347" s="41"/>
      <c r="E347" s="43" t="s">
        <v>1638</v>
      </c>
      <c r="F347" s="41"/>
      <c r="G347" s="41"/>
      <c r="H347" s="41"/>
      <c r="I347" s="41"/>
      <c r="J347" s="42"/>
    </row>
    <row r="348" spans="1:16" ht="90" x14ac:dyDescent="0.25">
      <c r="A348" s="33" t="s">
        <v>103</v>
      </c>
      <c r="B348" s="40"/>
      <c r="C348" s="41"/>
      <c r="D348" s="41"/>
      <c r="E348" s="35" t="s">
        <v>482</v>
      </c>
      <c r="F348" s="41"/>
      <c r="G348" s="41"/>
      <c r="H348" s="41"/>
      <c r="I348" s="41"/>
      <c r="J348" s="42"/>
    </row>
    <row r="349" spans="1:16" x14ac:dyDescent="0.25">
      <c r="A349" s="33" t="s">
        <v>94</v>
      </c>
      <c r="B349" s="33">
        <v>84</v>
      </c>
      <c r="C349" s="34" t="s">
        <v>1639</v>
      </c>
      <c r="D349" s="33" t="s">
        <v>134</v>
      </c>
      <c r="E349" s="35" t="s">
        <v>1640</v>
      </c>
      <c r="F349" s="36" t="s">
        <v>120</v>
      </c>
      <c r="G349" s="37">
        <v>1</v>
      </c>
      <c r="H349" s="38">
        <v>0</v>
      </c>
      <c r="I349" s="38">
        <f>ROUND(G349*H349,P4)</f>
        <v>0</v>
      </c>
      <c r="J349" s="33"/>
      <c r="O349" s="39">
        <f>I349*0.21</f>
        <v>0</v>
      </c>
      <c r="P349">
        <v>3</v>
      </c>
    </row>
    <row r="350" spans="1:16" ht="30" x14ac:dyDescent="0.25">
      <c r="A350" s="33" t="s">
        <v>99</v>
      </c>
      <c r="B350" s="40"/>
      <c r="C350" s="41"/>
      <c r="D350" s="41"/>
      <c r="E350" s="35" t="s">
        <v>1641</v>
      </c>
      <c r="F350" s="41"/>
      <c r="G350" s="41"/>
      <c r="H350" s="41"/>
      <c r="I350" s="41"/>
      <c r="J350" s="42"/>
    </row>
    <row r="351" spans="1:16" ht="135" x14ac:dyDescent="0.25">
      <c r="A351" s="33" t="s">
        <v>103</v>
      </c>
      <c r="B351" s="40"/>
      <c r="C351" s="41"/>
      <c r="D351" s="41"/>
      <c r="E351" s="35" t="s">
        <v>1642</v>
      </c>
      <c r="F351" s="41"/>
      <c r="G351" s="41"/>
      <c r="H351" s="41"/>
      <c r="I351" s="41"/>
      <c r="J351" s="42"/>
    </row>
    <row r="352" spans="1:16" x14ac:dyDescent="0.25">
      <c r="A352" s="33" t="s">
        <v>94</v>
      </c>
      <c r="B352" s="33">
        <v>85</v>
      </c>
      <c r="C352" s="34" t="s">
        <v>1643</v>
      </c>
      <c r="D352" s="33" t="s">
        <v>134</v>
      </c>
      <c r="E352" s="35" t="s">
        <v>1644</v>
      </c>
      <c r="F352" s="36" t="s">
        <v>210</v>
      </c>
      <c r="G352" s="37">
        <v>0.18</v>
      </c>
      <c r="H352" s="38">
        <v>0</v>
      </c>
      <c r="I352" s="38">
        <f>ROUND(G352*H352,P4)</f>
        <v>0</v>
      </c>
      <c r="J352" s="33"/>
      <c r="O352" s="39">
        <f>I352*0.21</f>
        <v>0</v>
      </c>
      <c r="P352">
        <v>3</v>
      </c>
    </row>
    <row r="353" spans="1:16" ht="30" x14ac:dyDescent="0.25">
      <c r="A353" s="33" t="s">
        <v>99</v>
      </c>
      <c r="B353" s="40"/>
      <c r="C353" s="41"/>
      <c r="D353" s="41"/>
      <c r="E353" s="35" t="s">
        <v>216</v>
      </c>
      <c r="F353" s="41"/>
      <c r="G353" s="41"/>
      <c r="H353" s="41"/>
      <c r="I353" s="41"/>
      <c r="J353" s="42"/>
    </row>
    <row r="354" spans="1:16" x14ac:dyDescent="0.25">
      <c r="A354" s="33" t="s">
        <v>101</v>
      </c>
      <c r="B354" s="40"/>
      <c r="C354" s="41"/>
      <c r="D354" s="41"/>
      <c r="E354" s="43" t="s">
        <v>1645</v>
      </c>
      <c r="F354" s="41"/>
      <c r="G354" s="41"/>
      <c r="H354" s="41"/>
      <c r="I354" s="41"/>
      <c r="J354" s="42"/>
    </row>
    <row r="355" spans="1:16" ht="180" x14ac:dyDescent="0.25">
      <c r="A355" s="33" t="s">
        <v>103</v>
      </c>
      <c r="B355" s="40"/>
      <c r="C355" s="41"/>
      <c r="D355" s="41"/>
      <c r="E355" s="35" t="s">
        <v>695</v>
      </c>
      <c r="F355" s="41"/>
      <c r="G355" s="41"/>
      <c r="H355" s="41"/>
      <c r="I355" s="41"/>
      <c r="J355" s="42"/>
    </row>
    <row r="356" spans="1:16" x14ac:dyDescent="0.25">
      <c r="A356" s="33" t="s">
        <v>94</v>
      </c>
      <c r="B356" s="33">
        <v>86</v>
      </c>
      <c r="C356" s="34" t="s">
        <v>1646</v>
      </c>
      <c r="D356" s="33" t="s">
        <v>134</v>
      </c>
      <c r="E356" s="35" t="s">
        <v>1647</v>
      </c>
      <c r="F356" s="36" t="s">
        <v>227</v>
      </c>
      <c r="G356" s="37">
        <v>5</v>
      </c>
      <c r="H356" s="38">
        <v>0</v>
      </c>
      <c r="I356" s="38">
        <f>ROUND(G356*H356,P4)</f>
        <v>0</v>
      </c>
      <c r="J356" s="33"/>
      <c r="O356" s="39">
        <f>I356*0.21</f>
        <v>0</v>
      </c>
      <c r="P356">
        <v>3</v>
      </c>
    </row>
    <row r="357" spans="1:16" ht="30" x14ac:dyDescent="0.25">
      <c r="A357" s="33" t="s">
        <v>99</v>
      </c>
      <c r="B357" s="40"/>
      <c r="C357" s="41"/>
      <c r="D357" s="41"/>
      <c r="E357" s="35" t="s">
        <v>205</v>
      </c>
      <c r="F357" s="41"/>
      <c r="G357" s="41"/>
      <c r="H357" s="41"/>
      <c r="I357" s="41"/>
      <c r="J357" s="42"/>
    </row>
    <row r="358" spans="1:16" ht="30" x14ac:dyDescent="0.25">
      <c r="A358" s="33" t="s">
        <v>101</v>
      </c>
      <c r="B358" s="40"/>
      <c r="C358" s="41"/>
      <c r="D358" s="41"/>
      <c r="E358" s="43" t="s">
        <v>1648</v>
      </c>
      <c r="F358" s="41"/>
      <c r="G358" s="41"/>
      <c r="H358" s="41"/>
      <c r="I358" s="41"/>
      <c r="J358" s="42"/>
    </row>
    <row r="359" spans="1:16" ht="135" x14ac:dyDescent="0.25">
      <c r="A359" s="33" t="s">
        <v>103</v>
      </c>
      <c r="B359" s="45"/>
      <c r="C359" s="46"/>
      <c r="D359" s="46"/>
      <c r="E359" s="35" t="s">
        <v>1063</v>
      </c>
      <c r="F359" s="46"/>
      <c r="G359" s="46"/>
      <c r="H359" s="46"/>
      <c r="I359" s="46"/>
      <c r="J359"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P166"/>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1649</v>
      </c>
      <c r="I3" s="22">
        <f>SUMIFS(I10:I166,A10:A166,"SD")</f>
        <v>0</v>
      </c>
      <c r="J3" s="18"/>
      <c r="O3">
        <v>0</v>
      </c>
      <c r="P3">
        <v>2</v>
      </c>
    </row>
    <row r="4" spans="1:16" x14ac:dyDescent="0.25">
      <c r="A4" s="3" t="s">
        <v>77</v>
      </c>
      <c r="B4" s="19" t="s">
        <v>78</v>
      </c>
      <c r="C4" s="51" t="s">
        <v>57</v>
      </c>
      <c r="D4" s="52"/>
      <c r="E4" s="20" t="s">
        <v>58</v>
      </c>
      <c r="F4" s="16"/>
      <c r="G4" s="16"/>
      <c r="H4" s="16"/>
      <c r="I4" s="16"/>
      <c r="J4" s="18"/>
      <c r="O4">
        <v>0.12</v>
      </c>
      <c r="P4">
        <v>2</v>
      </c>
    </row>
    <row r="5" spans="1:16" x14ac:dyDescent="0.25">
      <c r="A5" s="3" t="s">
        <v>79</v>
      </c>
      <c r="B5" s="19" t="s">
        <v>78</v>
      </c>
      <c r="C5" s="51" t="s">
        <v>1650</v>
      </c>
      <c r="D5" s="52"/>
      <c r="E5" s="20" t="s">
        <v>64</v>
      </c>
      <c r="F5" s="16"/>
      <c r="G5" s="16"/>
      <c r="H5" s="16"/>
      <c r="I5" s="16"/>
      <c r="J5" s="18"/>
      <c r="O5">
        <v>0.21</v>
      </c>
    </row>
    <row r="6" spans="1:16" x14ac:dyDescent="0.25">
      <c r="A6" s="3" t="s">
        <v>493</v>
      </c>
      <c r="B6" s="19" t="s">
        <v>80</v>
      </c>
      <c r="C6" s="51" t="s">
        <v>1649</v>
      </c>
      <c r="D6" s="52"/>
      <c r="E6" s="20" t="s">
        <v>66</v>
      </c>
      <c r="F6" s="16"/>
      <c r="G6" s="16"/>
      <c r="H6" s="16"/>
      <c r="I6" s="16"/>
      <c r="J6" s="18"/>
    </row>
    <row r="7" spans="1:16" x14ac:dyDescent="0.25">
      <c r="A7" s="53" t="s">
        <v>81</v>
      </c>
      <c r="B7" s="54" t="s">
        <v>82</v>
      </c>
      <c r="C7" s="55" t="s">
        <v>83</v>
      </c>
      <c r="D7" s="55" t="s">
        <v>84</v>
      </c>
      <c r="E7" s="55" t="s">
        <v>85</v>
      </c>
      <c r="F7" s="55" t="s">
        <v>86</v>
      </c>
      <c r="G7" s="55" t="s">
        <v>87</v>
      </c>
      <c r="H7" s="55" t="s">
        <v>88</v>
      </c>
      <c r="I7" s="55"/>
      <c r="J7" s="56" t="s">
        <v>89</v>
      </c>
    </row>
    <row r="8" spans="1:16" x14ac:dyDescent="0.25">
      <c r="A8" s="53"/>
      <c r="B8" s="54"/>
      <c r="C8" s="55"/>
      <c r="D8" s="55"/>
      <c r="E8" s="55"/>
      <c r="F8" s="55"/>
      <c r="G8" s="55"/>
      <c r="H8" s="6" t="s">
        <v>90</v>
      </c>
      <c r="I8" s="6" t="s">
        <v>91</v>
      </c>
      <c r="J8" s="56"/>
    </row>
    <row r="9" spans="1:16" x14ac:dyDescent="0.25">
      <c r="A9" s="25">
        <v>0</v>
      </c>
      <c r="B9" s="23">
        <v>1</v>
      </c>
      <c r="C9" s="26">
        <v>2</v>
      </c>
      <c r="D9" s="6">
        <v>3</v>
      </c>
      <c r="E9" s="26">
        <v>4</v>
      </c>
      <c r="F9" s="6">
        <v>5</v>
      </c>
      <c r="G9" s="6">
        <v>6</v>
      </c>
      <c r="H9" s="6">
        <v>7</v>
      </c>
      <c r="I9" s="26">
        <v>8</v>
      </c>
      <c r="J9" s="24">
        <v>9</v>
      </c>
    </row>
    <row r="10" spans="1:16" x14ac:dyDescent="0.25">
      <c r="A10" s="27" t="s">
        <v>92</v>
      </c>
      <c r="B10" s="28"/>
      <c r="C10" s="29" t="s">
        <v>11</v>
      </c>
      <c r="D10" s="30"/>
      <c r="E10" s="27" t="s">
        <v>93</v>
      </c>
      <c r="F10" s="30"/>
      <c r="G10" s="30"/>
      <c r="H10" s="30"/>
      <c r="I10" s="31">
        <f>SUMIFS(I11:I14,A11:A14,"P")</f>
        <v>0</v>
      </c>
      <c r="J10" s="32"/>
    </row>
    <row r="11" spans="1:16" x14ac:dyDescent="0.25">
      <c r="A11" s="33" t="s">
        <v>94</v>
      </c>
      <c r="B11" s="33">
        <v>1</v>
      </c>
      <c r="C11" s="34" t="s">
        <v>1651</v>
      </c>
      <c r="D11" s="33" t="s">
        <v>134</v>
      </c>
      <c r="E11" s="35" t="s">
        <v>70</v>
      </c>
      <c r="F11" s="36" t="s">
        <v>98</v>
      </c>
      <c r="G11" s="37">
        <v>1</v>
      </c>
      <c r="H11" s="38">
        <v>0</v>
      </c>
      <c r="I11" s="38">
        <f>ROUND(G11*H11,P4)</f>
        <v>0</v>
      </c>
      <c r="J11" s="33"/>
      <c r="O11" s="39">
        <f>I11*0.21</f>
        <v>0</v>
      </c>
      <c r="P11">
        <v>3</v>
      </c>
    </row>
    <row r="12" spans="1:16" x14ac:dyDescent="0.25">
      <c r="A12" s="33" t="s">
        <v>99</v>
      </c>
      <c r="B12" s="40"/>
      <c r="C12" s="41"/>
      <c r="D12" s="41"/>
      <c r="E12" s="44"/>
      <c r="F12" s="41"/>
      <c r="G12" s="41"/>
      <c r="H12" s="41"/>
      <c r="I12" s="41"/>
      <c r="J12" s="42"/>
    </row>
    <row r="13" spans="1:16" x14ac:dyDescent="0.25">
      <c r="A13" s="33" t="s">
        <v>101</v>
      </c>
      <c r="B13" s="40"/>
      <c r="C13" s="41"/>
      <c r="D13" s="41"/>
      <c r="E13" s="43" t="s">
        <v>112</v>
      </c>
      <c r="F13" s="41"/>
      <c r="G13" s="41"/>
      <c r="H13" s="41"/>
      <c r="I13" s="41"/>
      <c r="J13" s="42"/>
    </row>
    <row r="14" spans="1:16" x14ac:dyDescent="0.25">
      <c r="A14" s="33" t="s">
        <v>103</v>
      </c>
      <c r="B14" s="40"/>
      <c r="C14" s="41"/>
      <c r="D14" s="41"/>
      <c r="E14" s="44"/>
      <c r="F14" s="41"/>
      <c r="G14" s="41"/>
      <c r="H14" s="41"/>
      <c r="I14" s="41"/>
      <c r="J14" s="42"/>
    </row>
    <row r="15" spans="1:16" x14ac:dyDescent="0.25">
      <c r="A15" s="27" t="s">
        <v>92</v>
      </c>
      <c r="B15" s="28"/>
      <c r="C15" s="29" t="s">
        <v>1652</v>
      </c>
      <c r="D15" s="30"/>
      <c r="E15" s="27" t="s">
        <v>66</v>
      </c>
      <c r="F15" s="30"/>
      <c r="G15" s="30"/>
      <c r="H15" s="30"/>
      <c r="I15" s="31">
        <f>SUMIFS(I16:I138,A16:A138,"P")</f>
        <v>0</v>
      </c>
      <c r="J15" s="32"/>
    </row>
    <row r="16" spans="1:16" ht="30" x14ac:dyDescent="0.25">
      <c r="A16" s="33" t="s">
        <v>94</v>
      </c>
      <c r="B16" s="33">
        <v>2</v>
      </c>
      <c r="C16" s="34" t="s">
        <v>1653</v>
      </c>
      <c r="D16" s="33" t="s">
        <v>134</v>
      </c>
      <c r="E16" s="35" t="s">
        <v>1654</v>
      </c>
      <c r="F16" s="36" t="s">
        <v>120</v>
      </c>
      <c r="G16" s="37">
        <v>45</v>
      </c>
      <c r="H16" s="38">
        <v>0</v>
      </c>
      <c r="I16" s="38">
        <f>ROUND(G16*H16,P4)</f>
        <v>0</v>
      </c>
      <c r="J16" s="33"/>
      <c r="O16" s="39">
        <f>I16*0.21</f>
        <v>0</v>
      </c>
      <c r="P16">
        <v>3</v>
      </c>
    </row>
    <row r="17" spans="1:16" ht="30" x14ac:dyDescent="0.25">
      <c r="A17" s="33" t="s">
        <v>99</v>
      </c>
      <c r="B17" s="40"/>
      <c r="C17" s="41"/>
      <c r="D17" s="41"/>
      <c r="E17" s="35" t="s">
        <v>1655</v>
      </c>
      <c r="F17" s="41"/>
      <c r="G17" s="41"/>
      <c r="H17" s="41"/>
      <c r="I17" s="41"/>
      <c r="J17" s="42"/>
    </row>
    <row r="18" spans="1:16" x14ac:dyDescent="0.25">
      <c r="A18" s="33" t="s">
        <v>103</v>
      </c>
      <c r="B18" s="40"/>
      <c r="C18" s="41"/>
      <c r="D18" s="41"/>
      <c r="E18" s="44" t="s">
        <v>134</v>
      </c>
      <c r="F18" s="41"/>
      <c r="G18" s="41"/>
      <c r="H18" s="41"/>
      <c r="I18" s="41"/>
      <c r="J18" s="42"/>
    </row>
    <row r="19" spans="1:16" ht="30" x14ac:dyDescent="0.25">
      <c r="A19" s="33" t="s">
        <v>94</v>
      </c>
      <c r="B19" s="33">
        <v>3</v>
      </c>
      <c r="C19" s="34" t="s">
        <v>1656</v>
      </c>
      <c r="D19" s="33" t="s">
        <v>134</v>
      </c>
      <c r="E19" s="35" t="s">
        <v>1657</v>
      </c>
      <c r="F19" s="36" t="s">
        <v>120</v>
      </c>
      <c r="G19" s="37">
        <v>75</v>
      </c>
      <c r="H19" s="38">
        <v>0</v>
      </c>
      <c r="I19" s="38">
        <f>ROUND(G19*H19,P4)</f>
        <v>0</v>
      </c>
      <c r="J19" s="33"/>
      <c r="O19" s="39">
        <f>I19*0.21</f>
        <v>0</v>
      </c>
      <c r="P19">
        <v>3</v>
      </c>
    </row>
    <row r="20" spans="1:16" ht="30" x14ac:dyDescent="0.25">
      <c r="A20" s="33" t="s">
        <v>99</v>
      </c>
      <c r="B20" s="40"/>
      <c r="C20" s="41"/>
      <c r="D20" s="41"/>
      <c r="E20" s="35" t="s">
        <v>1658</v>
      </c>
      <c r="F20" s="41"/>
      <c r="G20" s="41"/>
      <c r="H20" s="41"/>
      <c r="I20" s="41"/>
      <c r="J20" s="42"/>
    </row>
    <row r="21" spans="1:16" x14ac:dyDescent="0.25">
      <c r="A21" s="33" t="s">
        <v>103</v>
      </c>
      <c r="B21" s="40"/>
      <c r="C21" s="41"/>
      <c r="D21" s="41"/>
      <c r="E21" s="44" t="s">
        <v>134</v>
      </c>
      <c r="F21" s="41"/>
      <c r="G21" s="41"/>
      <c r="H21" s="41"/>
      <c r="I21" s="41"/>
      <c r="J21" s="42"/>
    </row>
    <row r="22" spans="1:16" ht="30" x14ac:dyDescent="0.25">
      <c r="A22" s="33" t="s">
        <v>94</v>
      </c>
      <c r="B22" s="33">
        <v>4</v>
      </c>
      <c r="C22" s="34" t="s">
        <v>1659</v>
      </c>
      <c r="D22" s="33" t="s">
        <v>134</v>
      </c>
      <c r="E22" s="35" t="s">
        <v>1660</v>
      </c>
      <c r="F22" s="36" t="s">
        <v>120</v>
      </c>
      <c r="G22" s="37">
        <v>24</v>
      </c>
      <c r="H22" s="38">
        <v>0</v>
      </c>
      <c r="I22" s="38">
        <f>ROUND(G22*H22,P4)</f>
        <v>0</v>
      </c>
      <c r="J22" s="33"/>
      <c r="O22" s="39">
        <f>I22*0.21</f>
        <v>0</v>
      </c>
      <c r="P22">
        <v>3</v>
      </c>
    </row>
    <row r="23" spans="1:16" ht="30" x14ac:dyDescent="0.25">
      <c r="A23" s="33" t="s">
        <v>99</v>
      </c>
      <c r="B23" s="40"/>
      <c r="C23" s="41"/>
      <c r="D23" s="41"/>
      <c r="E23" s="35" t="s">
        <v>1661</v>
      </c>
      <c r="F23" s="41"/>
      <c r="G23" s="41"/>
      <c r="H23" s="41"/>
      <c r="I23" s="41"/>
      <c r="J23" s="42"/>
    </row>
    <row r="24" spans="1:16" x14ac:dyDescent="0.25">
      <c r="A24" s="33" t="s">
        <v>103</v>
      </c>
      <c r="B24" s="40"/>
      <c r="C24" s="41"/>
      <c r="D24" s="41"/>
      <c r="E24" s="44" t="s">
        <v>134</v>
      </c>
      <c r="F24" s="41"/>
      <c r="G24" s="41"/>
      <c r="H24" s="41"/>
      <c r="I24" s="41"/>
      <c r="J24" s="42"/>
    </row>
    <row r="25" spans="1:16" ht="30" x14ac:dyDescent="0.25">
      <c r="A25" s="33" t="s">
        <v>94</v>
      </c>
      <c r="B25" s="33">
        <v>5</v>
      </c>
      <c r="C25" s="34" t="s">
        <v>1662</v>
      </c>
      <c r="D25" s="33" t="s">
        <v>134</v>
      </c>
      <c r="E25" s="35" t="s">
        <v>1663</v>
      </c>
      <c r="F25" s="36" t="s">
        <v>120</v>
      </c>
      <c r="G25" s="37">
        <v>25</v>
      </c>
      <c r="H25" s="38">
        <v>0</v>
      </c>
      <c r="I25" s="38">
        <f>ROUND(G25*H25,P4)</f>
        <v>0</v>
      </c>
      <c r="J25" s="33"/>
      <c r="O25" s="39">
        <f>I25*0.21</f>
        <v>0</v>
      </c>
      <c r="P25">
        <v>3</v>
      </c>
    </row>
    <row r="26" spans="1:16" ht="30" x14ac:dyDescent="0.25">
      <c r="A26" s="33" t="s">
        <v>99</v>
      </c>
      <c r="B26" s="40"/>
      <c r="C26" s="41"/>
      <c r="D26" s="41"/>
      <c r="E26" s="35" t="s">
        <v>1664</v>
      </c>
      <c r="F26" s="41"/>
      <c r="G26" s="41"/>
      <c r="H26" s="41"/>
      <c r="I26" s="41"/>
      <c r="J26" s="42"/>
    </row>
    <row r="27" spans="1:16" x14ac:dyDescent="0.25">
      <c r="A27" s="33" t="s">
        <v>103</v>
      </c>
      <c r="B27" s="40"/>
      <c r="C27" s="41"/>
      <c r="D27" s="41"/>
      <c r="E27" s="44" t="s">
        <v>134</v>
      </c>
      <c r="F27" s="41"/>
      <c r="G27" s="41"/>
      <c r="H27" s="41"/>
      <c r="I27" s="41"/>
      <c r="J27" s="42"/>
    </row>
    <row r="28" spans="1:16" ht="30" x14ac:dyDescent="0.25">
      <c r="A28" s="33" t="s">
        <v>94</v>
      </c>
      <c r="B28" s="33">
        <v>6</v>
      </c>
      <c r="C28" s="34" t="s">
        <v>1665</v>
      </c>
      <c r="D28" s="33" t="s">
        <v>134</v>
      </c>
      <c r="E28" s="35" t="s">
        <v>1666</v>
      </c>
      <c r="F28" s="36" t="s">
        <v>120</v>
      </c>
      <c r="G28" s="37">
        <v>13</v>
      </c>
      <c r="H28" s="38">
        <v>0</v>
      </c>
      <c r="I28" s="38">
        <f>ROUND(G28*H28,P4)</f>
        <v>0</v>
      </c>
      <c r="J28" s="33"/>
      <c r="O28" s="39">
        <f>I28*0.21</f>
        <v>0</v>
      </c>
      <c r="P28">
        <v>3</v>
      </c>
    </row>
    <row r="29" spans="1:16" ht="30" x14ac:dyDescent="0.25">
      <c r="A29" s="33" t="s">
        <v>99</v>
      </c>
      <c r="B29" s="40"/>
      <c r="C29" s="41"/>
      <c r="D29" s="41"/>
      <c r="E29" s="35" t="s">
        <v>1664</v>
      </c>
      <c r="F29" s="41"/>
      <c r="G29" s="41"/>
      <c r="H29" s="41"/>
      <c r="I29" s="41"/>
      <c r="J29" s="42"/>
    </row>
    <row r="30" spans="1:16" x14ac:dyDescent="0.25">
      <c r="A30" s="33" t="s">
        <v>103</v>
      </c>
      <c r="B30" s="40"/>
      <c r="C30" s="41"/>
      <c r="D30" s="41"/>
      <c r="E30" s="44" t="s">
        <v>134</v>
      </c>
      <c r="F30" s="41"/>
      <c r="G30" s="41"/>
      <c r="H30" s="41"/>
      <c r="I30" s="41"/>
      <c r="J30" s="42"/>
    </row>
    <row r="31" spans="1:16" x14ac:dyDescent="0.25">
      <c r="A31" s="33" t="s">
        <v>94</v>
      </c>
      <c r="B31" s="33">
        <v>7</v>
      </c>
      <c r="C31" s="34" t="s">
        <v>1667</v>
      </c>
      <c r="D31" s="33" t="s">
        <v>134</v>
      </c>
      <c r="E31" s="35" t="s">
        <v>1668</v>
      </c>
      <c r="F31" s="36" t="s">
        <v>120</v>
      </c>
      <c r="G31" s="37">
        <v>9</v>
      </c>
      <c r="H31" s="38">
        <v>0</v>
      </c>
      <c r="I31" s="38">
        <f>ROUND(G31*H31,P4)</f>
        <v>0</v>
      </c>
      <c r="J31" s="33"/>
      <c r="O31" s="39">
        <f>I31*0.21</f>
        <v>0</v>
      </c>
      <c r="P31">
        <v>3</v>
      </c>
    </row>
    <row r="32" spans="1:16" ht="30" x14ac:dyDescent="0.25">
      <c r="A32" s="33" t="s">
        <v>99</v>
      </c>
      <c r="B32" s="40"/>
      <c r="C32" s="41"/>
      <c r="D32" s="41"/>
      <c r="E32" s="35" t="s">
        <v>1669</v>
      </c>
      <c r="F32" s="41"/>
      <c r="G32" s="41"/>
      <c r="H32" s="41"/>
      <c r="I32" s="41"/>
      <c r="J32" s="42"/>
    </row>
    <row r="33" spans="1:16" x14ac:dyDescent="0.25">
      <c r="A33" s="33" t="s">
        <v>103</v>
      </c>
      <c r="B33" s="40"/>
      <c r="C33" s="41"/>
      <c r="D33" s="41"/>
      <c r="E33" s="44" t="s">
        <v>134</v>
      </c>
      <c r="F33" s="41"/>
      <c r="G33" s="41"/>
      <c r="H33" s="41"/>
      <c r="I33" s="41"/>
      <c r="J33" s="42"/>
    </row>
    <row r="34" spans="1:16" ht="30" x14ac:dyDescent="0.25">
      <c r="A34" s="33" t="s">
        <v>94</v>
      </c>
      <c r="B34" s="33">
        <v>8</v>
      </c>
      <c r="C34" s="34" t="s">
        <v>1670</v>
      </c>
      <c r="D34" s="33" t="s">
        <v>134</v>
      </c>
      <c r="E34" s="35" t="s">
        <v>1671</v>
      </c>
      <c r="F34" s="36" t="s">
        <v>120</v>
      </c>
      <c r="G34" s="37">
        <v>15</v>
      </c>
      <c r="H34" s="38">
        <v>0</v>
      </c>
      <c r="I34" s="38">
        <f>ROUND(G34*H34,P4)</f>
        <v>0</v>
      </c>
      <c r="J34" s="33"/>
      <c r="O34" s="39">
        <f>I34*0.21</f>
        <v>0</v>
      </c>
      <c r="P34">
        <v>3</v>
      </c>
    </row>
    <row r="35" spans="1:16" ht="30" x14ac:dyDescent="0.25">
      <c r="A35" s="33" t="s">
        <v>99</v>
      </c>
      <c r="B35" s="40"/>
      <c r="C35" s="41"/>
      <c r="D35" s="41"/>
      <c r="E35" s="35" t="s">
        <v>1671</v>
      </c>
      <c r="F35" s="41"/>
      <c r="G35" s="41"/>
      <c r="H35" s="41"/>
      <c r="I35" s="41"/>
      <c r="J35" s="42"/>
    </row>
    <row r="36" spans="1:16" x14ac:dyDescent="0.25">
      <c r="A36" s="33" t="s">
        <v>103</v>
      </c>
      <c r="B36" s="40"/>
      <c r="C36" s="41"/>
      <c r="D36" s="41"/>
      <c r="E36" s="44" t="s">
        <v>134</v>
      </c>
      <c r="F36" s="41"/>
      <c r="G36" s="41"/>
      <c r="H36" s="41"/>
      <c r="I36" s="41"/>
      <c r="J36" s="42"/>
    </row>
    <row r="37" spans="1:16" x14ac:dyDescent="0.25">
      <c r="A37" s="33" t="s">
        <v>94</v>
      </c>
      <c r="B37" s="33">
        <v>9</v>
      </c>
      <c r="C37" s="34" t="s">
        <v>1672</v>
      </c>
      <c r="D37" s="33" t="s">
        <v>134</v>
      </c>
      <c r="E37" s="35" t="s">
        <v>1673</v>
      </c>
      <c r="F37" s="36" t="s">
        <v>120</v>
      </c>
      <c r="G37" s="37">
        <v>12</v>
      </c>
      <c r="H37" s="38">
        <v>0</v>
      </c>
      <c r="I37" s="38">
        <f>ROUND(G37*H37,P4)</f>
        <v>0</v>
      </c>
      <c r="J37" s="33"/>
      <c r="O37" s="39">
        <f>I37*0.21</f>
        <v>0</v>
      </c>
      <c r="P37">
        <v>3</v>
      </c>
    </row>
    <row r="38" spans="1:16" ht="30" x14ac:dyDescent="0.25">
      <c r="A38" s="33" t="s">
        <v>99</v>
      </c>
      <c r="B38" s="40"/>
      <c r="C38" s="41"/>
      <c r="D38" s="41"/>
      <c r="E38" s="35" t="s">
        <v>1674</v>
      </c>
      <c r="F38" s="41"/>
      <c r="G38" s="41"/>
      <c r="H38" s="41"/>
      <c r="I38" s="41"/>
      <c r="J38" s="42"/>
    </row>
    <row r="39" spans="1:16" x14ac:dyDescent="0.25">
      <c r="A39" s="33" t="s">
        <v>103</v>
      </c>
      <c r="B39" s="40"/>
      <c r="C39" s="41"/>
      <c r="D39" s="41"/>
      <c r="E39" s="44" t="s">
        <v>134</v>
      </c>
      <c r="F39" s="41"/>
      <c r="G39" s="41"/>
      <c r="H39" s="41"/>
      <c r="I39" s="41"/>
      <c r="J39" s="42"/>
    </row>
    <row r="40" spans="1:16" ht="30" x14ac:dyDescent="0.25">
      <c r="A40" s="33" t="s">
        <v>94</v>
      </c>
      <c r="B40" s="33">
        <v>10</v>
      </c>
      <c r="C40" s="34" t="s">
        <v>1675</v>
      </c>
      <c r="D40" s="33" t="s">
        <v>134</v>
      </c>
      <c r="E40" s="35" t="s">
        <v>1676</v>
      </c>
      <c r="F40" s="36" t="s">
        <v>120</v>
      </c>
      <c r="G40" s="37">
        <v>8</v>
      </c>
      <c r="H40" s="38">
        <v>0</v>
      </c>
      <c r="I40" s="38">
        <f>ROUND(G40*H40,P4)</f>
        <v>0</v>
      </c>
      <c r="J40" s="33"/>
      <c r="O40" s="39">
        <f>I40*0.21</f>
        <v>0</v>
      </c>
      <c r="P40">
        <v>3</v>
      </c>
    </row>
    <row r="41" spans="1:16" ht="30" x14ac:dyDescent="0.25">
      <c r="A41" s="33" t="s">
        <v>99</v>
      </c>
      <c r="B41" s="40"/>
      <c r="C41" s="41"/>
      <c r="D41" s="41"/>
      <c r="E41" s="35" t="s">
        <v>1674</v>
      </c>
      <c r="F41" s="41"/>
      <c r="G41" s="41"/>
      <c r="H41" s="41"/>
      <c r="I41" s="41"/>
      <c r="J41" s="42"/>
    </row>
    <row r="42" spans="1:16" x14ac:dyDescent="0.25">
      <c r="A42" s="33" t="s">
        <v>103</v>
      </c>
      <c r="B42" s="40"/>
      <c r="C42" s="41"/>
      <c r="D42" s="41"/>
      <c r="E42" s="44" t="s">
        <v>134</v>
      </c>
      <c r="F42" s="41"/>
      <c r="G42" s="41"/>
      <c r="H42" s="41"/>
      <c r="I42" s="41"/>
      <c r="J42" s="42"/>
    </row>
    <row r="43" spans="1:16" ht="30" x14ac:dyDescent="0.25">
      <c r="A43" s="33" t="s">
        <v>94</v>
      </c>
      <c r="B43" s="33">
        <v>11</v>
      </c>
      <c r="C43" s="34" t="s">
        <v>1677</v>
      </c>
      <c r="D43" s="33" t="s">
        <v>134</v>
      </c>
      <c r="E43" s="35" t="s">
        <v>1678</v>
      </c>
      <c r="F43" s="36" t="s">
        <v>120</v>
      </c>
      <c r="G43" s="37">
        <v>7</v>
      </c>
      <c r="H43" s="38">
        <v>0</v>
      </c>
      <c r="I43" s="38">
        <f>ROUND(G43*H43,P4)</f>
        <v>0</v>
      </c>
      <c r="J43" s="33"/>
      <c r="O43" s="39">
        <f>I43*0.21</f>
        <v>0</v>
      </c>
      <c r="P43">
        <v>3</v>
      </c>
    </row>
    <row r="44" spans="1:16" ht="30" x14ac:dyDescent="0.25">
      <c r="A44" s="33" t="s">
        <v>99</v>
      </c>
      <c r="B44" s="40"/>
      <c r="C44" s="41"/>
      <c r="D44" s="41"/>
      <c r="E44" s="35" t="s">
        <v>1679</v>
      </c>
      <c r="F44" s="41"/>
      <c r="G44" s="41"/>
      <c r="H44" s="41"/>
      <c r="I44" s="41"/>
      <c r="J44" s="42"/>
    </row>
    <row r="45" spans="1:16" x14ac:dyDescent="0.25">
      <c r="A45" s="33" t="s">
        <v>103</v>
      </c>
      <c r="B45" s="40"/>
      <c r="C45" s="41"/>
      <c r="D45" s="41"/>
      <c r="E45" s="44" t="s">
        <v>134</v>
      </c>
      <c r="F45" s="41"/>
      <c r="G45" s="41"/>
      <c r="H45" s="41"/>
      <c r="I45" s="41"/>
      <c r="J45" s="42"/>
    </row>
    <row r="46" spans="1:16" ht="30" x14ac:dyDescent="0.25">
      <c r="A46" s="33" t="s">
        <v>94</v>
      </c>
      <c r="B46" s="33">
        <v>12</v>
      </c>
      <c r="C46" s="34" t="s">
        <v>1680</v>
      </c>
      <c r="D46" s="33" t="s">
        <v>134</v>
      </c>
      <c r="E46" s="35" t="s">
        <v>1681</v>
      </c>
      <c r="F46" s="36" t="s">
        <v>120</v>
      </c>
      <c r="G46" s="37">
        <v>9</v>
      </c>
      <c r="H46" s="38">
        <v>0</v>
      </c>
      <c r="I46" s="38">
        <f>ROUND(G46*H46,P4)</f>
        <v>0</v>
      </c>
      <c r="J46" s="33"/>
      <c r="O46" s="39">
        <f>I46*0.21</f>
        <v>0</v>
      </c>
      <c r="P46">
        <v>3</v>
      </c>
    </row>
    <row r="47" spans="1:16" ht="30" x14ac:dyDescent="0.25">
      <c r="A47" s="33" t="s">
        <v>99</v>
      </c>
      <c r="B47" s="40"/>
      <c r="C47" s="41"/>
      <c r="D47" s="41"/>
      <c r="E47" s="35" t="s">
        <v>1679</v>
      </c>
      <c r="F47" s="41"/>
      <c r="G47" s="41"/>
      <c r="H47" s="41"/>
      <c r="I47" s="41"/>
      <c r="J47" s="42"/>
    </row>
    <row r="48" spans="1:16" x14ac:dyDescent="0.25">
      <c r="A48" s="33" t="s">
        <v>103</v>
      </c>
      <c r="B48" s="40"/>
      <c r="C48" s="41"/>
      <c r="D48" s="41"/>
      <c r="E48" s="44" t="s">
        <v>134</v>
      </c>
      <c r="F48" s="41"/>
      <c r="G48" s="41"/>
      <c r="H48" s="41"/>
      <c r="I48" s="41"/>
      <c r="J48" s="42"/>
    </row>
    <row r="49" spans="1:16" x14ac:dyDescent="0.25">
      <c r="A49" s="33" t="s">
        <v>94</v>
      </c>
      <c r="B49" s="33">
        <v>13</v>
      </c>
      <c r="C49" s="34" t="s">
        <v>1682</v>
      </c>
      <c r="D49" s="33" t="s">
        <v>134</v>
      </c>
      <c r="E49" s="35" t="s">
        <v>1683</v>
      </c>
      <c r="F49" s="36" t="s">
        <v>120</v>
      </c>
      <c r="G49" s="37">
        <v>9</v>
      </c>
      <c r="H49" s="38">
        <v>0</v>
      </c>
      <c r="I49" s="38">
        <f>ROUND(G49*H49,P4)</f>
        <v>0</v>
      </c>
      <c r="J49" s="33"/>
      <c r="O49" s="39">
        <f>I49*0.21</f>
        <v>0</v>
      </c>
      <c r="P49">
        <v>3</v>
      </c>
    </row>
    <row r="50" spans="1:16" x14ac:dyDescent="0.25">
      <c r="A50" s="33" t="s">
        <v>99</v>
      </c>
      <c r="B50" s="40"/>
      <c r="C50" s="41"/>
      <c r="D50" s="41"/>
      <c r="E50" s="35" t="s">
        <v>1683</v>
      </c>
      <c r="F50" s="41"/>
      <c r="G50" s="41"/>
      <c r="H50" s="41"/>
      <c r="I50" s="41"/>
      <c r="J50" s="42"/>
    </row>
    <row r="51" spans="1:16" x14ac:dyDescent="0.25">
      <c r="A51" s="33" t="s">
        <v>103</v>
      </c>
      <c r="B51" s="40"/>
      <c r="C51" s="41"/>
      <c r="D51" s="41"/>
      <c r="E51" s="44" t="s">
        <v>134</v>
      </c>
      <c r="F51" s="41"/>
      <c r="G51" s="41"/>
      <c r="H51" s="41"/>
      <c r="I51" s="41"/>
      <c r="J51" s="42"/>
    </row>
    <row r="52" spans="1:16" x14ac:dyDescent="0.25">
      <c r="A52" s="33" t="s">
        <v>94</v>
      </c>
      <c r="B52" s="33">
        <v>14</v>
      </c>
      <c r="C52" s="34" t="s">
        <v>1684</v>
      </c>
      <c r="D52" s="33" t="s">
        <v>134</v>
      </c>
      <c r="E52" s="35" t="s">
        <v>1685</v>
      </c>
      <c r="F52" s="36" t="s">
        <v>120</v>
      </c>
      <c r="G52" s="37">
        <v>3</v>
      </c>
      <c r="H52" s="38">
        <v>0</v>
      </c>
      <c r="I52" s="38">
        <f>ROUND(G52*H52,P4)</f>
        <v>0</v>
      </c>
      <c r="J52" s="33"/>
      <c r="O52" s="39">
        <f>I52*0.21</f>
        <v>0</v>
      </c>
      <c r="P52">
        <v>3</v>
      </c>
    </row>
    <row r="53" spans="1:16" x14ac:dyDescent="0.25">
      <c r="A53" s="33" t="s">
        <v>99</v>
      </c>
      <c r="B53" s="40"/>
      <c r="C53" s="41"/>
      <c r="D53" s="41"/>
      <c r="E53" s="35" t="s">
        <v>1685</v>
      </c>
      <c r="F53" s="41"/>
      <c r="G53" s="41"/>
      <c r="H53" s="41"/>
      <c r="I53" s="41"/>
      <c r="J53" s="42"/>
    </row>
    <row r="54" spans="1:16" x14ac:dyDescent="0.25">
      <c r="A54" s="33" t="s">
        <v>103</v>
      </c>
      <c r="B54" s="40"/>
      <c r="C54" s="41"/>
      <c r="D54" s="41"/>
      <c r="E54" s="44" t="s">
        <v>134</v>
      </c>
      <c r="F54" s="41"/>
      <c r="G54" s="41"/>
      <c r="H54" s="41"/>
      <c r="I54" s="41"/>
      <c r="J54" s="42"/>
    </row>
    <row r="55" spans="1:16" ht="30" x14ac:dyDescent="0.25">
      <c r="A55" s="33" t="s">
        <v>94</v>
      </c>
      <c r="B55" s="33">
        <v>15</v>
      </c>
      <c r="C55" s="34" t="s">
        <v>1686</v>
      </c>
      <c r="D55" s="33" t="s">
        <v>134</v>
      </c>
      <c r="E55" s="35" t="s">
        <v>1687</v>
      </c>
      <c r="F55" s="36" t="s">
        <v>227</v>
      </c>
      <c r="G55" s="37">
        <v>6</v>
      </c>
      <c r="H55" s="38">
        <v>0</v>
      </c>
      <c r="I55" s="38">
        <f>ROUND(G55*H55,P4)</f>
        <v>0</v>
      </c>
      <c r="J55" s="33"/>
      <c r="O55" s="39">
        <f>I55*0.21</f>
        <v>0</v>
      </c>
      <c r="P55">
        <v>3</v>
      </c>
    </row>
    <row r="56" spans="1:16" ht="45" x14ac:dyDescent="0.25">
      <c r="A56" s="33" t="s">
        <v>99</v>
      </c>
      <c r="B56" s="40"/>
      <c r="C56" s="41"/>
      <c r="D56" s="41"/>
      <c r="E56" s="35" t="s">
        <v>1688</v>
      </c>
      <c r="F56" s="41"/>
      <c r="G56" s="41"/>
      <c r="H56" s="41"/>
      <c r="I56" s="41"/>
      <c r="J56" s="42"/>
    </row>
    <row r="57" spans="1:16" x14ac:dyDescent="0.25">
      <c r="A57" s="33" t="s">
        <v>103</v>
      </c>
      <c r="B57" s="40"/>
      <c r="C57" s="41"/>
      <c r="D57" s="41"/>
      <c r="E57" s="44" t="s">
        <v>134</v>
      </c>
      <c r="F57" s="41"/>
      <c r="G57" s="41"/>
      <c r="H57" s="41"/>
      <c r="I57" s="41"/>
      <c r="J57" s="42"/>
    </row>
    <row r="58" spans="1:16" ht="30" x14ac:dyDescent="0.25">
      <c r="A58" s="33" t="s">
        <v>94</v>
      </c>
      <c r="B58" s="33">
        <v>16</v>
      </c>
      <c r="C58" s="34" t="s">
        <v>1689</v>
      </c>
      <c r="D58" s="33" t="s">
        <v>134</v>
      </c>
      <c r="E58" s="35" t="s">
        <v>1690</v>
      </c>
      <c r="F58" s="36" t="s">
        <v>227</v>
      </c>
      <c r="G58" s="37">
        <v>155</v>
      </c>
      <c r="H58" s="38">
        <v>0</v>
      </c>
      <c r="I58" s="38">
        <f>ROUND(G58*H58,P4)</f>
        <v>0</v>
      </c>
      <c r="J58" s="33"/>
      <c r="O58" s="39">
        <f>I58*0.21</f>
        <v>0</v>
      </c>
      <c r="P58">
        <v>3</v>
      </c>
    </row>
    <row r="59" spans="1:16" ht="45" x14ac:dyDescent="0.25">
      <c r="A59" s="33" t="s">
        <v>99</v>
      </c>
      <c r="B59" s="40"/>
      <c r="C59" s="41"/>
      <c r="D59" s="41"/>
      <c r="E59" s="35" t="s">
        <v>1691</v>
      </c>
      <c r="F59" s="41"/>
      <c r="G59" s="41"/>
      <c r="H59" s="41"/>
      <c r="I59" s="41"/>
      <c r="J59" s="42"/>
    </row>
    <row r="60" spans="1:16" x14ac:dyDescent="0.25">
      <c r="A60" s="33" t="s">
        <v>103</v>
      </c>
      <c r="B60" s="40"/>
      <c r="C60" s="41"/>
      <c r="D60" s="41"/>
      <c r="E60" s="44" t="s">
        <v>134</v>
      </c>
      <c r="F60" s="41"/>
      <c r="G60" s="41"/>
      <c r="H60" s="41"/>
      <c r="I60" s="41"/>
      <c r="J60" s="42"/>
    </row>
    <row r="61" spans="1:16" x14ac:dyDescent="0.25">
      <c r="A61" s="33" t="s">
        <v>94</v>
      </c>
      <c r="B61" s="33">
        <v>17</v>
      </c>
      <c r="C61" s="34" t="s">
        <v>1692</v>
      </c>
      <c r="D61" s="33" t="s">
        <v>134</v>
      </c>
      <c r="E61" s="35" t="s">
        <v>1693</v>
      </c>
      <c r="F61" s="36" t="s">
        <v>120</v>
      </c>
      <c r="G61" s="37">
        <v>12</v>
      </c>
      <c r="H61" s="38">
        <v>0</v>
      </c>
      <c r="I61" s="38">
        <f>ROUND(G61*H61,P4)</f>
        <v>0</v>
      </c>
      <c r="J61" s="33"/>
      <c r="O61" s="39">
        <f>I61*0.21</f>
        <v>0</v>
      </c>
      <c r="P61">
        <v>3</v>
      </c>
    </row>
    <row r="62" spans="1:16" x14ac:dyDescent="0.25">
      <c r="A62" s="33" t="s">
        <v>99</v>
      </c>
      <c r="B62" s="40"/>
      <c r="C62" s="41"/>
      <c r="D62" s="41"/>
      <c r="E62" s="35" t="s">
        <v>1694</v>
      </c>
      <c r="F62" s="41"/>
      <c r="G62" s="41"/>
      <c r="H62" s="41"/>
      <c r="I62" s="41"/>
      <c r="J62" s="42"/>
    </row>
    <row r="63" spans="1:16" x14ac:dyDescent="0.25">
      <c r="A63" s="33" t="s">
        <v>103</v>
      </c>
      <c r="B63" s="40"/>
      <c r="C63" s="41"/>
      <c r="D63" s="41"/>
      <c r="E63" s="44" t="s">
        <v>134</v>
      </c>
      <c r="F63" s="41"/>
      <c r="G63" s="41"/>
      <c r="H63" s="41"/>
      <c r="I63" s="41"/>
      <c r="J63" s="42"/>
    </row>
    <row r="64" spans="1:16" x14ac:dyDescent="0.25">
      <c r="A64" s="33" t="s">
        <v>94</v>
      </c>
      <c r="B64" s="33">
        <v>18</v>
      </c>
      <c r="C64" s="34" t="s">
        <v>1695</v>
      </c>
      <c r="D64" s="33" t="s">
        <v>134</v>
      </c>
      <c r="E64" s="35" t="s">
        <v>1696</v>
      </c>
      <c r="F64" s="36" t="s">
        <v>120</v>
      </c>
      <c r="G64" s="37">
        <v>6</v>
      </c>
      <c r="H64" s="38">
        <v>0</v>
      </c>
      <c r="I64" s="38">
        <f>ROUND(G64*H64,P4)</f>
        <v>0</v>
      </c>
      <c r="J64" s="33"/>
      <c r="O64" s="39">
        <f>I64*0.21</f>
        <v>0</v>
      </c>
      <c r="P64">
        <v>3</v>
      </c>
    </row>
    <row r="65" spans="1:16" x14ac:dyDescent="0.25">
      <c r="A65" s="33" t="s">
        <v>99</v>
      </c>
      <c r="B65" s="40"/>
      <c r="C65" s="41"/>
      <c r="D65" s="41"/>
      <c r="E65" s="35" t="s">
        <v>1697</v>
      </c>
      <c r="F65" s="41"/>
      <c r="G65" s="41"/>
      <c r="H65" s="41"/>
      <c r="I65" s="41"/>
      <c r="J65" s="42"/>
    </row>
    <row r="66" spans="1:16" x14ac:dyDescent="0.25">
      <c r="A66" s="33" t="s">
        <v>103</v>
      </c>
      <c r="B66" s="40"/>
      <c r="C66" s="41"/>
      <c r="D66" s="41"/>
      <c r="E66" s="44" t="s">
        <v>134</v>
      </c>
      <c r="F66" s="41"/>
      <c r="G66" s="41"/>
      <c r="H66" s="41"/>
      <c r="I66" s="41"/>
      <c r="J66" s="42"/>
    </row>
    <row r="67" spans="1:16" ht="30" x14ac:dyDescent="0.25">
      <c r="A67" s="33" t="s">
        <v>94</v>
      </c>
      <c r="B67" s="33">
        <v>19</v>
      </c>
      <c r="C67" s="34" t="s">
        <v>1698</v>
      </c>
      <c r="D67" s="33" t="s">
        <v>134</v>
      </c>
      <c r="E67" s="35" t="s">
        <v>1699</v>
      </c>
      <c r="F67" s="36" t="s">
        <v>120</v>
      </c>
      <c r="G67" s="37">
        <v>1</v>
      </c>
      <c r="H67" s="38">
        <v>0</v>
      </c>
      <c r="I67" s="38">
        <f>ROUND(G67*H67,P4)</f>
        <v>0</v>
      </c>
      <c r="J67" s="33"/>
      <c r="O67" s="39">
        <f>I67*0.21</f>
        <v>0</v>
      </c>
      <c r="P67">
        <v>3</v>
      </c>
    </row>
    <row r="68" spans="1:16" ht="45" x14ac:dyDescent="0.25">
      <c r="A68" s="33" t="s">
        <v>99</v>
      </c>
      <c r="B68" s="40"/>
      <c r="C68" s="41"/>
      <c r="D68" s="41"/>
      <c r="E68" s="35" t="s">
        <v>1700</v>
      </c>
      <c r="F68" s="41"/>
      <c r="G68" s="41"/>
      <c r="H68" s="41"/>
      <c r="I68" s="41"/>
      <c r="J68" s="42"/>
    </row>
    <row r="69" spans="1:16" ht="30" x14ac:dyDescent="0.25">
      <c r="A69" s="33" t="s">
        <v>103</v>
      </c>
      <c r="B69" s="40"/>
      <c r="C69" s="41"/>
      <c r="D69" s="41"/>
      <c r="E69" s="35" t="s">
        <v>1701</v>
      </c>
      <c r="F69" s="41"/>
      <c r="G69" s="41"/>
      <c r="H69" s="41"/>
      <c r="I69" s="41"/>
      <c r="J69" s="42"/>
    </row>
    <row r="70" spans="1:16" x14ac:dyDescent="0.25">
      <c r="A70" s="33" t="s">
        <v>94</v>
      </c>
      <c r="B70" s="33">
        <v>20</v>
      </c>
      <c r="C70" s="34" t="s">
        <v>1702</v>
      </c>
      <c r="D70" s="33" t="s">
        <v>134</v>
      </c>
      <c r="E70" s="35" t="s">
        <v>1703</v>
      </c>
      <c r="F70" s="36" t="s">
        <v>120</v>
      </c>
      <c r="G70" s="37">
        <v>1</v>
      </c>
      <c r="H70" s="38">
        <v>0</v>
      </c>
      <c r="I70" s="38">
        <f>ROUND(G70*H70,P4)</f>
        <v>0</v>
      </c>
      <c r="J70" s="33"/>
      <c r="O70" s="39">
        <f>I70*0.21</f>
        <v>0</v>
      </c>
      <c r="P70">
        <v>3</v>
      </c>
    </row>
    <row r="71" spans="1:16" ht="30" x14ac:dyDescent="0.25">
      <c r="A71" s="33" t="s">
        <v>99</v>
      </c>
      <c r="B71" s="40"/>
      <c r="C71" s="41"/>
      <c r="D71" s="41"/>
      <c r="E71" s="35" t="s">
        <v>1704</v>
      </c>
      <c r="F71" s="41"/>
      <c r="G71" s="41"/>
      <c r="H71" s="41"/>
      <c r="I71" s="41"/>
      <c r="J71" s="42"/>
    </row>
    <row r="72" spans="1:16" x14ac:dyDescent="0.25">
      <c r="A72" s="33" t="s">
        <v>103</v>
      </c>
      <c r="B72" s="40"/>
      <c r="C72" s="41"/>
      <c r="D72" s="41"/>
      <c r="E72" s="44" t="s">
        <v>134</v>
      </c>
      <c r="F72" s="41"/>
      <c r="G72" s="41"/>
      <c r="H72" s="41"/>
      <c r="I72" s="41"/>
      <c r="J72" s="42"/>
    </row>
    <row r="73" spans="1:16" x14ac:dyDescent="0.25">
      <c r="A73" s="33" t="s">
        <v>94</v>
      </c>
      <c r="B73" s="33">
        <v>21</v>
      </c>
      <c r="C73" s="34" t="s">
        <v>1705</v>
      </c>
      <c r="D73" s="33" t="s">
        <v>134</v>
      </c>
      <c r="E73" s="35" t="s">
        <v>1706</v>
      </c>
      <c r="F73" s="36" t="s">
        <v>120</v>
      </c>
      <c r="G73" s="37">
        <v>1</v>
      </c>
      <c r="H73" s="38">
        <v>0</v>
      </c>
      <c r="I73" s="38">
        <f>ROUND(G73*H73,P4)</f>
        <v>0</v>
      </c>
      <c r="J73" s="33"/>
      <c r="O73" s="39">
        <f>I73*0.21</f>
        <v>0</v>
      </c>
      <c r="P73">
        <v>3</v>
      </c>
    </row>
    <row r="74" spans="1:16" ht="30" x14ac:dyDescent="0.25">
      <c r="A74" s="33" t="s">
        <v>99</v>
      </c>
      <c r="B74" s="40"/>
      <c r="C74" s="41"/>
      <c r="D74" s="41"/>
      <c r="E74" s="35" t="s">
        <v>1704</v>
      </c>
      <c r="F74" s="41"/>
      <c r="G74" s="41"/>
      <c r="H74" s="41"/>
      <c r="I74" s="41"/>
      <c r="J74" s="42"/>
    </row>
    <row r="75" spans="1:16" x14ac:dyDescent="0.25">
      <c r="A75" s="33" t="s">
        <v>103</v>
      </c>
      <c r="B75" s="40"/>
      <c r="C75" s="41"/>
      <c r="D75" s="41"/>
      <c r="E75" s="44" t="s">
        <v>134</v>
      </c>
      <c r="F75" s="41"/>
      <c r="G75" s="41"/>
      <c r="H75" s="41"/>
      <c r="I75" s="41"/>
      <c r="J75" s="42"/>
    </row>
    <row r="76" spans="1:16" x14ac:dyDescent="0.25">
      <c r="A76" s="33" t="s">
        <v>94</v>
      </c>
      <c r="B76" s="33">
        <v>22</v>
      </c>
      <c r="C76" s="34" t="s">
        <v>1707</v>
      </c>
      <c r="D76" s="33" t="s">
        <v>134</v>
      </c>
      <c r="E76" s="35" t="s">
        <v>1708</v>
      </c>
      <c r="F76" s="36" t="s">
        <v>120</v>
      </c>
      <c r="G76" s="37">
        <v>1</v>
      </c>
      <c r="H76" s="38">
        <v>0</v>
      </c>
      <c r="I76" s="38">
        <f>ROUND(G76*H76,P4)</f>
        <v>0</v>
      </c>
      <c r="J76" s="33"/>
      <c r="O76" s="39">
        <f>I76*0.21</f>
        <v>0</v>
      </c>
      <c r="P76">
        <v>3</v>
      </c>
    </row>
    <row r="77" spans="1:16" ht="30" x14ac:dyDescent="0.25">
      <c r="A77" s="33" t="s">
        <v>99</v>
      </c>
      <c r="B77" s="40"/>
      <c r="C77" s="41"/>
      <c r="D77" s="41"/>
      <c r="E77" s="35" t="s">
        <v>1709</v>
      </c>
      <c r="F77" s="41"/>
      <c r="G77" s="41"/>
      <c r="H77" s="41"/>
      <c r="I77" s="41"/>
      <c r="J77" s="42"/>
    </row>
    <row r="78" spans="1:16" x14ac:dyDescent="0.25">
      <c r="A78" s="33" t="s">
        <v>103</v>
      </c>
      <c r="B78" s="40"/>
      <c r="C78" s="41"/>
      <c r="D78" s="41"/>
      <c r="E78" s="44" t="s">
        <v>134</v>
      </c>
      <c r="F78" s="41"/>
      <c r="G78" s="41"/>
      <c r="H78" s="41"/>
      <c r="I78" s="41"/>
      <c r="J78" s="42"/>
    </row>
    <row r="79" spans="1:16" x14ac:dyDescent="0.25">
      <c r="A79" s="33" t="s">
        <v>94</v>
      </c>
      <c r="B79" s="33">
        <v>23</v>
      </c>
      <c r="C79" s="34" t="s">
        <v>1710</v>
      </c>
      <c r="D79" s="33" t="s">
        <v>134</v>
      </c>
      <c r="E79" s="35" t="s">
        <v>1711</v>
      </c>
      <c r="F79" s="36" t="s">
        <v>120</v>
      </c>
      <c r="G79" s="37">
        <v>1</v>
      </c>
      <c r="H79" s="38">
        <v>0</v>
      </c>
      <c r="I79" s="38">
        <f>ROUND(G79*H79,P4)</f>
        <v>0</v>
      </c>
      <c r="J79" s="33"/>
      <c r="O79" s="39">
        <f>I79*0.21</f>
        <v>0</v>
      </c>
      <c r="P79">
        <v>3</v>
      </c>
    </row>
    <row r="80" spans="1:16" ht="30" x14ac:dyDescent="0.25">
      <c r="A80" s="33" t="s">
        <v>99</v>
      </c>
      <c r="B80" s="40"/>
      <c r="C80" s="41"/>
      <c r="D80" s="41"/>
      <c r="E80" s="35" t="s">
        <v>1712</v>
      </c>
      <c r="F80" s="41"/>
      <c r="G80" s="41"/>
      <c r="H80" s="41"/>
      <c r="I80" s="41"/>
      <c r="J80" s="42"/>
    </row>
    <row r="81" spans="1:16" x14ac:dyDescent="0.25">
      <c r="A81" s="33" t="s">
        <v>103</v>
      </c>
      <c r="B81" s="40"/>
      <c r="C81" s="41"/>
      <c r="D81" s="41"/>
      <c r="E81" s="44" t="s">
        <v>134</v>
      </c>
      <c r="F81" s="41"/>
      <c r="G81" s="41"/>
      <c r="H81" s="41"/>
      <c r="I81" s="41"/>
      <c r="J81" s="42"/>
    </row>
    <row r="82" spans="1:16" x14ac:dyDescent="0.25">
      <c r="A82" s="33" t="s">
        <v>94</v>
      </c>
      <c r="B82" s="33">
        <v>24</v>
      </c>
      <c r="C82" s="34" t="s">
        <v>1713</v>
      </c>
      <c r="D82" s="33" t="s">
        <v>134</v>
      </c>
      <c r="E82" s="35" t="s">
        <v>1714</v>
      </c>
      <c r="F82" s="36" t="s">
        <v>120</v>
      </c>
      <c r="G82" s="37">
        <v>2</v>
      </c>
      <c r="H82" s="38">
        <v>0</v>
      </c>
      <c r="I82" s="38">
        <f>ROUND(G82*H82,P4)</f>
        <v>0</v>
      </c>
      <c r="J82" s="33"/>
      <c r="O82" s="39">
        <f>I82*0.21</f>
        <v>0</v>
      </c>
      <c r="P82">
        <v>3</v>
      </c>
    </row>
    <row r="83" spans="1:16" ht="30" x14ac:dyDescent="0.25">
      <c r="A83" s="33" t="s">
        <v>99</v>
      </c>
      <c r="B83" s="40"/>
      <c r="C83" s="41"/>
      <c r="D83" s="41"/>
      <c r="E83" s="35" t="s">
        <v>1715</v>
      </c>
      <c r="F83" s="41"/>
      <c r="G83" s="41"/>
      <c r="H83" s="41"/>
      <c r="I83" s="41"/>
      <c r="J83" s="42"/>
    </row>
    <row r="84" spans="1:16" x14ac:dyDescent="0.25">
      <c r="A84" s="33" t="s">
        <v>103</v>
      </c>
      <c r="B84" s="40"/>
      <c r="C84" s="41"/>
      <c r="D84" s="41"/>
      <c r="E84" s="44" t="s">
        <v>134</v>
      </c>
      <c r="F84" s="41"/>
      <c r="G84" s="41"/>
      <c r="H84" s="41"/>
      <c r="I84" s="41"/>
      <c r="J84" s="42"/>
    </row>
    <row r="85" spans="1:16" x14ac:dyDescent="0.25">
      <c r="A85" s="33" t="s">
        <v>94</v>
      </c>
      <c r="B85" s="33">
        <v>25</v>
      </c>
      <c r="C85" s="34" t="s">
        <v>1716</v>
      </c>
      <c r="D85" s="33" t="s">
        <v>134</v>
      </c>
      <c r="E85" s="35" t="s">
        <v>1717</v>
      </c>
      <c r="F85" s="36" t="s">
        <v>120</v>
      </c>
      <c r="G85" s="37">
        <v>1</v>
      </c>
      <c r="H85" s="38">
        <v>0</v>
      </c>
      <c r="I85" s="38">
        <f>ROUND(G85*H85,P4)</f>
        <v>0</v>
      </c>
      <c r="J85" s="33"/>
      <c r="O85" s="39">
        <f>I85*0.21</f>
        <v>0</v>
      </c>
      <c r="P85">
        <v>3</v>
      </c>
    </row>
    <row r="86" spans="1:16" ht="30" x14ac:dyDescent="0.25">
      <c r="A86" s="33" t="s">
        <v>99</v>
      </c>
      <c r="B86" s="40"/>
      <c r="C86" s="41"/>
      <c r="D86" s="41"/>
      <c r="E86" s="35" t="s">
        <v>1718</v>
      </c>
      <c r="F86" s="41"/>
      <c r="G86" s="41"/>
      <c r="H86" s="41"/>
      <c r="I86" s="41"/>
      <c r="J86" s="42"/>
    </row>
    <row r="87" spans="1:16" x14ac:dyDescent="0.25">
      <c r="A87" s="33" t="s">
        <v>103</v>
      </c>
      <c r="B87" s="40"/>
      <c r="C87" s="41"/>
      <c r="D87" s="41"/>
      <c r="E87" s="44" t="s">
        <v>134</v>
      </c>
      <c r="F87" s="41"/>
      <c r="G87" s="41"/>
      <c r="H87" s="41"/>
      <c r="I87" s="41"/>
      <c r="J87" s="42"/>
    </row>
    <row r="88" spans="1:16" x14ac:dyDescent="0.25">
      <c r="A88" s="33" t="s">
        <v>94</v>
      </c>
      <c r="B88" s="33">
        <v>26</v>
      </c>
      <c r="C88" s="34" t="s">
        <v>1719</v>
      </c>
      <c r="D88" s="33" t="s">
        <v>134</v>
      </c>
      <c r="E88" s="35" t="s">
        <v>1720</v>
      </c>
      <c r="F88" s="36" t="s">
        <v>120</v>
      </c>
      <c r="G88" s="37">
        <v>2</v>
      </c>
      <c r="H88" s="38">
        <v>0</v>
      </c>
      <c r="I88" s="38">
        <f>ROUND(G88*H88,P4)</f>
        <v>0</v>
      </c>
      <c r="J88" s="33"/>
      <c r="O88" s="39">
        <f>I88*0.21</f>
        <v>0</v>
      </c>
      <c r="P88">
        <v>3</v>
      </c>
    </row>
    <row r="89" spans="1:16" x14ac:dyDescent="0.25">
      <c r="A89" s="33" t="s">
        <v>99</v>
      </c>
      <c r="B89" s="40"/>
      <c r="C89" s="41"/>
      <c r="D89" s="41"/>
      <c r="E89" s="35" t="s">
        <v>1721</v>
      </c>
      <c r="F89" s="41"/>
      <c r="G89" s="41"/>
      <c r="H89" s="41"/>
      <c r="I89" s="41"/>
      <c r="J89" s="42"/>
    </row>
    <row r="90" spans="1:16" x14ac:dyDescent="0.25">
      <c r="A90" s="33" t="s">
        <v>103</v>
      </c>
      <c r="B90" s="40"/>
      <c r="C90" s="41"/>
      <c r="D90" s="41"/>
      <c r="E90" s="44" t="s">
        <v>134</v>
      </c>
      <c r="F90" s="41"/>
      <c r="G90" s="41"/>
      <c r="H90" s="41"/>
      <c r="I90" s="41"/>
      <c r="J90" s="42"/>
    </row>
    <row r="91" spans="1:16" x14ac:dyDescent="0.25">
      <c r="A91" s="33" t="s">
        <v>94</v>
      </c>
      <c r="B91" s="33">
        <v>27</v>
      </c>
      <c r="C91" s="34" t="s">
        <v>1722</v>
      </c>
      <c r="D91" s="33" t="s">
        <v>134</v>
      </c>
      <c r="E91" s="35" t="s">
        <v>1723</v>
      </c>
      <c r="F91" s="36" t="s">
        <v>120</v>
      </c>
      <c r="G91" s="37">
        <v>2</v>
      </c>
      <c r="H91" s="38">
        <v>0</v>
      </c>
      <c r="I91" s="38">
        <f>ROUND(G91*H91,P4)</f>
        <v>0</v>
      </c>
      <c r="J91" s="33"/>
      <c r="O91" s="39">
        <f>I91*0.21</f>
        <v>0</v>
      </c>
      <c r="P91">
        <v>3</v>
      </c>
    </row>
    <row r="92" spans="1:16" x14ac:dyDescent="0.25">
      <c r="A92" s="33" t="s">
        <v>99</v>
      </c>
      <c r="B92" s="40"/>
      <c r="C92" s="41"/>
      <c r="D92" s="41"/>
      <c r="E92" s="35" t="s">
        <v>1721</v>
      </c>
      <c r="F92" s="41"/>
      <c r="G92" s="41"/>
      <c r="H92" s="41"/>
      <c r="I92" s="41"/>
      <c r="J92" s="42"/>
    </row>
    <row r="93" spans="1:16" x14ac:dyDescent="0.25">
      <c r="A93" s="33" t="s">
        <v>103</v>
      </c>
      <c r="B93" s="40"/>
      <c r="C93" s="41"/>
      <c r="D93" s="41"/>
      <c r="E93" s="44" t="s">
        <v>134</v>
      </c>
      <c r="F93" s="41"/>
      <c r="G93" s="41"/>
      <c r="H93" s="41"/>
      <c r="I93" s="41"/>
      <c r="J93" s="42"/>
    </row>
    <row r="94" spans="1:16" x14ac:dyDescent="0.25">
      <c r="A94" s="33" t="s">
        <v>94</v>
      </c>
      <c r="B94" s="33">
        <v>28</v>
      </c>
      <c r="C94" s="34" t="s">
        <v>1724</v>
      </c>
      <c r="D94" s="33" t="s">
        <v>134</v>
      </c>
      <c r="E94" s="35" t="s">
        <v>1725</v>
      </c>
      <c r="F94" s="36" t="s">
        <v>120</v>
      </c>
      <c r="G94" s="37">
        <v>1</v>
      </c>
      <c r="H94" s="38">
        <v>0</v>
      </c>
      <c r="I94" s="38">
        <f>ROUND(G94*H94,P4)</f>
        <v>0</v>
      </c>
      <c r="J94" s="33"/>
      <c r="O94" s="39">
        <f>I94*0.21</f>
        <v>0</v>
      </c>
      <c r="P94">
        <v>3</v>
      </c>
    </row>
    <row r="95" spans="1:16" x14ac:dyDescent="0.25">
      <c r="A95" s="33" t="s">
        <v>99</v>
      </c>
      <c r="B95" s="40"/>
      <c r="C95" s="41"/>
      <c r="D95" s="41"/>
      <c r="E95" s="35" t="s">
        <v>1721</v>
      </c>
      <c r="F95" s="41"/>
      <c r="G95" s="41"/>
      <c r="H95" s="41"/>
      <c r="I95" s="41"/>
      <c r="J95" s="42"/>
    </row>
    <row r="96" spans="1:16" x14ac:dyDescent="0.25">
      <c r="A96" s="33" t="s">
        <v>103</v>
      </c>
      <c r="B96" s="40"/>
      <c r="C96" s="41"/>
      <c r="D96" s="41"/>
      <c r="E96" s="44" t="s">
        <v>134</v>
      </c>
      <c r="F96" s="41"/>
      <c r="G96" s="41"/>
      <c r="H96" s="41"/>
      <c r="I96" s="41"/>
      <c r="J96" s="42"/>
    </row>
    <row r="97" spans="1:16" x14ac:dyDescent="0.25">
      <c r="A97" s="33" t="s">
        <v>94</v>
      </c>
      <c r="B97" s="33">
        <v>29</v>
      </c>
      <c r="C97" s="34" t="s">
        <v>1726</v>
      </c>
      <c r="D97" s="33" t="s">
        <v>134</v>
      </c>
      <c r="E97" s="35" t="s">
        <v>1727</v>
      </c>
      <c r="F97" s="36" t="s">
        <v>120</v>
      </c>
      <c r="G97" s="37">
        <v>7</v>
      </c>
      <c r="H97" s="38">
        <v>0</v>
      </c>
      <c r="I97" s="38">
        <f>ROUND(G97*H97,P4)</f>
        <v>0</v>
      </c>
      <c r="J97" s="33"/>
      <c r="O97" s="39">
        <f>I97*0.21</f>
        <v>0</v>
      </c>
      <c r="P97">
        <v>3</v>
      </c>
    </row>
    <row r="98" spans="1:16" x14ac:dyDescent="0.25">
      <c r="A98" s="33" t="s">
        <v>99</v>
      </c>
      <c r="B98" s="40"/>
      <c r="C98" s="41"/>
      <c r="D98" s="41"/>
      <c r="E98" s="35" t="s">
        <v>1728</v>
      </c>
      <c r="F98" s="41"/>
      <c r="G98" s="41"/>
      <c r="H98" s="41"/>
      <c r="I98" s="41"/>
      <c r="J98" s="42"/>
    </row>
    <row r="99" spans="1:16" x14ac:dyDescent="0.25">
      <c r="A99" s="33" t="s">
        <v>103</v>
      </c>
      <c r="B99" s="40"/>
      <c r="C99" s="41"/>
      <c r="D99" s="41"/>
      <c r="E99" s="44" t="s">
        <v>134</v>
      </c>
      <c r="F99" s="41"/>
      <c r="G99" s="41"/>
      <c r="H99" s="41"/>
      <c r="I99" s="41"/>
      <c r="J99" s="42"/>
    </row>
    <row r="100" spans="1:16" x14ac:dyDescent="0.25">
      <c r="A100" s="33" t="s">
        <v>94</v>
      </c>
      <c r="B100" s="33">
        <v>30</v>
      </c>
      <c r="C100" s="34" t="s">
        <v>1729</v>
      </c>
      <c r="D100" s="33" t="s">
        <v>134</v>
      </c>
      <c r="E100" s="35" t="s">
        <v>1730</v>
      </c>
      <c r="F100" s="36" t="s">
        <v>120</v>
      </c>
      <c r="G100" s="37">
        <v>11</v>
      </c>
      <c r="H100" s="38">
        <v>0</v>
      </c>
      <c r="I100" s="38">
        <f>ROUND(G100*H100,P4)</f>
        <v>0</v>
      </c>
      <c r="J100" s="33"/>
      <c r="O100" s="39">
        <f>I100*0.21</f>
        <v>0</v>
      </c>
      <c r="P100">
        <v>3</v>
      </c>
    </row>
    <row r="101" spans="1:16" x14ac:dyDescent="0.25">
      <c r="A101" s="33" t="s">
        <v>99</v>
      </c>
      <c r="B101" s="40"/>
      <c r="C101" s="41"/>
      <c r="D101" s="41"/>
      <c r="E101" s="35" t="s">
        <v>1730</v>
      </c>
      <c r="F101" s="41"/>
      <c r="G101" s="41"/>
      <c r="H101" s="41"/>
      <c r="I101" s="41"/>
      <c r="J101" s="42"/>
    </row>
    <row r="102" spans="1:16" x14ac:dyDescent="0.25">
      <c r="A102" s="33" t="s">
        <v>103</v>
      </c>
      <c r="B102" s="40"/>
      <c r="C102" s="41"/>
      <c r="D102" s="41"/>
      <c r="E102" s="44" t="s">
        <v>134</v>
      </c>
      <c r="F102" s="41"/>
      <c r="G102" s="41"/>
      <c r="H102" s="41"/>
      <c r="I102" s="41"/>
      <c r="J102" s="42"/>
    </row>
    <row r="103" spans="1:16" x14ac:dyDescent="0.25">
      <c r="A103" s="33" t="s">
        <v>94</v>
      </c>
      <c r="B103" s="33">
        <v>31</v>
      </c>
      <c r="C103" s="34" t="s">
        <v>1731</v>
      </c>
      <c r="D103" s="33" t="s">
        <v>134</v>
      </c>
      <c r="E103" s="35" t="s">
        <v>1732</v>
      </c>
      <c r="F103" s="36" t="s">
        <v>120</v>
      </c>
      <c r="G103" s="37">
        <v>1</v>
      </c>
      <c r="H103" s="38">
        <v>0</v>
      </c>
      <c r="I103" s="38">
        <f>ROUND(G103*H103,P4)</f>
        <v>0</v>
      </c>
      <c r="J103" s="33"/>
      <c r="O103" s="39">
        <f>I103*0.21</f>
        <v>0</v>
      </c>
      <c r="P103">
        <v>3</v>
      </c>
    </row>
    <row r="104" spans="1:16" x14ac:dyDescent="0.25">
      <c r="A104" s="33" t="s">
        <v>99</v>
      </c>
      <c r="B104" s="40"/>
      <c r="C104" s="41"/>
      <c r="D104" s="41"/>
      <c r="E104" s="35" t="s">
        <v>1732</v>
      </c>
      <c r="F104" s="41"/>
      <c r="G104" s="41"/>
      <c r="H104" s="41"/>
      <c r="I104" s="41"/>
      <c r="J104" s="42"/>
    </row>
    <row r="105" spans="1:16" x14ac:dyDescent="0.25">
      <c r="A105" s="33" t="s">
        <v>103</v>
      </c>
      <c r="B105" s="40"/>
      <c r="C105" s="41"/>
      <c r="D105" s="41"/>
      <c r="E105" s="44" t="s">
        <v>134</v>
      </c>
      <c r="F105" s="41"/>
      <c r="G105" s="41"/>
      <c r="H105" s="41"/>
      <c r="I105" s="41"/>
      <c r="J105" s="42"/>
    </row>
    <row r="106" spans="1:16" x14ac:dyDescent="0.25">
      <c r="A106" s="33" t="s">
        <v>94</v>
      </c>
      <c r="B106" s="33">
        <v>32</v>
      </c>
      <c r="C106" s="34" t="s">
        <v>1733</v>
      </c>
      <c r="D106" s="33" t="s">
        <v>134</v>
      </c>
      <c r="E106" s="35" t="s">
        <v>1734</v>
      </c>
      <c r="F106" s="36" t="s">
        <v>120</v>
      </c>
      <c r="G106" s="37">
        <v>8</v>
      </c>
      <c r="H106" s="38">
        <v>0</v>
      </c>
      <c r="I106" s="38">
        <f>ROUND(G106*H106,P4)</f>
        <v>0</v>
      </c>
      <c r="J106" s="33"/>
      <c r="O106" s="39">
        <f>I106*0.21</f>
        <v>0</v>
      </c>
      <c r="P106">
        <v>3</v>
      </c>
    </row>
    <row r="107" spans="1:16" x14ac:dyDescent="0.25">
      <c r="A107" s="33" t="s">
        <v>99</v>
      </c>
      <c r="B107" s="40"/>
      <c r="C107" s="41"/>
      <c r="D107" s="41"/>
      <c r="E107" s="35" t="s">
        <v>1734</v>
      </c>
      <c r="F107" s="41"/>
      <c r="G107" s="41"/>
      <c r="H107" s="41"/>
      <c r="I107" s="41"/>
      <c r="J107" s="42"/>
    </row>
    <row r="108" spans="1:16" x14ac:dyDescent="0.25">
      <c r="A108" s="33" t="s">
        <v>103</v>
      </c>
      <c r="B108" s="40"/>
      <c r="C108" s="41"/>
      <c r="D108" s="41"/>
      <c r="E108" s="44" t="s">
        <v>134</v>
      </c>
      <c r="F108" s="41"/>
      <c r="G108" s="41"/>
      <c r="H108" s="41"/>
      <c r="I108" s="41"/>
      <c r="J108" s="42"/>
    </row>
    <row r="109" spans="1:16" x14ac:dyDescent="0.25">
      <c r="A109" s="33" t="s">
        <v>94</v>
      </c>
      <c r="B109" s="33">
        <v>33</v>
      </c>
      <c r="C109" s="34" t="s">
        <v>1735</v>
      </c>
      <c r="D109" s="33" t="s">
        <v>134</v>
      </c>
      <c r="E109" s="35" t="s">
        <v>1736</v>
      </c>
      <c r="F109" s="36" t="s">
        <v>120</v>
      </c>
      <c r="G109" s="37">
        <v>1</v>
      </c>
      <c r="H109" s="38">
        <v>0</v>
      </c>
      <c r="I109" s="38">
        <f>ROUND(G109*H109,P4)</f>
        <v>0</v>
      </c>
      <c r="J109" s="33"/>
      <c r="O109" s="39">
        <f>I109*0.21</f>
        <v>0</v>
      </c>
      <c r="P109">
        <v>3</v>
      </c>
    </row>
    <row r="110" spans="1:16" x14ac:dyDescent="0.25">
      <c r="A110" s="33" t="s">
        <v>99</v>
      </c>
      <c r="B110" s="40"/>
      <c r="C110" s="41"/>
      <c r="D110" s="41"/>
      <c r="E110" s="35" t="s">
        <v>1736</v>
      </c>
      <c r="F110" s="41"/>
      <c r="G110" s="41"/>
      <c r="H110" s="41"/>
      <c r="I110" s="41"/>
      <c r="J110" s="42"/>
    </row>
    <row r="111" spans="1:16" x14ac:dyDescent="0.25">
      <c r="A111" s="33" t="s">
        <v>103</v>
      </c>
      <c r="B111" s="40"/>
      <c r="C111" s="41"/>
      <c r="D111" s="41"/>
      <c r="E111" s="44" t="s">
        <v>134</v>
      </c>
      <c r="F111" s="41"/>
      <c r="G111" s="41"/>
      <c r="H111" s="41"/>
      <c r="I111" s="41"/>
      <c r="J111" s="42"/>
    </row>
    <row r="112" spans="1:16" x14ac:dyDescent="0.25">
      <c r="A112" s="33" t="s">
        <v>94</v>
      </c>
      <c r="B112" s="33">
        <v>34</v>
      </c>
      <c r="C112" s="34" t="s">
        <v>1735</v>
      </c>
      <c r="D112" s="33" t="s">
        <v>13</v>
      </c>
      <c r="E112" s="35" t="s">
        <v>1736</v>
      </c>
      <c r="F112" s="36" t="s">
        <v>120</v>
      </c>
      <c r="G112" s="37">
        <v>3</v>
      </c>
      <c r="H112" s="38">
        <v>0</v>
      </c>
      <c r="I112" s="38">
        <f>ROUND(G112*H112,P4)</f>
        <v>0</v>
      </c>
      <c r="J112" s="33"/>
      <c r="O112" s="39">
        <f>I112*0.21</f>
        <v>0</v>
      </c>
      <c r="P112">
        <v>3</v>
      </c>
    </row>
    <row r="113" spans="1:16" x14ac:dyDescent="0.25">
      <c r="A113" s="33" t="s">
        <v>99</v>
      </c>
      <c r="B113" s="40"/>
      <c r="C113" s="41"/>
      <c r="D113" s="41"/>
      <c r="E113" s="35" t="s">
        <v>1736</v>
      </c>
      <c r="F113" s="41"/>
      <c r="G113" s="41"/>
      <c r="H113" s="41"/>
      <c r="I113" s="41"/>
      <c r="J113" s="42"/>
    </row>
    <row r="114" spans="1:16" x14ac:dyDescent="0.25">
      <c r="A114" s="33" t="s">
        <v>103</v>
      </c>
      <c r="B114" s="40"/>
      <c r="C114" s="41"/>
      <c r="D114" s="41"/>
      <c r="E114" s="44" t="s">
        <v>134</v>
      </c>
      <c r="F114" s="41"/>
      <c r="G114" s="41"/>
      <c r="H114" s="41"/>
      <c r="I114" s="41"/>
      <c r="J114" s="42"/>
    </row>
    <row r="115" spans="1:16" x14ac:dyDescent="0.25">
      <c r="A115" s="33" t="s">
        <v>94</v>
      </c>
      <c r="B115" s="33">
        <v>35</v>
      </c>
      <c r="C115" s="34" t="s">
        <v>1737</v>
      </c>
      <c r="D115" s="33" t="s">
        <v>134</v>
      </c>
      <c r="E115" s="35" t="s">
        <v>1738</v>
      </c>
      <c r="F115" s="36" t="s">
        <v>227</v>
      </c>
      <c r="G115" s="37">
        <v>25</v>
      </c>
      <c r="H115" s="38">
        <v>0</v>
      </c>
      <c r="I115" s="38">
        <f>ROUND(G115*H115,P4)</f>
        <v>0</v>
      </c>
      <c r="J115" s="33"/>
      <c r="O115" s="39">
        <f>I115*0.21</f>
        <v>0</v>
      </c>
      <c r="P115">
        <v>3</v>
      </c>
    </row>
    <row r="116" spans="1:16" x14ac:dyDescent="0.25">
      <c r="A116" s="33" t="s">
        <v>99</v>
      </c>
      <c r="B116" s="40"/>
      <c r="C116" s="41"/>
      <c r="D116" s="41"/>
      <c r="E116" s="35" t="s">
        <v>1738</v>
      </c>
      <c r="F116" s="41"/>
      <c r="G116" s="41"/>
      <c r="H116" s="41"/>
      <c r="I116" s="41"/>
      <c r="J116" s="42"/>
    </row>
    <row r="117" spans="1:16" x14ac:dyDescent="0.25">
      <c r="A117" s="33" t="s">
        <v>103</v>
      </c>
      <c r="B117" s="40"/>
      <c r="C117" s="41"/>
      <c r="D117" s="41"/>
      <c r="E117" s="44" t="s">
        <v>134</v>
      </c>
      <c r="F117" s="41"/>
      <c r="G117" s="41"/>
      <c r="H117" s="41"/>
      <c r="I117" s="41"/>
      <c r="J117" s="42"/>
    </row>
    <row r="118" spans="1:16" x14ac:dyDescent="0.25">
      <c r="A118" s="33" t="s">
        <v>94</v>
      </c>
      <c r="B118" s="33">
        <v>36</v>
      </c>
      <c r="C118" s="34" t="s">
        <v>1739</v>
      </c>
      <c r="D118" s="33" t="s">
        <v>134</v>
      </c>
      <c r="E118" s="35" t="s">
        <v>1740</v>
      </c>
      <c r="F118" s="36" t="s">
        <v>120</v>
      </c>
      <c r="G118" s="37">
        <v>7</v>
      </c>
      <c r="H118" s="38">
        <v>0</v>
      </c>
      <c r="I118" s="38">
        <f>ROUND(G118*H118,P4)</f>
        <v>0</v>
      </c>
      <c r="J118" s="33"/>
      <c r="O118" s="39">
        <f>I118*0.21</f>
        <v>0</v>
      </c>
      <c r="P118">
        <v>3</v>
      </c>
    </row>
    <row r="119" spans="1:16" ht="30" x14ac:dyDescent="0.25">
      <c r="A119" s="33" t="s">
        <v>99</v>
      </c>
      <c r="B119" s="40"/>
      <c r="C119" s="41"/>
      <c r="D119" s="41"/>
      <c r="E119" s="35" t="s">
        <v>1741</v>
      </c>
      <c r="F119" s="41"/>
      <c r="G119" s="41"/>
      <c r="H119" s="41"/>
      <c r="I119" s="41"/>
      <c r="J119" s="42"/>
    </row>
    <row r="120" spans="1:16" x14ac:dyDescent="0.25">
      <c r="A120" s="33" t="s">
        <v>103</v>
      </c>
      <c r="B120" s="40"/>
      <c r="C120" s="41"/>
      <c r="D120" s="41"/>
      <c r="E120" s="44" t="s">
        <v>134</v>
      </c>
      <c r="F120" s="41"/>
      <c r="G120" s="41"/>
      <c r="H120" s="41"/>
      <c r="I120" s="41"/>
      <c r="J120" s="42"/>
    </row>
    <row r="121" spans="1:16" x14ac:dyDescent="0.25">
      <c r="A121" s="33" t="s">
        <v>94</v>
      </c>
      <c r="B121" s="33">
        <v>37</v>
      </c>
      <c r="C121" s="34" t="s">
        <v>1742</v>
      </c>
      <c r="D121" s="33" t="s">
        <v>134</v>
      </c>
      <c r="E121" s="35" t="s">
        <v>1743</v>
      </c>
      <c r="F121" s="36" t="s">
        <v>120</v>
      </c>
      <c r="G121" s="37">
        <v>8</v>
      </c>
      <c r="H121" s="38">
        <v>0</v>
      </c>
      <c r="I121" s="38">
        <f>ROUND(G121*H121,P4)</f>
        <v>0</v>
      </c>
      <c r="J121" s="33"/>
      <c r="O121" s="39">
        <f>I121*0.21</f>
        <v>0</v>
      </c>
      <c r="P121">
        <v>3</v>
      </c>
    </row>
    <row r="122" spans="1:16" ht="30" x14ac:dyDescent="0.25">
      <c r="A122" s="33" t="s">
        <v>99</v>
      </c>
      <c r="B122" s="40"/>
      <c r="C122" s="41"/>
      <c r="D122" s="41"/>
      <c r="E122" s="35" t="s">
        <v>1741</v>
      </c>
      <c r="F122" s="41"/>
      <c r="G122" s="41"/>
      <c r="H122" s="41"/>
      <c r="I122" s="41"/>
      <c r="J122" s="42"/>
    </row>
    <row r="123" spans="1:16" x14ac:dyDescent="0.25">
      <c r="A123" s="33" t="s">
        <v>103</v>
      </c>
      <c r="B123" s="40"/>
      <c r="C123" s="41"/>
      <c r="D123" s="41"/>
      <c r="E123" s="44" t="s">
        <v>134</v>
      </c>
      <c r="F123" s="41"/>
      <c r="G123" s="41"/>
      <c r="H123" s="41"/>
      <c r="I123" s="41"/>
      <c r="J123" s="42"/>
    </row>
    <row r="124" spans="1:16" x14ac:dyDescent="0.25">
      <c r="A124" s="33" t="s">
        <v>94</v>
      </c>
      <c r="B124" s="33">
        <v>38</v>
      </c>
      <c r="C124" s="34" t="s">
        <v>1744</v>
      </c>
      <c r="D124" s="33" t="s">
        <v>134</v>
      </c>
      <c r="E124" s="35" t="s">
        <v>1745</v>
      </c>
      <c r="F124" s="36" t="s">
        <v>1180</v>
      </c>
      <c r="G124" s="37">
        <v>96.1</v>
      </c>
      <c r="H124" s="38">
        <v>0</v>
      </c>
      <c r="I124" s="38">
        <f>ROUND(G124*H124,P4)</f>
        <v>0</v>
      </c>
      <c r="J124" s="33"/>
      <c r="O124" s="39">
        <f>I124*0.21</f>
        <v>0</v>
      </c>
      <c r="P124">
        <v>3</v>
      </c>
    </row>
    <row r="125" spans="1:16" x14ac:dyDescent="0.25">
      <c r="A125" s="33" t="s">
        <v>99</v>
      </c>
      <c r="B125" s="40"/>
      <c r="C125" s="41"/>
      <c r="D125" s="41"/>
      <c r="E125" s="35" t="s">
        <v>1745</v>
      </c>
      <c r="F125" s="41"/>
      <c r="G125" s="41"/>
      <c r="H125" s="41"/>
      <c r="I125" s="41"/>
      <c r="J125" s="42"/>
    </row>
    <row r="126" spans="1:16" x14ac:dyDescent="0.25">
      <c r="A126" s="33" t="s">
        <v>103</v>
      </c>
      <c r="B126" s="40"/>
      <c r="C126" s="41"/>
      <c r="D126" s="41"/>
      <c r="E126" s="44" t="s">
        <v>134</v>
      </c>
      <c r="F126" s="41"/>
      <c r="G126" s="41"/>
      <c r="H126" s="41"/>
      <c r="I126" s="41"/>
      <c r="J126" s="42"/>
    </row>
    <row r="127" spans="1:16" x14ac:dyDescent="0.25">
      <c r="A127" s="33" t="s">
        <v>94</v>
      </c>
      <c r="B127" s="33">
        <v>39</v>
      </c>
      <c r="C127" s="34" t="s">
        <v>1744</v>
      </c>
      <c r="D127" s="33" t="s">
        <v>13</v>
      </c>
      <c r="E127" s="35" t="s">
        <v>1745</v>
      </c>
      <c r="F127" s="36" t="s">
        <v>1180</v>
      </c>
      <c r="G127" s="37">
        <v>3.72</v>
      </c>
      <c r="H127" s="38">
        <v>0</v>
      </c>
      <c r="I127" s="38">
        <f>ROUND(G127*H127,P4)</f>
        <v>0</v>
      </c>
      <c r="J127" s="33"/>
      <c r="O127" s="39">
        <f>I127*0.21</f>
        <v>0</v>
      </c>
      <c r="P127">
        <v>3</v>
      </c>
    </row>
    <row r="128" spans="1:16" x14ac:dyDescent="0.25">
      <c r="A128" s="33" t="s">
        <v>99</v>
      </c>
      <c r="B128" s="40"/>
      <c r="C128" s="41"/>
      <c r="D128" s="41"/>
      <c r="E128" s="35" t="s">
        <v>1745</v>
      </c>
      <c r="F128" s="41"/>
      <c r="G128" s="41"/>
      <c r="H128" s="41"/>
      <c r="I128" s="41"/>
      <c r="J128" s="42"/>
    </row>
    <row r="129" spans="1:16" x14ac:dyDescent="0.25">
      <c r="A129" s="33" t="s">
        <v>103</v>
      </c>
      <c r="B129" s="40"/>
      <c r="C129" s="41"/>
      <c r="D129" s="41"/>
      <c r="E129" s="44" t="s">
        <v>134</v>
      </c>
      <c r="F129" s="41"/>
      <c r="G129" s="41"/>
      <c r="H129" s="41"/>
      <c r="I129" s="41"/>
      <c r="J129" s="42"/>
    </row>
    <row r="130" spans="1:16" x14ac:dyDescent="0.25">
      <c r="A130" s="33" t="s">
        <v>94</v>
      </c>
      <c r="B130" s="33">
        <v>40</v>
      </c>
      <c r="C130" s="34" t="s">
        <v>1746</v>
      </c>
      <c r="D130" s="33" t="s">
        <v>134</v>
      </c>
      <c r="E130" s="35" t="s">
        <v>1747</v>
      </c>
      <c r="F130" s="36" t="s">
        <v>120</v>
      </c>
      <c r="G130" s="37">
        <v>6</v>
      </c>
      <c r="H130" s="38">
        <v>0</v>
      </c>
      <c r="I130" s="38">
        <f>ROUND(G130*H130,P4)</f>
        <v>0</v>
      </c>
      <c r="J130" s="33"/>
      <c r="O130" s="39">
        <f>I130*0.21</f>
        <v>0</v>
      </c>
      <c r="P130">
        <v>3</v>
      </c>
    </row>
    <row r="131" spans="1:16" x14ac:dyDescent="0.25">
      <c r="A131" s="33" t="s">
        <v>99</v>
      </c>
      <c r="B131" s="40"/>
      <c r="C131" s="41"/>
      <c r="D131" s="41"/>
      <c r="E131" s="35" t="s">
        <v>1747</v>
      </c>
      <c r="F131" s="41"/>
      <c r="G131" s="41"/>
      <c r="H131" s="41"/>
      <c r="I131" s="41"/>
      <c r="J131" s="42"/>
    </row>
    <row r="132" spans="1:16" x14ac:dyDescent="0.25">
      <c r="A132" s="33" t="s">
        <v>103</v>
      </c>
      <c r="B132" s="40"/>
      <c r="C132" s="41"/>
      <c r="D132" s="41"/>
      <c r="E132" s="44" t="s">
        <v>134</v>
      </c>
      <c r="F132" s="41"/>
      <c r="G132" s="41"/>
      <c r="H132" s="41"/>
      <c r="I132" s="41"/>
      <c r="J132" s="42"/>
    </row>
    <row r="133" spans="1:16" x14ac:dyDescent="0.25">
      <c r="A133" s="33" t="s">
        <v>94</v>
      </c>
      <c r="B133" s="33">
        <v>41</v>
      </c>
      <c r="C133" s="34" t="s">
        <v>1748</v>
      </c>
      <c r="D133" s="33" t="s">
        <v>134</v>
      </c>
      <c r="E133" s="35" t="s">
        <v>1749</v>
      </c>
      <c r="F133" s="36" t="s">
        <v>120</v>
      </c>
      <c r="G133" s="37">
        <v>12</v>
      </c>
      <c r="H133" s="38">
        <v>0</v>
      </c>
      <c r="I133" s="38">
        <f>ROUND(G133*H133,P4)</f>
        <v>0</v>
      </c>
      <c r="J133" s="33"/>
      <c r="O133" s="39">
        <f>I133*0.21</f>
        <v>0</v>
      </c>
      <c r="P133">
        <v>3</v>
      </c>
    </row>
    <row r="134" spans="1:16" x14ac:dyDescent="0.25">
      <c r="A134" s="33" t="s">
        <v>99</v>
      </c>
      <c r="B134" s="40"/>
      <c r="C134" s="41"/>
      <c r="D134" s="41"/>
      <c r="E134" s="35" t="s">
        <v>1749</v>
      </c>
      <c r="F134" s="41"/>
      <c r="G134" s="41"/>
      <c r="H134" s="41"/>
      <c r="I134" s="41"/>
      <c r="J134" s="42"/>
    </row>
    <row r="135" spans="1:16" x14ac:dyDescent="0.25">
      <c r="A135" s="33" t="s">
        <v>103</v>
      </c>
      <c r="B135" s="40"/>
      <c r="C135" s="41"/>
      <c r="D135" s="41"/>
      <c r="E135" s="44" t="s">
        <v>134</v>
      </c>
      <c r="F135" s="41"/>
      <c r="G135" s="41"/>
      <c r="H135" s="41"/>
      <c r="I135" s="41"/>
      <c r="J135" s="42"/>
    </row>
    <row r="136" spans="1:16" x14ac:dyDescent="0.25">
      <c r="A136" s="33" t="s">
        <v>94</v>
      </c>
      <c r="B136" s="33">
        <v>42</v>
      </c>
      <c r="C136" s="34" t="s">
        <v>1750</v>
      </c>
      <c r="D136" s="33" t="s">
        <v>134</v>
      </c>
      <c r="E136" s="35" t="s">
        <v>1751</v>
      </c>
      <c r="F136" s="36" t="s">
        <v>120</v>
      </c>
      <c r="G136" s="37">
        <v>9</v>
      </c>
      <c r="H136" s="38">
        <v>0</v>
      </c>
      <c r="I136" s="38">
        <f>ROUND(G136*H136,P4)</f>
        <v>0</v>
      </c>
      <c r="J136" s="33"/>
      <c r="O136" s="39">
        <f>I136*0.21</f>
        <v>0</v>
      </c>
      <c r="P136">
        <v>3</v>
      </c>
    </row>
    <row r="137" spans="1:16" x14ac:dyDescent="0.25">
      <c r="A137" s="33" t="s">
        <v>99</v>
      </c>
      <c r="B137" s="40"/>
      <c r="C137" s="41"/>
      <c r="D137" s="41"/>
      <c r="E137" s="35" t="s">
        <v>1751</v>
      </c>
      <c r="F137" s="41"/>
      <c r="G137" s="41"/>
      <c r="H137" s="41"/>
      <c r="I137" s="41"/>
      <c r="J137" s="42"/>
    </row>
    <row r="138" spans="1:16" x14ac:dyDescent="0.25">
      <c r="A138" s="33" t="s">
        <v>103</v>
      </c>
      <c r="B138" s="40"/>
      <c r="C138" s="41"/>
      <c r="D138" s="41"/>
      <c r="E138" s="44" t="s">
        <v>134</v>
      </c>
      <c r="F138" s="41"/>
      <c r="G138" s="41"/>
      <c r="H138" s="41"/>
      <c r="I138" s="41"/>
      <c r="J138" s="42"/>
    </row>
    <row r="139" spans="1:16" x14ac:dyDescent="0.25">
      <c r="A139" s="27" t="s">
        <v>92</v>
      </c>
      <c r="B139" s="28"/>
      <c r="C139" s="29" t="s">
        <v>1752</v>
      </c>
      <c r="D139" s="30"/>
      <c r="E139" s="27" t="s">
        <v>1753</v>
      </c>
      <c r="F139" s="30"/>
      <c r="G139" s="30"/>
      <c r="H139" s="30"/>
      <c r="I139" s="31">
        <f>SUMIFS(I140:I166,A140:A166,"P")</f>
        <v>0</v>
      </c>
      <c r="J139" s="32"/>
    </row>
    <row r="140" spans="1:16" ht="30" x14ac:dyDescent="0.25">
      <c r="A140" s="33" t="s">
        <v>94</v>
      </c>
      <c r="B140" s="33">
        <v>43</v>
      </c>
      <c r="C140" s="34" t="s">
        <v>1754</v>
      </c>
      <c r="D140" s="33" t="s">
        <v>134</v>
      </c>
      <c r="E140" s="35" t="s">
        <v>1755</v>
      </c>
      <c r="F140" s="36" t="s">
        <v>227</v>
      </c>
      <c r="G140" s="37">
        <v>6</v>
      </c>
      <c r="H140" s="38">
        <v>0</v>
      </c>
      <c r="I140" s="38">
        <f>ROUND(G140*H140,P4)</f>
        <v>0</v>
      </c>
      <c r="J140" s="33"/>
      <c r="O140" s="39">
        <f>I140*0.21</f>
        <v>0</v>
      </c>
      <c r="P140">
        <v>3</v>
      </c>
    </row>
    <row r="141" spans="1:16" ht="30" x14ac:dyDescent="0.25">
      <c r="A141" s="33" t="s">
        <v>99</v>
      </c>
      <c r="B141" s="40"/>
      <c r="C141" s="41"/>
      <c r="D141" s="41"/>
      <c r="E141" s="35" t="s">
        <v>1755</v>
      </c>
      <c r="F141" s="41"/>
      <c r="G141" s="41"/>
      <c r="H141" s="41"/>
      <c r="I141" s="41"/>
      <c r="J141" s="42"/>
    </row>
    <row r="142" spans="1:16" x14ac:dyDescent="0.25">
      <c r="A142" s="33" t="s">
        <v>103</v>
      </c>
      <c r="B142" s="40"/>
      <c r="C142" s="41"/>
      <c r="D142" s="41"/>
      <c r="E142" s="44" t="s">
        <v>134</v>
      </c>
      <c r="F142" s="41"/>
      <c r="G142" s="41"/>
      <c r="H142" s="41"/>
      <c r="I142" s="41"/>
      <c r="J142" s="42"/>
    </row>
    <row r="143" spans="1:16" ht="30" x14ac:dyDescent="0.25">
      <c r="A143" s="33" t="s">
        <v>94</v>
      </c>
      <c r="B143" s="33">
        <v>44</v>
      </c>
      <c r="C143" s="34" t="s">
        <v>1756</v>
      </c>
      <c r="D143" s="33" t="s">
        <v>134</v>
      </c>
      <c r="E143" s="35" t="s">
        <v>1757</v>
      </c>
      <c r="F143" s="36" t="s">
        <v>227</v>
      </c>
      <c r="G143" s="37">
        <v>6</v>
      </c>
      <c r="H143" s="38">
        <v>0</v>
      </c>
      <c r="I143" s="38">
        <f>ROUND(G143*H143,P4)</f>
        <v>0</v>
      </c>
      <c r="J143" s="33"/>
      <c r="O143" s="39">
        <f>I143*0.21</f>
        <v>0</v>
      </c>
      <c r="P143">
        <v>3</v>
      </c>
    </row>
    <row r="144" spans="1:16" ht="30" x14ac:dyDescent="0.25">
      <c r="A144" s="33" t="s">
        <v>99</v>
      </c>
      <c r="B144" s="40"/>
      <c r="C144" s="41"/>
      <c r="D144" s="41"/>
      <c r="E144" s="35" t="s">
        <v>1757</v>
      </c>
      <c r="F144" s="41"/>
      <c r="G144" s="41"/>
      <c r="H144" s="41"/>
      <c r="I144" s="41"/>
      <c r="J144" s="42"/>
    </row>
    <row r="145" spans="1:16" x14ac:dyDescent="0.25">
      <c r="A145" s="33" t="s">
        <v>103</v>
      </c>
      <c r="B145" s="40"/>
      <c r="C145" s="41"/>
      <c r="D145" s="41"/>
      <c r="E145" s="44" t="s">
        <v>134</v>
      </c>
      <c r="F145" s="41"/>
      <c r="G145" s="41"/>
      <c r="H145" s="41"/>
      <c r="I145" s="41"/>
      <c r="J145" s="42"/>
    </row>
    <row r="146" spans="1:16" ht="30" x14ac:dyDescent="0.25">
      <c r="A146" s="33" t="s">
        <v>94</v>
      </c>
      <c r="B146" s="33">
        <v>45</v>
      </c>
      <c r="C146" s="34" t="s">
        <v>1758</v>
      </c>
      <c r="D146" s="33" t="s">
        <v>134</v>
      </c>
      <c r="E146" s="35" t="s">
        <v>1759</v>
      </c>
      <c r="F146" s="36" t="s">
        <v>227</v>
      </c>
      <c r="G146" s="37">
        <v>12</v>
      </c>
      <c r="H146" s="38">
        <v>0</v>
      </c>
      <c r="I146" s="38">
        <f>ROUND(G146*H146,P4)</f>
        <v>0</v>
      </c>
      <c r="J146" s="33"/>
      <c r="O146" s="39">
        <f>I146*0.21</f>
        <v>0</v>
      </c>
      <c r="P146">
        <v>3</v>
      </c>
    </row>
    <row r="147" spans="1:16" ht="45" x14ac:dyDescent="0.25">
      <c r="A147" s="33" t="s">
        <v>99</v>
      </c>
      <c r="B147" s="40"/>
      <c r="C147" s="41"/>
      <c r="D147" s="41"/>
      <c r="E147" s="35" t="s">
        <v>1760</v>
      </c>
      <c r="F147" s="41"/>
      <c r="G147" s="41"/>
      <c r="H147" s="41"/>
      <c r="I147" s="41"/>
      <c r="J147" s="42"/>
    </row>
    <row r="148" spans="1:16" x14ac:dyDescent="0.25">
      <c r="A148" s="33" t="s">
        <v>103</v>
      </c>
      <c r="B148" s="40"/>
      <c r="C148" s="41"/>
      <c r="D148" s="41"/>
      <c r="E148" s="44" t="s">
        <v>134</v>
      </c>
      <c r="F148" s="41"/>
      <c r="G148" s="41"/>
      <c r="H148" s="41"/>
      <c r="I148" s="41"/>
      <c r="J148" s="42"/>
    </row>
    <row r="149" spans="1:16" x14ac:dyDescent="0.25">
      <c r="A149" s="33" t="s">
        <v>94</v>
      </c>
      <c r="B149" s="33">
        <v>46</v>
      </c>
      <c r="C149" s="34" t="s">
        <v>1761</v>
      </c>
      <c r="D149" s="33" t="s">
        <v>134</v>
      </c>
      <c r="E149" s="35" t="s">
        <v>1762</v>
      </c>
      <c r="F149" s="36" t="s">
        <v>227</v>
      </c>
      <c r="G149" s="37">
        <v>200</v>
      </c>
      <c r="H149" s="38">
        <v>0</v>
      </c>
      <c r="I149" s="38">
        <f>ROUND(G149*H149,P4)</f>
        <v>0</v>
      </c>
      <c r="J149" s="33"/>
      <c r="O149" s="39">
        <f>I149*0.21</f>
        <v>0</v>
      </c>
      <c r="P149">
        <v>3</v>
      </c>
    </row>
    <row r="150" spans="1:16" ht="30" x14ac:dyDescent="0.25">
      <c r="A150" s="33" t="s">
        <v>99</v>
      </c>
      <c r="B150" s="40"/>
      <c r="C150" s="41"/>
      <c r="D150" s="41"/>
      <c r="E150" s="35" t="s">
        <v>1763</v>
      </c>
      <c r="F150" s="41"/>
      <c r="G150" s="41"/>
      <c r="H150" s="41"/>
      <c r="I150" s="41"/>
      <c r="J150" s="42"/>
    </row>
    <row r="151" spans="1:16" x14ac:dyDescent="0.25">
      <c r="A151" s="33" t="s">
        <v>103</v>
      </c>
      <c r="B151" s="40"/>
      <c r="C151" s="41"/>
      <c r="D151" s="41"/>
      <c r="E151" s="44" t="s">
        <v>134</v>
      </c>
      <c r="F151" s="41"/>
      <c r="G151" s="41"/>
      <c r="H151" s="41"/>
      <c r="I151" s="41"/>
      <c r="J151" s="42"/>
    </row>
    <row r="152" spans="1:16" ht="30" x14ac:dyDescent="0.25">
      <c r="A152" s="33" t="s">
        <v>94</v>
      </c>
      <c r="B152" s="33">
        <v>47</v>
      </c>
      <c r="C152" s="34" t="s">
        <v>1764</v>
      </c>
      <c r="D152" s="33" t="s">
        <v>134</v>
      </c>
      <c r="E152" s="35" t="s">
        <v>1765</v>
      </c>
      <c r="F152" s="36" t="s">
        <v>227</v>
      </c>
      <c r="G152" s="37">
        <v>114</v>
      </c>
      <c r="H152" s="38">
        <v>0</v>
      </c>
      <c r="I152" s="38">
        <f>ROUND(G152*H152,P4)</f>
        <v>0</v>
      </c>
      <c r="J152" s="33"/>
      <c r="O152" s="39">
        <f>I152*0.21</f>
        <v>0</v>
      </c>
      <c r="P152">
        <v>3</v>
      </c>
    </row>
    <row r="153" spans="1:16" ht="45" x14ac:dyDescent="0.25">
      <c r="A153" s="33" t="s">
        <v>99</v>
      </c>
      <c r="B153" s="40"/>
      <c r="C153" s="41"/>
      <c r="D153" s="41"/>
      <c r="E153" s="35" t="s">
        <v>1766</v>
      </c>
      <c r="F153" s="41"/>
      <c r="G153" s="41"/>
      <c r="H153" s="41"/>
      <c r="I153" s="41"/>
      <c r="J153" s="42"/>
    </row>
    <row r="154" spans="1:16" x14ac:dyDescent="0.25">
      <c r="A154" s="33" t="s">
        <v>103</v>
      </c>
      <c r="B154" s="40"/>
      <c r="C154" s="41"/>
      <c r="D154" s="41"/>
      <c r="E154" s="44" t="s">
        <v>134</v>
      </c>
      <c r="F154" s="41"/>
      <c r="G154" s="41"/>
      <c r="H154" s="41"/>
      <c r="I154" s="41"/>
      <c r="J154" s="42"/>
    </row>
    <row r="155" spans="1:16" ht="30" x14ac:dyDescent="0.25">
      <c r="A155" s="33" t="s">
        <v>94</v>
      </c>
      <c r="B155" s="33">
        <v>48</v>
      </c>
      <c r="C155" s="34" t="s">
        <v>1767</v>
      </c>
      <c r="D155" s="33" t="s">
        <v>134</v>
      </c>
      <c r="E155" s="35" t="s">
        <v>1768</v>
      </c>
      <c r="F155" s="36" t="s">
        <v>227</v>
      </c>
      <c r="G155" s="37">
        <v>26</v>
      </c>
      <c r="H155" s="38">
        <v>0</v>
      </c>
      <c r="I155" s="38">
        <f>ROUND(G155*H155,P4)</f>
        <v>0</v>
      </c>
      <c r="J155" s="33"/>
      <c r="O155" s="39">
        <f>I155*0.21</f>
        <v>0</v>
      </c>
      <c r="P155">
        <v>3</v>
      </c>
    </row>
    <row r="156" spans="1:16" ht="30" x14ac:dyDescent="0.25">
      <c r="A156" s="33" t="s">
        <v>99</v>
      </c>
      <c r="B156" s="40"/>
      <c r="C156" s="41"/>
      <c r="D156" s="41"/>
      <c r="E156" s="35" t="s">
        <v>1769</v>
      </c>
      <c r="F156" s="41"/>
      <c r="G156" s="41"/>
      <c r="H156" s="41"/>
      <c r="I156" s="41"/>
      <c r="J156" s="42"/>
    </row>
    <row r="157" spans="1:16" x14ac:dyDescent="0.25">
      <c r="A157" s="33" t="s">
        <v>103</v>
      </c>
      <c r="B157" s="40"/>
      <c r="C157" s="41"/>
      <c r="D157" s="41"/>
      <c r="E157" s="44" t="s">
        <v>134</v>
      </c>
      <c r="F157" s="41"/>
      <c r="G157" s="41"/>
      <c r="H157" s="41"/>
      <c r="I157" s="41"/>
      <c r="J157" s="42"/>
    </row>
    <row r="158" spans="1:16" x14ac:dyDescent="0.25">
      <c r="A158" s="33" t="s">
        <v>94</v>
      </c>
      <c r="B158" s="33">
        <v>49</v>
      </c>
      <c r="C158" s="34" t="s">
        <v>1770</v>
      </c>
      <c r="D158" s="33" t="s">
        <v>134</v>
      </c>
      <c r="E158" s="35" t="s">
        <v>1771</v>
      </c>
      <c r="F158" s="36" t="s">
        <v>120</v>
      </c>
      <c r="G158" s="37">
        <v>25</v>
      </c>
      <c r="H158" s="38">
        <v>0</v>
      </c>
      <c r="I158" s="38">
        <f>ROUND(G158*H158,P4)</f>
        <v>0</v>
      </c>
      <c r="J158" s="33"/>
      <c r="O158" s="39">
        <f>I158*0.21</f>
        <v>0</v>
      </c>
      <c r="P158">
        <v>3</v>
      </c>
    </row>
    <row r="159" spans="1:16" ht="30" x14ac:dyDescent="0.25">
      <c r="A159" s="33" t="s">
        <v>99</v>
      </c>
      <c r="B159" s="40"/>
      <c r="C159" s="41"/>
      <c r="D159" s="41"/>
      <c r="E159" s="35" t="s">
        <v>1772</v>
      </c>
      <c r="F159" s="41"/>
      <c r="G159" s="41"/>
      <c r="H159" s="41"/>
      <c r="I159" s="41"/>
      <c r="J159" s="42"/>
    </row>
    <row r="160" spans="1:16" ht="30" x14ac:dyDescent="0.25">
      <c r="A160" s="33" t="s">
        <v>103</v>
      </c>
      <c r="B160" s="40"/>
      <c r="C160" s="41"/>
      <c r="D160" s="41"/>
      <c r="E160" s="35" t="s">
        <v>1773</v>
      </c>
      <c r="F160" s="41"/>
      <c r="G160" s="41"/>
      <c r="H160" s="41"/>
      <c r="I160" s="41"/>
      <c r="J160" s="42"/>
    </row>
    <row r="161" spans="1:16" x14ac:dyDescent="0.25">
      <c r="A161" s="33" t="s">
        <v>94</v>
      </c>
      <c r="B161" s="33">
        <v>50</v>
      </c>
      <c r="C161" s="34" t="s">
        <v>1774</v>
      </c>
      <c r="D161" s="33" t="s">
        <v>134</v>
      </c>
      <c r="E161" s="35" t="s">
        <v>1775</v>
      </c>
      <c r="F161" s="36" t="s">
        <v>1776</v>
      </c>
      <c r="G161" s="37">
        <v>0.114</v>
      </c>
      <c r="H161" s="38">
        <v>0</v>
      </c>
      <c r="I161" s="38">
        <f>ROUND(G161*H161,P4)</f>
        <v>0</v>
      </c>
      <c r="J161" s="33"/>
      <c r="O161" s="39">
        <f>I161*0.21</f>
        <v>0</v>
      </c>
      <c r="P161">
        <v>3</v>
      </c>
    </row>
    <row r="162" spans="1:16" x14ac:dyDescent="0.25">
      <c r="A162" s="33" t="s">
        <v>99</v>
      </c>
      <c r="B162" s="40"/>
      <c r="C162" s="41"/>
      <c r="D162" s="41"/>
      <c r="E162" s="35" t="s">
        <v>1775</v>
      </c>
      <c r="F162" s="41"/>
      <c r="G162" s="41"/>
      <c r="H162" s="41"/>
      <c r="I162" s="41"/>
      <c r="J162" s="42"/>
    </row>
    <row r="163" spans="1:16" x14ac:dyDescent="0.25">
      <c r="A163" s="33" t="s">
        <v>103</v>
      </c>
      <c r="B163" s="40"/>
      <c r="C163" s="41"/>
      <c r="D163" s="41"/>
      <c r="E163" s="44" t="s">
        <v>134</v>
      </c>
      <c r="F163" s="41"/>
      <c r="G163" s="41"/>
      <c r="H163" s="41"/>
      <c r="I163" s="41"/>
      <c r="J163" s="42"/>
    </row>
    <row r="164" spans="1:16" x14ac:dyDescent="0.25">
      <c r="A164" s="33" t="s">
        <v>94</v>
      </c>
      <c r="B164" s="33">
        <v>51</v>
      </c>
      <c r="C164" s="34" t="s">
        <v>1777</v>
      </c>
      <c r="D164" s="33" t="s">
        <v>134</v>
      </c>
      <c r="E164" s="35" t="s">
        <v>1778</v>
      </c>
      <c r="F164" s="36" t="s">
        <v>1776</v>
      </c>
      <c r="G164" s="37">
        <v>0.2</v>
      </c>
      <c r="H164" s="38">
        <v>0</v>
      </c>
      <c r="I164" s="38">
        <f>ROUND(G164*H164,P4)</f>
        <v>0</v>
      </c>
      <c r="J164" s="33"/>
      <c r="O164" s="39">
        <f>I164*0.21</f>
        <v>0</v>
      </c>
      <c r="P164">
        <v>3</v>
      </c>
    </row>
    <row r="165" spans="1:16" x14ac:dyDescent="0.25">
      <c r="A165" s="33" t="s">
        <v>99</v>
      </c>
      <c r="B165" s="40"/>
      <c r="C165" s="41"/>
      <c r="D165" s="41"/>
      <c r="E165" s="35" t="s">
        <v>1778</v>
      </c>
      <c r="F165" s="41"/>
      <c r="G165" s="41"/>
      <c r="H165" s="41"/>
      <c r="I165" s="41"/>
      <c r="J165" s="42"/>
    </row>
    <row r="166" spans="1:16" x14ac:dyDescent="0.25">
      <c r="A166" s="33" t="s">
        <v>103</v>
      </c>
      <c r="B166" s="45"/>
      <c r="C166" s="46"/>
      <c r="D166" s="46"/>
      <c r="E166" s="48" t="s">
        <v>134</v>
      </c>
      <c r="F166" s="46"/>
      <c r="G166" s="46"/>
      <c r="H166" s="46"/>
      <c r="I166" s="46"/>
      <c r="J166"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P10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1779</v>
      </c>
      <c r="I3" s="22">
        <f>SUMIFS(I10:I103,A10:A103,"SD")</f>
        <v>0</v>
      </c>
      <c r="J3" s="18"/>
      <c r="O3">
        <v>0</v>
      </c>
      <c r="P3">
        <v>2</v>
      </c>
    </row>
    <row r="4" spans="1:16" x14ac:dyDescent="0.25">
      <c r="A4" s="3" t="s">
        <v>77</v>
      </c>
      <c r="B4" s="19" t="s">
        <v>78</v>
      </c>
      <c r="C4" s="51" t="s">
        <v>57</v>
      </c>
      <c r="D4" s="52"/>
      <c r="E4" s="20" t="s">
        <v>58</v>
      </c>
      <c r="F4" s="16"/>
      <c r="G4" s="16"/>
      <c r="H4" s="16"/>
      <c r="I4" s="16"/>
      <c r="J4" s="18"/>
      <c r="O4">
        <v>0.12</v>
      </c>
      <c r="P4">
        <v>2</v>
      </c>
    </row>
    <row r="5" spans="1:16" x14ac:dyDescent="0.25">
      <c r="A5" s="3" t="s">
        <v>79</v>
      </c>
      <c r="B5" s="19" t="s">
        <v>78</v>
      </c>
      <c r="C5" s="51" t="s">
        <v>1650</v>
      </c>
      <c r="D5" s="52"/>
      <c r="E5" s="20" t="s">
        <v>64</v>
      </c>
      <c r="F5" s="16"/>
      <c r="G5" s="16"/>
      <c r="H5" s="16"/>
      <c r="I5" s="16"/>
      <c r="J5" s="18"/>
      <c r="O5">
        <v>0.21</v>
      </c>
    </row>
    <row r="6" spans="1:16" x14ac:dyDescent="0.25">
      <c r="A6" s="3" t="s">
        <v>493</v>
      </c>
      <c r="B6" s="19" t="s">
        <v>80</v>
      </c>
      <c r="C6" s="51" t="s">
        <v>1779</v>
      </c>
      <c r="D6" s="52"/>
      <c r="E6" s="20" t="s">
        <v>68</v>
      </c>
      <c r="F6" s="16"/>
      <c r="G6" s="16"/>
      <c r="H6" s="16"/>
      <c r="I6" s="16"/>
      <c r="J6" s="18"/>
    </row>
    <row r="7" spans="1:16" x14ac:dyDescent="0.25">
      <c r="A7" s="53" t="s">
        <v>81</v>
      </c>
      <c r="B7" s="54" t="s">
        <v>82</v>
      </c>
      <c r="C7" s="55" t="s">
        <v>83</v>
      </c>
      <c r="D7" s="55" t="s">
        <v>84</v>
      </c>
      <c r="E7" s="55" t="s">
        <v>85</v>
      </c>
      <c r="F7" s="55" t="s">
        <v>86</v>
      </c>
      <c r="G7" s="55" t="s">
        <v>87</v>
      </c>
      <c r="H7" s="55" t="s">
        <v>88</v>
      </c>
      <c r="I7" s="55"/>
      <c r="J7" s="56" t="s">
        <v>89</v>
      </c>
    </row>
    <row r="8" spans="1:16" x14ac:dyDescent="0.25">
      <c r="A8" s="53"/>
      <c r="B8" s="54"/>
      <c r="C8" s="55"/>
      <c r="D8" s="55"/>
      <c r="E8" s="55"/>
      <c r="F8" s="55"/>
      <c r="G8" s="55"/>
      <c r="H8" s="6" t="s">
        <v>90</v>
      </c>
      <c r="I8" s="6" t="s">
        <v>91</v>
      </c>
      <c r="J8" s="56"/>
    </row>
    <row r="9" spans="1:16" x14ac:dyDescent="0.25">
      <c r="A9" s="25">
        <v>0</v>
      </c>
      <c r="B9" s="23">
        <v>1</v>
      </c>
      <c r="C9" s="26">
        <v>2</v>
      </c>
      <c r="D9" s="6">
        <v>3</v>
      </c>
      <c r="E9" s="26">
        <v>4</v>
      </c>
      <c r="F9" s="6">
        <v>5</v>
      </c>
      <c r="G9" s="6">
        <v>6</v>
      </c>
      <c r="H9" s="6">
        <v>7</v>
      </c>
      <c r="I9" s="26">
        <v>8</v>
      </c>
      <c r="J9" s="24">
        <v>9</v>
      </c>
    </row>
    <row r="10" spans="1:16" x14ac:dyDescent="0.25">
      <c r="A10" s="27" t="s">
        <v>92</v>
      </c>
      <c r="B10" s="28"/>
      <c r="C10" s="29" t="s">
        <v>11</v>
      </c>
      <c r="D10" s="30"/>
      <c r="E10" s="27" t="s">
        <v>93</v>
      </c>
      <c r="F10" s="30"/>
      <c r="G10" s="30"/>
      <c r="H10" s="30"/>
      <c r="I10" s="31">
        <f>SUMIFS(I11:I14,A11:A14,"P")</f>
        <v>0</v>
      </c>
      <c r="J10" s="32"/>
    </row>
    <row r="11" spans="1:16" x14ac:dyDescent="0.25">
      <c r="A11" s="33" t="s">
        <v>94</v>
      </c>
      <c r="B11" s="33">
        <v>1</v>
      </c>
      <c r="C11" s="34" t="s">
        <v>1651</v>
      </c>
      <c r="D11" s="33" t="s">
        <v>134</v>
      </c>
      <c r="E11" s="35" t="s">
        <v>70</v>
      </c>
      <c r="F11" s="36" t="s">
        <v>98</v>
      </c>
      <c r="G11" s="37">
        <v>1</v>
      </c>
      <c r="H11" s="38">
        <v>0</v>
      </c>
      <c r="I11" s="38">
        <f>ROUND(G11*H11,P4)</f>
        <v>0</v>
      </c>
      <c r="J11" s="33"/>
      <c r="O11" s="39">
        <f>I11*0.21</f>
        <v>0</v>
      </c>
      <c r="P11">
        <v>3</v>
      </c>
    </row>
    <row r="12" spans="1:16" x14ac:dyDescent="0.25">
      <c r="A12" s="33" t="s">
        <v>99</v>
      </c>
      <c r="B12" s="40"/>
      <c r="C12" s="41"/>
      <c r="D12" s="41"/>
      <c r="E12" s="44"/>
      <c r="F12" s="41"/>
      <c r="G12" s="41"/>
      <c r="H12" s="41"/>
      <c r="I12" s="41"/>
      <c r="J12" s="42"/>
    </row>
    <row r="13" spans="1:16" x14ac:dyDescent="0.25">
      <c r="A13" s="33" t="s">
        <v>101</v>
      </c>
      <c r="B13" s="40"/>
      <c r="C13" s="41"/>
      <c r="D13" s="41"/>
      <c r="E13" s="43" t="s">
        <v>112</v>
      </c>
      <c r="F13" s="41"/>
      <c r="G13" s="41"/>
      <c r="H13" s="41"/>
      <c r="I13" s="41"/>
      <c r="J13" s="42"/>
    </row>
    <row r="14" spans="1:16" x14ac:dyDescent="0.25">
      <c r="A14" s="33" t="s">
        <v>103</v>
      </c>
      <c r="B14" s="40"/>
      <c r="C14" s="41"/>
      <c r="D14" s="41"/>
      <c r="E14" s="44"/>
      <c r="F14" s="41"/>
      <c r="G14" s="41"/>
      <c r="H14" s="41"/>
      <c r="I14" s="41"/>
      <c r="J14" s="42"/>
    </row>
    <row r="15" spans="1:16" x14ac:dyDescent="0.25">
      <c r="A15" s="27" t="s">
        <v>92</v>
      </c>
      <c r="B15" s="28"/>
      <c r="C15" s="29" t="s">
        <v>1780</v>
      </c>
      <c r="D15" s="30"/>
      <c r="E15" s="27" t="s">
        <v>1781</v>
      </c>
      <c r="F15" s="30"/>
      <c r="G15" s="30"/>
      <c r="H15" s="30"/>
      <c r="I15" s="31">
        <f>SUMIFS(I16:I103,A16:A103,"P")</f>
        <v>0</v>
      </c>
      <c r="J15" s="32"/>
    </row>
    <row r="16" spans="1:16" ht="30" x14ac:dyDescent="0.25">
      <c r="A16" s="33" t="s">
        <v>94</v>
      </c>
      <c r="B16" s="33">
        <v>2</v>
      </c>
      <c r="C16" s="34" t="s">
        <v>1782</v>
      </c>
      <c r="D16" s="33" t="s">
        <v>134</v>
      </c>
      <c r="E16" s="35" t="s">
        <v>1783</v>
      </c>
      <c r="F16" s="36" t="s">
        <v>227</v>
      </c>
      <c r="G16" s="37">
        <v>27</v>
      </c>
      <c r="H16" s="38">
        <v>0</v>
      </c>
      <c r="I16" s="38">
        <f>ROUND(G16*H16,P4)</f>
        <v>0</v>
      </c>
      <c r="J16" s="33"/>
      <c r="O16" s="39">
        <f>I16*0.21</f>
        <v>0</v>
      </c>
      <c r="P16">
        <v>3</v>
      </c>
    </row>
    <row r="17" spans="1:16" ht="30" x14ac:dyDescent="0.25">
      <c r="A17" s="33" t="s">
        <v>99</v>
      </c>
      <c r="B17" s="40"/>
      <c r="C17" s="41"/>
      <c r="D17" s="41"/>
      <c r="E17" s="35" t="s">
        <v>1783</v>
      </c>
      <c r="F17" s="41"/>
      <c r="G17" s="41"/>
      <c r="H17" s="41"/>
      <c r="I17" s="41"/>
      <c r="J17" s="42"/>
    </row>
    <row r="18" spans="1:16" x14ac:dyDescent="0.25">
      <c r="A18" s="33" t="s">
        <v>103</v>
      </c>
      <c r="B18" s="40"/>
      <c r="C18" s="41"/>
      <c r="D18" s="41"/>
      <c r="E18" s="44" t="s">
        <v>134</v>
      </c>
      <c r="F18" s="41"/>
      <c r="G18" s="41"/>
      <c r="H18" s="41"/>
      <c r="I18" s="41"/>
      <c r="J18" s="42"/>
    </row>
    <row r="19" spans="1:16" ht="30" x14ac:dyDescent="0.25">
      <c r="A19" s="33" t="s">
        <v>94</v>
      </c>
      <c r="B19" s="33">
        <v>3</v>
      </c>
      <c r="C19" s="34" t="s">
        <v>1784</v>
      </c>
      <c r="D19" s="33" t="s">
        <v>134</v>
      </c>
      <c r="E19" s="35" t="s">
        <v>1785</v>
      </c>
      <c r="F19" s="36" t="s">
        <v>227</v>
      </c>
      <c r="G19" s="37">
        <v>8</v>
      </c>
      <c r="H19" s="38">
        <v>0</v>
      </c>
      <c r="I19" s="38">
        <f>ROUND(G19*H19,P4)</f>
        <v>0</v>
      </c>
      <c r="J19" s="33"/>
      <c r="O19" s="39">
        <f>I19*0.21</f>
        <v>0</v>
      </c>
      <c r="P19">
        <v>3</v>
      </c>
    </row>
    <row r="20" spans="1:16" ht="30" x14ac:dyDescent="0.25">
      <c r="A20" s="33" t="s">
        <v>99</v>
      </c>
      <c r="B20" s="40"/>
      <c r="C20" s="41"/>
      <c r="D20" s="41"/>
      <c r="E20" s="35" t="s">
        <v>1785</v>
      </c>
      <c r="F20" s="41"/>
      <c r="G20" s="41"/>
      <c r="H20" s="41"/>
      <c r="I20" s="41"/>
      <c r="J20" s="42"/>
    </row>
    <row r="21" spans="1:16" x14ac:dyDescent="0.25">
      <c r="A21" s="33" t="s">
        <v>103</v>
      </c>
      <c r="B21" s="40"/>
      <c r="C21" s="41"/>
      <c r="D21" s="41"/>
      <c r="E21" s="44" t="s">
        <v>134</v>
      </c>
      <c r="F21" s="41"/>
      <c r="G21" s="41"/>
      <c r="H21" s="41"/>
      <c r="I21" s="41"/>
      <c r="J21" s="42"/>
    </row>
    <row r="22" spans="1:16" ht="30" x14ac:dyDescent="0.25">
      <c r="A22" s="33" t="s">
        <v>94</v>
      </c>
      <c r="B22" s="33">
        <v>4</v>
      </c>
      <c r="C22" s="34" t="s">
        <v>1786</v>
      </c>
      <c r="D22" s="33" t="s">
        <v>134</v>
      </c>
      <c r="E22" s="35" t="s">
        <v>1787</v>
      </c>
      <c r="F22" s="36" t="s">
        <v>227</v>
      </c>
      <c r="G22" s="37">
        <v>25</v>
      </c>
      <c r="H22" s="38">
        <v>0</v>
      </c>
      <c r="I22" s="38">
        <f>ROUND(G22*H22,P4)</f>
        <v>0</v>
      </c>
      <c r="J22" s="33"/>
      <c r="O22" s="39">
        <f>I22*0.21</f>
        <v>0</v>
      </c>
      <c r="P22">
        <v>3</v>
      </c>
    </row>
    <row r="23" spans="1:16" ht="30" x14ac:dyDescent="0.25">
      <c r="A23" s="33" t="s">
        <v>99</v>
      </c>
      <c r="B23" s="40"/>
      <c r="C23" s="41"/>
      <c r="D23" s="41"/>
      <c r="E23" s="35" t="s">
        <v>1787</v>
      </c>
      <c r="F23" s="41"/>
      <c r="G23" s="41"/>
      <c r="H23" s="41"/>
      <c r="I23" s="41"/>
      <c r="J23" s="42"/>
    </row>
    <row r="24" spans="1:16" x14ac:dyDescent="0.25">
      <c r="A24" s="33" t="s">
        <v>103</v>
      </c>
      <c r="B24" s="40"/>
      <c r="C24" s="41"/>
      <c r="D24" s="41"/>
      <c r="E24" s="44" t="s">
        <v>134</v>
      </c>
      <c r="F24" s="41"/>
      <c r="G24" s="41"/>
      <c r="H24" s="41"/>
      <c r="I24" s="41"/>
      <c r="J24" s="42"/>
    </row>
    <row r="25" spans="1:16" x14ac:dyDescent="0.25">
      <c r="A25" s="33" t="s">
        <v>94</v>
      </c>
      <c r="B25" s="33">
        <v>5</v>
      </c>
      <c r="C25" s="34" t="s">
        <v>1788</v>
      </c>
      <c r="D25" s="33" t="s">
        <v>134</v>
      </c>
      <c r="E25" s="35" t="s">
        <v>1789</v>
      </c>
      <c r="F25" s="36" t="s">
        <v>1472</v>
      </c>
      <c r="G25" s="37">
        <v>12</v>
      </c>
      <c r="H25" s="38">
        <v>0</v>
      </c>
      <c r="I25" s="38">
        <f>ROUND(G25*H25,P4)</f>
        <v>0</v>
      </c>
      <c r="J25" s="33"/>
      <c r="O25" s="39">
        <f>I25*0.21</f>
        <v>0</v>
      </c>
      <c r="P25">
        <v>3</v>
      </c>
    </row>
    <row r="26" spans="1:16" x14ac:dyDescent="0.25">
      <c r="A26" s="33" t="s">
        <v>99</v>
      </c>
      <c r="B26" s="40"/>
      <c r="C26" s="41"/>
      <c r="D26" s="41"/>
      <c r="E26" s="35" t="s">
        <v>1789</v>
      </c>
      <c r="F26" s="41"/>
      <c r="G26" s="41"/>
      <c r="H26" s="41"/>
      <c r="I26" s="41"/>
      <c r="J26" s="42"/>
    </row>
    <row r="27" spans="1:16" x14ac:dyDescent="0.25">
      <c r="A27" s="33" t="s">
        <v>103</v>
      </c>
      <c r="B27" s="40"/>
      <c r="C27" s="41"/>
      <c r="D27" s="41"/>
      <c r="E27" s="44" t="s">
        <v>134</v>
      </c>
      <c r="F27" s="41"/>
      <c r="G27" s="41"/>
      <c r="H27" s="41"/>
      <c r="I27" s="41"/>
      <c r="J27" s="42"/>
    </row>
    <row r="28" spans="1:16" x14ac:dyDescent="0.25">
      <c r="A28" s="33" t="s">
        <v>94</v>
      </c>
      <c r="B28" s="33">
        <v>6</v>
      </c>
      <c r="C28" s="34" t="s">
        <v>1790</v>
      </c>
      <c r="D28" s="33" t="s">
        <v>134</v>
      </c>
      <c r="E28" s="35" t="s">
        <v>1791</v>
      </c>
      <c r="F28" s="36" t="s">
        <v>1776</v>
      </c>
      <c r="G28" s="37">
        <v>0.15</v>
      </c>
      <c r="H28" s="38">
        <v>0</v>
      </c>
      <c r="I28" s="38">
        <f>ROUND(G28*H28,P4)</f>
        <v>0</v>
      </c>
      <c r="J28" s="33"/>
      <c r="O28" s="39">
        <f>I28*0.21</f>
        <v>0</v>
      </c>
      <c r="P28">
        <v>3</v>
      </c>
    </row>
    <row r="29" spans="1:16" ht="30" x14ac:dyDescent="0.25">
      <c r="A29" s="33" t="s">
        <v>99</v>
      </c>
      <c r="B29" s="40"/>
      <c r="C29" s="41"/>
      <c r="D29" s="41"/>
      <c r="E29" s="35" t="s">
        <v>1792</v>
      </c>
      <c r="F29" s="41"/>
      <c r="G29" s="41"/>
      <c r="H29" s="41"/>
      <c r="I29" s="41"/>
      <c r="J29" s="42"/>
    </row>
    <row r="30" spans="1:16" ht="90" x14ac:dyDescent="0.25">
      <c r="A30" s="33" t="s">
        <v>103</v>
      </c>
      <c r="B30" s="40"/>
      <c r="C30" s="41"/>
      <c r="D30" s="41"/>
      <c r="E30" s="35" t="s">
        <v>1793</v>
      </c>
      <c r="F30" s="41"/>
      <c r="G30" s="41"/>
      <c r="H30" s="41"/>
      <c r="I30" s="41"/>
      <c r="J30" s="42"/>
    </row>
    <row r="31" spans="1:16" ht="30" x14ac:dyDescent="0.25">
      <c r="A31" s="33" t="s">
        <v>94</v>
      </c>
      <c r="B31" s="33">
        <v>7</v>
      </c>
      <c r="C31" s="34" t="s">
        <v>1794</v>
      </c>
      <c r="D31" s="33" t="s">
        <v>134</v>
      </c>
      <c r="E31" s="35" t="s">
        <v>1795</v>
      </c>
      <c r="F31" s="36" t="s">
        <v>210</v>
      </c>
      <c r="G31" s="37">
        <v>5.3929999999999998</v>
      </c>
      <c r="H31" s="38">
        <v>0</v>
      </c>
      <c r="I31" s="38">
        <f>ROUND(G31*H31,P4)</f>
        <v>0</v>
      </c>
      <c r="J31" s="33"/>
      <c r="O31" s="39">
        <f>I31*0.21</f>
        <v>0</v>
      </c>
      <c r="P31">
        <v>3</v>
      </c>
    </row>
    <row r="32" spans="1:16" ht="45" x14ac:dyDescent="0.25">
      <c r="A32" s="33" t="s">
        <v>99</v>
      </c>
      <c r="B32" s="40"/>
      <c r="C32" s="41"/>
      <c r="D32" s="41"/>
      <c r="E32" s="35" t="s">
        <v>1796</v>
      </c>
      <c r="F32" s="41"/>
      <c r="G32" s="41"/>
      <c r="H32" s="41"/>
      <c r="I32" s="41"/>
      <c r="J32" s="42"/>
    </row>
    <row r="33" spans="1:16" ht="30" x14ac:dyDescent="0.25">
      <c r="A33" s="33" t="s">
        <v>103</v>
      </c>
      <c r="B33" s="40"/>
      <c r="C33" s="41"/>
      <c r="D33" s="41"/>
      <c r="E33" s="35" t="s">
        <v>1797</v>
      </c>
      <c r="F33" s="41"/>
      <c r="G33" s="41"/>
      <c r="H33" s="41"/>
      <c r="I33" s="41"/>
      <c r="J33" s="42"/>
    </row>
    <row r="34" spans="1:16" ht="30" x14ac:dyDescent="0.25">
      <c r="A34" s="33" t="s">
        <v>94</v>
      </c>
      <c r="B34" s="33">
        <v>8</v>
      </c>
      <c r="C34" s="34" t="s">
        <v>1798</v>
      </c>
      <c r="D34" s="33" t="s">
        <v>134</v>
      </c>
      <c r="E34" s="35" t="s">
        <v>1799</v>
      </c>
      <c r="F34" s="36" t="s">
        <v>168</v>
      </c>
      <c r="G34" s="37">
        <v>5.23</v>
      </c>
      <c r="H34" s="38">
        <v>0</v>
      </c>
      <c r="I34" s="38">
        <f>ROUND(G34*H34,P4)</f>
        <v>0</v>
      </c>
      <c r="J34" s="33"/>
      <c r="O34" s="39">
        <f>I34*0.21</f>
        <v>0</v>
      </c>
      <c r="P34">
        <v>3</v>
      </c>
    </row>
    <row r="35" spans="1:16" ht="30" x14ac:dyDescent="0.25">
      <c r="A35" s="33" t="s">
        <v>99</v>
      </c>
      <c r="B35" s="40"/>
      <c r="C35" s="41"/>
      <c r="D35" s="41"/>
      <c r="E35" s="35" t="s">
        <v>1800</v>
      </c>
      <c r="F35" s="41"/>
      <c r="G35" s="41"/>
      <c r="H35" s="41"/>
      <c r="I35" s="41"/>
      <c r="J35" s="42"/>
    </row>
    <row r="36" spans="1:16" ht="30" x14ac:dyDescent="0.25">
      <c r="A36" s="33" t="s">
        <v>103</v>
      </c>
      <c r="B36" s="40"/>
      <c r="C36" s="41"/>
      <c r="D36" s="41"/>
      <c r="E36" s="35" t="s">
        <v>1797</v>
      </c>
      <c r="F36" s="41"/>
      <c r="G36" s="41"/>
      <c r="H36" s="41"/>
      <c r="I36" s="41"/>
      <c r="J36" s="42"/>
    </row>
    <row r="37" spans="1:16" ht="30" x14ac:dyDescent="0.25">
      <c r="A37" s="33" t="s">
        <v>94</v>
      </c>
      <c r="B37" s="33">
        <v>9</v>
      </c>
      <c r="C37" s="34" t="s">
        <v>1801</v>
      </c>
      <c r="D37" s="33" t="s">
        <v>134</v>
      </c>
      <c r="E37" s="35" t="s">
        <v>1802</v>
      </c>
      <c r="F37" s="36" t="s">
        <v>168</v>
      </c>
      <c r="G37" s="37">
        <v>5.23</v>
      </c>
      <c r="H37" s="38">
        <v>0</v>
      </c>
      <c r="I37" s="38">
        <f>ROUND(G37*H37,P4)</f>
        <v>0</v>
      </c>
      <c r="J37" s="33"/>
      <c r="O37" s="39">
        <f>I37*0.21</f>
        <v>0</v>
      </c>
      <c r="P37">
        <v>3</v>
      </c>
    </row>
    <row r="38" spans="1:16" ht="30" x14ac:dyDescent="0.25">
      <c r="A38" s="33" t="s">
        <v>99</v>
      </c>
      <c r="B38" s="40"/>
      <c r="C38" s="41"/>
      <c r="D38" s="41"/>
      <c r="E38" s="35" t="s">
        <v>1803</v>
      </c>
      <c r="F38" s="41"/>
      <c r="G38" s="41"/>
      <c r="H38" s="41"/>
      <c r="I38" s="41"/>
      <c r="J38" s="42"/>
    </row>
    <row r="39" spans="1:16" ht="30" x14ac:dyDescent="0.25">
      <c r="A39" s="33" t="s">
        <v>103</v>
      </c>
      <c r="B39" s="40"/>
      <c r="C39" s="41"/>
      <c r="D39" s="41"/>
      <c r="E39" s="35" t="s">
        <v>1797</v>
      </c>
      <c r="F39" s="41"/>
      <c r="G39" s="41"/>
      <c r="H39" s="41"/>
      <c r="I39" s="41"/>
      <c r="J39" s="42"/>
    </row>
    <row r="40" spans="1:16" ht="30" x14ac:dyDescent="0.25">
      <c r="A40" s="33" t="s">
        <v>94</v>
      </c>
      <c r="B40" s="33">
        <v>10</v>
      </c>
      <c r="C40" s="34" t="s">
        <v>1804</v>
      </c>
      <c r="D40" s="33" t="s">
        <v>134</v>
      </c>
      <c r="E40" s="35" t="s">
        <v>1805</v>
      </c>
      <c r="F40" s="36" t="s">
        <v>210</v>
      </c>
      <c r="G40" s="37">
        <v>8</v>
      </c>
      <c r="H40" s="38">
        <v>0</v>
      </c>
      <c r="I40" s="38">
        <f>ROUND(G40*H40,P4)</f>
        <v>0</v>
      </c>
      <c r="J40" s="33"/>
      <c r="O40" s="39">
        <f>I40*0.21</f>
        <v>0</v>
      </c>
      <c r="P40">
        <v>3</v>
      </c>
    </row>
    <row r="41" spans="1:16" ht="45" x14ac:dyDescent="0.25">
      <c r="A41" s="33" t="s">
        <v>99</v>
      </c>
      <c r="B41" s="40"/>
      <c r="C41" s="41"/>
      <c r="D41" s="41"/>
      <c r="E41" s="35" t="s">
        <v>1806</v>
      </c>
      <c r="F41" s="41"/>
      <c r="G41" s="41"/>
      <c r="H41" s="41"/>
      <c r="I41" s="41"/>
      <c r="J41" s="42"/>
    </row>
    <row r="42" spans="1:16" x14ac:dyDescent="0.25">
      <c r="A42" s="33" t="s">
        <v>103</v>
      </c>
      <c r="B42" s="40"/>
      <c r="C42" s="41"/>
      <c r="D42" s="41"/>
      <c r="E42" s="44" t="s">
        <v>134</v>
      </c>
      <c r="F42" s="41"/>
      <c r="G42" s="41"/>
      <c r="H42" s="41"/>
      <c r="I42" s="41"/>
      <c r="J42" s="42"/>
    </row>
    <row r="43" spans="1:16" x14ac:dyDescent="0.25">
      <c r="A43" s="33" t="s">
        <v>94</v>
      </c>
      <c r="B43" s="33">
        <v>11</v>
      </c>
      <c r="C43" s="34" t="s">
        <v>1807</v>
      </c>
      <c r="D43" s="33" t="s">
        <v>134</v>
      </c>
      <c r="E43" s="35" t="s">
        <v>1808</v>
      </c>
      <c r="F43" s="36" t="s">
        <v>227</v>
      </c>
      <c r="G43" s="37">
        <v>111</v>
      </c>
      <c r="H43" s="38">
        <v>0</v>
      </c>
      <c r="I43" s="38">
        <f>ROUND(G43*H43,P4)</f>
        <v>0</v>
      </c>
      <c r="J43" s="33"/>
      <c r="O43" s="39">
        <f>I43*0.21</f>
        <v>0</v>
      </c>
      <c r="P43">
        <v>3</v>
      </c>
    </row>
    <row r="44" spans="1:16" ht="60" x14ac:dyDescent="0.25">
      <c r="A44" s="33" t="s">
        <v>99</v>
      </c>
      <c r="B44" s="40"/>
      <c r="C44" s="41"/>
      <c r="D44" s="41"/>
      <c r="E44" s="35" t="s">
        <v>1809</v>
      </c>
      <c r="F44" s="41"/>
      <c r="G44" s="41"/>
      <c r="H44" s="41"/>
      <c r="I44" s="41"/>
      <c r="J44" s="42"/>
    </row>
    <row r="45" spans="1:16" x14ac:dyDescent="0.25">
      <c r="A45" s="33" t="s">
        <v>103</v>
      </c>
      <c r="B45" s="40"/>
      <c r="C45" s="41"/>
      <c r="D45" s="41"/>
      <c r="E45" s="44" t="s">
        <v>134</v>
      </c>
      <c r="F45" s="41"/>
      <c r="G45" s="41"/>
      <c r="H45" s="41"/>
      <c r="I45" s="41"/>
      <c r="J45" s="42"/>
    </row>
    <row r="46" spans="1:16" ht="30" x14ac:dyDescent="0.25">
      <c r="A46" s="33" t="s">
        <v>94</v>
      </c>
      <c r="B46" s="33">
        <v>12</v>
      </c>
      <c r="C46" s="34" t="s">
        <v>1810</v>
      </c>
      <c r="D46" s="33" t="s">
        <v>134</v>
      </c>
      <c r="E46" s="35" t="s">
        <v>1811</v>
      </c>
      <c r="F46" s="36" t="s">
        <v>227</v>
      </c>
      <c r="G46" s="37">
        <v>7</v>
      </c>
      <c r="H46" s="38">
        <v>0</v>
      </c>
      <c r="I46" s="38">
        <f>ROUND(G46*H46,P4)</f>
        <v>0</v>
      </c>
      <c r="J46" s="33"/>
      <c r="O46" s="39">
        <f>I46*0.21</f>
        <v>0</v>
      </c>
      <c r="P46">
        <v>3</v>
      </c>
    </row>
    <row r="47" spans="1:16" ht="60" x14ac:dyDescent="0.25">
      <c r="A47" s="33" t="s">
        <v>99</v>
      </c>
      <c r="B47" s="40"/>
      <c r="C47" s="41"/>
      <c r="D47" s="41"/>
      <c r="E47" s="35" t="s">
        <v>1812</v>
      </c>
      <c r="F47" s="41"/>
      <c r="G47" s="41"/>
      <c r="H47" s="41"/>
      <c r="I47" s="41"/>
      <c r="J47" s="42"/>
    </row>
    <row r="48" spans="1:16" x14ac:dyDescent="0.25">
      <c r="A48" s="33" t="s">
        <v>103</v>
      </c>
      <c r="B48" s="40"/>
      <c r="C48" s="41"/>
      <c r="D48" s="41"/>
      <c r="E48" s="44" t="s">
        <v>134</v>
      </c>
      <c r="F48" s="41"/>
      <c r="G48" s="41"/>
      <c r="H48" s="41"/>
      <c r="I48" s="41"/>
      <c r="J48" s="42"/>
    </row>
    <row r="49" spans="1:16" x14ac:dyDescent="0.25">
      <c r="A49" s="33" t="s">
        <v>94</v>
      </c>
      <c r="B49" s="33">
        <v>13</v>
      </c>
      <c r="C49" s="34" t="s">
        <v>1813</v>
      </c>
      <c r="D49" s="33" t="s">
        <v>134</v>
      </c>
      <c r="E49" s="35" t="s">
        <v>1814</v>
      </c>
      <c r="F49" s="36" t="s">
        <v>120</v>
      </c>
      <c r="G49" s="37">
        <v>6</v>
      </c>
      <c r="H49" s="38">
        <v>0</v>
      </c>
      <c r="I49" s="38">
        <f>ROUND(G49*H49,P4)</f>
        <v>0</v>
      </c>
      <c r="J49" s="33"/>
      <c r="O49" s="39">
        <f>I49*0.21</f>
        <v>0</v>
      </c>
      <c r="P49">
        <v>3</v>
      </c>
    </row>
    <row r="50" spans="1:16" ht="30" x14ac:dyDescent="0.25">
      <c r="A50" s="33" t="s">
        <v>99</v>
      </c>
      <c r="B50" s="40"/>
      <c r="C50" s="41"/>
      <c r="D50" s="41"/>
      <c r="E50" s="35" t="s">
        <v>1815</v>
      </c>
      <c r="F50" s="41"/>
      <c r="G50" s="41"/>
      <c r="H50" s="41"/>
      <c r="I50" s="41"/>
      <c r="J50" s="42"/>
    </row>
    <row r="51" spans="1:16" x14ac:dyDescent="0.25">
      <c r="A51" s="33" t="s">
        <v>103</v>
      </c>
      <c r="B51" s="40"/>
      <c r="C51" s="41"/>
      <c r="D51" s="41"/>
      <c r="E51" s="44" t="s">
        <v>134</v>
      </c>
      <c r="F51" s="41"/>
      <c r="G51" s="41"/>
      <c r="H51" s="41"/>
      <c r="I51" s="41"/>
      <c r="J51" s="42"/>
    </row>
    <row r="52" spans="1:16" x14ac:dyDescent="0.25">
      <c r="A52" s="33" t="s">
        <v>94</v>
      </c>
      <c r="B52" s="33">
        <v>14</v>
      </c>
      <c r="C52" s="34" t="s">
        <v>1816</v>
      </c>
      <c r="D52" s="33" t="s">
        <v>134</v>
      </c>
      <c r="E52" s="35" t="s">
        <v>1817</v>
      </c>
      <c r="F52" s="36" t="s">
        <v>120</v>
      </c>
      <c r="G52" s="37">
        <v>10</v>
      </c>
      <c r="H52" s="38">
        <v>0</v>
      </c>
      <c r="I52" s="38">
        <f>ROUND(G52*H52,P4)</f>
        <v>0</v>
      </c>
      <c r="J52" s="33"/>
      <c r="O52" s="39">
        <f>I52*0.21</f>
        <v>0</v>
      </c>
      <c r="P52">
        <v>3</v>
      </c>
    </row>
    <row r="53" spans="1:16" x14ac:dyDescent="0.25">
      <c r="A53" s="33" t="s">
        <v>99</v>
      </c>
      <c r="B53" s="40"/>
      <c r="C53" s="41"/>
      <c r="D53" s="41"/>
      <c r="E53" s="35" t="s">
        <v>1818</v>
      </c>
      <c r="F53" s="41"/>
      <c r="G53" s="41"/>
      <c r="H53" s="41"/>
      <c r="I53" s="41"/>
      <c r="J53" s="42"/>
    </row>
    <row r="54" spans="1:16" x14ac:dyDescent="0.25">
      <c r="A54" s="33" t="s">
        <v>103</v>
      </c>
      <c r="B54" s="40"/>
      <c r="C54" s="41"/>
      <c r="D54" s="41"/>
      <c r="E54" s="44" t="s">
        <v>134</v>
      </c>
      <c r="F54" s="41"/>
      <c r="G54" s="41"/>
      <c r="H54" s="41"/>
      <c r="I54" s="41"/>
      <c r="J54" s="42"/>
    </row>
    <row r="55" spans="1:16" x14ac:dyDescent="0.25">
      <c r="A55" s="33" t="s">
        <v>94</v>
      </c>
      <c r="B55" s="33">
        <v>15</v>
      </c>
      <c r="C55" s="34" t="s">
        <v>1819</v>
      </c>
      <c r="D55" s="33" t="s">
        <v>134</v>
      </c>
      <c r="E55" s="35" t="s">
        <v>1820</v>
      </c>
      <c r="F55" s="36" t="s">
        <v>227</v>
      </c>
      <c r="G55" s="37">
        <v>18</v>
      </c>
      <c r="H55" s="38">
        <v>0</v>
      </c>
      <c r="I55" s="38">
        <f>ROUND(G55*H55,P4)</f>
        <v>0</v>
      </c>
      <c r="J55" s="33"/>
      <c r="O55" s="39">
        <f>I55*0.21</f>
        <v>0</v>
      </c>
      <c r="P55">
        <v>3</v>
      </c>
    </row>
    <row r="56" spans="1:16" x14ac:dyDescent="0.25">
      <c r="A56" s="33" t="s">
        <v>99</v>
      </c>
      <c r="B56" s="40"/>
      <c r="C56" s="41"/>
      <c r="D56" s="41"/>
      <c r="E56" s="35" t="s">
        <v>1821</v>
      </c>
      <c r="F56" s="41"/>
      <c r="G56" s="41"/>
      <c r="H56" s="41"/>
      <c r="I56" s="41"/>
      <c r="J56" s="42"/>
    </row>
    <row r="57" spans="1:16" x14ac:dyDescent="0.25">
      <c r="A57" s="33" t="s">
        <v>103</v>
      </c>
      <c r="B57" s="40"/>
      <c r="C57" s="41"/>
      <c r="D57" s="41"/>
      <c r="E57" s="44" t="s">
        <v>134</v>
      </c>
      <c r="F57" s="41"/>
      <c r="G57" s="41"/>
      <c r="H57" s="41"/>
      <c r="I57" s="41"/>
      <c r="J57" s="42"/>
    </row>
    <row r="58" spans="1:16" ht="30" x14ac:dyDescent="0.25">
      <c r="A58" s="33" t="s">
        <v>94</v>
      </c>
      <c r="B58" s="33">
        <v>16</v>
      </c>
      <c r="C58" s="34" t="s">
        <v>1822</v>
      </c>
      <c r="D58" s="33" t="s">
        <v>134</v>
      </c>
      <c r="E58" s="35" t="s">
        <v>1823</v>
      </c>
      <c r="F58" s="36" t="s">
        <v>210</v>
      </c>
      <c r="G58" s="37">
        <v>260.92700000000002</v>
      </c>
      <c r="H58" s="38">
        <v>0</v>
      </c>
      <c r="I58" s="38">
        <f>ROUND(G58*H58,P4)</f>
        <v>0</v>
      </c>
      <c r="J58" s="33"/>
      <c r="O58" s="39">
        <f>I58*0.21</f>
        <v>0</v>
      </c>
      <c r="P58">
        <v>3</v>
      </c>
    </row>
    <row r="59" spans="1:16" ht="45" x14ac:dyDescent="0.25">
      <c r="A59" s="33" t="s">
        <v>99</v>
      </c>
      <c r="B59" s="40"/>
      <c r="C59" s="41"/>
      <c r="D59" s="41"/>
      <c r="E59" s="35" t="s">
        <v>1824</v>
      </c>
      <c r="F59" s="41"/>
      <c r="G59" s="41"/>
      <c r="H59" s="41"/>
      <c r="I59" s="41"/>
      <c r="J59" s="42"/>
    </row>
    <row r="60" spans="1:16" x14ac:dyDescent="0.25">
      <c r="A60" s="33" t="s">
        <v>101</v>
      </c>
      <c r="B60" s="40"/>
      <c r="C60" s="41"/>
      <c r="D60" s="41"/>
      <c r="E60" s="43" t="s">
        <v>1825</v>
      </c>
      <c r="F60" s="41"/>
      <c r="G60" s="41"/>
      <c r="H60" s="41"/>
      <c r="I60" s="41"/>
      <c r="J60" s="42"/>
    </row>
    <row r="61" spans="1:16" x14ac:dyDescent="0.25">
      <c r="A61" s="33" t="s">
        <v>103</v>
      </c>
      <c r="B61" s="40"/>
      <c r="C61" s="41"/>
      <c r="D61" s="41"/>
      <c r="E61" s="44" t="s">
        <v>134</v>
      </c>
      <c r="F61" s="41"/>
      <c r="G61" s="41"/>
      <c r="H61" s="41"/>
      <c r="I61" s="41"/>
      <c r="J61" s="42"/>
    </row>
    <row r="62" spans="1:16" ht="30" x14ac:dyDescent="0.25">
      <c r="A62" s="33" t="s">
        <v>94</v>
      </c>
      <c r="B62" s="33">
        <v>17</v>
      </c>
      <c r="C62" s="34" t="s">
        <v>1826</v>
      </c>
      <c r="D62" s="33" t="s">
        <v>134</v>
      </c>
      <c r="E62" s="35" t="s">
        <v>1827</v>
      </c>
      <c r="F62" s="36" t="s">
        <v>190</v>
      </c>
      <c r="G62" s="37">
        <v>13.733000000000001</v>
      </c>
      <c r="H62" s="38">
        <v>0</v>
      </c>
      <c r="I62" s="38">
        <f>ROUND(G62*H62,P4)</f>
        <v>0</v>
      </c>
      <c r="J62" s="33"/>
      <c r="O62" s="39">
        <f>I62*0.21</f>
        <v>0</v>
      </c>
      <c r="P62">
        <v>3</v>
      </c>
    </row>
    <row r="63" spans="1:16" ht="30" x14ac:dyDescent="0.25">
      <c r="A63" s="33" t="s">
        <v>99</v>
      </c>
      <c r="B63" s="40"/>
      <c r="C63" s="41"/>
      <c r="D63" s="41"/>
      <c r="E63" s="35" t="s">
        <v>1828</v>
      </c>
      <c r="F63" s="41"/>
      <c r="G63" s="41"/>
      <c r="H63" s="41"/>
      <c r="I63" s="41"/>
      <c r="J63" s="42"/>
    </row>
    <row r="64" spans="1:16" x14ac:dyDescent="0.25">
      <c r="A64" s="33" t="s">
        <v>103</v>
      </c>
      <c r="B64" s="40"/>
      <c r="C64" s="41"/>
      <c r="D64" s="41"/>
      <c r="E64" s="44" t="s">
        <v>134</v>
      </c>
      <c r="F64" s="41"/>
      <c r="G64" s="41"/>
      <c r="H64" s="41"/>
      <c r="I64" s="41"/>
      <c r="J64" s="42"/>
    </row>
    <row r="65" spans="1:16" ht="30" x14ac:dyDescent="0.25">
      <c r="A65" s="33" t="s">
        <v>94</v>
      </c>
      <c r="B65" s="33">
        <v>18</v>
      </c>
      <c r="C65" s="34" t="s">
        <v>1829</v>
      </c>
      <c r="D65" s="33" t="s">
        <v>134</v>
      </c>
      <c r="E65" s="35" t="s">
        <v>1830</v>
      </c>
      <c r="F65" s="36" t="s">
        <v>210</v>
      </c>
      <c r="G65" s="37">
        <v>13.733000000000001</v>
      </c>
      <c r="H65" s="38">
        <v>0</v>
      </c>
      <c r="I65" s="38">
        <f>ROUND(G65*H65,P4)</f>
        <v>0</v>
      </c>
      <c r="J65" s="33"/>
      <c r="O65" s="39">
        <f>I65*0.21</f>
        <v>0</v>
      </c>
      <c r="P65">
        <v>3</v>
      </c>
    </row>
    <row r="66" spans="1:16" x14ac:dyDescent="0.25">
      <c r="A66" s="33" t="s">
        <v>99</v>
      </c>
      <c r="B66" s="40"/>
      <c r="C66" s="41"/>
      <c r="D66" s="41"/>
      <c r="E66" s="35" t="s">
        <v>1831</v>
      </c>
      <c r="F66" s="41"/>
      <c r="G66" s="41"/>
      <c r="H66" s="41"/>
      <c r="I66" s="41"/>
      <c r="J66" s="42"/>
    </row>
    <row r="67" spans="1:16" x14ac:dyDescent="0.25">
      <c r="A67" s="33" t="s">
        <v>103</v>
      </c>
      <c r="B67" s="40"/>
      <c r="C67" s="41"/>
      <c r="D67" s="41"/>
      <c r="E67" s="44" t="s">
        <v>134</v>
      </c>
      <c r="F67" s="41"/>
      <c r="G67" s="41"/>
      <c r="H67" s="41"/>
      <c r="I67" s="41"/>
      <c r="J67" s="42"/>
    </row>
    <row r="68" spans="1:16" ht="30" x14ac:dyDescent="0.25">
      <c r="A68" s="33" t="s">
        <v>94</v>
      </c>
      <c r="B68" s="33">
        <v>19</v>
      </c>
      <c r="C68" s="34" t="s">
        <v>1832</v>
      </c>
      <c r="D68" s="33" t="s">
        <v>134</v>
      </c>
      <c r="E68" s="35" t="s">
        <v>1833</v>
      </c>
      <c r="F68" s="36" t="s">
        <v>227</v>
      </c>
      <c r="G68" s="37">
        <v>111</v>
      </c>
      <c r="H68" s="38">
        <v>0</v>
      </c>
      <c r="I68" s="38">
        <f>ROUND(G68*H68,P4)</f>
        <v>0</v>
      </c>
      <c r="J68" s="33"/>
      <c r="O68" s="39">
        <f>I68*0.21</f>
        <v>0</v>
      </c>
      <c r="P68">
        <v>3</v>
      </c>
    </row>
    <row r="69" spans="1:16" ht="45" x14ac:dyDescent="0.25">
      <c r="A69" s="33" t="s">
        <v>99</v>
      </c>
      <c r="B69" s="40"/>
      <c r="C69" s="41"/>
      <c r="D69" s="41"/>
      <c r="E69" s="35" t="s">
        <v>1834</v>
      </c>
      <c r="F69" s="41"/>
      <c r="G69" s="41"/>
      <c r="H69" s="41"/>
      <c r="I69" s="41"/>
      <c r="J69" s="42"/>
    </row>
    <row r="70" spans="1:16" x14ac:dyDescent="0.25">
      <c r="A70" s="33" t="s">
        <v>103</v>
      </c>
      <c r="B70" s="40"/>
      <c r="C70" s="41"/>
      <c r="D70" s="41"/>
      <c r="E70" s="44" t="s">
        <v>134</v>
      </c>
      <c r="F70" s="41"/>
      <c r="G70" s="41"/>
      <c r="H70" s="41"/>
      <c r="I70" s="41"/>
      <c r="J70" s="42"/>
    </row>
    <row r="71" spans="1:16" ht="30" x14ac:dyDescent="0.25">
      <c r="A71" s="33" t="s">
        <v>94</v>
      </c>
      <c r="B71" s="33">
        <v>20</v>
      </c>
      <c r="C71" s="34" t="s">
        <v>1835</v>
      </c>
      <c r="D71" s="33" t="s">
        <v>134</v>
      </c>
      <c r="E71" s="35" t="s">
        <v>1836</v>
      </c>
      <c r="F71" s="36" t="s">
        <v>227</v>
      </c>
      <c r="G71" s="37">
        <v>7</v>
      </c>
      <c r="H71" s="38">
        <v>0</v>
      </c>
      <c r="I71" s="38">
        <f>ROUND(G71*H71,P4)</f>
        <v>0</v>
      </c>
      <c r="J71" s="33"/>
      <c r="O71" s="39">
        <f>I71*0.21</f>
        <v>0</v>
      </c>
      <c r="P71">
        <v>3</v>
      </c>
    </row>
    <row r="72" spans="1:16" ht="45" x14ac:dyDescent="0.25">
      <c r="A72" s="33" t="s">
        <v>99</v>
      </c>
      <c r="B72" s="40"/>
      <c r="C72" s="41"/>
      <c r="D72" s="41"/>
      <c r="E72" s="35" t="s">
        <v>1837</v>
      </c>
      <c r="F72" s="41"/>
      <c r="G72" s="41"/>
      <c r="H72" s="41"/>
      <c r="I72" s="41"/>
      <c r="J72" s="42"/>
    </row>
    <row r="73" spans="1:16" x14ac:dyDescent="0.25">
      <c r="A73" s="33" t="s">
        <v>103</v>
      </c>
      <c r="B73" s="40"/>
      <c r="C73" s="41"/>
      <c r="D73" s="41"/>
      <c r="E73" s="44" t="s">
        <v>134</v>
      </c>
      <c r="F73" s="41"/>
      <c r="G73" s="41"/>
      <c r="H73" s="41"/>
      <c r="I73" s="41"/>
      <c r="J73" s="42"/>
    </row>
    <row r="74" spans="1:16" ht="30" x14ac:dyDescent="0.25">
      <c r="A74" s="33" t="s">
        <v>94</v>
      </c>
      <c r="B74" s="33">
        <v>21</v>
      </c>
      <c r="C74" s="34" t="s">
        <v>1838</v>
      </c>
      <c r="D74" s="33" t="s">
        <v>134</v>
      </c>
      <c r="E74" s="35" t="s">
        <v>1839</v>
      </c>
      <c r="F74" s="36" t="s">
        <v>210</v>
      </c>
      <c r="G74" s="37">
        <v>13.733000000000001</v>
      </c>
      <c r="H74" s="38">
        <v>0</v>
      </c>
      <c r="I74" s="38">
        <f>ROUND(G74*H74,P4)</f>
        <v>0</v>
      </c>
      <c r="J74" s="33"/>
      <c r="O74" s="39">
        <f>I74*0.21</f>
        <v>0</v>
      </c>
      <c r="P74">
        <v>3</v>
      </c>
    </row>
    <row r="75" spans="1:16" ht="45" x14ac:dyDescent="0.25">
      <c r="A75" s="33" t="s">
        <v>99</v>
      </c>
      <c r="B75" s="40"/>
      <c r="C75" s="41"/>
      <c r="D75" s="41"/>
      <c r="E75" s="35" t="s">
        <v>1840</v>
      </c>
      <c r="F75" s="41"/>
      <c r="G75" s="41"/>
      <c r="H75" s="41"/>
      <c r="I75" s="41"/>
      <c r="J75" s="42"/>
    </row>
    <row r="76" spans="1:16" ht="30" x14ac:dyDescent="0.25">
      <c r="A76" s="33" t="s">
        <v>103</v>
      </c>
      <c r="B76" s="40"/>
      <c r="C76" s="41"/>
      <c r="D76" s="41"/>
      <c r="E76" s="35" t="s">
        <v>1841</v>
      </c>
      <c r="F76" s="41"/>
      <c r="G76" s="41"/>
      <c r="H76" s="41"/>
      <c r="I76" s="41"/>
      <c r="J76" s="42"/>
    </row>
    <row r="77" spans="1:16" ht="30" x14ac:dyDescent="0.25">
      <c r="A77" s="33" t="s">
        <v>94</v>
      </c>
      <c r="B77" s="33">
        <v>22</v>
      </c>
      <c r="C77" s="34" t="s">
        <v>1842</v>
      </c>
      <c r="D77" s="33" t="s">
        <v>134</v>
      </c>
      <c r="E77" s="35" t="s">
        <v>1843</v>
      </c>
      <c r="F77" s="36" t="s">
        <v>227</v>
      </c>
      <c r="G77" s="37">
        <v>25</v>
      </c>
      <c r="H77" s="38">
        <v>0</v>
      </c>
      <c r="I77" s="38">
        <f>ROUND(G77*H77,P4)</f>
        <v>0</v>
      </c>
      <c r="J77" s="33"/>
      <c r="O77" s="39">
        <f>I77*0.21</f>
        <v>0</v>
      </c>
      <c r="P77">
        <v>3</v>
      </c>
    </row>
    <row r="78" spans="1:16" ht="45" x14ac:dyDescent="0.25">
      <c r="A78" s="33" t="s">
        <v>99</v>
      </c>
      <c r="B78" s="40"/>
      <c r="C78" s="41"/>
      <c r="D78" s="41"/>
      <c r="E78" s="35" t="s">
        <v>1844</v>
      </c>
      <c r="F78" s="41"/>
      <c r="G78" s="41"/>
      <c r="H78" s="41"/>
      <c r="I78" s="41"/>
      <c r="J78" s="42"/>
    </row>
    <row r="79" spans="1:16" x14ac:dyDescent="0.25">
      <c r="A79" s="33" t="s">
        <v>103</v>
      </c>
      <c r="B79" s="40"/>
      <c r="C79" s="41"/>
      <c r="D79" s="41"/>
      <c r="E79" s="44" t="s">
        <v>134</v>
      </c>
      <c r="F79" s="41"/>
      <c r="G79" s="41"/>
      <c r="H79" s="41"/>
      <c r="I79" s="41"/>
      <c r="J79" s="42"/>
    </row>
    <row r="80" spans="1:16" ht="30" x14ac:dyDescent="0.25">
      <c r="A80" s="33" t="s">
        <v>94</v>
      </c>
      <c r="B80" s="33">
        <v>23</v>
      </c>
      <c r="C80" s="34" t="s">
        <v>1845</v>
      </c>
      <c r="D80" s="33" t="s">
        <v>134</v>
      </c>
      <c r="E80" s="35" t="s">
        <v>1846</v>
      </c>
      <c r="F80" s="36" t="s">
        <v>120</v>
      </c>
      <c r="G80" s="37">
        <v>3</v>
      </c>
      <c r="H80" s="38">
        <v>0</v>
      </c>
      <c r="I80" s="38">
        <f>ROUND(G80*H80,P4)</f>
        <v>0</v>
      </c>
      <c r="J80" s="33"/>
      <c r="O80" s="39">
        <f>I80*0.21</f>
        <v>0</v>
      </c>
      <c r="P80">
        <v>3</v>
      </c>
    </row>
    <row r="81" spans="1:16" ht="30" x14ac:dyDescent="0.25">
      <c r="A81" s="33" t="s">
        <v>99</v>
      </c>
      <c r="B81" s="40"/>
      <c r="C81" s="41"/>
      <c r="D81" s="41"/>
      <c r="E81" s="35" t="s">
        <v>1847</v>
      </c>
      <c r="F81" s="41"/>
      <c r="G81" s="41"/>
      <c r="H81" s="41"/>
      <c r="I81" s="41"/>
      <c r="J81" s="42"/>
    </row>
    <row r="82" spans="1:16" x14ac:dyDescent="0.25">
      <c r="A82" s="33" t="s">
        <v>103</v>
      </c>
      <c r="B82" s="40"/>
      <c r="C82" s="41"/>
      <c r="D82" s="41"/>
      <c r="E82" s="44" t="s">
        <v>134</v>
      </c>
      <c r="F82" s="41"/>
      <c r="G82" s="41"/>
      <c r="H82" s="41"/>
      <c r="I82" s="41"/>
      <c r="J82" s="42"/>
    </row>
    <row r="83" spans="1:16" ht="30" x14ac:dyDescent="0.25">
      <c r="A83" s="33" t="s">
        <v>94</v>
      </c>
      <c r="B83" s="33">
        <v>24</v>
      </c>
      <c r="C83" s="34" t="s">
        <v>1848</v>
      </c>
      <c r="D83" s="33" t="s">
        <v>134</v>
      </c>
      <c r="E83" s="35" t="s">
        <v>1849</v>
      </c>
      <c r="F83" s="36" t="s">
        <v>120</v>
      </c>
      <c r="G83" s="37">
        <v>3</v>
      </c>
      <c r="H83" s="38">
        <v>0</v>
      </c>
      <c r="I83" s="38">
        <f>ROUND(G83*H83,P4)</f>
        <v>0</v>
      </c>
      <c r="J83" s="33"/>
      <c r="O83" s="39">
        <f>I83*0.21</f>
        <v>0</v>
      </c>
      <c r="P83">
        <v>3</v>
      </c>
    </row>
    <row r="84" spans="1:16" ht="30" x14ac:dyDescent="0.25">
      <c r="A84" s="33" t="s">
        <v>99</v>
      </c>
      <c r="B84" s="40"/>
      <c r="C84" s="41"/>
      <c r="D84" s="41"/>
      <c r="E84" s="35" t="s">
        <v>1850</v>
      </c>
      <c r="F84" s="41"/>
      <c r="G84" s="41"/>
      <c r="H84" s="41"/>
      <c r="I84" s="41"/>
      <c r="J84" s="42"/>
    </row>
    <row r="85" spans="1:16" x14ac:dyDescent="0.25">
      <c r="A85" s="33" t="s">
        <v>103</v>
      </c>
      <c r="B85" s="40"/>
      <c r="C85" s="41"/>
      <c r="D85" s="41"/>
      <c r="E85" s="44" t="s">
        <v>134</v>
      </c>
      <c r="F85" s="41"/>
      <c r="G85" s="41"/>
      <c r="H85" s="41"/>
      <c r="I85" s="41"/>
      <c r="J85" s="42"/>
    </row>
    <row r="86" spans="1:16" ht="30" x14ac:dyDescent="0.25">
      <c r="A86" s="33" t="s">
        <v>94</v>
      </c>
      <c r="B86" s="33">
        <v>25</v>
      </c>
      <c r="C86" s="34" t="s">
        <v>1851</v>
      </c>
      <c r="D86" s="33" t="s">
        <v>134</v>
      </c>
      <c r="E86" s="35" t="s">
        <v>1852</v>
      </c>
      <c r="F86" s="36" t="s">
        <v>227</v>
      </c>
      <c r="G86" s="37">
        <v>118</v>
      </c>
      <c r="H86" s="38">
        <v>0</v>
      </c>
      <c r="I86" s="38">
        <f>ROUND(G86*H86,P4)</f>
        <v>0</v>
      </c>
      <c r="J86" s="33"/>
      <c r="O86" s="39">
        <f>I86*0.21</f>
        <v>0</v>
      </c>
      <c r="P86">
        <v>3</v>
      </c>
    </row>
    <row r="87" spans="1:16" ht="30" x14ac:dyDescent="0.25">
      <c r="A87" s="33" t="s">
        <v>99</v>
      </c>
      <c r="B87" s="40"/>
      <c r="C87" s="41"/>
      <c r="D87" s="41"/>
      <c r="E87" s="35" t="s">
        <v>1853</v>
      </c>
      <c r="F87" s="41"/>
      <c r="G87" s="41"/>
      <c r="H87" s="41"/>
      <c r="I87" s="41"/>
      <c r="J87" s="42"/>
    </row>
    <row r="88" spans="1:16" ht="45" x14ac:dyDescent="0.25">
      <c r="A88" s="33" t="s">
        <v>103</v>
      </c>
      <c r="B88" s="40"/>
      <c r="C88" s="41"/>
      <c r="D88" s="41"/>
      <c r="E88" s="35" t="s">
        <v>1854</v>
      </c>
      <c r="F88" s="41"/>
      <c r="G88" s="41"/>
      <c r="H88" s="41"/>
      <c r="I88" s="41"/>
      <c r="J88" s="42"/>
    </row>
    <row r="89" spans="1:16" ht="30" x14ac:dyDescent="0.25">
      <c r="A89" s="33" t="s">
        <v>94</v>
      </c>
      <c r="B89" s="33">
        <v>26</v>
      </c>
      <c r="C89" s="34" t="s">
        <v>1855</v>
      </c>
      <c r="D89" s="33" t="s">
        <v>134</v>
      </c>
      <c r="E89" s="35" t="s">
        <v>1856</v>
      </c>
      <c r="F89" s="36" t="s">
        <v>227</v>
      </c>
      <c r="G89" s="37">
        <v>8</v>
      </c>
      <c r="H89" s="38">
        <v>0</v>
      </c>
      <c r="I89" s="38">
        <f>ROUND(G89*H89,P4)</f>
        <v>0</v>
      </c>
      <c r="J89" s="33"/>
      <c r="O89" s="39">
        <f>I89*0.21</f>
        <v>0</v>
      </c>
      <c r="P89">
        <v>3</v>
      </c>
    </row>
    <row r="90" spans="1:16" ht="30" x14ac:dyDescent="0.25">
      <c r="A90" s="33" t="s">
        <v>99</v>
      </c>
      <c r="B90" s="40"/>
      <c r="C90" s="41"/>
      <c r="D90" s="41"/>
      <c r="E90" s="35" t="s">
        <v>1857</v>
      </c>
      <c r="F90" s="41"/>
      <c r="G90" s="41"/>
      <c r="H90" s="41"/>
      <c r="I90" s="41"/>
      <c r="J90" s="42"/>
    </row>
    <row r="91" spans="1:16" x14ac:dyDescent="0.25">
      <c r="A91" s="33" t="s">
        <v>103</v>
      </c>
      <c r="B91" s="40"/>
      <c r="C91" s="41"/>
      <c r="D91" s="41"/>
      <c r="E91" s="44" t="s">
        <v>134</v>
      </c>
      <c r="F91" s="41"/>
      <c r="G91" s="41"/>
      <c r="H91" s="41"/>
      <c r="I91" s="41"/>
      <c r="J91" s="42"/>
    </row>
    <row r="92" spans="1:16" ht="30" x14ac:dyDescent="0.25">
      <c r="A92" s="33" t="s">
        <v>94</v>
      </c>
      <c r="B92" s="33">
        <v>27</v>
      </c>
      <c r="C92" s="34" t="s">
        <v>1858</v>
      </c>
      <c r="D92" s="33" t="s">
        <v>134</v>
      </c>
      <c r="E92" s="35" t="s">
        <v>1859</v>
      </c>
      <c r="F92" s="36" t="s">
        <v>227</v>
      </c>
      <c r="G92" s="37">
        <v>27</v>
      </c>
      <c r="H92" s="38">
        <v>0</v>
      </c>
      <c r="I92" s="38">
        <f>ROUND(G92*H92,P4)</f>
        <v>0</v>
      </c>
      <c r="J92" s="33"/>
      <c r="O92" s="39">
        <f>I92*0.21</f>
        <v>0</v>
      </c>
      <c r="P92">
        <v>3</v>
      </c>
    </row>
    <row r="93" spans="1:16" ht="30" x14ac:dyDescent="0.25">
      <c r="A93" s="33" t="s">
        <v>99</v>
      </c>
      <c r="B93" s="40"/>
      <c r="C93" s="41"/>
      <c r="D93" s="41"/>
      <c r="E93" s="35" t="s">
        <v>1860</v>
      </c>
      <c r="F93" s="41"/>
      <c r="G93" s="41"/>
      <c r="H93" s="41"/>
      <c r="I93" s="41"/>
      <c r="J93" s="42"/>
    </row>
    <row r="94" spans="1:16" x14ac:dyDescent="0.25">
      <c r="A94" s="33" t="s">
        <v>103</v>
      </c>
      <c r="B94" s="40"/>
      <c r="C94" s="41"/>
      <c r="D94" s="41"/>
      <c r="E94" s="44" t="s">
        <v>134</v>
      </c>
      <c r="F94" s="41"/>
      <c r="G94" s="41"/>
      <c r="H94" s="41"/>
      <c r="I94" s="41"/>
      <c r="J94" s="42"/>
    </row>
    <row r="95" spans="1:16" x14ac:dyDescent="0.25">
      <c r="A95" s="33" t="s">
        <v>94</v>
      </c>
      <c r="B95" s="33">
        <v>28</v>
      </c>
      <c r="C95" s="34" t="s">
        <v>1861</v>
      </c>
      <c r="D95" s="33" t="s">
        <v>134</v>
      </c>
      <c r="E95" s="35" t="s">
        <v>1862</v>
      </c>
      <c r="F95" s="36" t="s">
        <v>120</v>
      </c>
      <c r="G95" s="37">
        <v>4</v>
      </c>
      <c r="H95" s="38">
        <v>0</v>
      </c>
      <c r="I95" s="38">
        <f>ROUND(G95*H95,P4)</f>
        <v>0</v>
      </c>
      <c r="J95" s="33"/>
      <c r="O95" s="39">
        <f>I95*0.21</f>
        <v>0</v>
      </c>
      <c r="P95">
        <v>3</v>
      </c>
    </row>
    <row r="96" spans="1:16" x14ac:dyDescent="0.25">
      <c r="A96" s="33" t="s">
        <v>99</v>
      </c>
      <c r="B96" s="40"/>
      <c r="C96" s="41"/>
      <c r="D96" s="41"/>
      <c r="E96" s="35" t="s">
        <v>1863</v>
      </c>
      <c r="F96" s="41"/>
      <c r="G96" s="41"/>
      <c r="H96" s="41"/>
      <c r="I96" s="41"/>
      <c r="J96" s="42"/>
    </row>
    <row r="97" spans="1:16" x14ac:dyDescent="0.25">
      <c r="A97" s="33" t="s">
        <v>103</v>
      </c>
      <c r="B97" s="40"/>
      <c r="C97" s="41"/>
      <c r="D97" s="41"/>
      <c r="E97" s="44" t="s">
        <v>134</v>
      </c>
      <c r="F97" s="41"/>
      <c r="G97" s="41"/>
      <c r="H97" s="41"/>
      <c r="I97" s="41"/>
      <c r="J97" s="42"/>
    </row>
    <row r="98" spans="1:16" x14ac:dyDescent="0.25">
      <c r="A98" s="33" t="s">
        <v>94</v>
      </c>
      <c r="B98" s="33">
        <v>29</v>
      </c>
      <c r="C98" s="34" t="s">
        <v>1864</v>
      </c>
      <c r="D98" s="33" t="s">
        <v>134</v>
      </c>
      <c r="E98" s="35" t="s">
        <v>1865</v>
      </c>
      <c r="F98" s="36" t="s">
        <v>120</v>
      </c>
      <c r="G98" s="37">
        <v>8</v>
      </c>
      <c r="H98" s="38">
        <v>0</v>
      </c>
      <c r="I98" s="38">
        <f>ROUND(G98*H98,P4)</f>
        <v>0</v>
      </c>
      <c r="J98" s="33"/>
      <c r="O98" s="39">
        <f>I98*0.21</f>
        <v>0</v>
      </c>
      <c r="P98">
        <v>3</v>
      </c>
    </row>
    <row r="99" spans="1:16" x14ac:dyDescent="0.25">
      <c r="A99" s="33" t="s">
        <v>99</v>
      </c>
      <c r="B99" s="40"/>
      <c r="C99" s="41"/>
      <c r="D99" s="41"/>
      <c r="E99" s="35" t="s">
        <v>1863</v>
      </c>
      <c r="F99" s="41"/>
      <c r="G99" s="41"/>
      <c r="H99" s="41"/>
      <c r="I99" s="41"/>
      <c r="J99" s="42"/>
    </row>
    <row r="100" spans="1:16" x14ac:dyDescent="0.25">
      <c r="A100" s="33" t="s">
        <v>103</v>
      </c>
      <c r="B100" s="40"/>
      <c r="C100" s="41"/>
      <c r="D100" s="41"/>
      <c r="E100" s="44" t="s">
        <v>134</v>
      </c>
      <c r="F100" s="41"/>
      <c r="G100" s="41"/>
      <c r="H100" s="41"/>
      <c r="I100" s="41"/>
      <c r="J100" s="42"/>
    </row>
    <row r="101" spans="1:16" x14ac:dyDescent="0.25">
      <c r="A101" s="33" t="s">
        <v>94</v>
      </c>
      <c r="B101" s="33">
        <v>30</v>
      </c>
      <c r="C101" s="34" t="s">
        <v>1866</v>
      </c>
      <c r="D101" s="33" t="s">
        <v>134</v>
      </c>
      <c r="E101" s="35" t="s">
        <v>1867</v>
      </c>
      <c r="F101" s="36" t="s">
        <v>227</v>
      </c>
      <c r="G101" s="37">
        <v>118</v>
      </c>
      <c r="H101" s="38">
        <v>0</v>
      </c>
      <c r="I101" s="38">
        <f>ROUND(G101*H101,P4)</f>
        <v>0</v>
      </c>
      <c r="J101" s="33"/>
      <c r="O101" s="39">
        <f>I101*0.21</f>
        <v>0</v>
      </c>
      <c r="P101">
        <v>3</v>
      </c>
    </row>
    <row r="102" spans="1:16" x14ac:dyDescent="0.25">
      <c r="A102" s="33" t="s">
        <v>99</v>
      </c>
      <c r="B102" s="40"/>
      <c r="C102" s="41"/>
      <c r="D102" s="41"/>
      <c r="E102" s="35" t="s">
        <v>1867</v>
      </c>
      <c r="F102" s="41"/>
      <c r="G102" s="41"/>
      <c r="H102" s="41"/>
      <c r="I102" s="41"/>
      <c r="J102" s="42"/>
    </row>
    <row r="103" spans="1:16" x14ac:dyDescent="0.25">
      <c r="A103" s="33" t="s">
        <v>103</v>
      </c>
      <c r="B103" s="45"/>
      <c r="C103" s="46"/>
      <c r="D103" s="46"/>
      <c r="E103" s="48" t="s">
        <v>134</v>
      </c>
      <c r="F103" s="46"/>
      <c r="G103" s="46"/>
      <c r="H103" s="46"/>
      <c r="I103" s="46"/>
      <c r="J103"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P3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1868</v>
      </c>
      <c r="I3" s="22">
        <f>SUMIFS(I10:I30,A10:A30,"SD")</f>
        <v>0</v>
      </c>
      <c r="J3" s="18"/>
      <c r="O3">
        <v>0</v>
      </c>
      <c r="P3">
        <v>2</v>
      </c>
    </row>
    <row r="4" spans="1:16" x14ac:dyDescent="0.25">
      <c r="A4" s="3" t="s">
        <v>77</v>
      </c>
      <c r="B4" s="19" t="s">
        <v>78</v>
      </c>
      <c r="C4" s="51" t="s">
        <v>57</v>
      </c>
      <c r="D4" s="52"/>
      <c r="E4" s="20" t="s">
        <v>58</v>
      </c>
      <c r="F4" s="16"/>
      <c r="G4" s="16"/>
      <c r="H4" s="16"/>
      <c r="I4" s="16"/>
      <c r="J4" s="18"/>
      <c r="O4">
        <v>0.12</v>
      </c>
      <c r="P4">
        <v>2</v>
      </c>
    </row>
    <row r="5" spans="1:16" x14ac:dyDescent="0.25">
      <c r="A5" s="3" t="s">
        <v>79</v>
      </c>
      <c r="B5" s="19" t="s">
        <v>78</v>
      </c>
      <c r="C5" s="51" t="s">
        <v>1650</v>
      </c>
      <c r="D5" s="52"/>
      <c r="E5" s="20" t="s">
        <v>64</v>
      </c>
      <c r="F5" s="16"/>
      <c r="G5" s="16"/>
      <c r="H5" s="16"/>
      <c r="I5" s="16"/>
      <c r="J5" s="18"/>
      <c r="O5">
        <v>0.21</v>
      </c>
    </row>
    <row r="6" spans="1:16" x14ac:dyDescent="0.25">
      <c r="A6" s="3" t="s">
        <v>493</v>
      </c>
      <c r="B6" s="19" t="s">
        <v>80</v>
      </c>
      <c r="C6" s="51" t="s">
        <v>1868</v>
      </c>
      <c r="D6" s="52"/>
      <c r="E6" s="20" t="s">
        <v>70</v>
      </c>
      <c r="F6" s="16"/>
      <c r="G6" s="16"/>
      <c r="H6" s="16"/>
      <c r="I6" s="16"/>
      <c r="J6" s="18"/>
    </row>
    <row r="7" spans="1:16" x14ac:dyDescent="0.25">
      <c r="A7" s="53" t="s">
        <v>81</v>
      </c>
      <c r="B7" s="54" t="s">
        <v>82</v>
      </c>
      <c r="C7" s="55" t="s">
        <v>83</v>
      </c>
      <c r="D7" s="55" t="s">
        <v>84</v>
      </c>
      <c r="E7" s="55" t="s">
        <v>85</v>
      </c>
      <c r="F7" s="55" t="s">
        <v>86</v>
      </c>
      <c r="G7" s="55" t="s">
        <v>87</v>
      </c>
      <c r="H7" s="55" t="s">
        <v>88</v>
      </c>
      <c r="I7" s="55"/>
      <c r="J7" s="56" t="s">
        <v>89</v>
      </c>
    </row>
    <row r="8" spans="1:16" x14ac:dyDescent="0.25">
      <c r="A8" s="53"/>
      <c r="B8" s="54"/>
      <c r="C8" s="55"/>
      <c r="D8" s="55"/>
      <c r="E8" s="55"/>
      <c r="F8" s="55"/>
      <c r="G8" s="55"/>
      <c r="H8" s="6" t="s">
        <v>90</v>
      </c>
      <c r="I8" s="6" t="s">
        <v>91</v>
      </c>
      <c r="J8" s="56"/>
    </row>
    <row r="9" spans="1:16" x14ac:dyDescent="0.25">
      <c r="A9" s="25">
        <v>0</v>
      </c>
      <c r="B9" s="23">
        <v>1</v>
      </c>
      <c r="C9" s="26">
        <v>2</v>
      </c>
      <c r="D9" s="6">
        <v>3</v>
      </c>
      <c r="E9" s="26">
        <v>4</v>
      </c>
      <c r="F9" s="6">
        <v>5</v>
      </c>
      <c r="G9" s="6">
        <v>6</v>
      </c>
      <c r="H9" s="6">
        <v>7</v>
      </c>
      <c r="I9" s="26">
        <v>8</v>
      </c>
      <c r="J9" s="24">
        <v>9</v>
      </c>
    </row>
    <row r="10" spans="1:16" x14ac:dyDescent="0.25">
      <c r="A10" s="27" t="s">
        <v>92</v>
      </c>
      <c r="B10" s="28"/>
      <c r="C10" s="29" t="s">
        <v>1869</v>
      </c>
      <c r="D10" s="30"/>
      <c r="E10" s="27" t="s">
        <v>1870</v>
      </c>
      <c r="F10" s="30"/>
      <c r="G10" s="30"/>
      <c r="H10" s="30"/>
      <c r="I10" s="31">
        <f>SUMIFS(I11:I16,A11:A16,"P")</f>
        <v>0</v>
      </c>
      <c r="J10" s="32"/>
    </row>
    <row r="11" spans="1:16" x14ac:dyDescent="0.25">
      <c r="A11" s="33" t="s">
        <v>94</v>
      </c>
      <c r="B11" s="33">
        <v>1</v>
      </c>
      <c r="C11" s="34" t="s">
        <v>1871</v>
      </c>
      <c r="D11" s="33" t="s">
        <v>134</v>
      </c>
      <c r="E11" s="35" t="s">
        <v>1872</v>
      </c>
      <c r="F11" s="36" t="s">
        <v>1873</v>
      </c>
      <c r="G11" s="37">
        <v>16</v>
      </c>
      <c r="H11" s="38">
        <v>0</v>
      </c>
      <c r="I11" s="38">
        <f>ROUND(G11*H11,P4)</f>
        <v>0</v>
      </c>
      <c r="J11" s="33"/>
      <c r="O11" s="39">
        <f>I11*0.21</f>
        <v>0</v>
      </c>
      <c r="P11">
        <v>3</v>
      </c>
    </row>
    <row r="12" spans="1:16" x14ac:dyDescent="0.25">
      <c r="A12" s="33" t="s">
        <v>99</v>
      </c>
      <c r="B12" s="40"/>
      <c r="C12" s="41"/>
      <c r="D12" s="41"/>
      <c r="E12" s="35" t="s">
        <v>1872</v>
      </c>
      <c r="F12" s="41"/>
      <c r="G12" s="41"/>
      <c r="H12" s="41"/>
      <c r="I12" s="41"/>
      <c r="J12" s="42"/>
    </row>
    <row r="13" spans="1:16" x14ac:dyDescent="0.25">
      <c r="A13" s="33" t="s">
        <v>103</v>
      </c>
      <c r="B13" s="40"/>
      <c r="C13" s="41"/>
      <c r="D13" s="41"/>
      <c r="E13" s="44" t="s">
        <v>134</v>
      </c>
      <c r="F13" s="41"/>
      <c r="G13" s="41"/>
      <c r="H13" s="41"/>
      <c r="I13" s="41"/>
      <c r="J13" s="42"/>
    </row>
    <row r="14" spans="1:16" x14ac:dyDescent="0.25">
      <c r="A14" s="33" t="s">
        <v>94</v>
      </c>
      <c r="B14" s="33">
        <v>2</v>
      </c>
      <c r="C14" s="34" t="s">
        <v>1874</v>
      </c>
      <c r="D14" s="33" t="s">
        <v>134</v>
      </c>
      <c r="E14" s="35" t="s">
        <v>1875</v>
      </c>
      <c r="F14" s="36" t="s">
        <v>1876</v>
      </c>
      <c r="G14" s="37">
        <v>12</v>
      </c>
      <c r="H14" s="38">
        <v>0</v>
      </c>
      <c r="I14" s="38">
        <f>ROUND(G14*H14,P4)</f>
        <v>0</v>
      </c>
      <c r="J14" s="33"/>
      <c r="O14" s="39">
        <f>I14*0.21</f>
        <v>0</v>
      </c>
      <c r="P14">
        <v>3</v>
      </c>
    </row>
    <row r="15" spans="1:16" x14ac:dyDescent="0.25">
      <c r="A15" s="33" t="s">
        <v>99</v>
      </c>
      <c r="B15" s="40"/>
      <c r="C15" s="41"/>
      <c r="D15" s="41"/>
      <c r="E15" s="35" t="s">
        <v>1872</v>
      </c>
      <c r="F15" s="41"/>
      <c r="G15" s="41"/>
      <c r="H15" s="41"/>
      <c r="I15" s="41"/>
      <c r="J15" s="42"/>
    </row>
    <row r="16" spans="1:16" x14ac:dyDescent="0.25">
      <c r="A16" s="33" t="s">
        <v>103</v>
      </c>
      <c r="B16" s="40"/>
      <c r="C16" s="41"/>
      <c r="D16" s="41"/>
      <c r="E16" s="44" t="s">
        <v>134</v>
      </c>
      <c r="F16" s="41"/>
      <c r="G16" s="41"/>
      <c r="H16" s="41"/>
      <c r="I16" s="41"/>
      <c r="J16" s="42"/>
    </row>
    <row r="17" spans="1:16" x14ac:dyDescent="0.25">
      <c r="A17" s="27" t="s">
        <v>92</v>
      </c>
      <c r="B17" s="28"/>
      <c r="C17" s="29" t="s">
        <v>1877</v>
      </c>
      <c r="D17" s="30"/>
      <c r="E17" s="27" t="s">
        <v>1878</v>
      </c>
      <c r="F17" s="30"/>
      <c r="G17" s="30"/>
      <c r="H17" s="30"/>
      <c r="I17" s="31">
        <f>SUMIFS(I18:I23,A18:A23,"P")</f>
        <v>0</v>
      </c>
      <c r="J17" s="32"/>
    </row>
    <row r="18" spans="1:16" x14ac:dyDescent="0.25">
      <c r="A18" s="33" t="s">
        <v>94</v>
      </c>
      <c r="B18" s="33">
        <v>3</v>
      </c>
      <c r="C18" s="34" t="s">
        <v>1879</v>
      </c>
      <c r="D18" s="33" t="s">
        <v>134</v>
      </c>
      <c r="E18" s="35" t="s">
        <v>1880</v>
      </c>
      <c r="F18" s="36" t="s">
        <v>1881</v>
      </c>
      <c r="G18" s="37">
        <v>1.5</v>
      </c>
      <c r="H18" s="38">
        <v>0</v>
      </c>
      <c r="I18" s="38">
        <f>ROUND(G18*H18,P4)</f>
        <v>0</v>
      </c>
      <c r="J18" s="33"/>
      <c r="O18" s="39">
        <f>I18*0.21</f>
        <v>0</v>
      </c>
      <c r="P18">
        <v>3</v>
      </c>
    </row>
    <row r="19" spans="1:16" x14ac:dyDescent="0.25">
      <c r="A19" s="33" t="s">
        <v>99</v>
      </c>
      <c r="B19" s="40"/>
      <c r="C19" s="41"/>
      <c r="D19" s="41"/>
      <c r="E19" s="35" t="s">
        <v>1880</v>
      </c>
      <c r="F19" s="41"/>
      <c r="G19" s="41"/>
      <c r="H19" s="41"/>
      <c r="I19" s="41"/>
      <c r="J19" s="42"/>
    </row>
    <row r="20" spans="1:16" x14ac:dyDescent="0.25">
      <c r="A20" s="33" t="s">
        <v>103</v>
      </c>
      <c r="B20" s="40"/>
      <c r="C20" s="41"/>
      <c r="D20" s="41"/>
      <c r="E20" s="44" t="s">
        <v>134</v>
      </c>
      <c r="F20" s="41"/>
      <c r="G20" s="41"/>
      <c r="H20" s="41"/>
      <c r="I20" s="41"/>
      <c r="J20" s="42"/>
    </row>
    <row r="21" spans="1:16" x14ac:dyDescent="0.25">
      <c r="A21" s="33" t="s">
        <v>94</v>
      </c>
      <c r="B21" s="33">
        <v>4</v>
      </c>
      <c r="C21" s="34" t="s">
        <v>1882</v>
      </c>
      <c r="D21" s="33" t="s">
        <v>134</v>
      </c>
      <c r="E21" s="35" t="s">
        <v>1883</v>
      </c>
      <c r="F21" s="36" t="s">
        <v>98</v>
      </c>
      <c r="G21" s="37">
        <v>1</v>
      </c>
      <c r="H21" s="38">
        <v>0</v>
      </c>
      <c r="I21" s="38">
        <f>ROUND(G21*H21,P4)</f>
        <v>0</v>
      </c>
      <c r="J21" s="33"/>
      <c r="O21" s="39">
        <f>I21*0.21</f>
        <v>0</v>
      </c>
      <c r="P21">
        <v>3</v>
      </c>
    </row>
    <row r="22" spans="1:16" x14ac:dyDescent="0.25">
      <c r="A22" s="33" t="s">
        <v>99</v>
      </c>
      <c r="B22" s="40"/>
      <c r="C22" s="41"/>
      <c r="D22" s="41"/>
      <c r="E22" s="35" t="s">
        <v>1883</v>
      </c>
      <c r="F22" s="41"/>
      <c r="G22" s="41"/>
      <c r="H22" s="41"/>
      <c r="I22" s="41"/>
      <c r="J22" s="42"/>
    </row>
    <row r="23" spans="1:16" ht="30" x14ac:dyDescent="0.25">
      <c r="A23" s="33" t="s">
        <v>103</v>
      </c>
      <c r="B23" s="40"/>
      <c r="C23" s="41"/>
      <c r="D23" s="41"/>
      <c r="E23" s="35" t="s">
        <v>1884</v>
      </c>
      <c r="F23" s="41"/>
      <c r="G23" s="41"/>
      <c r="H23" s="41"/>
      <c r="I23" s="41"/>
      <c r="J23" s="42"/>
    </row>
    <row r="24" spans="1:16" x14ac:dyDescent="0.25">
      <c r="A24" s="27" t="s">
        <v>92</v>
      </c>
      <c r="B24" s="28"/>
      <c r="C24" s="29" t="s">
        <v>1885</v>
      </c>
      <c r="D24" s="30"/>
      <c r="E24" s="27" t="s">
        <v>1886</v>
      </c>
      <c r="F24" s="30"/>
      <c r="G24" s="30"/>
      <c r="H24" s="30"/>
      <c r="I24" s="31">
        <f>SUMIFS(I25:I30,A25:A30,"P")</f>
        <v>0</v>
      </c>
      <c r="J24" s="32"/>
    </row>
    <row r="25" spans="1:16" x14ac:dyDescent="0.25">
      <c r="A25" s="33" t="s">
        <v>94</v>
      </c>
      <c r="B25" s="33">
        <v>5</v>
      </c>
      <c r="C25" s="34" t="s">
        <v>1887</v>
      </c>
      <c r="D25" s="33" t="s">
        <v>134</v>
      </c>
      <c r="E25" s="35" t="s">
        <v>1888</v>
      </c>
      <c r="F25" s="36" t="s">
        <v>1876</v>
      </c>
      <c r="G25" s="37">
        <v>12</v>
      </c>
      <c r="H25" s="38">
        <v>0</v>
      </c>
      <c r="I25" s="38">
        <f>ROUND(G25*H25,P4)</f>
        <v>0</v>
      </c>
      <c r="J25" s="33"/>
      <c r="O25" s="39">
        <f>I25*0.21</f>
        <v>0</v>
      </c>
      <c r="P25">
        <v>3</v>
      </c>
    </row>
    <row r="26" spans="1:16" x14ac:dyDescent="0.25">
      <c r="A26" s="33" t="s">
        <v>99</v>
      </c>
      <c r="B26" s="40"/>
      <c r="C26" s="41"/>
      <c r="D26" s="41"/>
      <c r="E26" s="35" t="s">
        <v>1888</v>
      </c>
      <c r="F26" s="41"/>
      <c r="G26" s="41"/>
      <c r="H26" s="41"/>
      <c r="I26" s="41"/>
      <c r="J26" s="42"/>
    </row>
    <row r="27" spans="1:16" ht="30" x14ac:dyDescent="0.25">
      <c r="A27" s="33" t="s">
        <v>103</v>
      </c>
      <c r="B27" s="40"/>
      <c r="C27" s="41"/>
      <c r="D27" s="41"/>
      <c r="E27" s="35" t="s">
        <v>1889</v>
      </c>
      <c r="F27" s="41"/>
      <c r="G27" s="41"/>
      <c r="H27" s="41"/>
      <c r="I27" s="41"/>
      <c r="J27" s="42"/>
    </row>
    <row r="28" spans="1:16" x14ac:dyDescent="0.25">
      <c r="A28" s="33" t="s">
        <v>94</v>
      </c>
      <c r="B28" s="33">
        <v>6</v>
      </c>
      <c r="C28" s="34" t="s">
        <v>1890</v>
      </c>
      <c r="D28" s="33" t="s">
        <v>134</v>
      </c>
      <c r="E28" s="35" t="s">
        <v>1891</v>
      </c>
      <c r="F28" s="36" t="s">
        <v>98</v>
      </c>
      <c r="G28" s="37">
        <v>1</v>
      </c>
      <c r="H28" s="38">
        <v>0</v>
      </c>
      <c r="I28" s="38">
        <f>ROUND(G28*H28,P4)</f>
        <v>0</v>
      </c>
      <c r="J28" s="33"/>
      <c r="O28" s="39">
        <f>I28*0.21</f>
        <v>0</v>
      </c>
      <c r="P28">
        <v>3</v>
      </c>
    </row>
    <row r="29" spans="1:16" x14ac:dyDescent="0.25">
      <c r="A29" s="33" t="s">
        <v>99</v>
      </c>
      <c r="B29" s="40"/>
      <c r="C29" s="41"/>
      <c r="D29" s="41"/>
      <c r="E29" s="35" t="s">
        <v>1891</v>
      </c>
      <c r="F29" s="41"/>
      <c r="G29" s="41"/>
      <c r="H29" s="41"/>
      <c r="I29" s="41"/>
      <c r="J29" s="42"/>
    </row>
    <row r="30" spans="1:16" x14ac:dyDescent="0.25">
      <c r="A30" s="33" t="s">
        <v>103</v>
      </c>
      <c r="B30" s="45"/>
      <c r="C30" s="46"/>
      <c r="D30" s="46"/>
      <c r="E30" s="48" t="s">
        <v>134</v>
      </c>
      <c r="F30" s="46"/>
      <c r="G30" s="46"/>
      <c r="H30" s="46"/>
      <c r="I30" s="46"/>
      <c r="J30"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2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172</v>
      </c>
      <c r="I3" s="22">
        <f>SUMIFS(I9:I22,A9:A22,"SD")</f>
        <v>0</v>
      </c>
      <c r="J3" s="18"/>
      <c r="O3">
        <v>0</v>
      </c>
      <c r="P3">
        <v>2</v>
      </c>
    </row>
    <row r="4" spans="1:16" x14ac:dyDescent="0.25">
      <c r="A4" s="3" t="s">
        <v>77</v>
      </c>
      <c r="B4" s="19" t="s">
        <v>78</v>
      </c>
      <c r="C4" s="51" t="s">
        <v>13</v>
      </c>
      <c r="D4" s="52"/>
      <c r="E4" s="20" t="s">
        <v>14</v>
      </c>
      <c r="F4" s="16"/>
      <c r="G4" s="16"/>
      <c r="H4" s="16"/>
      <c r="I4" s="16"/>
      <c r="J4" s="18"/>
      <c r="O4">
        <v>0.12</v>
      </c>
      <c r="P4">
        <v>2</v>
      </c>
    </row>
    <row r="5" spans="1:16" x14ac:dyDescent="0.25">
      <c r="A5" s="3" t="s">
        <v>79</v>
      </c>
      <c r="B5" s="19" t="s">
        <v>80</v>
      </c>
      <c r="C5" s="51" t="s">
        <v>172</v>
      </c>
      <c r="D5" s="52"/>
      <c r="E5" s="20" t="s">
        <v>18</v>
      </c>
      <c r="F5" s="16"/>
      <c r="G5" s="16"/>
      <c r="H5" s="16"/>
      <c r="I5" s="16"/>
      <c r="J5" s="18"/>
      <c r="O5">
        <v>0.21</v>
      </c>
    </row>
    <row r="6" spans="1:16" x14ac:dyDescent="0.25">
      <c r="A6" s="53" t="s">
        <v>81</v>
      </c>
      <c r="B6" s="54" t="s">
        <v>82</v>
      </c>
      <c r="C6" s="55" t="s">
        <v>83</v>
      </c>
      <c r="D6" s="55" t="s">
        <v>84</v>
      </c>
      <c r="E6" s="55" t="s">
        <v>85</v>
      </c>
      <c r="F6" s="55" t="s">
        <v>86</v>
      </c>
      <c r="G6" s="55" t="s">
        <v>87</v>
      </c>
      <c r="H6" s="55" t="s">
        <v>88</v>
      </c>
      <c r="I6" s="55"/>
      <c r="J6" s="56" t="s">
        <v>89</v>
      </c>
    </row>
    <row r="7" spans="1:16" x14ac:dyDescent="0.25">
      <c r="A7" s="53"/>
      <c r="B7" s="54"/>
      <c r="C7" s="55"/>
      <c r="D7" s="55"/>
      <c r="E7" s="55"/>
      <c r="F7" s="55"/>
      <c r="G7" s="55"/>
      <c r="H7" s="6" t="s">
        <v>90</v>
      </c>
      <c r="I7" s="6" t="s">
        <v>91</v>
      </c>
      <c r="J7" s="56"/>
    </row>
    <row r="8" spans="1:16" x14ac:dyDescent="0.25">
      <c r="A8" s="25">
        <v>0</v>
      </c>
      <c r="B8" s="23">
        <v>1</v>
      </c>
      <c r="C8" s="26">
        <v>2</v>
      </c>
      <c r="D8" s="6">
        <v>3</v>
      </c>
      <c r="E8" s="26">
        <v>4</v>
      </c>
      <c r="F8" s="6">
        <v>5</v>
      </c>
      <c r="G8" s="6">
        <v>6</v>
      </c>
      <c r="H8" s="6">
        <v>7</v>
      </c>
      <c r="I8" s="26">
        <v>8</v>
      </c>
      <c r="J8" s="24">
        <v>9</v>
      </c>
    </row>
    <row r="9" spans="1:16" x14ac:dyDescent="0.25">
      <c r="A9" s="27" t="s">
        <v>92</v>
      </c>
      <c r="B9" s="28"/>
      <c r="C9" s="29" t="s">
        <v>11</v>
      </c>
      <c r="D9" s="30"/>
      <c r="E9" s="27" t="s">
        <v>93</v>
      </c>
      <c r="F9" s="30"/>
      <c r="G9" s="30"/>
      <c r="H9" s="30"/>
      <c r="I9" s="31">
        <f>SUMIFS(I10:I17,A10:A17,"P")</f>
        <v>0</v>
      </c>
      <c r="J9" s="32"/>
    </row>
    <row r="10" spans="1:16" x14ac:dyDescent="0.25">
      <c r="A10" s="33" t="s">
        <v>94</v>
      </c>
      <c r="B10" s="33">
        <v>1</v>
      </c>
      <c r="C10" s="34" t="s">
        <v>173</v>
      </c>
      <c r="D10" s="33" t="s">
        <v>96</v>
      </c>
      <c r="E10" s="35" t="s">
        <v>174</v>
      </c>
      <c r="F10" s="36" t="s">
        <v>175</v>
      </c>
      <c r="G10" s="37">
        <v>25</v>
      </c>
      <c r="H10" s="38">
        <v>0</v>
      </c>
      <c r="I10" s="38">
        <f>ROUND(G10*H10,P4)</f>
        <v>0</v>
      </c>
      <c r="J10" s="33"/>
      <c r="O10" s="39">
        <f>I10*0.21</f>
        <v>0</v>
      </c>
      <c r="P10">
        <v>3</v>
      </c>
    </row>
    <row r="11" spans="1:16" ht="60" x14ac:dyDescent="0.25">
      <c r="A11" s="33" t="s">
        <v>99</v>
      </c>
      <c r="B11" s="40"/>
      <c r="C11" s="41"/>
      <c r="D11" s="41"/>
      <c r="E11" s="35" t="s">
        <v>176</v>
      </c>
      <c r="F11" s="41"/>
      <c r="G11" s="41"/>
      <c r="H11" s="41"/>
      <c r="I11" s="41"/>
      <c r="J11" s="42"/>
    </row>
    <row r="12" spans="1:16" x14ac:dyDescent="0.25">
      <c r="A12" s="33" t="s">
        <v>101</v>
      </c>
      <c r="B12" s="40"/>
      <c r="C12" s="41"/>
      <c r="D12" s="41"/>
      <c r="E12" s="43" t="s">
        <v>177</v>
      </c>
      <c r="F12" s="41"/>
      <c r="G12" s="41"/>
      <c r="H12" s="41"/>
      <c r="I12" s="41"/>
      <c r="J12" s="42"/>
    </row>
    <row r="13" spans="1:16" ht="60" x14ac:dyDescent="0.25">
      <c r="A13" s="33" t="s">
        <v>103</v>
      </c>
      <c r="B13" s="40"/>
      <c r="C13" s="41"/>
      <c r="D13" s="41"/>
      <c r="E13" s="35" t="s">
        <v>178</v>
      </c>
      <c r="F13" s="41"/>
      <c r="G13" s="41"/>
      <c r="H13" s="41"/>
      <c r="I13" s="41"/>
      <c r="J13" s="42"/>
    </row>
    <row r="14" spans="1:16" x14ac:dyDescent="0.25">
      <c r="A14" s="33" t="s">
        <v>94</v>
      </c>
      <c r="B14" s="33">
        <v>2</v>
      </c>
      <c r="C14" s="34" t="s">
        <v>123</v>
      </c>
      <c r="D14" s="33" t="s">
        <v>134</v>
      </c>
      <c r="E14" s="35" t="s">
        <v>124</v>
      </c>
      <c r="F14" s="36" t="s">
        <v>98</v>
      </c>
      <c r="G14" s="37">
        <v>1</v>
      </c>
      <c r="H14" s="38">
        <v>0</v>
      </c>
      <c r="I14" s="38">
        <f>ROUND(G14*H14,P4)</f>
        <v>0</v>
      </c>
      <c r="J14" s="33"/>
      <c r="O14" s="39">
        <f>I14*0.21</f>
        <v>0</v>
      </c>
      <c r="P14">
        <v>3</v>
      </c>
    </row>
    <row r="15" spans="1:16" x14ac:dyDescent="0.25">
      <c r="A15" s="33" t="s">
        <v>99</v>
      </c>
      <c r="B15" s="40"/>
      <c r="C15" s="41"/>
      <c r="D15" s="41"/>
      <c r="E15" s="35" t="s">
        <v>179</v>
      </c>
      <c r="F15" s="41"/>
      <c r="G15" s="41"/>
      <c r="H15" s="41"/>
      <c r="I15" s="41"/>
      <c r="J15" s="42"/>
    </row>
    <row r="16" spans="1:16" x14ac:dyDescent="0.25">
      <c r="A16" s="33" t="s">
        <v>101</v>
      </c>
      <c r="B16" s="40"/>
      <c r="C16" s="41"/>
      <c r="D16" s="41"/>
      <c r="E16" s="43" t="s">
        <v>112</v>
      </c>
      <c r="F16" s="41"/>
      <c r="G16" s="41"/>
      <c r="H16" s="41"/>
      <c r="I16" s="41"/>
      <c r="J16" s="42"/>
    </row>
    <row r="17" spans="1:16" ht="60" x14ac:dyDescent="0.25">
      <c r="A17" s="33" t="s">
        <v>103</v>
      </c>
      <c r="B17" s="40"/>
      <c r="C17" s="41"/>
      <c r="D17" s="41"/>
      <c r="E17" s="35" t="s">
        <v>122</v>
      </c>
      <c r="F17" s="41"/>
      <c r="G17" s="41"/>
      <c r="H17" s="41"/>
      <c r="I17" s="41"/>
      <c r="J17" s="42"/>
    </row>
    <row r="18" spans="1:16" x14ac:dyDescent="0.25">
      <c r="A18" s="27" t="s">
        <v>92</v>
      </c>
      <c r="B18" s="28"/>
      <c r="C18" s="29" t="s">
        <v>13</v>
      </c>
      <c r="D18" s="30"/>
      <c r="E18" s="27" t="s">
        <v>180</v>
      </c>
      <c r="F18" s="30"/>
      <c r="G18" s="30"/>
      <c r="H18" s="30"/>
      <c r="I18" s="31">
        <f>SUMIFS(I19:I22,A19:A22,"P")</f>
        <v>0</v>
      </c>
      <c r="J18" s="32"/>
    </row>
    <row r="19" spans="1:16" x14ac:dyDescent="0.25">
      <c r="A19" s="33" t="s">
        <v>94</v>
      </c>
      <c r="B19" s="33">
        <v>3</v>
      </c>
      <c r="C19" s="34" t="s">
        <v>181</v>
      </c>
      <c r="D19" s="33" t="s">
        <v>134</v>
      </c>
      <c r="E19" s="35" t="s">
        <v>182</v>
      </c>
      <c r="F19" s="36" t="s">
        <v>168</v>
      </c>
      <c r="G19" s="37">
        <v>500</v>
      </c>
      <c r="H19" s="38">
        <v>0</v>
      </c>
      <c r="I19" s="38">
        <f>ROUND(G19*H19,P4)</f>
        <v>0</v>
      </c>
      <c r="J19" s="33"/>
      <c r="O19" s="39">
        <f>I19*0.21</f>
        <v>0</v>
      </c>
      <c r="P19">
        <v>3</v>
      </c>
    </row>
    <row r="20" spans="1:16" ht="195" x14ac:dyDescent="0.25">
      <c r="A20" s="33" t="s">
        <v>99</v>
      </c>
      <c r="B20" s="40"/>
      <c r="C20" s="41"/>
      <c r="D20" s="41"/>
      <c r="E20" s="35" t="s">
        <v>183</v>
      </c>
      <c r="F20" s="41"/>
      <c r="G20" s="41"/>
      <c r="H20" s="41"/>
      <c r="I20" s="41"/>
      <c r="J20" s="42"/>
    </row>
    <row r="21" spans="1:16" x14ac:dyDescent="0.25">
      <c r="A21" s="33" t="s">
        <v>101</v>
      </c>
      <c r="B21" s="40"/>
      <c r="C21" s="41"/>
      <c r="D21" s="41"/>
      <c r="E21" s="43" t="s">
        <v>184</v>
      </c>
      <c r="F21" s="41"/>
      <c r="G21" s="41"/>
      <c r="H21" s="41"/>
      <c r="I21" s="41"/>
      <c r="J21" s="42"/>
    </row>
    <row r="22" spans="1:16" ht="90" x14ac:dyDescent="0.25">
      <c r="A22" s="33" t="s">
        <v>103</v>
      </c>
      <c r="B22" s="45"/>
      <c r="C22" s="46"/>
      <c r="D22" s="46"/>
      <c r="E22" s="35" t="s">
        <v>185</v>
      </c>
      <c r="F22" s="46"/>
      <c r="G22" s="46"/>
      <c r="H22" s="46"/>
      <c r="I22" s="46"/>
      <c r="J22"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31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186</v>
      </c>
      <c r="I3" s="22">
        <f>SUMIFS(I9:I310,A9:A310,"SD")</f>
        <v>0</v>
      </c>
      <c r="J3" s="18"/>
      <c r="O3">
        <v>0</v>
      </c>
      <c r="P3">
        <v>2</v>
      </c>
    </row>
    <row r="4" spans="1:16" x14ac:dyDescent="0.25">
      <c r="A4" s="3" t="s">
        <v>77</v>
      </c>
      <c r="B4" s="19" t="s">
        <v>78</v>
      </c>
      <c r="C4" s="51" t="s">
        <v>13</v>
      </c>
      <c r="D4" s="52"/>
      <c r="E4" s="20" t="s">
        <v>14</v>
      </c>
      <c r="F4" s="16"/>
      <c r="G4" s="16"/>
      <c r="H4" s="16"/>
      <c r="I4" s="16"/>
      <c r="J4" s="18"/>
      <c r="O4">
        <v>0.12</v>
      </c>
      <c r="P4">
        <v>2</v>
      </c>
    </row>
    <row r="5" spans="1:16" x14ac:dyDescent="0.25">
      <c r="A5" s="3" t="s">
        <v>79</v>
      </c>
      <c r="B5" s="19" t="s">
        <v>80</v>
      </c>
      <c r="C5" s="51" t="s">
        <v>186</v>
      </c>
      <c r="D5" s="52"/>
      <c r="E5" s="20" t="s">
        <v>20</v>
      </c>
      <c r="F5" s="16"/>
      <c r="G5" s="16"/>
      <c r="H5" s="16"/>
      <c r="I5" s="16"/>
      <c r="J5" s="18"/>
      <c r="O5">
        <v>0.21</v>
      </c>
    </row>
    <row r="6" spans="1:16" x14ac:dyDescent="0.25">
      <c r="A6" s="53" t="s">
        <v>81</v>
      </c>
      <c r="B6" s="54" t="s">
        <v>82</v>
      </c>
      <c r="C6" s="55" t="s">
        <v>83</v>
      </c>
      <c r="D6" s="55" t="s">
        <v>84</v>
      </c>
      <c r="E6" s="55" t="s">
        <v>85</v>
      </c>
      <c r="F6" s="55" t="s">
        <v>86</v>
      </c>
      <c r="G6" s="55" t="s">
        <v>87</v>
      </c>
      <c r="H6" s="55" t="s">
        <v>88</v>
      </c>
      <c r="I6" s="55"/>
      <c r="J6" s="56" t="s">
        <v>89</v>
      </c>
    </row>
    <row r="7" spans="1:16" x14ac:dyDescent="0.25">
      <c r="A7" s="53"/>
      <c r="B7" s="54"/>
      <c r="C7" s="55"/>
      <c r="D7" s="55"/>
      <c r="E7" s="55"/>
      <c r="F7" s="55"/>
      <c r="G7" s="55"/>
      <c r="H7" s="6" t="s">
        <v>90</v>
      </c>
      <c r="I7" s="6" t="s">
        <v>91</v>
      </c>
      <c r="J7" s="56"/>
    </row>
    <row r="8" spans="1:16" x14ac:dyDescent="0.25">
      <c r="A8" s="25">
        <v>0</v>
      </c>
      <c r="B8" s="23">
        <v>1</v>
      </c>
      <c r="C8" s="26">
        <v>2</v>
      </c>
      <c r="D8" s="6">
        <v>3</v>
      </c>
      <c r="E8" s="26">
        <v>4</v>
      </c>
      <c r="F8" s="6">
        <v>5</v>
      </c>
      <c r="G8" s="6">
        <v>6</v>
      </c>
      <c r="H8" s="6">
        <v>7</v>
      </c>
      <c r="I8" s="26">
        <v>8</v>
      </c>
      <c r="J8" s="24">
        <v>9</v>
      </c>
    </row>
    <row r="9" spans="1:16" x14ac:dyDescent="0.25">
      <c r="A9" s="27" t="s">
        <v>92</v>
      </c>
      <c r="B9" s="28"/>
      <c r="C9" s="29" t="s">
        <v>11</v>
      </c>
      <c r="D9" s="30"/>
      <c r="E9" s="27" t="s">
        <v>93</v>
      </c>
      <c r="F9" s="30"/>
      <c r="G9" s="30"/>
      <c r="H9" s="30"/>
      <c r="I9" s="31">
        <f>SUMIFS(I10:I25,A10:A25,"P")</f>
        <v>0</v>
      </c>
      <c r="J9" s="32"/>
    </row>
    <row r="10" spans="1:16" ht="30" x14ac:dyDescent="0.25">
      <c r="A10" s="33" t="s">
        <v>94</v>
      </c>
      <c r="B10" s="33">
        <v>1</v>
      </c>
      <c r="C10" s="34" t="s">
        <v>187</v>
      </c>
      <c r="D10" s="33" t="s">
        <v>188</v>
      </c>
      <c r="E10" s="35" t="s">
        <v>189</v>
      </c>
      <c r="F10" s="36" t="s">
        <v>190</v>
      </c>
      <c r="G10" s="37">
        <v>3951.4949999999999</v>
      </c>
      <c r="H10" s="38">
        <v>0</v>
      </c>
      <c r="I10" s="38">
        <f>ROUND(G10*H10,P4)</f>
        <v>0</v>
      </c>
      <c r="J10" s="33"/>
      <c r="O10" s="39">
        <f>I10*0.21</f>
        <v>0</v>
      </c>
      <c r="P10">
        <v>3</v>
      </c>
    </row>
    <row r="11" spans="1:16" ht="210" x14ac:dyDescent="0.25">
      <c r="A11" s="33" t="s">
        <v>99</v>
      </c>
      <c r="B11" s="40"/>
      <c r="C11" s="41"/>
      <c r="D11" s="41"/>
      <c r="E11" s="35" t="s">
        <v>191</v>
      </c>
      <c r="F11" s="41"/>
      <c r="G11" s="41"/>
      <c r="H11" s="41"/>
      <c r="I11" s="41"/>
      <c r="J11" s="42"/>
    </row>
    <row r="12" spans="1:16" ht="120" x14ac:dyDescent="0.25">
      <c r="A12" s="33" t="s">
        <v>101</v>
      </c>
      <c r="B12" s="40"/>
      <c r="C12" s="41"/>
      <c r="D12" s="41"/>
      <c r="E12" s="43" t="s">
        <v>192</v>
      </c>
      <c r="F12" s="41"/>
      <c r="G12" s="41"/>
      <c r="H12" s="41"/>
      <c r="I12" s="41"/>
      <c r="J12" s="42"/>
    </row>
    <row r="13" spans="1:16" ht="75" x14ac:dyDescent="0.25">
      <c r="A13" s="33" t="s">
        <v>103</v>
      </c>
      <c r="B13" s="40"/>
      <c r="C13" s="41"/>
      <c r="D13" s="41"/>
      <c r="E13" s="35" t="s">
        <v>193</v>
      </c>
      <c r="F13" s="41"/>
      <c r="G13" s="41"/>
      <c r="H13" s="41"/>
      <c r="I13" s="41"/>
      <c r="J13" s="42"/>
    </row>
    <row r="14" spans="1:16" ht="30" x14ac:dyDescent="0.25">
      <c r="A14" s="33" t="s">
        <v>94</v>
      </c>
      <c r="B14" s="33">
        <v>2</v>
      </c>
      <c r="C14" s="34" t="s">
        <v>187</v>
      </c>
      <c r="D14" s="33" t="s">
        <v>194</v>
      </c>
      <c r="E14" s="35" t="s">
        <v>189</v>
      </c>
      <c r="F14" s="36" t="s">
        <v>190</v>
      </c>
      <c r="G14" s="37">
        <v>8.6639999999999997</v>
      </c>
      <c r="H14" s="38">
        <v>0</v>
      </c>
      <c r="I14" s="38">
        <f>ROUND(G14*H14,P4)</f>
        <v>0</v>
      </c>
      <c r="J14" s="33"/>
      <c r="O14" s="39">
        <f>I14*0.21</f>
        <v>0</v>
      </c>
      <c r="P14">
        <v>3</v>
      </c>
    </row>
    <row r="15" spans="1:16" ht="180" x14ac:dyDescent="0.25">
      <c r="A15" s="33" t="s">
        <v>99</v>
      </c>
      <c r="B15" s="40"/>
      <c r="C15" s="41"/>
      <c r="D15" s="41"/>
      <c r="E15" s="35" t="s">
        <v>195</v>
      </c>
      <c r="F15" s="41"/>
      <c r="G15" s="41"/>
      <c r="H15" s="41"/>
      <c r="I15" s="41"/>
      <c r="J15" s="42"/>
    </row>
    <row r="16" spans="1:16" ht="60" x14ac:dyDescent="0.25">
      <c r="A16" s="33" t="s">
        <v>101</v>
      </c>
      <c r="B16" s="40"/>
      <c r="C16" s="41"/>
      <c r="D16" s="41"/>
      <c r="E16" s="43" t="s">
        <v>196</v>
      </c>
      <c r="F16" s="41"/>
      <c r="G16" s="41"/>
      <c r="H16" s="41"/>
      <c r="I16" s="41"/>
      <c r="J16" s="42"/>
    </row>
    <row r="17" spans="1:16" ht="75" x14ac:dyDescent="0.25">
      <c r="A17" s="33" t="s">
        <v>103</v>
      </c>
      <c r="B17" s="40"/>
      <c r="C17" s="41"/>
      <c r="D17" s="41"/>
      <c r="E17" s="35" t="s">
        <v>193</v>
      </c>
      <c r="F17" s="41"/>
      <c r="G17" s="41"/>
      <c r="H17" s="41"/>
      <c r="I17" s="41"/>
      <c r="J17" s="42"/>
    </row>
    <row r="18" spans="1:16" ht="30" x14ac:dyDescent="0.25">
      <c r="A18" s="33" t="s">
        <v>94</v>
      </c>
      <c r="B18" s="33">
        <v>3</v>
      </c>
      <c r="C18" s="34" t="s">
        <v>187</v>
      </c>
      <c r="D18" s="33" t="s">
        <v>197</v>
      </c>
      <c r="E18" s="35" t="s">
        <v>189</v>
      </c>
      <c r="F18" s="36" t="s">
        <v>190</v>
      </c>
      <c r="G18" s="37">
        <v>1.44</v>
      </c>
      <c r="H18" s="38">
        <v>0</v>
      </c>
      <c r="I18" s="38">
        <f>ROUND(G18*H18,P4)</f>
        <v>0</v>
      </c>
      <c r="J18" s="33"/>
      <c r="O18" s="39">
        <f>I18*0.21</f>
        <v>0</v>
      </c>
      <c r="P18">
        <v>3</v>
      </c>
    </row>
    <row r="19" spans="1:16" ht="165" x14ac:dyDescent="0.25">
      <c r="A19" s="33" t="s">
        <v>99</v>
      </c>
      <c r="B19" s="40"/>
      <c r="C19" s="41"/>
      <c r="D19" s="41"/>
      <c r="E19" s="35" t="s">
        <v>198</v>
      </c>
      <c r="F19" s="41"/>
      <c r="G19" s="41"/>
      <c r="H19" s="41"/>
      <c r="I19" s="41"/>
      <c r="J19" s="42"/>
    </row>
    <row r="20" spans="1:16" x14ac:dyDescent="0.25">
      <c r="A20" s="33" t="s">
        <v>101</v>
      </c>
      <c r="B20" s="40"/>
      <c r="C20" s="41"/>
      <c r="D20" s="41"/>
      <c r="E20" s="43" t="s">
        <v>199</v>
      </c>
      <c r="F20" s="41"/>
      <c r="G20" s="41"/>
      <c r="H20" s="41"/>
      <c r="I20" s="41"/>
      <c r="J20" s="42"/>
    </row>
    <row r="21" spans="1:16" ht="75" x14ac:dyDescent="0.25">
      <c r="A21" s="33" t="s">
        <v>103</v>
      </c>
      <c r="B21" s="40"/>
      <c r="C21" s="41"/>
      <c r="D21" s="41"/>
      <c r="E21" s="35" t="s">
        <v>193</v>
      </c>
      <c r="F21" s="41"/>
      <c r="G21" s="41"/>
      <c r="H21" s="41"/>
      <c r="I21" s="41"/>
      <c r="J21" s="42"/>
    </row>
    <row r="22" spans="1:16" x14ac:dyDescent="0.25">
      <c r="A22" s="33" t="s">
        <v>94</v>
      </c>
      <c r="B22" s="33">
        <v>4</v>
      </c>
      <c r="C22" s="34" t="s">
        <v>200</v>
      </c>
      <c r="D22" s="33" t="s">
        <v>134</v>
      </c>
      <c r="E22" s="35" t="s">
        <v>201</v>
      </c>
      <c r="F22" s="36" t="s">
        <v>190</v>
      </c>
      <c r="G22" s="37">
        <v>35.387999999999998</v>
      </c>
      <c r="H22" s="38">
        <v>0</v>
      </c>
      <c r="I22" s="38">
        <f>ROUND(G22*H22,P4)</f>
        <v>0</v>
      </c>
      <c r="J22" s="33"/>
      <c r="O22" s="39">
        <f>I22*0.21</f>
        <v>0</v>
      </c>
      <c r="P22">
        <v>3</v>
      </c>
    </row>
    <row r="23" spans="1:16" x14ac:dyDescent="0.25">
      <c r="A23" s="33" t="s">
        <v>99</v>
      </c>
      <c r="B23" s="40"/>
      <c r="C23" s="41"/>
      <c r="D23" s="41"/>
      <c r="E23" s="44" t="s">
        <v>134</v>
      </c>
      <c r="F23" s="41"/>
      <c r="G23" s="41"/>
      <c r="H23" s="41"/>
      <c r="I23" s="41"/>
      <c r="J23" s="42"/>
    </row>
    <row r="24" spans="1:16" x14ac:dyDescent="0.25">
      <c r="A24" s="33" t="s">
        <v>101</v>
      </c>
      <c r="B24" s="40"/>
      <c r="C24" s="41"/>
      <c r="D24" s="41"/>
      <c r="E24" s="43" t="s">
        <v>202</v>
      </c>
      <c r="F24" s="41"/>
      <c r="G24" s="41"/>
      <c r="H24" s="41"/>
      <c r="I24" s="41"/>
      <c r="J24" s="42"/>
    </row>
    <row r="25" spans="1:16" ht="75" x14ac:dyDescent="0.25">
      <c r="A25" s="33" t="s">
        <v>103</v>
      </c>
      <c r="B25" s="40"/>
      <c r="C25" s="41"/>
      <c r="D25" s="41"/>
      <c r="E25" s="35" t="s">
        <v>193</v>
      </c>
      <c r="F25" s="41"/>
      <c r="G25" s="41"/>
      <c r="H25" s="41"/>
      <c r="I25" s="41"/>
      <c r="J25" s="42"/>
    </row>
    <row r="26" spans="1:16" x14ac:dyDescent="0.25">
      <c r="A26" s="27" t="s">
        <v>92</v>
      </c>
      <c r="B26" s="28"/>
      <c r="C26" s="29" t="s">
        <v>13</v>
      </c>
      <c r="D26" s="30"/>
      <c r="E26" s="27" t="s">
        <v>180</v>
      </c>
      <c r="F26" s="30"/>
      <c r="G26" s="30"/>
      <c r="H26" s="30"/>
      <c r="I26" s="31">
        <f>SUMIFS(I27:I106,A27:A106,"P")</f>
        <v>0</v>
      </c>
      <c r="J26" s="32"/>
    </row>
    <row r="27" spans="1:16" x14ac:dyDescent="0.25">
      <c r="A27" s="33" t="s">
        <v>94</v>
      </c>
      <c r="B27" s="33">
        <v>5</v>
      </c>
      <c r="C27" s="34" t="s">
        <v>203</v>
      </c>
      <c r="D27" s="33" t="s">
        <v>134</v>
      </c>
      <c r="E27" s="35" t="s">
        <v>204</v>
      </c>
      <c r="F27" s="36" t="s">
        <v>168</v>
      </c>
      <c r="G27" s="37">
        <v>19.899999999999999</v>
      </c>
      <c r="H27" s="38">
        <v>0</v>
      </c>
      <c r="I27" s="38">
        <f>ROUND(G27*H27,P4)</f>
        <v>0</v>
      </c>
      <c r="J27" s="33"/>
      <c r="O27" s="39">
        <f>I27*0.21</f>
        <v>0</v>
      </c>
      <c r="P27">
        <v>3</v>
      </c>
    </row>
    <row r="28" spans="1:16" ht="30" x14ac:dyDescent="0.25">
      <c r="A28" s="33" t="s">
        <v>99</v>
      </c>
      <c r="B28" s="40"/>
      <c r="C28" s="41"/>
      <c r="D28" s="41"/>
      <c r="E28" s="35" t="s">
        <v>205</v>
      </c>
      <c r="F28" s="41"/>
      <c r="G28" s="41"/>
      <c r="H28" s="41"/>
      <c r="I28" s="41"/>
      <c r="J28" s="42"/>
    </row>
    <row r="29" spans="1:16" ht="30" x14ac:dyDescent="0.25">
      <c r="A29" s="33" t="s">
        <v>101</v>
      </c>
      <c r="B29" s="40"/>
      <c r="C29" s="41"/>
      <c r="D29" s="41"/>
      <c r="E29" s="43" t="s">
        <v>206</v>
      </c>
      <c r="F29" s="41"/>
      <c r="G29" s="41"/>
      <c r="H29" s="41"/>
      <c r="I29" s="41"/>
      <c r="J29" s="42"/>
    </row>
    <row r="30" spans="1:16" ht="60" x14ac:dyDescent="0.25">
      <c r="A30" s="33" t="s">
        <v>103</v>
      </c>
      <c r="B30" s="40"/>
      <c r="C30" s="41"/>
      <c r="D30" s="41"/>
      <c r="E30" s="35" t="s">
        <v>207</v>
      </c>
      <c r="F30" s="41"/>
      <c r="G30" s="41"/>
      <c r="H30" s="41"/>
      <c r="I30" s="41"/>
      <c r="J30" s="42"/>
    </row>
    <row r="31" spans="1:16" ht="30" x14ac:dyDescent="0.25">
      <c r="A31" s="33" t="s">
        <v>94</v>
      </c>
      <c r="B31" s="33">
        <v>6</v>
      </c>
      <c r="C31" s="34" t="s">
        <v>208</v>
      </c>
      <c r="D31" s="33" t="s">
        <v>134</v>
      </c>
      <c r="E31" s="35" t="s">
        <v>209</v>
      </c>
      <c r="F31" s="36" t="s">
        <v>210</v>
      </c>
      <c r="G31" s="37">
        <v>0.6</v>
      </c>
      <c r="H31" s="38">
        <v>0</v>
      </c>
      <c r="I31" s="38">
        <f>ROUND(G31*H31,P4)</f>
        <v>0</v>
      </c>
      <c r="J31" s="33"/>
      <c r="O31" s="39">
        <f>I31*0.21</f>
        <v>0</v>
      </c>
      <c r="P31">
        <v>3</v>
      </c>
    </row>
    <row r="32" spans="1:16" ht="45" x14ac:dyDescent="0.25">
      <c r="A32" s="33" t="s">
        <v>99</v>
      </c>
      <c r="B32" s="40"/>
      <c r="C32" s="41"/>
      <c r="D32" s="41"/>
      <c r="E32" s="35" t="s">
        <v>211</v>
      </c>
      <c r="F32" s="41"/>
      <c r="G32" s="41"/>
      <c r="H32" s="41"/>
      <c r="I32" s="41"/>
      <c r="J32" s="42"/>
    </row>
    <row r="33" spans="1:16" x14ac:dyDescent="0.25">
      <c r="A33" s="33" t="s">
        <v>101</v>
      </c>
      <c r="B33" s="40"/>
      <c r="C33" s="41"/>
      <c r="D33" s="41"/>
      <c r="E33" s="43" t="s">
        <v>212</v>
      </c>
      <c r="F33" s="41"/>
      <c r="G33" s="41"/>
      <c r="H33" s="41"/>
      <c r="I33" s="41"/>
      <c r="J33" s="42"/>
    </row>
    <row r="34" spans="1:16" ht="120" x14ac:dyDescent="0.25">
      <c r="A34" s="33" t="s">
        <v>103</v>
      </c>
      <c r="B34" s="40"/>
      <c r="C34" s="41"/>
      <c r="D34" s="41"/>
      <c r="E34" s="35" t="s">
        <v>213</v>
      </c>
      <c r="F34" s="41"/>
      <c r="G34" s="41"/>
      <c r="H34" s="41"/>
      <c r="I34" s="41"/>
      <c r="J34" s="42"/>
    </row>
    <row r="35" spans="1:16" ht="30" x14ac:dyDescent="0.25">
      <c r="A35" s="33" t="s">
        <v>94</v>
      </c>
      <c r="B35" s="33">
        <v>7</v>
      </c>
      <c r="C35" s="34" t="s">
        <v>214</v>
      </c>
      <c r="D35" s="33" t="s">
        <v>134</v>
      </c>
      <c r="E35" s="35" t="s">
        <v>215</v>
      </c>
      <c r="F35" s="36" t="s">
        <v>210</v>
      </c>
      <c r="G35" s="37">
        <v>8.8460000000000001</v>
      </c>
      <c r="H35" s="38">
        <v>0</v>
      </c>
      <c r="I35" s="38">
        <f>ROUND(G35*H35,P4)</f>
        <v>0</v>
      </c>
      <c r="J35" s="33"/>
      <c r="O35" s="39">
        <f>I35*0.21</f>
        <v>0</v>
      </c>
      <c r="P35">
        <v>3</v>
      </c>
    </row>
    <row r="36" spans="1:16" ht="30" x14ac:dyDescent="0.25">
      <c r="A36" s="33" t="s">
        <v>99</v>
      </c>
      <c r="B36" s="40"/>
      <c r="C36" s="41"/>
      <c r="D36" s="41"/>
      <c r="E36" s="35" t="s">
        <v>216</v>
      </c>
      <c r="F36" s="41"/>
      <c r="G36" s="41"/>
      <c r="H36" s="41"/>
      <c r="I36" s="41"/>
      <c r="J36" s="42"/>
    </row>
    <row r="37" spans="1:16" ht="135" x14ac:dyDescent="0.25">
      <c r="A37" s="33" t="s">
        <v>101</v>
      </c>
      <c r="B37" s="40"/>
      <c r="C37" s="41"/>
      <c r="D37" s="41"/>
      <c r="E37" s="43" t="s">
        <v>217</v>
      </c>
      <c r="F37" s="41"/>
      <c r="G37" s="41"/>
      <c r="H37" s="41"/>
      <c r="I37" s="41"/>
      <c r="J37" s="42"/>
    </row>
    <row r="38" spans="1:16" ht="135" x14ac:dyDescent="0.25">
      <c r="A38" s="33" t="s">
        <v>103</v>
      </c>
      <c r="B38" s="40"/>
      <c r="C38" s="41"/>
      <c r="D38" s="41"/>
      <c r="E38" s="35" t="s">
        <v>218</v>
      </c>
      <c r="F38" s="41"/>
      <c r="G38" s="41"/>
      <c r="H38" s="41"/>
      <c r="I38" s="41"/>
      <c r="J38" s="42"/>
    </row>
    <row r="39" spans="1:16" x14ac:dyDescent="0.25">
      <c r="A39" s="33" t="s">
        <v>94</v>
      </c>
      <c r="B39" s="33">
        <v>8</v>
      </c>
      <c r="C39" s="34" t="s">
        <v>219</v>
      </c>
      <c r="D39" s="33" t="s">
        <v>134</v>
      </c>
      <c r="E39" s="35" t="s">
        <v>220</v>
      </c>
      <c r="F39" s="36" t="s">
        <v>210</v>
      </c>
      <c r="G39" s="37">
        <v>0.46</v>
      </c>
      <c r="H39" s="38">
        <v>0</v>
      </c>
      <c r="I39" s="38">
        <f>ROUND(G39*H39,P4)</f>
        <v>0</v>
      </c>
      <c r="J39" s="33"/>
      <c r="O39" s="39">
        <f>I39*0.21</f>
        <v>0</v>
      </c>
      <c r="P39">
        <v>3</v>
      </c>
    </row>
    <row r="40" spans="1:16" ht="30" x14ac:dyDescent="0.25">
      <c r="A40" s="33" t="s">
        <v>99</v>
      </c>
      <c r="B40" s="40"/>
      <c r="C40" s="41"/>
      <c r="D40" s="41"/>
      <c r="E40" s="35" t="s">
        <v>216</v>
      </c>
      <c r="F40" s="41"/>
      <c r="G40" s="41"/>
      <c r="H40" s="41"/>
      <c r="I40" s="41"/>
      <c r="J40" s="42"/>
    </row>
    <row r="41" spans="1:16" ht="60" x14ac:dyDescent="0.25">
      <c r="A41" s="33" t="s">
        <v>101</v>
      </c>
      <c r="B41" s="40"/>
      <c r="C41" s="41"/>
      <c r="D41" s="41"/>
      <c r="E41" s="43" t="s">
        <v>221</v>
      </c>
      <c r="F41" s="41"/>
      <c r="G41" s="41"/>
      <c r="H41" s="41"/>
      <c r="I41" s="41"/>
      <c r="J41" s="42"/>
    </row>
    <row r="42" spans="1:16" ht="135" x14ac:dyDescent="0.25">
      <c r="A42" s="33" t="s">
        <v>103</v>
      </c>
      <c r="B42" s="40"/>
      <c r="C42" s="41"/>
      <c r="D42" s="41"/>
      <c r="E42" s="35" t="s">
        <v>218</v>
      </c>
      <c r="F42" s="41"/>
      <c r="G42" s="41"/>
      <c r="H42" s="41"/>
      <c r="I42" s="41"/>
      <c r="J42" s="42"/>
    </row>
    <row r="43" spans="1:16" ht="30" x14ac:dyDescent="0.25">
      <c r="A43" s="33" t="s">
        <v>94</v>
      </c>
      <c r="B43" s="33">
        <v>9</v>
      </c>
      <c r="C43" s="34" t="s">
        <v>222</v>
      </c>
      <c r="D43" s="33" t="s">
        <v>134</v>
      </c>
      <c r="E43" s="35" t="s">
        <v>223</v>
      </c>
      <c r="F43" s="36" t="s">
        <v>210</v>
      </c>
      <c r="G43" s="37">
        <v>338.48</v>
      </c>
      <c r="H43" s="38">
        <v>0</v>
      </c>
      <c r="I43" s="38">
        <f>ROUND(G43*H43,P4)</f>
        <v>0</v>
      </c>
      <c r="J43" s="33"/>
      <c r="O43" s="39">
        <f>I43*0.21</f>
        <v>0</v>
      </c>
      <c r="P43">
        <v>3</v>
      </c>
    </row>
    <row r="44" spans="1:16" ht="30" x14ac:dyDescent="0.25">
      <c r="A44" s="33" t="s">
        <v>99</v>
      </c>
      <c r="B44" s="40"/>
      <c r="C44" s="41"/>
      <c r="D44" s="41"/>
      <c r="E44" s="35" t="s">
        <v>216</v>
      </c>
      <c r="F44" s="41"/>
      <c r="G44" s="41"/>
      <c r="H44" s="41"/>
      <c r="I44" s="41"/>
      <c r="J44" s="42"/>
    </row>
    <row r="45" spans="1:16" ht="30" x14ac:dyDescent="0.25">
      <c r="A45" s="33" t="s">
        <v>101</v>
      </c>
      <c r="B45" s="40"/>
      <c r="C45" s="41"/>
      <c r="D45" s="41"/>
      <c r="E45" s="43" t="s">
        <v>224</v>
      </c>
      <c r="F45" s="41"/>
      <c r="G45" s="41"/>
      <c r="H45" s="41"/>
      <c r="I45" s="41"/>
      <c r="J45" s="42"/>
    </row>
    <row r="46" spans="1:16" ht="120" x14ac:dyDescent="0.25">
      <c r="A46" s="33" t="s">
        <v>103</v>
      </c>
      <c r="B46" s="40"/>
      <c r="C46" s="41"/>
      <c r="D46" s="41"/>
      <c r="E46" s="35" t="s">
        <v>213</v>
      </c>
      <c r="F46" s="41"/>
      <c r="G46" s="41"/>
      <c r="H46" s="41"/>
      <c r="I46" s="41"/>
      <c r="J46" s="42"/>
    </row>
    <row r="47" spans="1:16" x14ac:dyDescent="0.25">
      <c r="A47" s="33" t="s">
        <v>94</v>
      </c>
      <c r="B47" s="33">
        <v>10</v>
      </c>
      <c r="C47" s="34" t="s">
        <v>225</v>
      </c>
      <c r="D47" s="33" t="s">
        <v>134</v>
      </c>
      <c r="E47" s="35" t="s">
        <v>226</v>
      </c>
      <c r="F47" s="36" t="s">
        <v>227</v>
      </c>
      <c r="G47" s="37">
        <v>13</v>
      </c>
      <c r="H47" s="38">
        <v>0</v>
      </c>
      <c r="I47" s="38">
        <f>ROUND(G47*H47,P4)</f>
        <v>0</v>
      </c>
      <c r="J47" s="33"/>
      <c r="O47" s="39">
        <f>I47*0.21</f>
        <v>0</v>
      </c>
      <c r="P47">
        <v>3</v>
      </c>
    </row>
    <row r="48" spans="1:16" ht="30" x14ac:dyDescent="0.25">
      <c r="A48" s="33" t="s">
        <v>99</v>
      </c>
      <c r="B48" s="40"/>
      <c r="C48" s="41"/>
      <c r="D48" s="41"/>
      <c r="E48" s="35" t="s">
        <v>205</v>
      </c>
      <c r="F48" s="41"/>
      <c r="G48" s="41"/>
      <c r="H48" s="41"/>
      <c r="I48" s="41"/>
      <c r="J48" s="42"/>
    </row>
    <row r="49" spans="1:16" ht="30" x14ac:dyDescent="0.25">
      <c r="A49" s="33" t="s">
        <v>101</v>
      </c>
      <c r="B49" s="40"/>
      <c r="C49" s="41"/>
      <c r="D49" s="41"/>
      <c r="E49" s="43" t="s">
        <v>228</v>
      </c>
      <c r="F49" s="41"/>
      <c r="G49" s="41"/>
      <c r="H49" s="41"/>
      <c r="I49" s="41"/>
      <c r="J49" s="42"/>
    </row>
    <row r="50" spans="1:16" ht="120" x14ac:dyDescent="0.25">
      <c r="A50" s="33" t="s">
        <v>103</v>
      </c>
      <c r="B50" s="40"/>
      <c r="C50" s="41"/>
      <c r="D50" s="41"/>
      <c r="E50" s="35" t="s">
        <v>213</v>
      </c>
      <c r="F50" s="41"/>
      <c r="G50" s="41"/>
      <c r="H50" s="41"/>
      <c r="I50" s="41"/>
      <c r="J50" s="42"/>
    </row>
    <row r="51" spans="1:16" x14ac:dyDescent="0.25">
      <c r="A51" s="33" t="s">
        <v>94</v>
      </c>
      <c r="B51" s="33">
        <v>11</v>
      </c>
      <c r="C51" s="34" t="s">
        <v>229</v>
      </c>
      <c r="D51" s="33" t="s">
        <v>134</v>
      </c>
      <c r="E51" s="35" t="s">
        <v>230</v>
      </c>
      <c r="F51" s="36" t="s">
        <v>227</v>
      </c>
      <c r="G51" s="37">
        <v>193.1</v>
      </c>
      <c r="H51" s="38">
        <v>0</v>
      </c>
      <c r="I51" s="38">
        <f>ROUND(G51*H51,P4)</f>
        <v>0</v>
      </c>
      <c r="J51" s="33"/>
      <c r="O51" s="39">
        <f>I51*0.21</f>
        <v>0</v>
      </c>
      <c r="P51">
        <v>3</v>
      </c>
    </row>
    <row r="52" spans="1:16" ht="30" x14ac:dyDescent="0.25">
      <c r="A52" s="33" t="s">
        <v>99</v>
      </c>
      <c r="B52" s="40"/>
      <c r="C52" s="41"/>
      <c r="D52" s="41"/>
      <c r="E52" s="35" t="s">
        <v>205</v>
      </c>
      <c r="F52" s="41"/>
      <c r="G52" s="41"/>
      <c r="H52" s="41"/>
      <c r="I52" s="41"/>
      <c r="J52" s="42"/>
    </row>
    <row r="53" spans="1:16" ht="30" x14ac:dyDescent="0.25">
      <c r="A53" s="33" t="s">
        <v>101</v>
      </c>
      <c r="B53" s="40"/>
      <c r="C53" s="41"/>
      <c r="D53" s="41"/>
      <c r="E53" s="43" t="s">
        <v>231</v>
      </c>
      <c r="F53" s="41"/>
      <c r="G53" s="41"/>
      <c r="H53" s="41"/>
      <c r="I53" s="41"/>
      <c r="J53" s="42"/>
    </row>
    <row r="54" spans="1:16" ht="120" x14ac:dyDescent="0.25">
      <c r="A54" s="33" t="s">
        <v>103</v>
      </c>
      <c r="B54" s="40"/>
      <c r="C54" s="41"/>
      <c r="D54" s="41"/>
      <c r="E54" s="35" t="s">
        <v>213</v>
      </c>
      <c r="F54" s="41"/>
      <c r="G54" s="41"/>
      <c r="H54" s="41"/>
      <c r="I54" s="41"/>
      <c r="J54" s="42"/>
    </row>
    <row r="55" spans="1:16" x14ac:dyDescent="0.25">
      <c r="A55" s="33" t="s">
        <v>94</v>
      </c>
      <c r="B55" s="33">
        <v>12</v>
      </c>
      <c r="C55" s="34" t="s">
        <v>232</v>
      </c>
      <c r="D55" s="33" t="s">
        <v>134</v>
      </c>
      <c r="E55" s="35" t="s">
        <v>233</v>
      </c>
      <c r="F55" s="36" t="s">
        <v>227</v>
      </c>
      <c r="G55" s="37">
        <v>0.8</v>
      </c>
      <c r="H55" s="38">
        <v>0</v>
      </c>
      <c r="I55" s="38">
        <f>ROUND(G55*H55,P4)</f>
        <v>0</v>
      </c>
      <c r="J55" s="33"/>
      <c r="O55" s="39">
        <f>I55*0.21</f>
        <v>0</v>
      </c>
      <c r="P55">
        <v>3</v>
      </c>
    </row>
    <row r="56" spans="1:16" ht="30" x14ac:dyDescent="0.25">
      <c r="A56" s="33" t="s">
        <v>99</v>
      </c>
      <c r="B56" s="40"/>
      <c r="C56" s="41"/>
      <c r="D56" s="41"/>
      <c r="E56" s="35" t="s">
        <v>205</v>
      </c>
      <c r="F56" s="41"/>
      <c r="G56" s="41"/>
      <c r="H56" s="41"/>
      <c r="I56" s="41"/>
      <c r="J56" s="42"/>
    </row>
    <row r="57" spans="1:16" x14ac:dyDescent="0.25">
      <c r="A57" s="33" t="s">
        <v>101</v>
      </c>
      <c r="B57" s="40"/>
      <c r="C57" s="41"/>
      <c r="D57" s="41"/>
      <c r="E57" s="43" t="s">
        <v>234</v>
      </c>
      <c r="F57" s="41"/>
      <c r="G57" s="41"/>
      <c r="H57" s="41"/>
      <c r="I57" s="41"/>
      <c r="J57" s="42"/>
    </row>
    <row r="58" spans="1:16" ht="120" x14ac:dyDescent="0.25">
      <c r="A58" s="33" t="s">
        <v>103</v>
      </c>
      <c r="B58" s="40"/>
      <c r="C58" s="41"/>
      <c r="D58" s="41"/>
      <c r="E58" s="35" t="s">
        <v>213</v>
      </c>
      <c r="F58" s="41"/>
      <c r="G58" s="41"/>
      <c r="H58" s="41"/>
      <c r="I58" s="41"/>
      <c r="J58" s="42"/>
    </row>
    <row r="59" spans="1:16" x14ac:dyDescent="0.25">
      <c r="A59" s="33" t="s">
        <v>94</v>
      </c>
      <c r="B59" s="33">
        <v>13</v>
      </c>
      <c r="C59" s="34" t="s">
        <v>235</v>
      </c>
      <c r="D59" s="33" t="s">
        <v>134</v>
      </c>
      <c r="E59" s="35" t="s">
        <v>236</v>
      </c>
      <c r="F59" s="36" t="s">
        <v>210</v>
      </c>
      <c r="G59" s="37">
        <v>138.47399999999999</v>
      </c>
      <c r="H59" s="38">
        <v>0</v>
      </c>
      <c r="I59" s="38">
        <f>ROUND(G59*H59,P4)</f>
        <v>0</v>
      </c>
      <c r="J59" s="33"/>
      <c r="O59" s="39">
        <f>I59*0.21</f>
        <v>0</v>
      </c>
      <c r="P59">
        <v>3</v>
      </c>
    </row>
    <row r="60" spans="1:16" ht="105" x14ac:dyDescent="0.25">
      <c r="A60" s="33" t="s">
        <v>99</v>
      </c>
      <c r="B60" s="40"/>
      <c r="C60" s="41"/>
      <c r="D60" s="41"/>
      <c r="E60" s="35" t="s">
        <v>237</v>
      </c>
      <c r="F60" s="41"/>
      <c r="G60" s="41"/>
      <c r="H60" s="41"/>
      <c r="I60" s="41"/>
      <c r="J60" s="42"/>
    </row>
    <row r="61" spans="1:16" ht="30" x14ac:dyDescent="0.25">
      <c r="A61" s="33" t="s">
        <v>101</v>
      </c>
      <c r="B61" s="40"/>
      <c r="C61" s="41"/>
      <c r="D61" s="41"/>
      <c r="E61" s="43" t="s">
        <v>238</v>
      </c>
      <c r="F61" s="41"/>
      <c r="G61" s="41"/>
      <c r="H61" s="41"/>
      <c r="I61" s="41"/>
      <c r="J61" s="42"/>
    </row>
    <row r="62" spans="1:16" ht="120" x14ac:dyDescent="0.25">
      <c r="A62" s="33" t="s">
        <v>103</v>
      </c>
      <c r="B62" s="40"/>
      <c r="C62" s="41"/>
      <c r="D62" s="41"/>
      <c r="E62" s="35" t="s">
        <v>213</v>
      </c>
      <c r="F62" s="41"/>
      <c r="G62" s="41"/>
      <c r="H62" s="41"/>
      <c r="I62" s="41"/>
      <c r="J62" s="42"/>
    </row>
    <row r="63" spans="1:16" x14ac:dyDescent="0.25">
      <c r="A63" s="33" t="s">
        <v>94</v>
      </c>
      <c r="B63" s="33">
        <v>14</v>
      </c>
      <c r="C63" s="34" t="s">
        <v>239</v>
      </c>
      <c r="D63" s="33" t="s">
        <v>134</v>
      </c>
      <c r="E63" s="35" t="s">
        <v>240</v>
      </c>
      <c r="F63" s="36" t="s">
        <v>210</v>
      </c>
      <c r="G63" s="37">
        <v>15.385999999999999</v>
      </c>
      <c r="H63" s="38">
        <v>0</v>
      </c>
      <c r="I63" s="38">
        <f>ROUND(G63*H63,P4)</f>
        <v>0</v>
      </c>
      <c r="J63" s="33"/>
      <c r="O63" s="39">
        <f>I63*0.21</f>
        <v>0</v>
      </c>
      <c r="P63">
        <v>3</v>
      </c>
    </row>
    <row r="64" spans="1:16" ht="75" x14ac:dyDescent="0.25">
      <c r="A64" s="33" t="s">
        <v>99</v>
      </c>
      <c r="B64" s="40"/>
      <c r="C64" s="41"/>
      <c r="D64" s="41"/>
      <c r="E64" s="35" t="s">
        <v>241</v>
      </c>
      <c r="F64" s="41"/>
      <c r="G64" s="41"/>
      <c r="H64" s="41"/>
      <c r="I64" s="41"/>
      <c r="J64" s="42"/>
    </row>
    <row r="65" spans="1:16" ht="30" x14ac:dyDescent="0.25">
      <c r="A65" s="33" t="s">
        <v>101</v>
      </c>
      <c r="B65" s="40"/>
      <c r="C65" s="41"/>
      <c r="D65" s="41"/>
      <c r="E65" s="43" t="s">
        <v>242</v>
      </c>
      <c r="F65" s="41"/>
      <c r="G65" s="41"/>
      <c r="H65" s="41"/>
      <c r="I65" s="41"/>
      <c r="J65" s="42"/>
    </row>
    <row r="66" spans="1:16" ht="120" x14ac:dyDescent="0.25">
      <c r="A66" s="33" t="s">
        <v>103</v>
      </c>
      <c r="B66" s="40"/>
      <c r="C66" s="41"/>
      <c r="D66" s="41"/>
      <c r="E66" s="35" t="s">
        <v>213</v>
      </c>
      <c r="F66" s="41"/>
      <c r="G66" s="41"/>
      <c r="H66" s="41"/>
      <c r="I66" s="41"/>
      <c r="J66" s="42"/>
    </row>
    <row r="67" spans="1:16" x14ac:dyDescent="0.25">
      <c r="A67" s="33" t="s">
        <v>94</v>
      </c>
      <c r="B67" s="33">
        <v>15</v>
      </c>
      <c r="C67" s="34" t="s">
        <v>243</v>
      </c>
      <c r="D67" s="33" t="s">
        <v>134</v>
      </c>
      <c r="E67" s="35" t="s">
        <v>244</v>
      </c>
      <c r="F67" s="36" t="s">
        <v>227</v>
      </c>
      <c r="G67" s="37">
        <v>13.7</v>
      </c>
      <c r="H67" s="38">
        <v>0</v>
      </c>
      <c r="I67" s="38">
        <f>ROUND(G67*H67,P4)</f>
        <v>0</v>
      </c>
      <c r="J67" s="33"/>
      <c r="O67" s="39">
        <f>I67*0.21</f>
        <v>0</v>
      </c>
      <c r="P67">
        <v>3</v>
      </c>
    </row>
    <row r="68" spans="1:16" ht="30" x14ac:dyDescent="0.25">
      <c r="A68" s="33" t="s">
        <v>99</v>
      </c>
      <c r="B68" s="40"/>
      <c r="C68" s="41"/>
      <c r="D68" s="41"/>
      <c r="E68" s="35" t="s">
        <v>245</v>
      </c>
      <c r="F68" s="41"/>
      <c r="G68" s="41"/>
      <c r="H68" s="41"/>
      <c r="I68" s="41"/>
      <c r="J68" s="42"/>
    </row>
    <row r="69" spans="1:16" x14ac:dyDescent="0.25">
      <c r="A69" s="33" t="s">
        <v>101</v>
      </c>
      <c r="B69" s="40"/>
      <c r="C69" s="41"/>
      <c r="D69" s="41"/>
      <c r="E69" s="43" t="s">
        <v>246</v>
      </c>
      <c r="F69" s="41"/>
      <c r="G69" s="41"/>
      <c r="H69" s="41"/>
      <c r="I69" s="41"/>
      <c r="J69" s="42"/>
    </row>
    <row r="70" spans="1:16" ht="75" x14ac:dyDescent="0.25">
      <c r="A70" s="33" t="s">
        <v>103</v>
      </c>
      <c r="B70" s="40"/>
      <c r="C70" s="41"/>
      <c r="D70" s="41"/>
      <c r="E70" s="35" t="s">
        <v>247</v>
      </c>
      <c r="F70" s="41"/>
      <c r="G70" s="41"/>
      <c r="H70" s="41"/>
      <c r="I70" s="41"/>
      <c r="J70" s="42"/>
    </row>
    <row r="71" spans="1:16" x14ac:dyDescent="0.25">
      <c r="A71" s="33" t="s">
        <v>94</v>
      </c>
      <c r="B71" s="33">
        <v>16</v>
      </c>
      <c r="C71" s="34" t="s">
        <v>248</v>
      </c>
      <c r="D71" s="33" t="s">
        <v>134</v>
      </c>
      <c r="E71" s="35" t="s">
        <v>249</v>
      </c>
      <c r="F71" s="36" t="s">
        <v>210</v>
      </c>
      <c r="G71" s="37">
        <v>1.99</v>
      </c>
      <c r="H71" s="38">
        <v>0</v>
      </c>
      <c r="I71" s="38">
        <f>ROUND(G71*H71,P4)</f>
        <v>0</v>
      </c>
      <c r="J71" s="33"/>
      <c r="O71" s="39">
        <f>I71*0.21</f>
        <v>0</v>
      </c>
      <c r="P71">
        <v>3</v>
      </c>
    </row>
    <row r="72" spans="1:16" ht="45" x14ac:dyDescent="0.25">
      <c r="A72" s="33" t="s">
        <v>99</v>
      </c>
      <c r="B72" s="40"/>
      <c r="C72" s="41"/>
      <c r="D72" s="41"/>
      <c r="E72" s="35" t="s">
        <v>250</v>
      </c>
      <c r="F72" s="41"/>
      <c r="G72" s="41"/>
      <c r="H72" s="41"/>
      <c r="I72" s="41"/>
      <c r="J72" s="42"/>
    </row>
    <row r="73" spans="1:16" ht="30" x14ac:dyDescent="0.25">
      <c r="A73" s="33" t="s">
        <v>101</v>
      </c>
      <c r="B73" s="40"/>
      <c r="C73" s="41"/>
      <c r="D73" s="41"/>
      <c r="E73" s="43" t="s">
        <v>251</v>
      </c>
      <c r="F73" s="41"/>
      <c r="G73" s="41"/>
      <c r="H73" s="41"/>
      <c r="I73" s="41"/>
      <c r="J73" s="42"/>
    </row>
    <row r="74" spans="1:16" ht="75" x14ac:dyDescent="0.25">
      <c r="A74" s="33" t="s">
        <v>103</v>
      </c>
      <c r="B74" s="40"/>
      <c r="C74" s="41"/>
      <c r="D74" s="41"/>
      <c r="E74" s="35" t="s">
        <v>252</v>
      </c>
      <c r="F74" s="41"/>
      <c r="G74" s="41"/>
      <c r="H74" s="41"/>
      <c r="I74" s="41"/>
      <c r="J74" s="42"/>
    </row>
    <row r="75" spans="1:16" x14ac:dyDescent="0.25">
      <c r="A75" s="33" t="s">
        <v>94</v>
      </c>
      <c r="B75" s="33">
        <v>17</v>
      </c>
      <c r="C75" s="34" t="s">
        <v>253</v>
      </c>
      <c r="D75" s="33" t="s">
        <v>134</v>
      </c>
      <c r="E75" s="35" t="s">
        <v>254</v>
      </c>
      <c r="F75" s="36" t="s">
        <v>210</v>
      </c>
      <c r="G75" s="37">
        <v>975.4</v>
      </c>
      <c r="H75" s="38">
        <v>0</v>
      </c>
      <c r="I75" s="38">
        <f>ROUND(G75*H75,P4)</f>
        <v>0</v>
      </c>
      <c r="J75" s="33"/>
      <c r="O75" s="39">
        <f>I75*0.21</f>
        <v>0</v>
      </c>
      <c r="P75">
        <v>3</v>
      </c>
    </row>
    <row r="76" spans="1:16" ht="30" x14ac:dyDescent="0.25">
      <c r="A76" s="33" t="s">
        <v>99</v>
      </c>
      <c r="B76" s="40"/>
      <c r="C76" s="41"/>
      <c r="D76" s="41"/>
      <c r="E76" s="35" t="s">
        <v>255</v>
      </c>
      <c r="F76" s="41"/>
      <c r="G76" s="41"/>
      <c r="H76" s="41"/>
      <c r="I76" s="41"/>
      <c r="J76" s="42"/>
    </row>
    <row r="77" spans="1:16" ht="30" x14ac:dyDescent="0.25">
      <c r="A77" s="33" t="s">
        <v>101</v>
      </c>
      <c r="B77" s="40"/>
      <c r="C77" s="41"/>
      <c r="D77" s="41"/>
      <c r="E77" s="43" t="s">
        <v>256</v>
      </c>
      <c r="F77" s="41"/>
      <c r="G77" s="41"/>
      <c r="H77" s="41"/>
      <c r="I77" s="41"/>
      <c r="J77" s="42"/>
    </row>
    <row r="78" spans="1:16" ht="409.5" x14ac:dyDescent="0.25">
      <c r="A78" s="33" t="s">
        <v>103</v>
      </c>
      <c r="B78" s="40"/>
      <c r="C78" s="41"/>
      <c r="D78" s="41"/>
      <c r="E78" s="35" t="s">
        <v>257</v>
      </c>
      <c r="F78" s="41"/>
      <c r="G78" s="41"/>
      <c r="H78" s="41"/>
      <c r="I78" s="41"/>
      <c r="J78" s="42"/>
    </row>
    <row r="79" spans="1:16" x14ac:dyDescent="0.25">
      <c r="A79" s="33" t="s">
        <v>94</v>
      </c>
      <c r="B79" s="33">
        <v>18</v>
      </c>
      <c r="C79" s="34" t="s">
        <v>258</v>
      </c>
      <c r="D79" s="33" t="s">
        <v>134</v>
      </c>
      <c r="E79" s="35" t="s">
        <v>259</v>
      </c>
      <c r="F79" s="36" t="s">
        <v>210</v>
      </c>
      <c r="G79" s="37">
        <v>502.72</v>
      </c>
      <c r="H79" s="38">
        <v>0</v>
      </c>
      <c r="I79" s="38">
        <f>ROUND(G79*H79,P4)</f>
        <v>0</v>
      </c>
      <c r="J79" s="33"/>
      <c r="O79" s="39">
        <f>I79*0.21</f>
        <v>0</v>
      </c>
      <c r="P79">
        <v>3</v>
      </c>
    </row>
    <row r="80" spans="1:16" ht="75" x14ac:dyDescent="0.25">
      <c r="A80" s="33" t="s">
        <v>99</v>
      </c>
      <c r="B80" s="40"/>
      <c r="C80" s="41"/>
      <c r="D80" s="41"/>
      <c r="E80" s="35" t="s">
        <v>260</v>
      </c>
      <c r="F80" s="41"/>
      <c r="G80" s="41"/>
      <c r="H80" s="41"/>
      <c r="I80" s="41"/>
      <c r="J80" s="42"/>
    </row>
    <row r="81" spans="1:16" ht="60" x14ac:dyDescent="0.25">
      <c r="A81" s="33" t="s">
        <v>101</v>
      </c>
      <c r="B81" s="40"/>
      <c r="C81" s="41"/>
      <c r="D81" s="41"/>
      <c r="E81" s="43" t="s">
        <v>261</v>
      </c>
      <c r="F81" s="41"/>
      <c r="G81" s="41"/>
      <c r="H81" s="41"/>
      <c r="I81" s="41"/>
      <c r="J81" s="42"/>
    </row>
    <row r="82" spans="1:16" ht="409.5" x14ac:dyDescent="0.25">
      <c r="A82" s="33" t="s">
        <v>103</v>
      </c>
      <c r="B82" s="40"/>
      <c r="C82" s="41"/>
      <c r="D82" s="41"/>
      <c r="E82" s="35" t="s">
        <v>257</v>
      </c>
      <c r="F82" s="41"/>
      <c r="G82" s="41"/>
      <c r="H82" s="41"/>
      <c r="I82" s="41"/>
      <c r="J82" s="42"/>
    </row>
    <row r="83" spans="1:16" x14ac:dyDescent="0.25">
      <c r="A83" s="33" t="s">
        <v>94</v>
      </c>
      <c r="B83" s="33">
        <v>19</v>
      </c>
      <c r="C83" s="34" t="s">
        <v>262</v>
      </c>
      <c r="D83" s="33" t="s">
        <v>134</v>
      </c>
      <c r="E83" s="35" t="s">
        <v>263</v>
      </c>
      <c r="F83" s="36" t="s">
        <v>210</v>
      </c>
      <c r="G83" s="37">
        <v>1.99</v>
      </c>
      <c r="H83" s="38">
        <v>0</v>
      </c>
      <c r="I83" s="38">
        <f>ROUND(G83*H83,P4)</f>
        <v>0</v>
      </c>
      <c r="J83" s="33"/>
      <c r="O83" s="39">
        <f>I83*0.21</f>
        <v>0</v>
      </c>
      <c r="P83">
        <v>3</v>
      </c>
    </row>
    <row r="84" spans="1:16" ht="30" x14ac:dyDescent="0.25">
      <c r="A84" s="33" t="s">
        <v>99</v>
      </c>
      <c r="B84" s="40"/>
      <c r="C84" s="41"/>
      <c r="D84" s="41"/>
      <c r="E84" s="35" t="s">
        <v>264</v>
      </c>
      <c r="F84" s="41"/>
      <c r="G84" s="41"/>
      <c r="H84" s="41"/>
      <c r="I84" s="41"/>
      <c r="J84" s="42"/>
    </row>
    <row r="85" spans="1:16" ht="30" x14ac:dyDescent="0.25">
      <c r="A85" s="33" t="s">
        <v>101</v>
      </c>
      <c r="B85" s="40"/>
      <c r="C85" s="41"/>
      <c r="D85" s="41"/>
      <c r="E85" s="43" t="s">
        <v>265</v>
      </c>
      <c r="F85" s="41"/>
      <c r="G85" s="41"/>
      <c r="H85" s="41"/>
      <c r="I85" s="41"/>
      <c r="J85" s="42"/>
    </row>
    <row r="86" spans="1:16" ht="409.5" x14ac:dyDescent="0.25">
      <c r="A86" s="33" t="s">
        <v>103</v>
      </c>
      <c r="B86" s="40"/>
      <c r="C86" s="41"/>
      <c r="D86" s="41"/>
      <c r="E86" s="35" t="s">
        <v>266</v>
      </c>
      <c r="F86" s="41"/>
      <c r="G86" s="41"/>
      <c r="H86" s="41"/>
      <c r="I86" s="41"/>
      <c r="J86" s="42"/>
    </row>
    <row r="87" spans="1:16" x14ac:dyDescent="0.25">
      <c r="A87" s="33" t="s">
        <v>94</v>
      </c>
      <c r="B87" s="33">
        <v>20</v>
      </c>
      <c r="C87" s="34" t="s">
        <v>267</v>
      </c>
      <c r="D87" s="33" t="s">
        <v>134</v>
      </c>
      <c r="E87" s="35" t="s">
        <v>268</v>
      </c>
      <c r="F87" s="36" t="s">
        <v>210</v>
      </c>
      <c r="G87" s="37">
        <v>1478.12</v>
      </c>
      <c r="H87" s="38">
        <v>0</v>
      </c>
      <c r="I87" s="38">
        <f>ROUND(G87*H87,P4)</f>
        <v>0</v>
      </c>
      <c r="J87" s="33"/>
      <c r="O87" s="39">
        <f>I87*0.21</f>
        <v>0</v>
      </c>
      <c r="P87">
        <v>3</v>
      </c>
    </row>
    <row r="88" spans="1:16" x14ac:dyDescent="0.25">
      <c r="A88" s="33" t="s">
        <v>99</v>
      </c>
      <c r="B88" s="40"/>
      <c r="C88" s="41"/>
      <c r="D88" s="41"/>
      <c r="E88" s="44" t="s">
        <v>134</v>
      </c>
      <c r="F88" s="41"/>
      <c r="G88" s="41"/>
      <c r="H88" s="41"/>
      <c r="I88" s="41"/>
      <c r="J88" s="42"/>
    </row>
    <row r="89" spans="1:16" ht="45" x14ac:dyDescent="0.25">
      <c r="A89" s="33" t="s">
        <v>101</v>
      </c>
      <c r="B89" s="40"/>
      <c r="C89" s="41"/>
      <c r="D89" s="41"/>
      <c r="E89" s="43" t="s">
        <v>269</v>
      </c>
      <c r="F89" s="41"/>
      <c r="G89" s="41"/>
      <c r="H89" s="41"/>
      <c r="I89" s="41"/>
      <c r="J89" s="42"/>
    </row>
    <row r="90" spans="1:16" ht="285" x14ac:dyDescent="0.25">
      <c r="A90" s="33" t="s">
        <v>103</v>
      </c>
      <c r="B90" s="40"/>
      <c r="C90" s="41"/>
      <c r="D90" s="41"/>
      <c r="E90" s="35" t="s">
        <v>270</v>
      </c>
      <c r="F90" s="41"/>
      <c r="G90" s="41"/>
      <c r="H90" s="41"/>
      <c r="I90" s="41"/>
      <c r="J90" s="42"/>
    </row>
    <row r="91" spans="1:16" x14ac:dyDescent="0.25">
      <c r="A91" s="33" t="s">
        <v>94</v>
      </c>
      <c r="B91" s="33">
        <v>21</v>
      </c>
      <c r="C91" s="34" t="s">
        <v>271</v>
      </c>
      <c r="D91" s="33" t="s">
        <v>188</v>
      </c>
      <c r="E91" s="35" t="s">
        <v>272</v>
      </c>
      <c r="F91" s="36" t="s">
        <v>210</v>
      </c>
      <c r="G91" s="37">
        <v>437</v>
      </c>
      <c r="H91" s="38">
        <v>0</v>
      </c>
      <c r="I91" s="38">
        <f>ROUND(G91*H91,P4)</f>
        <v>0</v>
      </c>
      <c r="J91" s="33"/>
      <c r="O91" s="39">
        <f>I91*0.21</f>
        <v>0</v>
      </c>
      <c r="P91">
        <v>3</v>
      </c>
    </row>
    <row r="92" spans="1:16" x14ac:dyDescent="0.25">
      <c r="A92" s="33" t="s">
        <v>99</v>
      </c>
      <c r="B92" s="40"/>
      <c r="C92" s="41"/>
      <c r="D92" s="41"/>
      <c r="E92" s="35" t="s">
        <v>273</v>
      </c>
      <c r="F92" s="41"/>
      <c r="G92" s="41"/>
      <c r="H92" s="41"/>
      <c r="I92" s="41"/>
      <c r="J92" s="42"/>
    </row>
    <row r="93" spans="1:16" ht="30" x14ac:dyDescent="0.25">
      <c r="A93" s="33" t="s">
        <v>101</v>
      </c>
      <c r="B93" s="40"/>
      <c r="C93" s="41"/>
      <c r="D93" s="41"/>
      <c r="E93" s="43" t="s">
        <v>274</v>
      </c>
      <c r="F93" s="41"/>
      <c r="G93" s="41"/>
      <c r="H93" s="41"/>
      <c r="I93" s="41"/>
      <c r="J93" s="42"/>
    </row>
    <row r="94" spans="1:16" ht="409.5" x14ac:dyDescent="0.25">
      <c r="A94" s="33" t="s">
        <v>103</v>
      </c>
      <c r="B94" s="40"/>
      <c r="C94" s="41"/>
      <c r="D94" s="41"/>
      <c r="E94" s="35" t="s">
        <v>275</v>
      </c>
      <c r="F94" s="41"/>
      <c r="G94" s="41"/>
      <c r="H94" s="41"/>
      <c r="I94" s="41"/>
      <c r="J94" s="42"/>
    </row>
    <row r="95" spans="1:16" x14ac:dyDescent="0.25">
      <c r="A95" s="33" t="s">
        <v>94</v>
      </c>
      <c r="B95" s="33">
        <v>22</v>
      </c>
      <c r="C95" s="34" t="s">
        <v>271</v>
      </c>
      <c r="D95" s="33" t="s">
        <v>194</v>
      </c>
      <c r="E95" s="35" t="s">
        <v>272</v>
      </c>
      <c r="F95" s="36" t="s">
        <v>210</v>
      </c>
      <c r="G95" s="37">
        <v>502.72</v>
      </c>
      <c r="H95" s="38">
        <v>0</v>
      </c>
      <c r="I95" s="38">
        <f>ROUND(G95*H95,P4)</f>
        <v>0</v>
      </c>
      <c r="J95" s="33"/>
      <c r="O95" s="39">
        <f>I95*0.21</f>
        <v>0</v>
      </c>
      <c r="P95">
        <v>3</v>
      </c>
    </row>
    <row r="96" spans="1:16" ht="45" x14ac:dyDescent="0.25">
      <c r="A96" s="33" t="s">
        <v>99</v>
      </c>
      <c r="B96" s="40"/>
      <c r="C96" s="41"/>
      <c r="D96" s="41"/>
      <c r="E96" s="35" t="s">
        <v>276</v>
      </c>
      <c r="F96" s="41"/>
      <c r="G96" s="41"/>
      <c r="H96" s="41"/>
      <c r="I96" s="41"/>
      <c r="J96" s="42"/>
    </row>
    <row r="97" spans="1:16" ht="60" x14ac:dyDescent="0.25">
      <c r="A97" s="33" t="s">
        <v>101</v>
      </c>
      <c r="B97" s="40"/>
      <c r="C97" s="41"/>
      <c r="D97" s="41"/>
      <c r="E97" s="43" t="s">
        <v>277</v>
      </c>
      <c r="F97" s="41"/>
      <c r="G97" s="41"/>
      <c r="H97" s="41"/>
      <c r="I97" s="41"/>
      <c r="J97" s="42"/>
    </row>
    <row r="98" spans="1:16" ht="409.5" x14ac:dyDescent="0.25">
      <c r="A98" s="33" t="s">
        <v>103</v>
      </c>
      <c r="B98" s="40"/>
      <c r="C98" s="41"/>
      <c r="D98" s="41"/>
      <c r="E98" s="35" t="s">
        <v>275</v>
      </c>
      <c r="F98" s="41"/>
      <c r="G98" s="41"/>
      <c r="H98" s="41"/>
      <c r="I98" s="41"/>
      <c r="J98" s="42"/>
    </row>
    <row r="99" spans="1:16" x14ac:dyDescent="0.25">
      <c r="A99" s="33" t="s">
        <v>94</v>
      </c>
      <c r="B99" s="33">
        <v>23</v>
      </c>
      <c r="C99" s="34" t="s">
        <v>278</v>
      </c>
      <c r="D99" s="33" t="s">
        <v>188</v>
      </c>
      <c r="E99" s="35" t="s">
        <v>279</v>
      </c>
      <c r="F99" s="36" t="s">
        <v>168</v>
      </c>
      <c r="G99" s="37">
        <v>1001.3</v>
      </c>
      <c r="H99" s="38">
        <v>0</v>
      </c>
      <c r="I99" s="38">
        <f>ROUND(G99*H99,P4)</f>
        <v>0</v>
      </c>
      <c r="J99" s="33"/>
      <c r="O99" s="39">
        <f>I99*0.21</f>
        <v>0</v>
      </c>
      <c r="P99">
        <v>3</v>
      </c>
    </row>
    <row r="100" spans="1:16" x14ac:dyDescent="0.25">
      <c r="A100" s="33" t="s">
        <v>99</v>
      </c>
      <c r="B100" s="40"/>
      <c r="C100" s="41"/>
      <c r="D100" s="41"/>
      <c r="E100" s="44" t="s">
        <v>134</v>
      </c>
      <c r="F100" s="41"/>
      <c r="G100" s="41"/>
      <c r="H100" s="41"/>
      <c r="I100" s="41"/>
      <c r="J100" s="42"/>
    </row>
    <row r="101" spans="1:16" ht="30" x14ac:dyDescent="0.25">
      <c r="A101" s="33" t="s">
        <v>101</v>
      </c>
      <c r="B101" s="40"/>
      <c r="C101" s="41"/>
      <c r="D101" s="41"/>
      <c r="E101" s="43" t="s">
        <v>280</v>
      </c>
      <c r="F101" s="41"/>
      <c r="G101" s="41"/>
      <c r="H101" s="41"/>
      <c r="I101" s="41"/>
      <c r="J101" s="42"/>
    </row>
    <row r="102" spans="1:16" ht="75" x14ac:dyDescent="0.25">
      <c r="A102" s="33" t="s">
        <v>103</v>
      </c>
      <c r="B102" s="40"/>
      <c r="C102" s="41"/>
      <c r="D102" s="41"/>
      <c r="E102" s="35" t="s">
        <v>281</v>
      </c>
      <c r="F102" s="41"/>
      <c r="G102" s="41"/>
      <c r="H102" s="41"/>
      <c r="I102" s="41"/>
      <c r="J102" s="42"/>
    </row>
    <row r="103" spans="1:16" x14ac:dyDescent="0.25">
      <c r="A103" s="33" t="s">
        <v>94</v>
      </c>
      <c r="B103" s="33">
        <v>24</v>
      </c>
      <c r="C103" s="34" t="s">
        <v>278</v>
      </c>
      <c r="D103" s="33" t="s">
        <v>194</v>
      </c>
      <c r="E103" s="35" t="s">
        <v>279</v>
      </c>
      <c r="F103" s="36" t="s">
        <v>168</v>
      </c>
      <c r="G103" s="37">
        <v>6.9</v>
      </c>
      <c r="H103" s="38">
        <v>0</v>
      </c>
      <c r="I103" s="38">
        <f>ROUND(G103*H103,P4)</f>
        <v>0</v>
      </c>
      <c r="J103" s="33"/>
      <c r="O103" s="39">
        <f>I103*0.21</f>
        <v>0</v>
      </c>
      <c r="P103">
        <v>3</v>
      </c>
    </row>
    <row r="104" spans="1:16" x14ac:dyDescent="0.25">
      <c r="A104" s="33" t="s">
        <v>99</v>
      </c>
      <c r="B104" s="40"/>
      <c r="C104" s="41"/>
      <c r="D104" s="41"/>
      <c r="E104" s="44" t="s">
        <v>134</v>
      </c>
      <c r="F104" s="41"/>
      <c r="G104" s="41"/>
      <c r="H104" s="41"/>
      <c r="I104" s="41"/>
      <c r="J104" s="42"/>
    </row>
    <row r="105" spans="1:16" ht="30" x14ac:dyDescent="0.25">
      <c r="A105" s="33" t="s">
        <v>101</v>
      </c>
      <c r="B105" s="40"/>
      <c r="C105" s="41"/>
      <c r="D105" s="41"/>
      <c r="E105" s="43" t="s">
        <v>282</v>
      </c>
      <c r="F105" s="41"/>
      <c r="G105" s="41"/>
      <c r="H105" s="41"/>
      <c r="I105" s="41"/>
      <c r="J105" s="42"/>
    </row>
    <row r="106" spans="1:16" ht="75" x14ac:dyDescent="0.25">
      <c r="A106" s="33" t="s">
        <v>103</v>
      </c>
      <c r="B106" s="40"/>
      <c r="C106" s="41"/>
      <c r="D106" s="41"/>
      <c r="E106" s="35" t="s">
        <v>281</v>
      </c>
      <c r="F106" s="41"/>
      <c r="G106" s="41"/>
      <c r="H106" s="41"/>
      <c r="I106" s="41"/>
      <c r="J106" s="42"/>
    </row>
    <row r="107" spans="1:16" x14ac:dyDescent="0.25">
      <c r="A107" s="27" t="s">
        <v>92</v>
      </c>
      <c r="B107" s="28"/>
      <c r="C107" s="29" t="s">
        <v>57</v>
      </c>
      <c r="D107" s="30"/>
      <c r="E107" s="27" t="s">
        <v>283</v>
      </c>
      <c r="F107" s="30"/>
      <c r="G107" s="30"/>
      <c r="H107" s="30"/>
      <c r="I107" s="31">
        <f>SUMIFS(I108:I127,A108:A127,"P")</f>
        <v>0</v>
      </c>
      <c r="J107" s="32"/>
    </row>
    <row r="108" spans="1:16" x14ac:dyDescent="0.25">
      <c r="A108" s="33" t="s">
        <v>94</v>
      </c>
      <c r="B108" s="33">
        <v>25</v>
      </c>
      <c r="C108" s="34" t="s">
        <v>284</v>
      </c>
      <c r="D108" s="33" t="s">
        <v>134</v>
      </c>
      <c r="E108" s="35" t="s">
        <v>285</v>
      </c>
      <c r="F108" s="36" t="s">
        <v>210</v>
      </c>
      <c r="G108" s="37">
        <v>1.5680000000000001</v>
      </c>
      <c r="H108" s="38">
        <v>0</v>
      </c>
      <c r="I108" s="38">
        <f>ROUND(G108*H108,P4)</f>
        <v>0</v>
      </c>
      <c r="J108" s="33"/>
      <c r="O108" s="39">
        <f>I108*0.21</f>
        <v>0</v>
      </c>
      <c r="P108">
        <v>3</v>
      </c>
    </row>
    <row r="109" spans="1:16" ht="30" x14ac:dyDescent="0.25">
      <c r="A109" s="33" t="s">
        <v>99</v>
      </c>
      <c r="B109" s="40"/>
      <c r="C109" s="41"/>
      <c r="D109" s="41"/>
      <c r="E109" s="35" t="s">
        <v>286</v>
      </c>
      <c r="F109" s="41"/>
      <c r="G109" s="41"/>
      <c r="H109" s="41"/>
      <c r="I109" s="41"/>
      <c r="J109" s="42"/>
    </row>
    <row r="110" spans="1:16" ht="30" x14ac:dyDescent="0.25">
      <c r="A110" s="33" t="s">
        <v>101</v>
      </c>
      <c r="B110" s="40"/>
      <c r="C110" s="41"/>
      <c r="D110" s="41"/>
      <c r="E110" s="43" t="s">
        <v>287</v>
      </c>
      <c r="F110" s="41"/>
      <c r="G110" s="41"/>
      <c r="H110" s="41"/>
      <c r="I110" s="41"/>
      <c r="J110" s="42"/>
    </row>
    <row r="111" spans="1:16" ht="105" x14ac:dyDescent="0.25">
      <c r="A111" s="33" t="s">
        <v>103</v>
      </c>
      <c r="B111" s="40"/>
      <c r="C111" s="41"/>
      <c r="D111" s="41"/>
      <c r="E111" s="35" t="s">
        <v>288</v>
      </c>
      <c r="F111" s="41"/>
      <c r="G111" s="41"/>
      <c r="H111" s="41"/>
      <c r="I111" s="41"/>
      <c r="J111" s="42"/>
    </row>
    <row r="112" spans="1:16" x14ac:dyDescent="0.25">
      <c r="A112" s="33" t="s">
        <v>94</v>
      </c>
      <c r="B112" s="33">
        <v>26</v>
      </c>
      <c r="C112" s="34" t="s">
        <v>289</v>
      </c>
      <c r="D112" s="33" t="s">
        <v>134</v>
      </c>
      <c r="E112" s="35" t="s">
        <v>290</v>
      </c>
      <c r="F112" s="36" t="s">
        <v>168</v>
      </c>
      <c r="G112" s="37">
        <v>369.69600000000003</v>
      </c>
      <c r="H112" s="38">
        <v>0</v>
      </c>
      <c r="I112" s="38">
        <f>ROUND(G112*H112,P4)</f>
        <v>0</v>
      </c>
      <c r="J112" s="33"/>
      <c r="O112" s="39">
        <f>I112*0.21</f>
        <v>0</v>
      </c>
      <c r="P112">
        <v>3</v>
      </c>
    </row>
    <row r="113" spans="1:16" x14ac:dyDescent="0.25">
      <c r="A113" s="33" t="s">
        <v>99</v>
      </c>
      <c r="B113" s="40"/>
      <c r="C113" s="41"/>
      <c r="D113" s="41"/>
      <c r="E113" s="35" t="s">
        <v>291</v>
      </c>
      <c r="F113" s="41"/>
      <c r="G113" s="41"/>
      <c r="H113" s="41"/>
      <c r="I113" s="41"/>
      <c r="J113" s="42"/>
    </row>
    <row r="114" spans="1:16" ht="60" x14ac:dyDescent="0.25">
      <c r="A114" s="33" t="s">
        <v>101</v>
      </c>
      <c r="B114" s="40"/>
      <c r="C114" s="41"/>
      <c r="D114" s="41"/>
      <c r="E114" s="43" t="s">
        <v>292</v>
      </c>
      <c r="F114" s="41"/>
      <c r="G114" s="41"/>
      <c r="H114" s="41"/>
      <c r="I114" s="41"/>
      <c r="J114" s="42"/>
    </row>
    <row r="115" spans="1:16" ht="105" x14ac:dyDescent="0.25">
      <c r="A115" s="33" t="s">
        <v>103</v>
      </c>
      <c r="B115" s="40"/>
      <c r="C115" s="41"/>
      <c r="D115" s="41"/>
      <c r="E115" s="35" t="s">
        <v>293</v>
      </c>
      <c r="F115" s="41"/>
      <c r="G115" s="41"/>
      <c r="H115" s="41"/>
      <c r="I115" s="41"/>
      <c r="J115" s="42"/>
    </row>
    <row r="116" spans="1:16" x14ac:dyDescent="0.25">
      <c r="A116" s="33" t="s">
        <v>94</v>
      </c>
      <c r="B116" s="33">
        <v>27</v>
      </c>
      <c r="C116" s="34" t="s">
        <v>294</v>
      </c>
      <c r="D116" s="33" t="s">
        <v>134</v>
      </c>
      <c r="E116" s="35" t="s">
        <v>295</v>
      </c>
      <c r="F116" s="36" t="s">
        <v>227</v>
      </c>
      <c r="G116" s="37">
        <v>125.9</v>
      </c>
      <c r="H116" s="38">
        <v>0</v>
      </c>
      <c r="I116" s="38">
        <f>ROUND(G116*H116,P4)</f>
        <v>0</v>
      </c>
      <c r="J116" s="33"/>
      <c r="O116" s="39">
        <f>I116*0.21</f>
        <v>0</v>
      </c>
      <c r="P116">
        <v>3</v>
      </c>
    </row>
    <row r="117" spans="1:16" ht="45" x14ac:dyDescent="0.25">
      <c r="A117" s="33" t="s">
        <v>99</v>
      </c>
      <c r="B117" s="40"/>
      <c r="C117" s="41"/>
      <c r="D117" s="41"/>
      <c r="E117" s="35" t="s">
        <v>296</v>
      </c>
      <c r="F117" s="41"/>
      <c r="G117" s="41"/>
      <c r="H117" s="41"/>
      <c r="I117" s="41"/>
      <c r="J117" s="42"/>
    </row>
    <row r="118" spans="1:16" x14ac:dyDescent="0.25">
      <c r="A118" s="33" t="s">
        <v>101</v>
      </c>
      <c r="B118" s="40"/>
      <c r="C118" s="41"/>
      <c r="D118" s="41"/>
      <c r="E118" s="43" t="s">
        <v>297</v>
      </c>
      <c r="F118" s="41"/>
      <c r="G118" s="41"/>
      <c r="H118" s="41"/>
      <c r="I118" s="41"/>
      <c r="J118" s="42"/>
    </row>
    <row r="119" spans="1:16" ht="225" x14ac:dyDescent="0.25">
      <c r="A119" s="33" t="s">
        <v>103</v>
      </c>
      <c r="B119" s="40"/>
      <c r="C119" s="41"/>
      <c r="D119" s="41"/>
      <c r="E119" s="35" t="s">
        <v>298</v>
      </c>
      <c r="F119" s="41"/>
      <c r="G119" s="41"/>
      <c r="H119" s="41"/>
      <c r="I119" s="41"/>
      <c r="J119" s="42"/>
    </row>
    <row r="120" spans="1:16" x14ac:dyDescent="0.25">
      <c r="A120" s="33" t="s">
        <v>94</v>
      </c>
      <c r="B120" s="33">
        <v>28</v>
      </c>
      <c r="C120" s="34" t="s">
        <v>299</v>
      </c>
      <c r="D120" s="33" t="s">
        <v>134</v>
      </c>
      <c r="E120" s="35" t="s">
        <v>300</v>
      </c>
      <c r="F120" s="36" t="s">
        <v>168</v>
      </c>
      <c r="G120" s="37">
        <v>1001.3</v>
      </c>
      <c r="H120" s="38">
        <v>0</v>
      </c>
      <c r="I120" s="38">
        <f>ROUND(G120*H120,P4)</f>
        <v>0</v>
      </c>
      <c r="J120" s="33"/>
      <c r="O120" s="39">
        <f>I120*0.21</f>
        <v>0</v>
      </c>
      <c r="P120">
        <v>3</v>
      </c>
    </row>
    <row r="121" spans="1:16" ht="45" x14ac:dyDescent="0.25">
      <c r="A121" s="33" t="s">
        <v>99</v>
      </c>
      <c r="B121" s="40"/>
      <c r="C121" s="41"/>
      <c r="D121" s="41"/>
      <c r="E121" s="35" t="s">
        <v>276</v>
      </c>
      <c r="F121" s="41"/>
      <c r="G121" s="41"/>
      <c r="H121" s="41"/>
      <c r="I121" s="41"/>
      <c r="J121" s="42"/>
    </row>
    <row r="122" spans="1:16" ht="30" x14ac:dyDescent="0.25">
      <c r="A122" s="33" t="s">
        <v>101</v>
      </c>
      <c r="B122" s="40"/>
      <c r="C122" s="41"/>
      <c r="D122" s="41"/>
      <c r="E122" s="43" t="s">
        <v>301</v>
      </c>
      <c r="F122" s="41"/>
      <c r="G122" s="41"/>
      <c r="H122" s="41"/>
      <c r="I122" s="41"/>
      <c r="J122" s="42"/>
    </row>
    <row r="123" spans="1:16" ht="150" x14ac:dyDescent="0.25">
      <c r="A123" s="33" t="s">
        <v>103</v>
      </c>
      <c r="B123" s="40"/>
      <c r="C123" s="41"/>
      <c r="D123" s="41"/>
      <c r="E123" s="35" t="s">
        <v>302</v>
      </c>
      <c r="F123" s="41"/>
      <c r="G123" s="41"/>
      <c r="H123" s="41"/>
      <c r="I123" s="41"/>
      <c r="J123" s="42"/>
    </row>
    <row r="124" spans="1:16" x14ac:dyDescent="0.25">
      <c r="A124" s="33" t="s">
        <v>94</v>
      </c>
      <c r="B124" s="33">
        <v>29</v>
      </c>
      <c r="C124" s="34" t="s">
        <v>303</v>
      </c>
      <c r="D124" s="33" t="s">
        <v>134</v>
      </c>
      <c r="E124" s="35" t="s">
        <v>304</v>
      </c>
      <c r="F124" s="36" t="s">
        <v>168</v>
      </c>
      <c r="G124" s="37">
        <v>1001.3</v>
      </c>
      <c r="H124" s="38">
        <v>0</v>
      </c>
      <c r="I124" s="38">
        <f>ROUND(G124*H124,P4)</f>
        <v>0</v>
      </c>
      <c r="J124" s="33"/>
      <c r="O124" s="39">
        <f>I124*0.21</f>
        <v>0</v>
      </c>
      <c r="P124">
        <v>3</v>
      </c>
    </row>
    <row r="125" spans="1:16" ht="45" x14ac:dyDescent="0.25">
      <c r="A125" s="33" t="s">
        <v>99</v>
      </c>
      <c r="B125" s="40"/>
      <c r="C125" s="41"/>
      <c r="D125" s="41"/>
      <c r="E125" s="35" t="s">
        <v>276</v>
      </c>
      <c r="F125" s="41"/>
      <c r="G125" s="41"/>
      <c r="H125" s="41"/>
      <c r="I125" s="41"/>
      <c r="J125" s="42"/>
    </row>
    <row r="126" spans="1:16" ht="30" x14ac:dyDescent="0.25">
      <c r="A126" s="33" t="s">
        <v>101</v>
      </c>
      <c r="B126" s="40"/>
      <c r="C126" s="41"/>
      <c r="D126" s="41"/>
      <c r="E126" s="43" t="s">
        <v>305</v>
      </c>
      <c r="F126" s="41"/>
      <c r="G126" s="41"/>
      <c r="H126" s="41"/>
      <c r="I126" s="41"/>
      <c r="J126" s="42"/>
    </row>
    <row r="127" spans="1:16" ht="180" x14ac:dyDescent="0.25">
      <c r="A127" s="33" t="s">
        <v>103</v>
      </c>
      <c r="B127" s="40"/>
      <c r="C127" s="41"/>
      <c r="D127" s="41"/>
      <c r="E127" s="35" t="s">
        <v>306</v>
      </c>
      <c r="F127" s="41"/>
      <c r="G127" s="41"/>
      <c r="H127" s="41"/>
      <c r="I127" s="41"/>
      <c r="J127" s="42"/>
    </row>
    <row r="128" spans="1:16" x14ac:dyDescent="0.25">
      <c r="A128" s="27" t="s">
        <v>92</v>
      </c>
      <c r="B128" s="28"/>
      <c r="C128" s="29" t="s">
        <v>307</v>
      </c>
      <c r="D128" s="30"/>
      <c r="E128" s="27" t="s">
        <v>308</v>
      </c>
      <c r="F128" s="30"/>
      <c r="G128" s="30"/>
      <c r="H128" s="30"/>
      <c r="I128" s="31">
        <f>SUMIFS(I129:I188,A129:A188,"P")</f>
        <v>0</v>
      </c>
      <c r="J128" s="32"/>
    </row>
    <row r="129" spans="1:16" x14ac:dyDescent="0.25">
      <c r="A129" s="33" t="s">
        <v>94</v>
      </c>
      <c r="B129" s="33">
        <v>30</v>
      </c>
      <c r="C129" s="34" t="s">
        <v>309</v>
      </c>
      <c r="D129" s="33" t="s">
        <v>134</v>
      </c>
      <c r="E129" s="35" t="s">
        <v>310</v>
      </c>
      <c r="F129" s="36" t="s">
        <v>168</v>
      </c>
      <c r="G129" s="37">
        <v>808.9</v>
      </c>
      <c r="H129" s="38">
        <v>0</v>
      </c>
      <c r="I129" s="38">
        <f>ROUND(G129*H129,P4)</f>
        <v>0</v>
      </c>
      <c r="J129" s="33"/>
      <c r="O129" s="39">
        <f>I129*0.21</f>
        <v>0</v>
      </c>
      <c r="P129">
        <v>3</v>
      </c>
    </row>
    <row r="130" spans="1:16" x14ac:dyDescent="0.25">
      <c r="A130" s="33" t="s">
        <v>99</v>
      </c>
      <c r="B130" s="40"/>
      <c r="C130" s="41"/>
      <c r="D130" s="41"/>
      <c r="E130" s="35" t="s">
        <v>311</v>
      </c>
      <c r="F130" s="41"/>
      <c r="G130" s="41"/>
      <c r="H130" s="41"/>
      <c r="I130" s="41"/>
      <c r="J130" s="42"/>
    </row>
    <row r="131" spans="1:16" x14ac:dyDescent="0.25">
      <c r="A131" s="33" t="s">
        <v>101</v>
      </c>
      <c r="B131" s="40"/>
      <c r="C131" s="41"/>
      <c r="D131" s="41"/>
      <c r="E131" s="43" t="s">
        <v>312</v>
      </c>
      <c r="F131" s="41"/>
      <c r="G131" s="41"/>
      <c r="H131" s="41"/>
      <c r="I131" s="41"/>
      <c r="J131" s="42"/>
    </row>
    <row r="132" spans="1:16" ht="165" x14ac:dyDescent="0.25">
      <c r="A132" s="33" t="s">
        <v>103</v>
      </c>
      <c r="B132" s="40"/>
      <c r="C132" s="41"/>
      <c r="D132" s="41"/>
      <c r="E132" s="35" t="s">
        <v>313</v>
      </c>
      <c r="F132" s="41"/>
      <c r="G132" s="41"/>
      <c r="H132" s="41"/>
      <c r="I132" s="41"/>
      <c r="J132" s="42"/>
    </row>
    <row r="133" spans="1:16" x14ac:dyDescent="0.25">
      <c r="A133" s="33" t="s">
        <v>94</v>
      </c>
      <c r="B133" s="33">
        <v>31</v>
      </c>
      <c r="C133" s="34" t="s">
        <v>314</v>
      </c>
      <c r="D133" s="33" t="s">
        <v>134</v>
      </c>
      <c r="E133" s="35" t="s">
        <v>315</v>
      </c>
      <c r="F133" s="36" t="s">
        <v>168</v>
      </c>
      <c r="G133" s="37">
        <v>70</v>
      </c>
      <c r="H133" s="38">
        <v>0</v>
      </c>
      <c r="I133" s="38">
        <f>ROUND(G133*H133,P4)</f>
        <v>0</v>
      </c>
      <c r="J133" s="33"/>
      <c r="O133" s="39">
        <f>I133*0.21</f>
        <v>0</v>
      </c>
      <c r="P133">
        <v>3</v>
      </c>
    </row>
    <row r="134" spans="1:16" x14ac:dyDescent="0.25">
      <c r="A134" s="33" t="s">
        <v>99</v>
      </c>
      <c r="B134" s="40"/>
      <c r="C134" s="41"/>
      <c r="D134" s="41"/>
      <c r="E134" s="35" t="s">
        <v>316</v>
      </c>
      <c r="F134" s="41"/>
      <c r="G134" s="41"/>
      <c r="H134" s="41"/>
      <c r="I134" s="41"/>
      <c r="J134" s="42"/>
    </row>
    <row r="135" spans="1:16" x14ac:dyDescent="0.25">
      <c r="A135" s="33" t="s">
        <v>101</v>
      </c>
      <c r="B135" s="40"/>
      <c r="C135" s="41"/>
      <c r="D135" s="41"/>
      <c r="E135" s="43" t="s">
        <v>317</v>
      </c>
      <c r="F135" s="41"/>
      <c r="G135" s="41"/>
      <c r="H135" s="41"/>
      <c r="I135" s="41"/>
      <c r="J135" s="42"/>
    </row>
    <row r="136" spans="1:16" ht="165" x14ac:dyDescent="0.25">
      <c r="A136" s="33" t="s">
        <v>103</v>
      </c>
      <c r="B136" s="40"/>
      <c r="C136" s="41"/>
      <c r="D136" s="41"/>
      <c r="E136" s="35" t="s">
        <v>313</v>
      </c>
      <c r="F136" s="41"/>
      <c r="G136" s="41"/>
      <c r="H136" s="41"/>
      <c r="I136" s="41"/>
      <c r="J136" s="42"/>
    </row>
    <row r="137" spans="1:16" x14ac:dyDescent="0.25">
      <c r="A137" s="33" t="s">
        <v>94</v>
      </c>
      <c r="B137" s="33">
        <v>32</v>
      </c>
      <c r="C137" s="34" t="s">
        <v>318</v>
      </c>
      <c r="D137" s="33" t="s">
        <v>134</v>
      </c>
      <c r="E137" s="35" t="s">
        <v>319</v>
      </c>
      <c r="F137" s="36" t="s">
        <v>210</v>
      </c>
      <c r="G137" s="37">
        <v>16.588999999999999</v>
      </c>
      <c r="H137" s="38">
        <v>0</v>
      </c>
      <c r="I137" s="38">
        <f>ROUND(G137*H137,P4)</f>
        <v>0</v>
      </c>
      <c r="J137" s="33"/>
      <c r="O137" s="39">
        <f>I137*0.21</f>
        <v>0</v>
      </c>
      <c r="P137">
        <v>3</v>
      </c>
    </row>
    <row r="138" spans="1:16" x14ac:dyDescent="0.25">
      <c r="A138" s="33" t="s">
        <v>99</v>
      </c>
      <c r="B138" s="40"/>
      <c r="C138" s="41"/>
      <c r="D138" s="41"/>
      <c r="E138" s="35" t="s">
        <v>320</v>
      </c>
      <c r="F138" s="41"/>
      <c r="G138" s="41"/>
      <c r="H138" s="41"/>
      <c r="I138" s="41"/>
      <c r="J138" s="42"/>
    </row>
    <row r="139" spans="1:16" x14ac:dyDescent="0.25">
      <c r="A139" s="33" t="s">
        <v>101</v>
      </c>
      <c r="B139" s="40"/>
      <c r="C139" s="41"/>
      <c r="D139" s="41"/>
      <c r="E139" s="43" t="s">
        <v>321</v>
      </c>
      <c r="F139" s="41"/>
      <c r="G139" s="41"/>
      <c r="H139" s="41"/>
      <c r="I139" s="41"/>
      <c r="J139" s="42"/>
    </row>
    <row r="140" spans="1:16" ht="90" x14ac:dyDescent="0.25">
      <c r="A140" s="33" t="s">
        <v>103</v>
      </c>
      <c r="B140" s="40"/>
      <c r="C140" s="41"/>
      <c r="D140" s="41"/>
      <c r="E140" s="35" t="s">
        <v>322</v>
      </c>
      <c r="F140" s="41"/>
      <c r="G140" s="41"/>
      <c r="H140" s="41"/>
      <c r="I140" s="41"/>
      <c r="J140" s="42"/>
    </row>
    <row r="141" spans="1:16" x14ac:dyDescent="0.25">
      <c r="A141" s="33" t="s">
        <v>94</v>
      </c>
      <c r="B141" s="33">
        <v>33</v>
      </c>
      <c r="C141" s="34" t="s">
        <v>323</v>
      </c>
      <c r="D141" s="33" t="s">
        <v>134</v>
      </c>
      <c r="E141" s="35" t="s">
        <v>324</v>
      </c>
      <c r="F141" s="36" t="s">
        <v>168</v>
      </c>
      <c r="G141" s="37">
        <v>6</v>
      </c>
      <c r="H141" s="38">
        <v>0</v>
      </c>
      <c r="I141" s="38">
        <f>ROUND(G141*H141,P4)</f>
        <v>0</v>
      </c>
      <c r="J141" s="33"/>
      <c r="O141" s="39">
        <f>I141*0.21</f>
        <v>0</v>
      </c>
      <c r="P141">
        <v>3</v>
      </c>
    </row>
    <row r="142" spans="1:16" x14ac:dyDescent="0.25">
      <c r="A142" s="33" t="s">
        <v>99</v>
      </c>
      <c r="B142" s="40"/>
      <c r="C142" s="41"/>
      <c r="D142" s="41"/>
      <c r="E142" s="35" t="s">
        <v>325</v>
      </c>
      <c r="F142" s="41"/>
      <c r="G142" s="41"/>
      <c r="H142" s="41"/>
      <c r="I142" s="41"/>
      <c r="J142" s="42"/>
    </row>
    <row r="143" spans="1:16" x14ac:dyDescent="0.25">
      <c r="A143" s="33" t="s">
        <v>101</v>
      </c>
      <c r="B143" s="40"/>
      <c r="C143" s="41"/>
      <c r="D143" s="41"/>
      <c r="E143" s="43" t="s">
        <v>326</v>
      </c>
      <c r="F143" s="41"/>
      <c r="G143" s="41"/>
      <c r="H143" s="41"/>
      <c r="I143" s="41"/>
      <c r="J143" s="42"/>
    </row>
    <row r="144" spans="1:16" ht="90" x14ac:dyDescent="0.25">
      <c r="A144" s="33" t="s">
        <v>103</v>
      </c>
      <c r="B144" s="40"/>
      <c r="C144" s="41"/>
      <c r="D144" s="41"/>
      <c r="E144" s="35" t="s">
        <v>322</v>
      </c>
      <c r="F144" s="41"/>
      <c r="G144" s="41"/>
      <c r="H144" s="41"/>
      <c r="I144" s="41"/>
      <c r="J144" s="42"/>
    </row>
    <row r="145" spans="1:16" x14ac:dyDescent="0.25">
      <c r="A145" s="33" t="s">
        <v>94</v>
      </c>
      <c r="B145" s="33">
        <v>34</v>
      </c>
      <c r="C145" s="34" t="s">
        <v>327</v>
      </c>
      <c r="D145" s="33" t="s">
        <v>134</v>
      </c>
      <c r="E145" s="35" t="s">
        <v>328</v>
      </c>
      <c r="F145" s="36" t="s">
        <v>168</v>
      </c>
      <c r="G145" s="37">
        <v>70</v>
      </c>
      <c r="H145" s="38">
        <v>0</v>
      </c>
      <c r="I145" s="38">
        <f>ROUND(G145*H145,P4)</f>
        <v>0</v>
      </c>
      <c r="J145" s="33"/>
      <c r="O145" s="39">
        <f>I145*0.21</f>
        <v>0</v>
      </c>
      <c r="P145">
        <v>3</v>
      </c>
    </row>
    <row r="146" spans="1:16" x14ac:dyDescent="0.25">
      <c r="A146" s="33" t="s">
        <v>99</v>
      </c>
      <c r="B146" s="40"/>
      <c r="C146" s="41"/>
      <c r="D146" s="41"/>
      <c r="E146" s="35" t="s">
        <v>329</v>
      </c>
      <c r="F146" s="41"/>
      <c r="G146" s="41"/>
      <c r="H146" s="41"/>
      <c r="I146" s="41"/>
      <c r="J146" s="42"/>
    </row>
    <row r="147" spans="1:16" x14ac:dyDescent="0.25">
      <c r="A147" s="33" t="s">
        <v>101</v>
      </c>
      <c r="B147" s="40"/>
      <c r="C147" s="41"/>
      <c r="D147" s="41"/>
      <c r="E147" s="43" t="s">
        <v>330</v>
      </c>
      <c r="F147" s="41"/>
      <c r="G147" s="41"/>
      <c r="H147" s="41"/>
      <c r="I147" s="41"/>
      <c r="J147" s="42"/>
    </row>
    <row r="148" spans="1:16" ht="90" x14ac:dyDescent="0.25">
      <c r="A148" s="33" t="s">
        <v>103</v>
      </c>
      <c r="B148" s="40"/>
      <c r="C148" s="41"/>
      <c r="D148" s="41"/>
      <c r="E148" s="35" t="s">
        <v>322</v>
      </c>
      <c r="F148" s="41"/>
      <c r="G148" s="41"/>
      <c r="H148" s="41"/>
      <c r="I148" s="41"/>
      <c r="J148" s="42"/>
    </row>
    <row r="149" spans="1:16" x14ac:dyDescent="0.25">
      <c r="A149" s="33" t="s">
        <v>94</v>
      </c>
      <c r="B149" s="33">
        <v>35</v>
      </c>
      <c r="C149" s="34" t="s">
        <v>331</v>
      </c>
      <c r="D149" s="33" t="s">
        <v>134</v>
      </c>
      <c r="E149" s="35" t="s">
        <v>332</v>
      </c>
      <c r="F149" s="36" t="s">
        <v>168</v>
      </c>
      <c r="G149" s="37">
        <v>889.79</v>
      </c>
      <c r="H149" s="38">
        <v>0</v>
      </c>
      <c r="I149" s="38">
        <f>ROUND(G149*H149,P4)</f>
        <v>0</v>
      </c>
      <c r="J149" s="33"/>
      <c r="O149" s="39">
        <f>I149*0.21</f>
        <v>0</v>
      </c>
      <c r="P149">
        <v>3</v>
      </c>
    </row>
    <row r="150" spans="1:16" ht="60" x14ac:dyDescent="0.25">
      <c r="A150" s="33" t="s">
        <v>99</v>
      </c>
      <c r="B150" s="40"/>
      <c r="C150" s="41"/>
      <c r="D150" s="41"/>
      <c r="E150" s="35" t="s">
        <v>333</v>
      </c>
      <c r="F150" s="41"/>
      <c r="G150" s="41"/>
      <c r="H150" s="41"/>
      <c r="I150" s="41"/>
      <c r="J150" s="42"/>
    </row>
    <row r="151" spans="1:16" x14ac:dyDescent="0.25">
      <c r="A151" s="33" t="s">
        <v>101</v>
      </c>
      <c r="B151" s="40"/>
      <c r="C151" s="41"/>
      <c r="D151" s="41"/>
      <c r="E151" s="43" t="s">
        <v>334</v>
      </c>
      <c r="F151" s="41"/>
      <c r="G151" s="41"/>
      <c r="H151" s="41"/>
      <c r="I151" s="41"/>
      <c r="J151" s="42"/>
    </row>
    <row r="152" spans="1:16" ht="90" x14ac:dyDescent="0.25">
      <c r="A152" s="33" t="s">
        <v>103</v>
      </c>
      <c r="B152" s="40"/>
      <c r="C152" s="41"/>
      <c r="D152" s="41"/>
      <c r="E152" s="35" t="s">
        <v>322</v>
      </c>
      <c r="F152" s="41"/>
      <c r="G152" s="41"/>
      <c r="H152" s="41"/>
      <c r="I152" s="41"/>
      <c r="J152" s="42"/>
    </row>
    <row r="153" spans="1:16" x14ac:dyDescent="0.25">
      <c r="A153" s="33" t="s">
        <v>94</v>
      </c>
      <c r="B153" s="33">
        <v>36</v>
      </c>
      <c r="C153" s="34" t="s">
        <v>335</v>
      </c>
      <c r="D153" s="33" t="s">
        <v>134</v>
      </c>
      <c r="E153" s="35" t="s">
        <v>336</v>
      </c>
      <c r="F153" s="36" t="s">
        <v>168</v>
      </c>
      <c r="G153" s="37">
        <v>808.9</v>
      </c>
      <c r="H153" s="38">
        <v>0</v>
      </c>
      <c r="I153" s="38">
        <f>ROUND(G153*H153,P4)</f>
        <v>0</v>
      </c>
      <c r="J153" s="33"/>
      <c r="O153" s="39">
        <f>I153*0.21</f>
        <v>0</v>
      </c>
      <c r="P153">
        <v>3</v>
      </c>
    </row>
    <row r="154" spans="1:16" x14ac:dyDescent="0.25">
      <c r="A154" s="33" t="s">
        <v>99</v>
      </c>
      <c r="B154" s="40"/>
      <c r="C154" s="41"/>
      <c r="D154" s="41"/>
      <c r="E154" s="35" t="s">
        <v>337</v>
      </c>
      <c r="F154" s="41"/>
      <c r="G154" s="41"/>
      <c r="H154" s="41"/>
      <c r="I154" s="41"/>
      <c r="J154" s="42"/>
    </row>
    <row r="155" spans="1:16" x14ac:dyDescent="0.25">
      <c r="A155" s="33" t="s">
        <v>101</v>
      </c>
      <c r="B155" s="40"/>
      <c r="C155" s="41"/>
      <c r="D155" s="41"/>
      <c r="E155" s="43" t="s">
        <v>312</v>
      </c>
      <c r="F155" s="41"/>
      <c r="G155" s="41"/>
      <c r="H155" s="41"/>
      <c r="I155" s="41"/>
      <c r="J155" s="42"/>
    </row>
    <row r="156" spans="1:16" ht="120" x14ac:dyDescent="0.25">
      <c r="A156" s="33" t="s">
        <v>103</v>
      </c>
      <c r="B156" s="40"/>
      <c r="C156" s="41"/>
      <c r="D156" s="41"/>
      <c r="E156" s="35" t="s">
        <v>338</v>
      </c>
      <c r="F156" s="41"/>
      <c r="G156" s="41"/>
      <c r="H156" s="41"/>
      <c r="I156" s="41"/>
      <c r="J156" s="42"/>
    </row>
    <row r="157" spans="1:16" x14ac:dyDescent="0.25">
      <c r="A157" s="33" t="s">
        <v>94</v>
      </c>
      <c r="B157" s="33">
        <v>37</v>
      </c>
      <c r="C157" s="34" t="s">
        <v>339</v>
      </c>
      <c r="D157" s="33" t="s">
        <v>134</v>
      </c>
      <c r="E157" s="35" t="s">
        <v>340</v>
      </c>
      <c r="F157" s="36" t="s">
        <v>168</v>
      </c>
      <c r="G157" s="37">
        <v>1617.8</v>
      </c>
      <c r="H157" s="38">
        <v>0</v>
      </c>
      <c r="I157" s="38">
        <f>ROUND(G157*H157,P4)</f>
        <v>0</v>
      </c>
      <c r="J157" s="33"/>
      <c r="O157" s="39">
        <f>I157*0.21</f>
        <v>0</v>
      </c>
      <c r="P157">
        <v>3</v>
      </c>
    </row>
    <row r="158" spans="1:16" x14ac:dyDescent="0.25">
      <c r="A158" s="33" t="s">
        <v>99</v>
      </c>
      <c r="B158" s="40"/>
      <c r="C158" s="41"/>
      <c r="D158" s="41"/>
      <c r="E158" s="35" t="s">
        <v>341</v>
      </c>
      <c r="F158" s="41"/>
      <c r="G158" s="41"/>
      <c r="H158" s="41"/>
      <c r="I158" s="41"/>
      <c r="J158" s="42"/>
    </row>
    <row r="159" spans="1:16" x14ac:dyDescent="0.25">
      <c r="A159" s="33" t="s">
        <v>101</v>
      </c>
      <c r="B159" s="40"/>
      <c r="C159" s="41"/>
      <c r="D159" s="41"/>
      <c r="E159" s="43" t="s">
        <v>342</v>
      </c>
      <c r="F159" s="41"/>
      <c r="G159" s="41"/>
      <c r="H159" s="41"/>
      <c r="I159" s="41"/>
      <c r="J159" s="42"/>
    </row>
    <row r="160" spans="1:16" ht="120" x14ac:dyDescent="0.25">
      <c r="A160" s="33" t="s">
        <v>103</v>
      </c>
      <c r="B160" s="40"/>
      <c r="C160" s="41"/>
      <c r="D160" s="41"/>
      <c r="E160" s="35" t="s">
        <v>338</v>
      </c>
      <c r="F160" s="41"/>
      <c r="G160" s="41"/>
      <c r="H160" s="41"/>
      <c r="I160" s="41"/>
      <c r="J160" s="42"/>
    </row>
    <row r="161" spans="1:16" x14ac:dyDescent="0.25">
      <c r="A161" s="33" t="s">
        <v>94</v>
      </c>
      <c r="B161" s="33">
        <v>38</v>
      </c>
      <c r="C161" s="34" t="s">
        <v>343</v>
      </c>
      <c r="D161" s="33" t="s">
        <v>134</v>
      </c>
      <c r="E161" s="35" t="s">
        <v>344</v>
      </c>
      <c r="F161" s="36" t="s">
        <v>168</v>
      </c>
      <c r="G161" s="37">
        <v>808.9</v>
      </c>
      <c r="H161" s="38">
        <v>0</v>
      </c>
      <c r="I161" s="38">
        <f>ROUND(G161*H161,P4)</f>
        <v>0</v>
      </c>
      <c r="J161" s="33"/>
      <c r="O161" s="39">
        <f>I161*0.21</f>
        <v>0</v>
      </c>
      <c r="P161">
        <v>3</v>
      </c>
    </row>
    <row r="162" spans="1:16" x14ac:dyDescent="0.25">
      <c r="A162" s="33" t="s">
        <v>99</v>
      </c>
      <c r="B162" s="40"/>
      <c r="C162" s="41"/>
      <c r="D162" s="41"/>
      <c r="E162" s="35" t="s">
        <v>345</v>
      </c>
      <c r="F162" s="41"/>
      <c r="G162" s="41"/>
      <c r="H162" s="41"/>
      <c r="I162" s="41"/>
      <c r="J162" s="42"/>
    </row>
    <row r="163" spans="1:16" x14ac:dyDescent="0.25">
      <c r="A163" s="33" t="s">
        <v>101</v>
      </c>
      <c r="B163" s="40"/>
      <c r="C163" s="41"/>
      <c r="D163" s="41"/>
      <c r="E163" s="43" t="s">
        <v>312</v>
      </c>
      <c r="F163" s="41"/>
      <c r="G163" s="41"/>
      <c r="H163" s="41"/>
      <c r="I163" s="41"/>
      <c r="J163" s="42"/>
    </row>
    <row r="164" spans="1:16" ht="195" x14ac:dyDescent="0.25">
      <c r="A164" s="33" t="s">
        <v>103</v>
      </c>
      <c r="B164" s="40"/>
      <c r="C164" s="41"/>
      <c r="D164" s="41"/>
      <c r="E164" s="35" t="s">
        <v>346</v>
      </c>
      <c r="F164" s="41"/>
      <c r="G164" s="41"/>
      <c r="H164" s="41"/>
      <c r="I164" s="41"/>
      <c r="J164" s="42"/>
    </row>
    <row r="165" spans="1:16" x14ac:dyDescent="0.25">
      <c r="A165" s="33" t="s">
        <v>94</v>
      </c>
      <c r="B165" s="33">
        <v>39</v>
      </c>
      <c r="C165" s="34" t="s">
        <v>347</v>
      </c>
      <c r="D165" s="33" t="s">
        <v>134</v>
      </c>
      <c r="E165" s="35" t="s">
        <v>348</v>
      </c>
      <c r="F165" s="36" t="s">
        <v>168</v>
      </c>
      <c r="G165" s="37">
        <v>808.9</v>
      </c>
      <c r="H165" s="38">
        <v>0</v>
      </c>
      <c r="I165" s="38">
        <f>ROUND(G165*H165,P4)</f>
        <v>0</v>
      </c>
      <c r="J165" s="33"/>
      <c r="O165" s="39">
        <f>I165*0.21</f>
        <v>0</v>
      </c>
      <c r="P165">
        <v>3</v>
      </c>
    </row>
    <row r="166" spans="1:16" x14ac:dyDescent="0.25">
      <c r="A166" s="33" t="s">
        <v>99</v>
      </c>
      <c r="B166" s="40"/>
      <c r="C166" s="41"/>
      <c r="D166" s="41"/>
      <c r="E166" s="35" t="s">
        <v>349</v>
      </c>
      <c r="F166" s="41"/>
      <c r="G166" s="41"/>
      <c r="H166" s="41"/>
      <c r="I166" s="41"/>
      <c r="J166" s="42"/>
    </row>
    <row r="167" spans="1:16" x14ac:dyDescent="0.25">
      <c r="A167" s="33" t="s">
        <v>101</v>
      </c>
      <c r="B167" s="40"/>
      <c r="C167" s="41"/>
      <c r="D167" s="41"/>
      <c r="E167" s="43" t="s">
        <v>312</v>
      </c>
      <c r="F167" s="41"/>
      <c r="G167" s="41"/>
      <c r="H167" s="41"/>
      <c r="I167" s="41"/>
      <c r="J167" s="42"/>
    </row>
    <row r="168" spans="1:16" ht="195" x14ac:dyDescent="0.25">
      <c r="A168" s="33" t="s">
        <v>103</v>
      </c>
      <c r="B168" s="40"/>
      <c r="C168" s="41"/>
      <c r="D168" s="41"/>
      <c r="E168" s="35" t="s">
        <v>346</v>
      </c>
      <c r="F168" s="41"/>
      <c r="G168" s="41"/>
      <c r="H168" s="41"/>
      <c r="I168" s="41"/>
      <c r="J168" s="42"/>
    </row>
    <row r="169" spans="1:16" x14ac:dyDescent="0.25">
      <c r="A169" s="33" t="s">
        <v>94</v>
      </c>
      <c r="B169" s="33">
        <v>40</v>
      </c>
      <c r="C169" s="34" t="s">
        <v>350</v>
      </c>
      <c r="D169" s="33" t="s">
        <v>134</v>
      </c>
      <c r="E169" s="35" t="s">
        <v>351</v>
      </c>
      <c r="F169" s="36" t="s">
        <v>168</v>
      </c>
      <c r="G169" s="37">
        <v>808.9</v>
      </c>
      <c r="H169" s="38">
        <v>0</v>
      </c>
      <c r="I169" s="38">
        <f>ROUND(G169*H169,P4)</f>
        <v>0</v>
      </c>
      <c r="J169" s="33"/>
      <c r="O169" s="39">
        <f>I169*0.21</f>
        <v>0</v>
      </c>
      <c r="P169">
        <v>3</v>
      </c>
    </row>
    <row r="170" spans="1:16" x14ac:dyDescent="0.25">
      <c r="A170" s="33" t="s">
        <v>99</v>
      </c>
      <c r="B170" s="40"/>
      <c r="C170" s="41"/>
      <c r="D170" s="41"/>
      <c r="E170" s="35" t="s">
        <v>352</v>
      </c>
      <c r="F170" s="41"/>
      <c r="G170" s="41"/>
      <c r="H170" s="41"/>
      <c r="I170" s="41"/>
      <c r="J170" s="42"/>
    </row>
    <row r="171" spans="1:16" x14ac:dyDescent="0.25">
      <c r="A171" s="33" t="s">
        <v>101</v>
      </c>
      <c r="B171" s="40"/>
      <c r="C171" s="41"/>
      <c r="D171" s="41"/>
      <c r="E171" s="43" t="s">
        <v>312</v>
      </c>
      <c r="F171" s="41"/>
      <c r="G171" s="41"/>
      <c r="H171" s="41"/>
      <c r="I171" s="41"/>
      <c r="J171" s="42"/>
    </row>
    <row r="172" spans="1:16" ht="195" x14ac:dyDescent="0.25">
      <c r="A172" s="33" t="s">
        <v>103</v>
      </c>
      <c r="B172" s="40"/>
      <c r="C172" s="41"/>
      <c r="D172" s="41"/>
      <c r="E172" s="35" t="s">
        <v>346</v>
      </c>
      <c r="F172" s="41"/>
      <c r="G172" s="41"/>
      <c r="H172" s="41"/>
      <c r="I172" s="41"/>
      <c r="J172" s="42"/>
    </row>
    <row r="173" spans="1:16" x14ac:dyDescent="0.25">
      <c r="A173" s="33" t="s">
        <v>94</v>
      </c>
      <c r="B173" s="33">
        <v>41</v>
      </c>
      <c r="C173" s="34" t="s">
        <v>353</v>
      </c>
      <c r="D173" s="33" t="s">
        <v>134</v>
      </c>
      <c r="E173" s="35" t="s">
        <v>354</v>
      </c>
      <c r="F173" s="36" t="s">
        <v>168</v>
      </c>
      <c r="G173" s="37">
        <v>70</v>
      </c>
      <c r="H173" s="38">
        <v>0</v>
      </c>
      <c r="I173" s="38">
        <f>ROUND(G173*H173,P4)</f>
        <v>0</v>
      </c>
      <c r="J173" s="33"/>
      <c r="O173" s="39">
        <f>I173*0.21</f>
        <v>0</v>
      </c>
      <c r="P173">
        <v>3</v>
      </c>
    </row>
    <row r="174" spans="1:16" ht="30" x14ac:dyDescent="0.25">
      <c r="A174" s="33" t="s">
        <v>99</v>
      </c>
      <c r="B174" s="40"/>
      <c r="C174" s="41"/>
      <c r="D174" s="41"/>
      <c r="E174" s="35" t="s">
        <v>355</v>
      </c>
      <c r="F174" s="41"/>
      <c r="G174" s="41"/>
      <c r="H174" s="41"/>
      <c r="I174" s="41"/>
      <c r="J174" s="42"/>
    </row>
    <row r="175" spans="1:16" x14ac:dyDescent="0.25">
      <c r="A175" s="33" t="s">
        <v>101</v>
      </c>
      <c r="B175" s="40"/>
      <c r="C175" s="41"/>
      <c r="D175" s="41"/>
      <c r="E175" s="43" t="s">
        <v>330</v>
      </c>
      <c r="F175" s="41"/>
      <c r="G175" s="41"/>
      <c r="H175" s="41"/>
      <c r="I175" s="41"/>
      <c r="J175" s="42"/>
    </row>
    <row r="176" spans="1:16" ht="225" x14ac:dyDescent="0.25">
      <c r="A176" s="33" t="s">
        <v>103</v>
      </c>
      <c r="B176" s="40"/>
      <c r="C176" s="41"/>
      <c r="D176" s="41"/>
      <c r="E176" s="35" t="s">
        <v>356</v>
      </c>
      <c r="F176" s="41"/>
      <c r="G176" s="41"/>
      <c r="H176" s="41"/>
      <c r="I176" s="41"/>
      <c r="J176" s="42"/>
    </row>
    <row r="177" spans="1:16" ht="30" x14ac:dyDescent="0.25">
      <c r="A177" s="33" t="s">
        <v>94</v>
      </c>
      <c r="B177" s="33">
        <v>42</v>
      </c>
      <c r="C177" s="34" t="s">
        <v>357</v>
      </c>
      <c r="D177" s="33" t="s">
        <v>134</v>
      </c>
      <c r="E177" s="35" t="s">
        <v>358</v>
      </c>
      <c r="F177" s="36" t="s">
        <v>168</v>
      </c>
      <c r="G177" s="37">
        <v>31.3</v>
      </c>
      <c r="H177" s="38">
        <v>0</v>
      </c>
      <c r="I177" s="38">
        <f>ROUND(G177*H177,P4)</f>
        <v>0</v>
      </c>
      <c r="J177" s="33"/>
      <c r="O177" s="39">
        <f>I177*0.21</f>
        <v>0</v>
      </c>
      <c r="P177">
        <v>3</v>
      </c>
    </row>
    <row r="178" spans="1:16" ht="30" x14ac:dyDescent="0.25">
      <c r="A178" s="33" t="s">
        <v>99</v>
      </c>
      <c r="B178" s="40"/>
      <c r="C178" s="41"/>
      <c r="D178" s="41"/>
      <c r="E178" s="35" t="s">
        <v>359</v>
      </c>
      <c r="F178" s="41"/>
      <c r="G178" s="41"/>
      <c r="H178" s="41"/>
      <c r="I178" s="41"/>
      <c r="J178" s="42"/>
    </row>
    <row r="179" spans="1:16" x14ac:dyDescent="0.25">
      <c r="A179" s="33" t="s">
        <v>101</v>
      </c>
      <c r="B179" s="40"/>
      <c r="C179" s="41"/>
      <c r="D179" s="41"/>
      <c r="E179" s="43" t="s">
        <v>360</v>
      </c>
      <c r="F179" s="41"/>
      <c r="G179" s="41"/>
      <c r="H179" s="41"/>
      <c r="I179" s="41"/>
      <c r="J179" s="42"/>
    </row>
    <row r="180" spans="1:16" ht="225" x14ac:dyDescent="0.25">
      <c r="A180" s="33" t="s">
        <v>103</v>
      </c>
      <c r="B180" s="40"/>
      <c r="C180" s="41"/>
      <c r="D180" s="41"/>
      <c r="E180" s="35" t="s">
        <v>356</v>
      </c>
      <c r="F180" s="41"/>
      <c r="G180" s="41"/>
      <c r="H180" s="41"/>
      <c r="I180" s="41"/>
      <c r="J180" s="42"/>
    </row>
    <row r="181" spans="1:16" ht="30" x14ac:dyDescent="0.25">
      <c r="A181" s="33" t="s">
        <v>94</v>
      </c>
      <c r="B181" s="33">
        <v>43</v>
      </c>
      <c r="C181" s="34" t="s">
        <v>361</v>
      </c>
      <c r="D181" s="33" t="s">
        <v>134</v>
      </c>
      <c r="E181" s="35" t="s">
        <v>362</v>
      </c>
      <c r="F181" s="36" t="s">
        <v>168</v>
      </c>
      <c r="G181" s="37">
        <v>0.5</v>
      </c>
      <c r="H181" s="38">
        <v>0</v>
      </c>
      <c r="I181" s="38">
        <f>ROUND(G181*H181,P4)</f>
        <v>0</v>
      </c>
      <c r="J181" s="33"/>
      <c r="O181" s="39">
        <f>I181*0.21</f>
        <v>0</v>
      </c>
      <c r="P181">
        <v>3</v>
      </c>
    </row>
    <row r="182" spans="1:16" ht="30" x14ac:dyDescent="0.25">
      <c r="A182" s="33" t="s">
        <v>99</v>
      </c>
      <c r="B182" s="40"/>
      <c r="C182" s="41"/>
      <c r="D182" s="41"/>
      <c r="E182" s="35" t="s">
        <v>359</v>
      </c>
      <c r="F182" s="41"/>
      <c r="G182" s="41"/>
      <c r="H182" s="41"/>
      <c r="I182" s="41"/>
      <c r="J182" s="42"/>
    </row>
    <row r="183" spans="1:16" ht="30" x14ac:dyDescent="0.25">
      <c r="A183" s="33" t="s">
        <v>101</v>
      </c>
      <c r="B183" s="40"/>
      <c r="C183" s="41"/>
      <c r="D183" s="41"/>
      <c r="E183" s="43" t="s">
        <v>363</v>
      </c>
      <c r="F183" s="41"/>
      <c r="G183" s="41"/>
      <c r="H183" s="41"/>
      <c r="I183" s="41"/>
      <c r="J183" s="42"/>
    </row>
    <row r="184" spans="1:16" ht="225" x14ac:dyDescent="0.25">
      <c r="A184" s="33" t="s">
        <v>103</v>
      </c>
      <c r="B184" s="40"/>
      <c r="C184" s="41"/>
      <c r="D184" s="41"/>
      <c r="E184" s="35" t="s">
        <v>356</v>
      </c>
      <c r="F184" s="41"/>
      <c r="G184" s="41"/>
      <c r="H184" s="41"/>
      <c r="I184" s="41"/>
      <c r="J184" s="42"/>
    </row>
    <row r="185" spans="1:16" ht="30" x14ac:dyDescent="0.25">
      <c r="A185" s="33" t="s">
        <v>94</v>
      </c>
      <c r="B185" s="33">
        <v>44</v>
      </c>
      <c r="C185" s="34" t="s">
        <v>364</v>
      </c>
      <c r="D185" s="33" t="s">
        <v>134</v>
      </c>
      <c r="E185" s="35" t="s">
        <v>365</v>
      </c>
      <c r="F185" s="36" t="s">
        <v>168</v>
      </c>
      <c r="G185" s="37">
        <v>5.5</v>
      </c>
      <c r="H185" s="38">
        <v>0</v>
      </c>
      <c r="I185" s="38">
        <f>ROUND(G185*H185,P4)</f>
        <v>0</v>
      </c>
      <c r="J185" s="33"/>
      <c r="O185" s="39">
        <f>I185*0.21</f>
        <v>0</v>
      </c>
      <c r="P185">
        <v>3</v>
      </c>
    </row>
    <row r="186" spans="1:16" ht="30" x14ac:dyDescent="0.25">
      <c r="A186" s="33" t="s">
        <v>99</v>
      </c>
      <c r="B186" s="40"/>
      <c r="C186" s="41"/>
      <c r="D186" s="41"/>
      <c r="E186" s="35" t="s">
        <v>366</v>
      </c>
      <c r="F186" s="41"/>
      <c r="G186" s="41"/>
      <c r="H186" s="41"/>
      <c r="I186" s="41"/>
      <c r="J186" s="42"/>
    </row>
    <row r="187" spans="1:16" ht="60" x14ac:dyDescent="0.25">
      <c r="A187" s="33" t="s">
        <v>101</v>
      </c>
      <c r="B187" s="40"/>
      <c r="C187" s="41"/>
      <c r="D187" s="41"/>
      <c r="E187" s="43" t="s">
        <v>367</v>
      </c>
      <c r="F187" s="41"/>
      <c r="G187" s="41"/>
      <c r="H187" s="41"/>
      <c r="I187" s="41"/>
      <c r="J187" s="42"/>
    </row>
    <row r="188" spans="1:16" ht="225" x14ac:dyDescent="0.25">
      <c r="A188" s="33" t="s">
        <v>103</v>
      </c>
      <c r="B188" s="40"/>
      <c r="C188" s="41"/>
      <c r="D188" s="41"/>
      <c r="E188" s="35" t="s">
        <v>356</v>
      </c>
      <c r="F188" s="41"/>
      <c r="G188" s="41"/>
      <c r="H188" s="41"/>
      <c r="I188" s="41"/>
      <c r="J188" s="42"/>
    </row>
    <row r="189" spans="1:16" x14ac:dyDescent="0.25">
      <c r="A189" s="27" t="s">
        <v>92</v>
      </c>
      <c r="B189" s="28"/>
      <c r="C189" s="29" t="s">
        <v>368</v>
      </c>
      <c r="D189" s="30"/>
      <c r="E189" s="27" t="s">
        <v>369</v>
      </c>
      <c r="F189" s="30"/>
      <c r="G189" s="30"/>
      <c r="H189" s="30"/>
      <c r="I189" s="31">
        <f>SUMIFS(I190:I221,A190:A221,"P")</f>
        <v>0</v>
      </c>
      <c r="J189" s="32"/>
    </row>
    <row r="190" spans="1:16" x14ac:dyDescent="0.25">
      <c r="A190" s="33" t="s">
        <v>94</v>
      </c>
      <c r="B190" s="33">
        <v>45</v>
      </c>
      <c r="C190" s="34" t="s">
        <v>370</v>
      </c>
      <c r="D190" s="33" t="s">
        <v>134</v>
      </c>
      <c r="E190" s="35" t="s">
        <v>371</v>
      </c>
      <c r="F190" s="36" t="s">
        <v>227</v>
      </c>
      <c r="G190" s="37">
        <v>40.5</v>
      </c>
      <c r="H190" s="38">
        <v>0</v>
      </c>
      <c r="I190" s="38">
        <f>ROUND(G190*H190,P4)</f>
        <v>0</v>
      </c>
      <c r="J190" s="33"/>
      <c r="O190" s="39">
        <f>I190*0.21</f>
        <v>0</v>
      </c>
      <c r="P190">
        <v>3</v>
      </c>
    </row>
    <row r="191" spans="1:16" ht="30" x14ac:dyDescent="0.25">
      <c r="A191" s="33" t="s">
        <v>99</v>
      </c>
      <c r="B191" s="40"/>
      <c r="C191" s="41"/>
      <c r="D191" s="41"/>
      <c r="E191" s="35" t="s">
        <v>372</v>
      </c>
      <c r="F191" s="41"/>
      <c r="G191" s="41"/>
      <c r="H191" s="41"/>
      <c r="I191" s="41"/>
      <c r="J191" s="42"/>
    </row>
    <row r="192" spans="1:16" x14ac:dyDescent="0.25">
      <c r="A192" s="33" t="s">
        <v>101</v>
      </c>
      <c r="B192" s="40"/>
      <c r="C192" s="41"/>
      <c r="D192" s="41"/>
      <c r="E192" s="43" t="s">
        <v>373</v>
      </c>
      <c r="F192" s="41"/>
      <c r="G192" s="41"/>
      <c r="H192" s="41"/>
      <c r="I192" s="41"/>
      <c r="J192" s="42"/>
    </row>
    <row r="193" spans="1:16" x14ac:dyDescent="0.25">
      <c r="A193" s="33" t="s">
        <v>103</v>
      </c>
      <c r="B193" s="40"/>
      <c r="C193" s="41"/>
      <c r="D193" s="41"/>
      <c r="E193" s="44" t="s">
        <v>134</v>
      </c>
      <c r="F193" s="41"/>
      <c r="G193" s="41"/>
      <c r="H193" s="41"/>
      <c r="I193" s="41"/>
      <c r="J193" s="42"/>
    </row>
    <row r="194" spans="1:16" x14ac:dyDescent="0.25">
      <c r="A194" s="33" t="s">
        <v>94</v>
      </c>
      <c r="B194" s="33">
        <v>46</v>
      </c>
      <c r="C194" s="34" t="s">
        <v>374</v>
      </c>
      <c r="D194" s="33" t="s">
        <v>134</v>
      </c>
      <c r="E194" s="35" t="s">
        <v>375</v>
      </c>
      <c r="F194" s="36" t="s">
        <v>227</v>
      </c>
      <c r="G194" s="37">
        <v>26.9</v>
      </c>
      <c r="H194" s="38">
        <v>0</v>
      </c>
      <c r="I194" s="38">
        <f>ROUND(G194*H194,P4)</f>
        <v>0</v>
      </c>
      <c r="J194" s="33"/>
      <c r="O194" s="39">
        <f>I194*0.21</f>
        <v>0</v>
      </c>
      <c r="P194">
        <v>3</v>
      </c>
    </row>
    <row r="195" spans="1:16" x14ac:dyDescent="0.25">
      <c r="A195" s="33" t="s">
        <v>99</v>
      </c>
      <c r="B195" s="40"/>
      <c r="C195" s="41"/>
      <c r="D195" s="41"/>
      <c r="E195" s="44" t="s">
        <v>134</v>
      </c>
      <c r="F195" s="41"/>
      <c r="G195" s="41"/>
      <c r="H195" s="41"/>
      <c r="I195" s="41"/>
      <c r="J195" s="42"/>
    </row>
    <row r="196" spans="1:16" x14ac:dyDescent="0.25">
      <c r="A196" s="33" t="s">
        <v>101</v>
      </c>
      <c r="B196" s="40"/>
      <c r="C196" s="41"/>
      <c r="D196" s="41"/>
      <c r="E196" s="43" t="s">
        <v>376</v>
      </c>
      <c r="F196" s="41"/>
      <c r="G196" s="41"/>
      <c r="H196" s="41"/>
      <c r="I196" s="41"/>
      <c r="J196" s="42"/>
    </row>
    <row r="197" spans="1:16" ht="315" x14ac:dyDescent="0.25">
      <c r="A197" s="33" t="s">
        <v>103</v>
      </c>
      <c r="B197" s="40"/>
      <c r="C197" s="41"/>
      <c r="D197" s="41"/>
      <c r="E197" s="35" t="s">
        <v>377</v>
      </c>
      <c r="F197" s="41"/>
      <c r="G197" s="41"/>
      <c r="H197" s="41"/>
      <c r="I197" s="41"/>
      <c r="J197" s="42"/>
    </row>
    <row r="198" spans="1:16" x14ac:dyDescent="0.25">
      <c r="A198" s="33" t="s">
        <v>94</v>
      </c>
      <c r="B198" s="33">
        <v>47</v>
      </c>
      <c r="C198" s="34" t="s">
        <v>378</v>
      </c>
      <c r="D198" s="33" t="s">
        <v>134</v>
      </c>
      <c r="E198" s="35" t="s">
        <v>379</v>
      </c>
      <c r="F198" s="36" t="s">
        <v>120</v>
      </c>
      <c r="G198" s="37">
        <v>7</v>
      </c>
      <c r="H198" s="38">
        <v>0</v>
      </c>
      <c r="I198" s="38">
        <f>ROUND(G198*H198,P4)</f>
        <v>0</v>
      </c>
      <c r="J198" s="33"/>
      <c r="O198" s="39">
        <f>I198*0.21</f>
        <v>0</v>
      </c>
      <c r="P198">
        <v>3</v>
      </c>
    </row>
    <row r="199" spans="1:16" ht="60" x14ac:dyDescent="0.25">
      <c r="A199" s="33" t="s">
        <v>99</v>
      </c>
      <c r="B199" s="40"/>
      <c r="C199" s="41"/>
      <c r="D199" s="41"/>
      <c r="E199" s="35" t="s">
        <v>380</v>
      </c>
      <c r="F199" s="41"/>
      <c r="G199" s="41"/>
      <c r="H199" s="41"/>
      <c r="I199" s="41"/>
      <c r="J199" s="42"/>
    </row>
    <row r="200" spans="1:16" ht="45" x14ac:dyDescent="0.25">
      <c r="A200" s="33" t="s">
        <v>101</v>
      </c>
      <c r="B200" s="40"/>
      <c r="C200" s="41"/>
      <c r="D200" s="41"/>
      <c r="E200" s="43" t="s">
        <v>381</v>
      </c>
      <c r="F200" s="41"/>
      <c r="G200" s="41"/>
      <c r="H200" s="41"/>
      <c r="I200" s="41"/>
      <c r="J200" s="42"/>
    </row>
    <row r="201" spans="1:16" ht="120" x14ac:dyDescent="0.25">
      <c r="A201" s="33" t="s">
        <v>103</v>
      </c>
      <c r="B201" s="40"/>
      <c r="C201" s="41"/>
      <c r="D201" s="41"/>
      <c r="E201" s="35" t="s">
        <v>382</v>
      </c>
      <c r="F201" s="41"/>
      <c r="G201" s="41"/>
      <c r="H201" s="41"/>
      <c r="I201" s="41"/>
      <c r="J201" s="42"/>
    </row>
    <row r="202" spans="1:16" x14ac:dyDescent="0.25">
      <c r="A202" s="33" t="s">
        <v>94</v>
      </c>
      <c r="B202" s="33">
        <v>48</v>
      </c>
      <c r="C202" s="34" t="s">
        <v>383</v>
      </c>
      <c r="D202" s="33" t="s">
        <v>134</v>
      </c>
      <c r="E202" s="35" t="s">
        <v>384</v>
      </c>
      <c r="F202" s="36" t="s">
        <v>120</v>
      </c>
      <c r="G202" s="37">
        <v>1</v>
      </c>
      <c r="H202" s="38">
        <v>0</v>
      </c>
      <c r="I202" s="38">
        <f>ROUND(G202*H202,P4)</f>
        <v>0</v>
      </c>
      <c r="J202" s="33"/>
      <c r="O202" s="39">
        <f>I202*0.21</f>
        <v>0</v>
      </c>
      <c r="P202">
        <v>3</v>
      </c>
    </row>
    <row r="203" spans="1:16" ht="45" x14ac:dyDescent="0.25">
      <c r="A203" s="33" t="s">
        <v>99</v>
      </c>
      <c r="B203" s="40"/>
      <c r="C203" s="41"/>
      <c r="D203" s="41"/>
      <c r="E203" s="35" t="s">
        <v>385</v>
      </c>
      <c r="F203" s="41"/>
      <c r="G203" s="41"/>
      <c r="H203" s="41"/>
      <c r="I203" s="41"/>
      <c r="J203" s="42"/>
    </row>
    <row r="204" spans="1:16" ht="30" x14ac:dyDescent="0.25">
      <c r="A204" s="33" t="s">
        <v>101</v>
      </c>
      <c r="B204" s="40"/>
      <c r="C204" s="41"/>
      <c r="D204" s="41"/>
      <c r="E204" s="43" t="s">
        <v>386</v>
      </c>
      <c r="F204" s="41"/>
      <c r="G204" s="41"/>
      <c r="H204" s="41"/>
      <c r="I204" s="41"/>
      <c r="J204" s="42"/>
    </row>
    <row r="205" spans="1:16" ht="60" x14ac:dyDescent="0.25">
      <c r="A205" s="33" t="s">
        <v>103</v>
      </c>
      <c r="B205" s="40"/>
      <c r="C205" s="41"/>
      <c r="D205" s="41"/>
      <c r="E205" s="35" t="s">
        <v>387</v>
      </c>
      <c r="F205" s="41"/>
      <c r="G205" s="41"/>
      <c r="H205" s="41"/>
      <c r="I205" s="41"/>
      <c r="J205" s="42"/>
    </row>
    <row r="206" spans="1:16" x14ac:dyDescent="0.25">
      <c r="A206" s="33" t="s">
        <v>94</v>
      </c>
      <c r="B206" s="33">
        <v>49</v>
      </c>
      <c r="C206" s="34" t="s">
        <v>388</v>
      </c>
      <c r="D206" s="33" t="s">
        <v>134</v>
      </c>
      <c r="E206" s="35" t="s">
        <v>389</v>
      </c>
      <c r="F206" s="36" t="s">
        <v>120</v>
      </c>
      <c r="G206" s="37">
        <v>3</v>
      </c>
      <c r="H206" s="38">
        <v>0</v>
      </c>
      <c r="I206" s="38">
        <f>ROUND(G206*H206,P4)</f>
        <v>0</v>
      </c>
      <c r="J206" s="33"/>
      <c r="O206" s="39">
        <f>I206*0.21</f>
        <v>0</v>
      </c>
      <c r="P206">
        <v>3</v>
      </c>
    </row>
    <row r="207" spans="1:16" x14ac:dyDescent="0.25">
      <c r="A207" s="33" t="s">
        <v>99</v>
      </c>
      <c r="B207" s="40"/>
      <c r="C207" s="41"/>
      <c r="D207" s="41"/>
      <c r="E207" s="44" t="s">
        <v>134</v>
      </c>
      <c r="F207" s="41"/>
      <c r="G207" s="41"/>
      <c r="H207" s="41"/>
      <c r="I207" s="41"/>
      <c r="J207" s="42"/>
    </row>
    <row r="208" spans="1:16" x14ac:dyDescent="0.25">
      <c r="A208" s="33" t="s">
        <v>101</v>
      </c>
      <c r="B208" s="40"/>
      <c r="C208" s="41"/>
      <c r="D208" s="41"/>
      <c r="E208" s="43" t="s">
        <v>390</v>
      </c>
      <c r="F208" s="41"/>
      <c r="G208" s="41"/>
      <c r="H208" s="41"/>
      <c r="I208" s="41"/>
      <c r="J208" s="42"/>
    </row>
    <row r="209" spans="1:16" ht="75" x14ac:dyDescent="0.25">
      <c r="A209" s="33" t="s">
        <v>103</v>
      </c>
      <c r="B209" s="40"/>
      <c r="C209" s="41"/>
      <c r="D209" s="41"/>
      <c r="E209" s="35" t="s">
        <v>391</v>
      </c>
      <c r="F209" s="41"/>
      <c r="G209" s="41"/>
      <c r="H209" s="41"/>
      <c r="I209" s="41"/>
      <c r="J209" s="42"/>
    </row>
    <row r="210" spans="1:16" x14ac:dyDescent="0.25">
      <c r="A210" s="33" t="s">
        <v>94</v>
      </c>
      <c r="B210" s="33">
        <v>50</v>
      </c>
      <c r="C210" s="34" t="s">
        <v>392</v>
      </c>
      <c r="D210" s="33" t="s">
        <v>134</v>
      </c>
      <c r="E210" s="35" t="s">
        <v>393</v>
      </c>
      <c r="F210" s="36" t="s">
        <v>120</v>
      </c>
      <c r="G210" s="37">
        <v>4</v>
      </c>
      <c r="H210" s="38">
        <v>0</v>
      </c>
      <c r="I210" s="38">
        <f>ROUND(G210*H210,P4)</f>
        <v>0</v>
      </c>
      <c r="J210" s="33"/>
      <c r="O210" s="39">
        <f>I210*0.21</f>
        <v>0</v>
      </c>
      <c r="P210">
        <v>3</v>
      </c>
    </row>
    <row r="211" spans="1:16" x14ac:dyDescent="0.25">
      <c r="A211" s="33" t="s">
        <v>99</v>
      </c>
      <c r="B211" s="40"/>
      <c r="C211" s="41"/>
      <c r="D211" s="41"/>
      <c r="E211" s="44" t="s">
        <v>134</v>
      </c>
      <c r="F211" s="41"/>
      <c r="G211" s="41"/>
      <c r="H211" s="41"/>
      <c r="I211" s="41"/>
      <c r="J211" s="42"/>
    </row>
    <row r="212" spans="1:16" ht="60" x14ac:dyDescent="0.25">
      <c r="A212" s="33" t="s">
        <v>101</v>
      </c>
      <c r="B212" s="40"/>
      <c r="C212" s="41"/>
      <c r="D212" s="41"/>
      <c r="E212" s="43" t="s">
        <v>394</v>
      </c>
      <c r="F212" s="41"/>
      <c r="G212" s="41"/>
      <c r="H212" s="41"/>
      <c r="I212" s="41"/>
      <c r="J212" s="42"/>
    </row>
    <row r="213" spans="1:16" ht="75" x14ac:dyDescent="0.25">
      <c r="A213" s="33" t="s">
        <v>103</v>
      </c>
      <c r="B213" s="40"/>
      <c r="C213" s="41"/>
      <c r="D213" s="41"/>
      <c r="E213" s="35" t="s">
        <v>391</v>
      </c>
      <c r="F213" s="41"/>
      <c r="G213" s="41"/>
      <c r="H213" s="41"/>
      <c r="I213" s="41"/>
      <c r="J213" s="42"/>
    </row>
    <row r="214" spans="1:16" x14ac:dyDescent="0.25">
      <c r="A214" s="33" t="s">
        <v>94</v>
      </c>
      <c r="B214" s="33">
        <v>51</v>
      </c>
      <c r="C214" s="34" t="s">
        <v>395</v>
      </c>
      <c r="D214" s="33" t="s">
        <v>134</v>
      </c>
      <c r="E214" s="35" t="s">
        <v>396</v>
      </c>
      <c r="F214" s="36" t="s">
        <v>120</v>
      </c>
      <c r="G214" s="37">
        <v>7</v>
      </c>
      <c r="H214" s="38">
        <v>0</v>
      </c>
      <c r="I214" s="38">
        <f>ROUND(G214*H214,P4)</f>
        <v>0</v>
      </c>
      <c r="J214" s="33"/>
      <c r="O214" s="39">
        <f>I214*0.21</f>
        <v>0</v>
      </c>
      <c r="P214">
        <v>3</v>
      </c>
    </row>
    <row r="215" spans="1:16" x14ac:dyDescent="0.25">
      <c r="A215" s="33" t="s">
        <v>99</v>
      </c>
      <c r="B215" s="40"/>
      <c r="C215" s="41"/>
      <c r="D215" s="41"/>
      <c r="E215" s="44" t="s">
        <v>134</v>
      </c>
      <c r="F215" s="41"/>
      <c r="G215" s="41"/>
      <c r="H215" s="41"/>
      <c r="I215" s="41"/>
      <c r="J215" s="42"/>
    </row>
    <row r="216" spans="1:16" ht="30" x14ac:dyDescent="0.25">
      <c r="A216" s="33" t="s">
        <v>101</v>
      </c>
      <c r="B216" s="40"/>
      <c r="C216" s="41"/>
      <c r="D216" s="41"/>
      <c r="E216" s="43" t="s">
        <v>397</v>
      </c>
      <c r="F216" s="41"/>
      <c r="G216" s="41"/>
      <c r="H216" s="41"/>
      <c r="I216" s="41"/>
      <c r="J216" s="42"/>
    </row>
    <row r="217" spans="1:16" ht="75" x14ac:dyDescent="0.25">
      <c r="A217" s="33" t="s">
        <v>103</v>
      </c>
      <c r="B217" s="40"/>
      <c r="C217" s="41"/>
      <c r="D217" s="41"/>
      <c r="E217" s="35" t="s">
        <v>398</v>
      </c>
      <c r="F217" s="41"/>
      <c r="G217" s="41"/>
      <c r="H217" s="41"/>
      <c r="I217" s="41"/>
      <c r="J217" s="42"/>
    </row>
    <row r="218" spans="1:16" x14ac:dyDescent="0.25">
      <c r="A218" s="33" t="s">
        <v>94</v>
      </c>
      <c r="B218" s="33">
        <v>52</v>
      </c>
      <c r="C218" s="34" t="s">
        <v>399</v>
      </c>
      <c r="D218" s="33" t="s">
        <v>134</v>
      </c>
      <c r="E218" s="35" t="s">
        <v>400</v>
      </c>
      <c r="F218" s="36" t="s">
        <v>227</v>
      </c>
      <c r="G218" s="37">
        <v>10</v>
      </c>
      <c r="H218" s="38">
        <v>0</v>
      </c>
      <c r="I218" s="38">
        <f>ROUND(G218*H218,P4)</f>
        <v>0</v>
      </c>
      <c r="J218" s="33"/>
      <c r="O218" s="39">
        <f>I218*0.21</f>
        <v>0</v>
      </c>
      <c r="P218">
        <v>3</v>
      </c>
    </row>
    <row r="219" spans="1:16" x14ac:dyDescent="0.25">
      <c r="A219" s="33" t="s">
        <v>99</v>
      </c>
      <c r="B219" s="40"/>
      <c r="C219" s="41"/>
      <c r="D219" s="41"/>
      <c r="E219" s="35" t="s">
        <v>401</v>
      </c>
      <c r="F219" s="41"/>
      <c r="G219" s="41"/>
      <c r="H219" s="41"/>
      <c r="I219" s="41"/>
      <c r="J219" s="42"/>
    </row>
    <row r="220" spans="1:16" x14ac:dyDescent="0.25">
      <c r="A220" s="33" t="s">
        <v>101</v>
      </c>
      <c r="B220" s="40"/>
      <c r="C220" s="41"/>
      <c r="D220" s="41"/>
      <c r="E220" s="43" t="s">
        <v>402</v>
      </c>
      <c r="F220" s="41"/>
      <c r="G220" s="41"/>
      <c r="H220" s="41"/>
      <c r="I220" s="41"/>
      <c r="J220" s="42"/>
    </row>
    <row r="221" spans="1:16" x14ac:dyDescent="0.25">
      <c r="A221" s="33" t="s">
        <v>103</v>
      </c>
      <c r="B221" s="40"/>
      <c r="C221" s="41"/>
      <c r="D221" s="41"/>
      <c r="E221" s="44" t="s">
        <v>134</v>
      </c>
      <c r="F221" s="41"/>
      <c r="G221" s="41"/>
      <c r="H221" s="41"/>
      <c r="I221" s="41"/>
      <c r="J221" s="42"/>
    </row>
    <row r="222" spans="1:16" x14ac:dyDescent="0.25">
      <c r="A222" s="27" t="s">
        <v>92</v>
      </c>
      <c r="B222" s="28"/>
      <c r="C222" s="29" t="s">
        <v>155</v>
      </c>
      <c r="D222" s="30"/>
      <c r="E222" s="27" t="s">
        <v>156</v>
      </c>
      <c r="F222" s="30"/>
      <c r="G222" s="30"/>
      <c r="H222" s="30"/>
      <c r="I222" s="31">
        <f>SUMIFS(I223:I310,A223:A310,"P")</f>
        <v>0</v>
      </c>
      <c r="J222" s="32"/>
    </row>
    <row r="223" spans="1:16" ht="30" x14ac:dyDescent="0.25">
      <c r="A223" s="33" t="s">
        <v>94</v>
      </c>
      <c r="B223" s="33">
        <v>53</v>
      </c>
      <c r="C223" s="34" t="s">
        <v>403</v>
      </c>
      <c r="D223" s="33" t="s">
        <v>134</v>
      </c>
      <c r="E223" s="35" t="s">
        <v>404</v>
      </c>
      <c r="F223" s="36" t="s">
        <v>120</v>
      </c>
      <c r="G223" s="37">
        <v>6</v>
      </c>
      <c r="H223" s="38">
        <v>0</v>
      </c>
      <c r="I223" s="38">
        <f>ROUND(G223*H223,P4)</f>
        <v>0</v>
      </c>
      <c r="J223" s="33"/>
      <c r="O223" s="39">
        <f>I223*0.21</f>
        <v>0</v>
      </c>
      <c r="P223">
        <v>3</v>
      </c>
    </row>
    <row r="224" spans="1:16" x14ac:dyDescent="0.25">
      <c r="A224" s="33" t="s">
        <v>99</v>
      </c>
      <c r="B224" s="40"/>
      <c r="C224" s="41"/>
      <c r="D224" s="41"/>
      <c r="E224" s="35" t="s">
        <v>405</v>
      </c>
      <c r="F224" s="41"/>
      <c r="G224" s="41"/>
      <c r="H224" s="41"/>
      <c r="I224" s="41"/>
      <c r="J224" s="42"/>
    </row>
    <row r="225" spans="1:16" ht="75" x14ac:dyDescent="0.25">
      <c r="A225" s="33" t="s">
        <v>101</v>
      </c>
      <c r="B225" s="40"/>
      <c r="C225" s="41"/>
      <c r="D225" s="41"/>
      <c r="E225" s="43" t="s">
        <v>406</v>
      </c>
      <c r="F225" s="41"/>
      <c r="G225" s="41"/>
      <c r="H225" s="41"/>
      <c r="I225" s="41"/>
      <c r="J225" s="42"/>
    </row>
    <row r="226" spans="1:16" ht="60" x14ac:dyDescent="0.25">
      <c r="A226" s="33" t="s">
        <v>103</v>
      </c>
      <c r="B226" s="40"/>
      <c r="C226" s="41"/>
      <c r="D226" s="41"/>
      <c r="E226" s="35" t="s">
        <v>165</v>
      </c>
      <c r="F226" s="41"/>
      <c r="G226" s="41"/>
      <c r="H226" s="41"/>
      <c r="I226" s="41"/>
      <c r="J226" s="42"/>
    </row>
    <row r="227" spans="1:16" ht="30" x14ac:dyDescent="0.25">
      <c r="A227" s="33" t="s">
        <v>94</v>
      </c>
      <c r="B227" s="33">
        <v>54</v>
      </c>
      <c r="C227" s="34" t="s">
        <v>407</v>
      </c>
      <c r="D227" s="33" t="s">
        <v>134</v>
      </c>
      <c r="E227" s="35" t="s">
        <v>408</v>
      </c>
      <c r="F227" s="36" t="s">
        <v>120</v>
      </c>
      <c r="G227" s="37">
        <v>1</v>
      </c>
      <c r="H227" s="38">
        <v>0</v>
      </c>
      <c r="I227" s="38">
        <f>ROUND(G227*H227,P4)</f>
        <v>0</v>
      </c>
      <c r="J227" s="33"/>
      <c r="O227" s="39">
        <f>I227*0.21</f>
        <v>0</v>
      </c>
      <c r="P227">
        <v>3</v>
      </c>
    </row>
    <row r="228" spans="1:16" x14ac:dyDescent="0.25">
      <c r="A228" s="33" t="s">
        <v>99</v>
      </c>
      <c r="B228" s="40"/>
      <c r="C228" s="41"/>
      <c r="D228" s="41"/>
      <c r="E228" s="35" t="s">
        <v>409</v>
      </c>
      <c r="F228" s="41"/>
      <c r="G228" s="41"/>
      <c r="H228" s="41"/>
      <c r="I228" s="41"/>
      <c r="J228" s="42"/>
    </row>
    <row r="229" spans="1:16" ht="30" x14ac:dyDescent="0.25">
      <c r="A229" s="33" t="s">
        <v>101</v>
      </c>
      <c r="B229" s="40"/>
      <c r="C229" s="41"/>
      <c r="D229" s="41"/>
      <c r="E229" s="43" t="s">
        <v>410</v>
      </c>
      <c r="F229" s="41"/>
      <c r="G229" s="41"/>
      <c r="H229" s="41"/>
      <c r="I229" s="41"/>
      <c r="J229" s="42"/>
    </row>
    <row r="230" spans="1:16" ht="90" x14ac:dyDescent="0.25">
      <c r="A230" s="33" t="s">
        <v>103</v>
      </c>
      <c r="B230" s="40"/>
      <c r="C230" s="41"/>
      <c r="D230" s="41"/>
      <c r="E230" s="35" t="s">
        <v>411</v>
      </c>
      <c r="F230" s="41"/>
      <c r="G230" s="41"/>
      <c r="H230" s="41"/>
      <c r="I230" s="41"/>
      <c r="J230" s="42"/>
    </row>
    <row r="231" spans="1:16" ht="30" x14ac:dyDescent="0.25">
      <c r="A231" s="33" t="s">
        <v>94</v>
      </c>
      <c r="B231" s="33">
        <v>55</v>
      </c>
      <c r="C231" s="34" t="s">
        <v>412</v>
      </c>
      <c r="D231" s="33" t="s">
        <v>188</v>
      </c>
      <c r="E231" s="35" t="s">
        <v>413</v>
      </c>
      <c r="F231" s="36" t="s">
        <v>120</v>
      </c>
      <c r="G231" s="37">
        <v>6</v>
      </c>
      <c r="H231" s="38">
        <v>0</v>
      </c>
      <c r="I231" s="38">
        <f>ROUND(G231*H231,P4)</f>
        <v>0</v>
      </c>
      <c r="J231" s="33"/>
      <c r="O231" s="39">
        <f>I231*0.21</f>
        <v>0</v>
      </c>
      <c r="P231">
        <v>3</v>
      </c>
    </row>
    <row r="232" spans="1:16" x14ac:dyDescent="0.25">
      <c r="A232" s="33" t="s">
        <v>99</v>
      </c>
      <c r="B232" s="40"/>
      <c r="C232" s="41"/>
      <c r="D232" s="41"/>
      <c r="E232" s="35" t="s">
        <v>414</v>
      </c>
      <c r="F232" s="41"/>
      <c r="G232" s="41"/>
      <c r="H232" s="41"/>
      <c r="I232" s="41"/>
      <c r="J232" s="42"/>
    </row>
    <row r="233" spans="1:16" ht="75" x14ac:dyDescent="0.25">
      <c r="A233" s="33" t="s">
        <v>101</v>
      </c>
      <c r="B233" s="40"/>
      <c r="C233" s="41"/>
      <c r="D233" s="41"/>
      <c r="E233" s="43" t="s">
        <v>415</v>
      </c>
      <c r="F233" s="41"/>
      <c r="G233" s="41"/>
      <c r="H233" s="41"/>
      <c r="I233" s="41"/>
      <c r="J233" s="42"/>
    </row>
    <row r="234" spans="1:16" ht="75" x14ac:dyDescent="0.25">
      <c r="A234" s="33" t="s">
        <v>103</v>
      </c>
      <c r="B234" s="40"/>
      <c r="C234" s="41"/>
      <c r="D234" s="41"/>
      <c r="E234" s="35" t="s">
        <v>416</v>
      </c>
      <c r="F234" s="41"/>
      <c r="G234" s="41"/>
      <c r="H234" s="41"/>
      <c r="I234" s="41"/>
      <c r="J234" s="42"/>
    </row>
    <row r="235" spans="1:16" ht="30" x14ac:dyDescent="0.25">
      <c r="A235" s="33" t="s">
        <v>94</v>
      </c>
      <c r="B235" s="33">
        <v>56</v>
      </c>
      <c r="C235" s="34" t="s">
        <v>412</v>
      </c>
      <c r="D235" s="33" t="s">
        <v>194</v>
      </c>
      <c r="E235" s="35" t="s">
        <v>413</v>
      </c>
      <c r="F235" s="36" t="s">
        <v>120</v>
      </c>
      <c r="G235" s="37">
        <v>1</v>
      </c>
      <c r="H235" s="38">
        <v>0</v>
      </c>
      <c r="I235" s="38">
        <f>ROUND(G235*H235,P4)</f>
        <v>0</v>
      </c>
      <c r="J235" s="33"/>
      <c r="O235" s="39">
        <f>I235*0.21</f>
        <v>0</v>
      </c>
      <c r="P235">
        <v>3</v>
      </c>
    </row>
    <row r="236" spans="1:16" x14ac:dyDescent="0.25">
      <c r="A236" s="33" t="s">
        <v>99</v>
      </c>
      <c r="B236" s="40"/>
      <c r="C236" s="41"/>
      <c r="D236" s="41"/>
      <c r="E236" s="35" t="s">
        <v>417</v>
      </c>
      <c r="F236" s="41"/>
      <c r="G236" s="41"/>
      <c r="H236" s="41"/>
      <c r="I236" s="41"/>
      <c r="J236" s="42"/>
    </row>
    <row r="237" spans="1:16" ht="30" x14ac:dyDescent="0.25">
      <c r="A237" s="33" t="s">
        <v>101</v>
      </c>
      <c r="B237" s="40"/>
      <c r="C237" s="41"/>
      <c r="D237" s="41"/>
      <c r="E237" s="43" t="s">
        <v>418</v>
      </c>
      <c r="F237" s="41"/>
      <c r="G237" s="41"/>
      <c r="H237" s="41"/>
      <c r="I237" s="41"/>
      <c r="J237" s="42"/>
    </row>
    <row r="238" spans="1:16" ht="75" x14ac:dyDescent="0.25">
      <c r="A238" s="33" t="s">
        <v>103</v>
      </c>
      <c r="B238" s="40"/>
      <c r="C238" s="41"/>
      <c r="D238" s="41"/>
      <c r="E238" s="35" t="s">
        <v>416</v>
      </c>
      <c r="F238" s="41"/>
      <c r="G238" s="41"/>
      <c r="H238" s="41"/>
      <c r="I238" s="41"/>
      <c r="J238" s="42"/>
    </row>
    <row r="239" spans="1:16" ht="30" x14ac:dyDescent="0.25">
      <c r="A239" s="33" t="s">
        <v>94</v>
      </c>
      <c r="B239" s="33">
        <v>57</v>
      </c>
      <c r="C239" s="34" t="s">
        <v>419</v>
      </c>
      <c r="D239" s="33" t="s">
        <v>134</v>
      </c>
      <c r="E239" s="35" t="s">
        <v>420</v>
      </c>
      <c r="F239" s="36" t="s">
        <v>120</v>
      </c>
      <c r="G239" s="37">
        <v>2</v>
      </c>
      <c r="H239" s="38">
        <v>0</v>
      </c>
      <c r="I239" s="38">
        <f>ROUND(G239*H239,P4)</f>
        <v>0</v>
      </c>
      <c r="J239" s="33"/>
      <c r="O239" s="39">
        <f>I239*0.21</f>
        <v>0</v>
      </c>
      <c r="P239">
        <v>3</v>
      </c>
    </row>
    <row r="240" spans="1:16" x14ac:dyDescent="0.25">
      <c r="A240" s="33" t="s">
        <v>99</v>
      </c>
      <c r="B240" s="40"/>
      <c r="C240" s="41"/>
      <c r="D240" s="41"/>
      <c r="E240" s="35" t="s">
        <v>421</v>
      </c>
      <c r="F240" s="41"/>
      <c r="G240" s="41"/>
      <c r="H240" s="41"/>
      <c r="I240" s="41"/>
      <c r="J240" s="42"/>
    </row>
    <row r="241" spans="1:16" x14ac:dyDescent="0.25">
      <c r="A241" s="33" t="s">
        <v>101</v>
      </c>
      <c r="B241" s="40"/>
      <c r="C241" s="41"/>
      <c r="D241" s="41"/>
      <c r="E241" s="43" t="s">
        <v>422</v>
      </c>
      <c r="F241" s="41"/>
      <c r="G241" s="41"/>
      <c r="H241" s="41"/>
      <c r="I241" s="41"/>
      <c r="J241" s="42"/>
    </row>
    <row r="242" spans="1:16" ht="60" x14ac:dyDescent="0.25">
      <c r="A242" s="33" t="s">
        <v>103</v>
      </c>
      <c r="B242" s="40"/>
      <c r="C242" s="41"/>
      <c r="D242" s="41"/>
      <c r="E242" s="35" t="s">
        <v>165</v>
      </c>
      <c r="F242" s="41"/>
      <c r="G242" s="41"/>
      <c r="H242" s="41"/>
      <c r="I242" s="41"/>
      <c r="J242" s="42"/>
    </row>
    <row r="243" spans="1:16" ht="30" x14ac:dyDescent="0.25">
      <c r="A243" s="33" t="s">
        <v>94</v>
      </c>
      <c r="B243" s="33">
        <v>58</v>
      </c>
      <c r="C243" s="34" t="s">
        <v>423</v>
      </c>
      <c r="D243" s="33" t="s">
        <v>134</v>
      </c>
      <c r="E243" s="35" t="s">
        <v>424</v>
      </c>
      <c r="F243" s="36" t="s">
        <v>120</v>
      </c>
      <c r="G243" s="37">
        <v>2</v>
      </c>
      <c r="H243" s="38">
        <v>0</v>
      </c>
      <c r="I243" s="38">
        <f>ROUND(G243*H243,P4)</f>
        <v>0</v>
      </c>
      <c r="J243" s="33"/>
      <c r="O243" s="39">
        <f>I243*0.21</f>
        <v>0</v>
      </c>
      <c r="P243">
        <v>3</v>
      </c>
    </row>
    <row r="244" spans="1:16" x14ac:dyDescent="0.25">
      <c r="A244" s="33" t="s">
        <v>99</v>
      </c>
      <c r="B244" s="40"/>
      <c r="C244" s="41"/>
      <c r="D244" s="41"/>
      <c r="E244" s="35" t="s">
        <v>409</v>
      </c>
      <c r="F244" s="41"/>
      <c r="G244" s="41"/>
      <c r="H244" s="41"/>
      <c r="I244" s="41"/>
      <c r="J244" s="42"/>
    </row>
    <row r="245" spans="1:16" ht="30" x14ac:dyDescent="0.25">
      <c r="A245" s="33" t="s">
        <v>101</v>
      </c>
      <c r="B245" s="40"/>
      <c r="C245" s="41"/>
      <c r="D245" s="41"/>
      <c r="E245" s="43" t="s">
        <v>425</v>
      </c>
      <c r="F245" s="41"/>
      <c r="G245" s="41"/>
      <c r="H245" s="41"/>
      <c r="I245" s="41"/>
      <c r="J245" s="42"/>
    </row>
    <row r="246" spans="1:16" ht="90" x14ac:dyDescent="0.25">
      <c r="A246" s="33" t="s">
        <v>103</v>
      </c>
      <c r="B246" s="40"/>
      <c r="C246" s="41"/>
      <c r="D246" s="41"/>
      <c r="E246" s="35" t="s">
        <v>411</v>
      </c>
      <c r="F246" s="41"/>
      <c r="G246" s="41"/>
      <c r="H246" s="41"/>
      <c r="I246" s="41"/>
      <c r="J246" s="42"/>
    </row>
    <row r="247" spans="1:16" ht="30" x14ac:dyDescent="0.25">
      <c r="A247" s="33" t="s">
        <v>94</v>
      </c>
      <c r="B247" s="33">
        <v>59</v>
      </c>
      <c r="C247" s="34" t="s">
        <v>426</v>
      </c>
      <c r="D247" s="33" t="s">
        <v>134</v>
      </c>
      <c r="E247" s="35" t="s">
        <v>427</v>
      </c>
      <c r="F247" s="36" t="s">
        <v>120</v>
      </c>
      <c r="G247" s="37">
        <v>2</v>
      </c>
      <c r="H247" s="38">
        <v>0</v>
      </c>
      <c r="I247" s="38">
        <f>ROUND(G247*H247,P4)</f>
        <v>0</v>
      </c>
      <c r="J247" s="33"/>
      <c r="O247" s="39">
        <f>I247*0.21</f>
        <v>0</v>
      </c>
      <c r="P247">
        <v>3</v>
      </c>
    </row>
    <row r="248" spans="1:16" x14ac:dyDescent="0.25">
      <c r="A248" s="33" t="s">
        <v>99</v>
      </c>
      <c r="B248" s="40"/>
      <c r="C248" s="41"/>
      <c r="D248" s="41"/>
      <c r="E248" s="35" t="s">
        <v>417</v>
      </c>
      <c r="F248" s="41"/>
      <c r="G248" s="41"/>
      <c r="H248" s="41"/>
      <c r="I248" s="41"/>
      <c r="J248" s="42"/>
    </row>
    <row r="249" spans="1:16" ht="30" x14ac:dyDescent="0.25">
      <c r="A249" s="33" t="s">
        <v>101</v>
      </c>
      <c r="B249" s="40"/>
      <c r="C249" s="41"/>
      <c r="D249" s="41"/>
      <c r="E249" s="43" t="s">
        <v>428</v>
      </c>
      <c r="F249" s="41"/>
      <c r="G249" s="41"/>
      <c r="H249" s="41"/>
      <c r="I249" s="41"/>
      <c r="J249" s="42"/>
    </row>
    <row r="250" spans="1:16" ht="75" x14ac:dyDescent="0.25">
      <c r="A250" s="33" t="s">
        <v>103</v>
      </c>
      <c r="B250" s="40"/>
      <c r="C250" s="41"/>
      <c r="D250" s="41"/>
      <c r="E250" s="35" t="s">
        <v>416</v>
      </c>
      <c r="F250" s="41"/>
      <c r="G250" s="41"/>
      <c r="H250" s="41"/>
      <c r="I250" s="41"/>
      <c r="J250" s="42"/>
    </row>
    <row r="251" spans="1:16" x14ac:dyDescent="0.25">
      <c r="A251" s="33" t="s">
        <v>94</v>
      </c>
      <c r="B251" s="33">
        <v>60</v>
      </c>
      <c r="C251" s="34" t="s">
        <v>429</v>
      </c>
      <c r="D251" s="33" t="s">
        <v>134</v>
      </c>
      <c r="E251" s="35" t="s">
        <v>430</v>
      </c>
      <c r="F251" s="36" t="s">
        <v>168</v>
      </c>
      <c r="G251" s="37">
        <v>12</v>
      </c>
      <c r="H251" s="38">
        <v>0</v>
      </c>
      <c r="I251" s="38">
        <f>ROUND(G251*H251,P4)</f>
        <v>0</v>
      </c>
      <c r="J251" s="33"/>
      <c r="O251" s="39">
        <f>I251*0.21</f>
        <v>0</v>
      </c>
      <c r="P251">
        <v>3</v>
      </c>
    </row>
    <row r="252" spans="1:16" ht="30" x14ac:dyDescent="0.25">
      <c r="A252" s="33" t="s">
        <v>99</v>
      </c>
      <c r="B252" s="40"/>
      <c r="C252" s="41"/>
      <c r="D252" s="41"/>
      <c r="E252" s="35" t="s">
        <v>431</v>
      </c>
      <c r="F252" s="41"/>
      <c r="G252" s="41"/>
      <c r="H252" s="41"/>
      <c r="I252" s="41"/>
      <c r="J252" s="42"/>
    </row>
    <row r="253" spans="1:16" x14ac:dyDescent="0.25">
      <c r="A253" s="33" t="s">
        <v>101</v>
      </c>
      <c r="B253" s="40"/>
      <c r="C253" s="41"/>
      <c r="D253" s="41"/>
      <c r="E253" s="43" t="s">
        <v>432</v>
      </c>
      <c r="F253" s="41"/>
      <c r="G253" s="41"/>
      <c r="H253" s="41"/>
      <c r="I253" s="41"/>
      <c r="J253" s="42"/>
    </row>
    <row r="254" spans="1:16" ht="60" x14ac:dyDescent="0.25">
      <c r="A254" s="33" t="s">
        <v>103</v>
      </c>
      <c r="B254" s="40"/>
      <c r="C254" s="41"/>
      <c r="D254" s="41"/>
      <c r="E254" s="35" t="s">
        <v>165</v>
      </c>
      <c r="F254" s="41"/>
      <c r="G254" s="41"/>
      <c r="H254" s="41"/>
      <c r="I254" s="41"/>
      <c r="J254" s="42"/>
    </row>
    <row r="255" spans="1:16" x14ac:dyDescent="0.25">
      <c r="A255" s="33" t="s">
        <v>94</v>
      </c>
      <c r="B255" s="33">
        <v>61</v>
      </c>
      <c r="C255" s="34" t="s">
        <v>433</v>
      </c>
      <c r="D255" s="33" t="s">
        <v>134</v>
      </c>
      <c r="E255" s="35" t="s">
        <v>434</v>
      </c>
      <c r="F255" s="36" t="s">
        <v>120</v>
      </c>
      <c r="G255" s="37">
        <v>2</v>
      </c>
      <c r="H255" s="38">
        <v>0</v>
      </c>
      <c r="I255" s="38">
        <f>ROUND(G255*H255,P4)</f>
        <v>0</v>
      </c>
      <c r="J255" s="33"/>
      <c r="O255" s="39">
        <f>I255*0.21</f>
        <v>0</v>
      </c>
      <c r="P255">
        <v>3</v>
      </c>
    </row>
    <row r="256" spans="1:16" x14ac:dyDescent="0.25">
      <c r="A256" s="33" t="s">
        <v>99</v>
      </c>
      <c r="B256" s="40"/>
      <c r="C256" s="41"/>
      <c r="D256" s="41"/>
      <c r="E256" s="35" t="s">
        <v>435</v>
      </c>
      <c r="F256" s="41"/>
      <c r="G256" s="41"/>
      <c r="H256" s="41"/>
      <c r="I256" s="41"/>
      <c r="J256" s="42"/>
    </row>
    <row r="257" spans="1:16" x14ac:dyDescent="0.25">
      <c r="A257" s="33" t="s">
        <v>101</v>
      </c>
      <c r="B257" s="40"/>
      <c r="C257" s="41"/>
      <c r="D257" s="41"/>
      <c r="E257" s="43" t="s">
        <v>436</v>
      </c>
      <c r="F257" s="41"/>
      <c r="G257" s="41"/>
      <c r="H257" s="41"/>
      <c r="I257" s="41"/>
      <c r="J257" s="42"/>
    </row>
    <row r="258" spans="1:16" ht="75" x14ac:dyDescent="0.25">
      <c r="A258" s="33" t="s">
        <v>103</v>
      </c>
      <c r="B258" s="40"/>
      <c r="C258" s="41"/>
      <c r="D258" s="41"/>
      <c r="E258" s="35" t="s">
        <v>416</v>
      </c>
      <c r="F258" s="41"/>
      <c r="G258" s="41"/>
      <c r="H258" s="41"/>
      <c r="I258" s="41"/>
      <c r="J258" s="42"/>
    </row>
    <row r="259" spans="1:16" ht="30" x14ac:dyDescent="0.25">
      <c r="A259" s="33" t="s">
        <v>94</v>
      </c>
      <c r="B259" s="33">
        <v>62</v>
      </c>
      <c r="C259" s="34" t="s">
        <v>437</v>
      </c>
      <c r="D259" s="33" t="s">
        <v>134</v>
      </c>
      <c r="E259" s="35" t="s">
        <v>438</v>
      </c>
      <c r="F259" s="36" t="s">
        <v>120</v>
      </c>
      <c r="G259" s="37">
        <v>6</v>
      </c>
      <c r="H259" s="38">
        <v>0</v>
      </c>
      <c r="I259" s="38">
        <f>ROUND(G259*H259,P4)</f>
        <v>0</v>
      </c>
      <c r="J259" s="33"/>
      <c r="O259" s="39">
        <f>I259*0.21</f>
        <v>0</v>
      </c>
      <c r="P259">
        <v>3</v>
      </c>
    </row>
    <row r="260" spans="1:16" x14ac:dyDescent="0.25">
      <c r="A260" s="33" t="s">
        <v>99</v>
      </c>
      <c r="B260" s="40"/>
      <c r="C260" s="41"/>
      <c r="D260" s="41"/>
      <c r="E260" s="44" t="s">
        <v>134</v>
      </c>
      <c r="F260" s="41"/>
      <c r="G260" s="41"/>
      <c r="H260" s="41"/>
      <c r="I260" s="41"/>
      <c r="J260" s="42"/>
    </row>
    <row r="261" spans="1:16" ht="30" x14ac:dyDescent="0.25">
      <c r="A261" s="33" t="s">
        <v>101</v>
      </c>
      <c r="B261" s="40"/>
      <c r="C261" s="41"/>
      <c r="D261" s="41"/>
      <c r="E261" s="43" t="s">
        <v>439</v>
      </c>
      <c r="F261" s="41"/>
      <c r="G261" s="41"/>
      <c r="H261" s="41"/>
      <c r="I261" s="41"/>
      <c r="J261" s="42"/>
    </row>
    <row r="262" spans="1:16" ht="90" x14ac:dyDescent="0.25">
      <c r="A262" s="33" t="s">
        <v>103</v>
      </c>
      <c r="B262" s="40"/>
      <c r="C262" s="41"/>
      <c r="D262" s="41"/>
      <c r="E262" s="35" t="s">
        <v>440</v>
      </c>
      <c r="F262" s="41"/>
      <c r="G262" s="41"/>
      <c r="H262" s="41"/>
      <c r="I262" s="41"/>
      <c r="J262" s="42"/>
    </row>
    <row r="263" spans="1:16" x14ac:dyDescent="0.25">
      <c r="A263" s="33" t="s">
        <v>94</v>
      </c>
      <c r="B263" s="33">
        <v>63</v>
      </c>
      <c r="C263" s="34" t="s">
        <v>441</v>
      </c>
      <c r="D263" s="33" t="s">
        <v>134</v>
      </c>
      <c r="E263" s="35" t="s">
        <v>442</v>
      </c>
      <c r="F263" s="36" t="s">
        <v>120</v>
      </c>
      <c r="G263" s="37">
        <v>4</v>
      </c>
      <c r="H263" s="38">
        <v>0</v>
      </c>
      <c r="I263" s="38">
        <f>ROUND(G263*H263,P4)</f>
        <v>0</v>
      </c>
      <c r="J263" s="33"/>
      <c r="O263" s="39">
        <f>I263*0.21</f>
        <v>0</v>
      </c>
      <c r="P263">
        <v>3</v>
      </c>
    </row>
    <row r="264" spans="1:16" x14ac:dyDescent="0.25">
      <c r="A264" s="33" t="s">
        <v>99</v>
      </c>
      <c r="B264" s="40"/>
      <c r="C264" s="41"/>
      <c r="D264" s="41"/>
      <c r="E264" s="35" t="s">
        <v>443</v>
      </c>
      <c r="F264" s="41"/>
      <c r="G264" s="41"/>
      <c r="H264" s="41"/>
      <c r="I264" s="41"/>
      <c r="J264" s="42"/>
    </row>
    <row r="265" spans="1:16" ht="30" x14ac:dyDescent="0.25">
      <c r="A265" s="33" t="s">
        <v>101</v>
      </c>
      <c r="B265" s="40"/>
      <c r="C265" s="41"/>
      <c r="D265" s="41"/>
      <c r="E265" s="43" t="s">
        <v>444</v>
      </c>
      <c r="F265" s="41"/>
      <c r="G265" s="41"/>
      <c r="H265" s="41"/>
      <c r="I265" s="41"/>
      <c r="J265" s="42"/>
    </row>
    <row r="266" spans="1:16" ht="90" x14ac:dyDescent="0.25">
      <c r="A266" s="33" t="s">
        <v>103</v>
      </c>
      <c r="B266" s="40"/>
      <c r="C266" s="41"/>
      <c r="D266" s="41"/>
      <c r="E266" s="35" t="s">
        <v>440</v>
      </c>
      <c r="F266" s="41"/>
      <c r="G266" s="41"/>
      <c r="H266" s="41"/>
      <c r="I266" s="41"/>
      <c r="J266" s="42"/>
    </row>
    <row r="267" spans="1:16" ht="30" x14ac:dyDescent="0.25">
      <c r="A267" s="33" t="s">
        <v>94</v>
      </c>
      <c r="B267" s="33">
        <v>64</v>
      </c>
      <c r="C267" s="34" t="s">
        <v>445</v>
      </c>
      <c r="D267" s="33" t="s">
        <v>134</v>
      </c>
      <c r="E267" s="35" t="s">
        <v>446</v>
      </c>
      <c r="F267" s="36" t="s">
        <v>168</v>
      </c>
      <c r="G267" s="37">
        <v>31.687999999999999</v>
      </c>
      <c r="H267" s="38">
        <v>0</v>
      </c>
      <c r="I267" s="38">
        <f>ROUND(G267*H267,P4)</f>
        <v>0</v>
      </c>
      <c r="J267" s="33"/>
      <c r="O267" s="39">
        <f>I267*0.21</f>
        <v>0</v>
      </c>
      <c r="P267">
        <v>3</v>
      </c>
    </row>
    <row r="268" spans="1:16" ht="30" x14ac:dyDescent="0.25">
      <c r="A268" s="33" t="s">
        <v>99</v>
      </c>
      <c r="B268" s="40"/>
      <c r="C268" s="41"/>
      <c r="D268" s="41"/>
      <c r="E268" s="35" t="s">
        <v>447</v>
      </c>
      <c r="F268" s="41"/>
      <c r="G268" s="41"/>
      <c r="H268" s="41"/>
      <c r="I268" s="41"/>
      <c r="J268" s="42"/>
    </row>
    <row r="269" spans="1:16" ht="90" x14ac:dyDescent="0.25">
      <c r="A269" s="33" t="s">
        <v>101</v>
      </c>
      <c r="B269" s="40"/>
      <c r="C269" s="41"/>
      <c r="D269" s="41"/>
      <c r="E269" s="43" t="s">
        <v>448</v>
      </c>
      <c r="F269" s="41"/>
      <c r="G269" s="41"/>
      <c r="H269" s="41"/>
      <c r="I269" s="41"/>
      <c r="J269" s="42"/>
    </row>
    <row r="270" spans="1:16" ht="105" x14ac:dyDescent="0.25">
      <c r="A270" s="33" t="s">
        <v>103</v>
      </c>
      <c r="B270" s="40"/>
      <c r="C270" s="41"/>
      <c r="D270" s="41"/>
      <c r="E270" s="35" t="s">
        <v>449</v>
      </c>
      <c r="F270" s="41"/>
      <c r="G270" s="41"/>
      <c r="H270" s="41"/>
      <c r="I270" s="41"/>
      <c r="J270" s="42"/>
    </row>
    <row r="271" spans="1:16" ht="30" x14ac:dyDescent="0.25">
      <c r="A271" s="33" t="s">
        <v>94</v>
      </c>
      <c r="B271" s="33">
        <v>65</v>
      </c>
      <c r="C271" s="34" t="s">
        <v>450</v>
      </c>
      <c r="D271" s="33" t="s">
        <v>134</v>
      </c>
      <c r="E271" s="35" t="s">
        <v>451</v>
      </c>
      <c r="F271" s="36" t="s">
        <v>168</v>
      </c>
      <c r="G271" s="37">
        <v>26</v>
      </c>
      <c r="H271" s="38">
        <v>0</v>
      </c>
      <c r="I271" s="38">
        <f>ROUND(G271*H271,P4)</f>
        <v>0</v>
      </c>
      <c r="J271" s="33"/>
      <c r="O271" s="39">
        <f>I271*0.21</f>
        <v>0</v>
      </c>
      <c r="P271">
        <v>3</v>
      </c>
    </row>
    <row r="272" spans="1:16" ht="30" x14ac:dyDescent="0.25">
      <c r="A272" s="33" t="s">
        <v>99</v>
      </c>
      <c r="B272" s="40"/>
      <c r="C272" s="41"/>
      <c r="D272" s="41"/>
      <c r="E272" s="35" t="s">
        <v>452</v>
      </c>
      <c r="F272" s="41"/>
      <c r="G272" s="41"/>
      <c r="H272" s="41"/>
      <c r="I272" s="41"/>
      <c r="J272" s="42"/>
    </row>
    <row r="273" spans="1:16" ht="45" x14ac:dyDescent="0.25">
      <c r="A273" s="33" t="s">
        <v>101</v>
      </c>
      <c r="B273" s="40"/>
      <c r="C273" s="41"/>
      <c r="D273" s="41"/>
      <c r="E273" s="43" t="s">
        <v>453</v>
      </c>
      <c r="F273" s="41"/>
      <c r="G273" s="41"/>
      <c r="H273" s="41"/>
      <c r="I273" s="41"/>
      <c r="J273" s="42"/>
    </row>
    <row r="274" spans="1:16" ht="105" x14ac:dyDescent="0.25">
      <c r="A274" s="33" t="s">
        <v>103</v>
      </c>
      <c r="B274" s="40"/>
      <c r="C274" s="41"/>
      <c r="D274" s="41"/>
      <c r="E274" s="35" t="s">
        <v>449</v>
      </c>
      <c r="F274" s="41"/>
      <c r="G274" s="41"/>
      <c r="H274" s="41"/>
      <c r="I274" s="41"/>
      <c r="J274" s="42"/>
    </row>
    <row r="275" spans="1:16" ht="30" x14ac:dyDescent="0.25">
      <c r="A275" s="33" t="s">
        <v>94</v>
      </c>
      <c r="B275" s="33">
        <v>66</v>
      </c>
      <c r="C275" s="34" t="s">
        <v>454</v>
      </c>
      <c r="D275" s="33" t="s">
        <v>134</v>
      </c>
      <c r="E275" s="35" t="s">
        <v>455</v>
      </c>
      <c r="F275" s="36" t="s">
        <v>168</v>
      </c>
      <c r="G275" s="37">
        <v>5.6879999999999997</v>
      </c>
      <c r="H275" s="38">
        <v>0</v>
      </c>
      <c r="I275" s="38">
        <f>ROUND(G275*H275,P4)</f>
        <v>0</v>
      </c>
      <c r="J275" s="33"/>
      <c r="O275" s="39">
        <f>I275*0.21</f>
        <v>0</v>
      </c>
      <c r="P275">
        <v>3</v>
      </c>
    </row>
    <row r="276" spans="1:16" ht="30" x14ac:dyDescent="0.25">
      <c r="A276" s="33" t="s">
        <v>99</v>
      </c>
      <c r="B276" s="40"/>
      <c r="C276" s="41"/>
      <c r="D276" s="41"/>
      <c r="E276" s="35" t="s">
        <v>452</v>
      </c>
      <c r="F276" s="41"/>
      <c r="G276" s="41"/>
      <c r="H276" s="41"/>
      <c r="I276" s="41"/>
      <c r="J276" s="42"/>
    </row>
    <row r="277" spans="1:16" ht="60" x14ac:dyDescent="0.25">
      <c r="A277" s="33" t="s">
        <v>101</v>
      </c>
      <c r="B277" s="40"/>
      <c r="C277" s="41"/>
      <c r="D277" s="41"/>
      <c r="E277" s="43" t="s">
        <v>456</v>
      </c>
      <c r="F277" s="41"/>
      <c r="G277" s="41"/>
      <c r="H277" s="41"/>
      <c r="I277" s="41"/>
      <c r="J277" s="42"/>
    </row>
    <row r="278" spans="1:16" ht="105" x14ac:dyDescent="0.25">
      <c r="A278" s="33" t="s">
        <v>103</v>
      </c>
      <c r="B278" s="40"/>
      <c r="C278" s="41"/>
      <c r="D278" s="41"/>
      <c r="E278" s="35" t="s">
        <v>449</v>
      </c>
      <c r="F278" s="41"/>
      <c r="G278" s="41"/>
      <c r="H278" s="41"/>
      <c r="I278" s="41"/>
      <c r="J278" s="42"/>
    </row>
    <row r="279" spans="1:16" x14ac:dyDescent="0.25">
      <c r="A279" s="33" t="s">
        <v>94</v>
      </c>
      <c r="B279" s="33">
        <v>67</v>
      </c>
      <c r="C279" s="34" t="s">
        <v>457</v>
      </c>
      <c r="D279" s="33" t="s">
        <v>134</v>
      </c>
      <c r="E279" s="35" t="s">
        <v>458</v>
      </c>
      <c r="F279" s="36" t="s">
        <v>120</v>
      </c>
      <c r="G279" s="37">
        <v>6</v>
      </c>
      <c r="H279" s="38">
        <v>0</v>
      </c>
      <c r="I279" s="38">
        <f>ROUND(G279*H279,P4)</f>
        <v>0</v>
      </c>
      <c r="J279" s="33"/>
      <c r="O279" s="39">
        <f>I279*0.21</f>
        <v>0</v>
      </c>
      <c r="P279">
        <v>3</v>
      </c>
    </row>
    <row r="280" spans="1:16" ht="30" x14ac:dyDescent="0.25">
      <c r="A280" s="33" t="s">
        <v>99</v>
      </c>
      <c r="B280" s="40"/>
      <c r="C280" s="41"/>
      <c r="D280" s="41"/>
      <c r="E280" s="35" t="s">
        <v>459</v>
      </c>
      <c r="F280" s="41"/>
      <c r="G280" s="41"/>
      <c r="H280" s="41"/>
      <c r="I280" s="41"/>
      <c r="J280" s="42"/>
    </row>
    <row r="281" spans="1:16" x14ac:dyDescent="0.25">
      <c r="A281" s="33" t="s">
        <v>101</v>
      </c>
      <c r="B281" s="40"/>
      <c r="C281" s="41"/>
      <c r="D281" s="41"/>
      <c r="E281" s="43" t="s">
        <v>460</v>
      </c>
      <c r="F281" s="41"/>
      <c r="G281" s="41"/>
      <c r="H281" s="41"/>
      <c r="I281" s="41"/>
      <c r="J281" s="42"/>
    </row>
    <row r="282" spans="1:16" ht="75" x14ac:dyDescent="0.25">
      <c r="A282" s="33" t="s">
        <v>103</v>
      </c>
      <c r="B282" s="40"/>
      <c r="C282" s="41"/>
      <c r="D282" s="41"/>
      <c r="E282" s="35" t="s">
        <v>461</v>
      </c>
      <c r="F282" s="41"/>
      <c r="G282" s="41"/>
      <c r="H282" s="41"/>
      <c r="I282" s="41"/>
      <c r="J282" s="42"/>
    </row>
    <row r="283" spans="1:16" x14ac:dyDescent="0.25">
      <c r="A283" s="33" t="s">
        <v>94</v>
      </c>
      <c r="B283" s="33">
        <v>68</v>
      </c>
      <c r="C283" s="34" t="s">
        <v>462</v>
      </c>
      <c r="D283" s="33" t="s">
        <v>188</v>
      </c>
      <c r="E283" s="35" t="s">
        <v>463</v>
      </c>
      <c r="F283" s="36" t="s">
        <v>227</v>
      </c>
      <c r="G283" s="37">
        <v>221.9</v>
      </c>
      <c r="H283" s="38">
        <v>0</v>
      </c>
      <c r="I283" s="38">
        <f>ROUND(G283*H283,P4)</f>
        <v>0</v>
      </c>
      <c r="J283" s="33"/>
      <c r="O283" s="39">
        <f>I283*0.21</f>
        <v>0</v>
      </c>
      <c r="P283">
        <v>3</v>
      </c>
    </row>
    <row r="284" spans="1:16" x14ac:dyDescent="0.25">
      <c r="A284" s="33" t="s">
        <v>99</v>
      </c>
      <c r="B284" s="40"/>
      <c r="C284" s="41"/>
      <c r="D284" s="41"/>
      <c r="E284" s="35" t="s">
        <v>464</v>
      </c>
      <c r="F284" s="41"/>
      <c r="G284" s="41"/>
      <c r="H284" s="41"/>
      <c r="I284" s="41"/>
      <c r="J284" s="42"/>
    </row>
    <row r="285" spans="1:16" x14ac:dyDescent="0.25">
      <c r="A285" s="33" t="s">
        <v>101</v>
      </c>
      <c r="B285" s="40"/>
      <c r="C285" s="41"/>
      <c r="D285" s="41"/>
      <c r="E285" s="43" t="s">
        <v>465</v>
      </c>
      <c r="F285" s="41"/>
      <c r="G285" s="41"/>
      <c r="H285" s="41"/>
      <c r="I285" s="41"/>
      <c r="J285" s="42"/>
    </row>
    <row r="286" spans="1:16" ht="90" x14ac:dyDescent="0.25">
      <c r="A286" s="33" t="s">
        <v>103</v>
      </c>
      <c r="B286" s="40"/>
      <c r="C286" s="41"/>
      <c r="D286" s="41"/>
      <c r="E286" s="35" t="s">
        <v>466</v>
      </c>
      <c r="F286" s="41"/>
      <c r="G286" s="41"/>
      <c r="H286" s="41"/>
      <c r="I286" s="41"/>
      <c r="J286" s="42"/>
    </row>
    <row r="287" spans="1:16" x14ac:dyDescent="0.25">
      <c r="A287" s="33" t="s">
        <v>94</v>
      </c>
      <c r="B287" s="33">
        <v>69</v>
      </c>
      <c r="C287" s="34" t="s">
        <v>462</v>
      </c>
      <c r="D287" s="33" t="s">
        <v>194</v>
      </c>
      <c r="E287" s="35" t="s">
        <v>463</v>
      </c>
      <c r="F287" s="36" t="s">
        <v>227</v>
      </c>
      <c r="G287" s="37">
        <v>3.1</v>
      </c>
      <c r="H287" s="38">
        <v>0</v>
      </c>
      <c r="I287" s="38">
        <f>ROUND(G287*H287,P4)</f>
        <v>0</v>
      </c>
      <c r="J287" s="33"/>
      <c r="O287" s="39">
        <f>I287*0.21</f>
        <v>0</v>
      </c>
      <c r="P287">
        <v>3</v>
      </c>
    </row>
    <row r="288" spans="1:16" x14ac:dyDescent="0.25">
      <c r="A288" s="33" t="s">
        <v>99</v>
      </c>
      <c r="B288" s="40"/>
      <c r="C288" s="41"/>
      <c r="D288" s="41"/>
      <c r="E288" s="35" t="s">
        <v>467</v>
      </c>
      <c r="F288" s="41"/>
      <c r="G288" s="41"/>
      <c r="H288" s="41"/>
      <c r="I288" s="41"/>
      <c r="J288" s="42"/>
    </row>
    <row r="289" spans="1:16" x14ac:dyDescent="0.25">
      <c r="A289" s="33" t="s">
        <v>101</v>
      </c>
      <c r="B289" s="40"/>
      <c r="C289" s="41"/>
      <c r="D289" s="41"/>
      <c r="E289" s="43" t="s">
        <v>468</v>
      </c>
      <c r="F289" s="41"/>
      <c r="G289" s="41"/>
      <c r="H289" s="41"/>
      <c r="I289" s="41"/>
      <c r="J289" s="42"/>
    </row>
    <row r="290" spans="1:16" ht="90" x14ac:dyDescent="0.25">
      <c r="A290" s="33" t="s">
        <v>103</v>
      </c>
      <c r="B290" s="40"/>
      <c r="C290" s="41"/>
      <c r="D290" s="41"/>
      <c r="E290" s="35" t="s">
        <v>466</v>
      </c>
      <c r="F290" s="41"/>
      <c r="G290" s="41"/>
      <c r="H290" s="41"/>
      <c r="I290" s="41"/>
      <c r="J290" s="42"/>
    </row>
    <row r="291" spans="1:16" x14ac:dyDescent="0.25">
      <c r="A291" s="33" t="s">
        <v>94</v>
      </c>
      <c r="B291" s="33">
        <v>70</v>
      </c>
      <c r="C291" s="34" t="s">
        <v>469</v>
      </c>
      <c r="D291" s="33" t="s">
        <v>134</v>
      </c>
      <c r="E291" s="35" t="s">
        <v>470</v>
      </c>
      <c r="F291" s="36" t="s">
        <v>227</v>
      </c>
      <c r="G291" s="37">
        <v>8.6</v>
      </c>
      <c r="H291" s="38">
        <v>0</v>
      </c>
      <c r="I291" s="38">
        <f>ROUND(G291*H291,P4)</f>
        <v>0</v>
      </c>
      <c r="J291" s="33"/>
      <c r="O291" s="39">
        <f>I291*0.21</f>
        <v>0</v>
      </c>
      <c r="P291">
        <v>3</v>
      </c>
    </row>
    <row r="292" spans="1:16" x14ac:dyDescent="0.25">
      <c r="A292" s="33" t="s">
        <v>99</v>
      </c>
      <c r="B292" s="40"/>
      <c r="C292" s="41"/>
      <c r="D292" s="41"/>
      <c r="E292" s="35" t="s">
        <v>471</v>
      </c>
      <c r="F292" s="41"/>
      <c r="G292" s="41"/>
      <c r="H292" s="41"/>
      <c r="I292" s="41"/>
      <c r="J292" s="42"/>
    </row>
    <row r="293" spans="1:16" x14ac:dyDescent="0.25">
      <c r="A293" s="33" t="s">
        <v>101</v>
      </c>
      <c r="B293" s="40"/>
      <c r="C293" s="41"/>
      <c r="D293" s="41"/>
      <c r="E293" s="43" t="s">
        <v>472</v>
      </c>
      <c r="F293" s="41"/>
      <c r="G293" s="41"/>
      <c r="H293" s="41"/>
      <c r="I293" s="41"/>
      <c r="J293" s="42"/>
    </row>
    <row r="294" spans="1:16" ht="90" x14ac:dyDescent="0.25">
      <c r="A294" s="33" t="s">
        <v>103</v>
      </c>
      <c r="B294" s="40"/>
      <c r="C294" s="41"/>
      <c r="D294" s="41"/>
      <c r="E294" s="35" t="s">
        <v>473</v>
      </c>
      <c r="F294" s="41"/>
      <c r="G294" s="41"/>
      <c r="H294" s="41"/>
      <c r="I294" s="41"/>
      <c r="J294" s="42"/>
    </row>
    <row r="295" spans="1:16" x14ac:dyDescent="0.25">
      <c r="A295" s="33" t="s">
        <v>94</v>
      </c>
      <c r="B295" s="33">
        <v>71</v>
      </c>
      <c r="C295" s="34" t="s">
        <v>474</v>
      </c>
      <c r="D295" s="33" t="s">
        <v>134</v>
      </c>
      <c r="E295" s="35" t="s">
        <v>475</v>
      </c>
      <c r="F295" s="36" t="s">
        <v>227</v>
      </c>
      <c r="G295" s="37">
        <v>13.7</v>
      </c>
      <c r="H295" s="38">
        <v>0</v>
      </c>
      <c r="I295" s="38">
        <f>ROUND(G295*H295,P4)</f>
        <v>0</v>
      </c>
      <c r="J295" s="33"/>
      <c r="O295" s="39">
        <f>I295*0.21</f>
        <v>0</v>
      </c>
      <c r="P295">
        <v>3</v>
      </c>
    </row>
    <row r="296" spans="1:16" x14ac:dyDescent="0.25">
      <c r="A296" s="33" t="s">
        <v>99</v>
      </c>
      <c r="B296" s="40"/>
      <c r="C296" s="41"/>
      <c r="D296" s="41"/>
      <c r="E296" s="44" t="s">
        <v>134</v>
      </c>
      <c r="F296" s="41"/>
      <c r="G296" s="41"/>
      <c r="H296" s="41"/>
      <c r="I296" s="41"/>
      <c r="J296" s="42"/>
    </row>
    <row r="297" spans="1:16" x14ac:dyDescent="0.25">
      <c r="A297" s="33" t="s">
        <v>101</v>
      </c>
      <c r="B297" s="40"/>
      <c r="C297" s="41"/>
      <c r="D297" s="41"/>
      <c r="E297" s="43" t="s">
        <v>476</v>
      </c>
      <c r="F297" s="41"/>
      <c r="G297" s="41"/>
      <c r="H297" s="41"/>
      <c r="I297" s="41"/>
      <c r="J297" s="42"/>
    </row>
    <row r="298" spans="1:16" ht="75" x14ac:dyDescent="0.25">
      <c r="A298" s="33" t="s">
        <v>103</v>
      </c>
      <c r="B298" s="40"/>
      <c r="C298" s="41"/>
      <c r="D298" s="41"/>
      <c r="E298" s="35" t="s">
        <v>477</v>
      </c>
      <c r="F298" s="41"/>
      <c r="G298" s="41"/>
      <c r="H298" s="41"/>
      <c r="I298" s="41"/>
      <c r="J298" s="42"/>
    </row>
    <row r="299" spans="1:16" x14ac:dyDescent="0.25">
      <c r="A299" s="33" t="s">
        <v>94</v>
      </c>
      <c r="B299" s="33">
        <v>72</v>
      </c>
      <c r="C299" s="34" t="s">
        <v>478</v>
      </c>
      <c r="D299" s="33" t="s">
        <v>134</v>
      </c>
      <c r="E299" s="35" t="s">
        <v>479</v>
      </c>
      <c r="F299" s="36" t="s">
        <v>227</v>
      </c>
      <c r="G299" s="37">
        <v>13.7</v>
      </c>
      <c r="H299" s="38">
        <v>0</v>
      </c>
      <c r="I299" s="38">
        <f>ROUND(G299*H299,P4)</f>
        <v>0</v>
      </c>
      <c r="J299" s="33"/>
      <c r="O299" s="39">
        <f>I299*0.21</f>
        <v>0</v>
      </c>
      <c r="P299">
        <v>3</v>
      </c>
    </row>
    <row r="300" spans="1:16" ht="30" x14ac:dyDescent="0.25">
      <c r="A300" s="33" t="s">
        <v>99</v>
      </c>
      <c r="B300" s="40"/>
      <c r="C300" s="41"/>
      <c r="D300" s="41"/>
      <c r="E300" s="35" t="s">
        <v>480</v>
      </c>
      <c r="F300" s="41"/>
      <c r="G300" s="41"/>
      <c r="H300" s="41"/>
      <c r="I300" s="41"/>
      <c r="J300" s="42"/>
    </row>
    <row r="301" spans="1:16" x14ac:dyDescent="0.25">
      <c r="A301" s="33" t="s">
        <v>101</v>
      </c>
      <c r="B301" s="40"/>
      <c r="C301" s="41"/>
      <c r="D301" s="41"/>
      <c r="E301" s="43" t="s">
        <v>481</v>
      </c>
      <c r="F301" s="41"/>
      <c r="G301" s="41"/>
      <c r="H301" s="41"/>
      <c r="I301" s="41"/>
      <c r="J301" s="42"/>
    </row>
    <row r="302" spans="1:16" ht="90" x14ac:dyDescent="0.25">
      <c r="A302" s="33" t="s">
        <v>103</v>
      </c>
      <c r="B302" s="40"/>
      <c r="C302" s="41"/>
      <c r="D302" s="41"/>
      <c r="E302" s="35" t="s">
        <v>482</v>
      </c>
      <c r="F302" s="41"/>
      <c r="G302" s="41"/>
      <c r="H302" s="41"/>
      <c r="I302" s="41"/>
      <c r="J302" s="42"/>
    </row>
    <row r="303" spans="1:16" x14ac:dyDescent="0.25">
      <c r="A303" s="33" t="s">
        <v>94</v>
      </c>
      <c r="B303" s="33">
        <v>73</v>
      </c>
      <c r="C303" s="34" t="s">
        <v>483</v>
      </c>
      <c r="D303" s="33" t="s">
        <v>134</v>
      </c>
      <c r="E303" s="35" t="s">
        <v>484</v>
      </c>
      <c r="F303" s="36" t="s">
        <v>120</v>
      </c>
      <c r="G303" s="37">
        <v>2</v>
      </c>
      <c r="H303" s="38">
        <v>0</v>
      </c>
      <c r="I303" s="38">
        <f>ROUND(G303*H303,P4)</f>
        <v>0</v>
      </c>
      <c r="J303" s="33"/>
      <c r="O303" s="39">
        <f>I303*0.21</f>
        <v>0</v>
      </c>
      <c r="P303">
        <v>3</v>
      </c>
    </row>
    <row r="304" spans="1:16" ht="30" x14ac:dyDescent="0.25">
      <c r="A304" s="33" t="s">
        <v>99</v>
      </c>
      <c r="B304" s="40"/>
      <c r="C304" s="41"/>
      <c r="D304" s="41"/>
      <c r="E304" s="35" t="s">
        <v>205</v>
      </c>
      <c r="F304" s="41"/>
      <c r="G304" s="41"/>
      <c r="H304" s="41"/>
      <c r="I304" s="41"/>
      <c r="J304" s="42"/>
    </row>
    <row r="305" spans="1:16" x14ac:dyDescent="0.25">
      <c r="A305" s="33" t="s">
        <v>101</v>
      </c>
      <c r="B305" s="40"/>
      <c r="C305" s="41"/>
      <c r="D305" s="41"/>
      <c r="E305" s="43" t="s">
        <v>485</v>
      </c>
      <c r="F305" s="41"/>
      <c r="G305" s="41"/>
      <c r="H305" s="41"/>
      <c r="I305" s="41"/>
      <c r="J305" s="42"/>
    </row>
    <row r="306" spans="1:16" ht="165" x14ac:dyDescent="0.25">
      <c r="A306" s="33" t="s">
        <v>103</v>
      </c>
      <c r="B306" s="40"/>
      <c r="C306" s="41"/>
      <c r="D306" s="41"/>
      <c r="E306" s="35" t="s">
        <v>486</v>
      </c>
      <c r="F306" s="41"/>
      <c r="G306" s="41"/>
      <c r="H306" s="41"/>
      <c r="I306" s="41"/>
      <c r="J306" s="42"/>
    </row>
    <row r="307" spans="1:16" x14ac:dyDescent="0.25">
      <c r="A307" s="33" t="s">
        <v>94</v>
      </c>
      <c r="B307" s="33">
        <v>74</v>
      </c>
      <c r="C307" s="34" t="s">
        <v>487</v>
      </c>
      <c r="D307" s="33" t="s">
        <v>134</v>
      </c>
      <c r="E307" s="35" t="s">
        <v>488</v>
      </c>
      <c r="F307" s="36" t="s">
        <v>120</v>
      </c>
      <c r="G307" s="37">
        <v>4</v>
      </c>
      <c r="H307" s="38">
        <v>0</v>
      </c>
      <c r="I307" s="38">
        <f>ROUND(G307*H307,P4)</f>
        <v>0</v>
      </c>
      <c r="J307" s="33"/>
      <c r="O307" s="39">
        <f>I307*0.21</f>
        <v>0</v>
      </c>
      <c r="P307">
        <v>3</v>
      </c>
    </row>
    <row r="308" spans="1:16" x14ac:dyDescent="0.25">
      <c r="A308" s="33" t="s">
        <v>99</v>
      </c>
      <c r="B308" s="40"/>
      <c r="C308" s="41"/>
      <c r="D308" s="41"/>
      <c r="E308" s="35" t="s">
        <v>414</v>
      </c>
      <c r="F308" s="41"/>
      <c r="G308" s="41"/>
      <c r="H308" s="41"/>
      <c r="I308" s="41"/>
      <c r="J308" s="42"/>
    </row>
    <row r="309" spans="1:16" x14ac:dyDescent="0.25">
      <c r="A309" s="33" t="s">
        <v>101</v>
      </c>
      <c r="B309" s="40"/>
      <c r="C309" s="41"/>
      <c r="D309" s="41"/>
      <c r="E309" s="43" t="s">
        <v>489</v>
      </c>
      <c r="F309" s="41"/>
      <c r="G309" s="41"/>
      <c r="H309" s="41"/>
      <c r="I309" s="41"/>
      <c r="J309" s="42"/>
    </row>
    <row r="310" spans="1:16" ht="150" x14ac:dyDescent="0.25">
      <c r="A310" s="33" t="s">
        <v>103</v>
      </c>
      <c r="B310" s="45"/>
      <c r="C310" s="46"/>
      <c r="D310" s="46"/>
      <c r="E310" s="35" t="s">
        <v>490</v>
      </c>
      <c r="F310" s="46"/>
      <c r="G310" s="46"/>
      <c r="H310" s="46"/>
      <c r="I310" s="46"/>
      <c r="J310"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23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491</v>
      </c>
      <c r="I3" s="22">
        <f>SUMIFS(I10:I237,A10:A237,"SD")</f>
        <v>0</v>
      </c>
      <c r="J3" s="18"/>
      <c r="O3">
        <v>0</v>
      </c>
      <c r="P3">
        <v>2</v>
      </c>
    </row>
    <row r="4" spans="1:16" x14ac:dyDescent="0.25">
      <c r="A4" s="3" t="s">
        <v>77</v>
      </c>
      <c r="B4" s="19" t="s">
        <v>78</v>
      </c>
      <c r="C4" s="51" t="s">
        <v>13</v>
      </c>
      <c r="D4" s="52"/>
      <c r="E4" s="20" t="s">
        <v>14</v>
      </c>
      <c r="F4" s="16"/>
      <c r="G4" s="16"/>
      <c r="H4" s="16"/>
      <c r="I4" s="16"/>
      <c r="J4" s="18"/>
      <c r="O4">
        <v>0.12</v>
      </c>
      <c r="P4">
        <v>2</v>
      </c>
    </row>
    <row r="5" spans="1:16" x14ac:dyDescent="0.25">
      <c r="A5" s="3" t="s">
        <v>79</v>
      </c>
      <c r="B5" s="19" t="s">
        <v>78</v>
      </c>
      <c r="C5" s="51" t="s">
        <v>492</v>
      </c>
      <c r="D5" s="52"/>
      <c r="E5" s="20" t="s">
        <v>22</v>
      </c>
      <c r="F5" s="16"/>
      <c r="G5" s="16"/>
      <c r="H5" s="16"/>
      <c r="I5" s="16"/>
      <c r="J5" s="18"/>
      <c r="O5">
        <v>0.21</v>
      </c>
    </row>
    <row r="6" spans="1:16" ht="30" x14ac:dyDescent="0.25">
      <c r="A6" s="3" t="s">
        <v>493</v>
      </c>
      <c r="B6" s="19" t="s">
        <v>80</v>
      </c>
      <c r="C6" s="51" t="s">
        <v>491</v>
      </c>
      <c r="D6" s="52"/>
      <c r="E6" s="20" t="s">
        <v>24</v>
      </c>
      <c r="F6" s="16"/>
      <c r="G6" s="16"/>
      <c r="H6" s="16"/>
      <c r="I6" s="16"/>
      <c r="J6" s="18"/>
    </row>
    <row r="7" spans="1:16" x14ac:dyDescent="0.25">
      <c r="A7" s="53" t="s">
        <v>81</v>
      </c>
      <c r="B7" s="54" t="s">
        <v>82</v>
      </c>
      <c r="C7" s="55" t="s">
        <v>83</v>
      </c>
      <c r="D7" s="55" t="s">
        <v>84</v>
      </c>
      <c r="E7" s="55" t="s">
        <v>85</v>
      </c>
      <c r="F7" s="55" t="s">
        <v>86</v>
      </c>
      <c r="G7" s="55" t="s">
        <v>87</v>
      </c>
      <c r="H7" s="55" t="s">
        <v>88</v>
      </c>
      <c r="I7" s="55"/>
      <c r="J7" s="56" t="s">
        <v>89</v>
      </c>
    </row>
    <row r="8" spans="1:16" x14ac:dyDescent="0.25">
      <c r="A8" s="53"/>
      <c r="B8" s="54"/>
      <c r="C8" s="55"/>
      <c r="D8" s="55"/>
      <c r="E8" s="55"/>
      <c r="F8" s="55"/>
      <c r="G8" s="55"/>
      <c r="H8" s="6" t="s">
        <v>90</v>
      </c>
      <c r="I8" s="6" t="s">
        <v>91</v>
      </c>
      <c r="J8" s="56"/>
    </row>
    <row r="9" spans="1:16" x14ac:dyDescent="0.25">
      <c r="A9" s="25">
        <v>0</v>
      </c>
      <c r="B9" s="23">
        <v>1</v>
      </c>
      <c r="C9" s="26">
        <v>2</v>
      </c>
      <c r="D9" s="6">
        <v>3</v>
      </c>
      <c r="E9" s="26">
        <v>4</v>
      </c>
      <c r="F9" s="6">
        <v>5</v>
      </c>
      <c r="G9" s="6">
        <v>6</v>
      </c>
      <c r="H9" s="6">
        <v>7</v>
      </c>
      <c r="I9" s="26">
        <v>8</v>
      </c>
      <c r="J9" s="24">
        <v>9</v>
      </c>
    </row>
    <row r="10" spans="1:16" x14ac:dyDescent="0.25">
      <c r="A10" s="27" t="s">
        <v>92</v>
      </c>
      <c r="B10" s="28"/>
      <c r="C10" s="29" t="s">
        <v>11</v>
      </c>
      <c r="D10" s="30"/>
      <c r="E10" s="27" t="s">
        <v>93</v>
      </c>
      <c r="F10" s="30"/>
      <c r="G10" s="30"/>
      <c r="H10" s="30"/>
      <c r="I10" s="31">
        <f>SUMIFS(I11:I18,A11:A18,"P")</f>
        <v>0</v>
      </c>
      <c r="J10" s="32"/>
    </row>
    <row r="11" spans="1:16" ht="30" x14ac:dyDescent="0.25">
      <c r="A11" s="33" t="s">
        <v>94</v>
      </c>
      <c r="B11" s="33">
        <v>1</v>
      </c>
      <c r="C11" s="34" t="s">
        <v>187</v>
      </c>
      <c r="D11" s="33" t="s">
        <v>140</v>
      </c>
      <c r="E11" s="35" t="s">
        <v>189</v>
      </c>
      <c r="F11" s="36" t="s">
        <v>190</v>
      </c>
      <c r="G11" s="37">
        <v>2271.9899999999998</v>
      </c>
      <c r="H11" s="38">
        <v>0</v>
      </c>
      <c r="I11" s="38">
        <f>ROUND(G11*H11,P4)</f>
        <v>0</v>
      </c>
      <c r="J11" s="33"/>
      <c r="O11" s="39">
        <f>I11*0.21</f>
        <v>0</v>
      </c>
      <c r="P11">
        <v>3</v>
      </c>
    </row>
    <row r="12" spans="1:16" ht="240" x14ac:dyDescent="0.25">
      <c r="A12" s="33" t="s">
        <v>99</v>
      </c>
      <c r="B12" s="40"/>
      <c r="C12" s="41"/>
      <c r="D12" s="41"/>
      <c r="E12" s="35" t="s">
        <v>494</v>
      </c>
      <c r="F12" s="41"/>
      <c r="G12" s="41"/>
      <c r="H12" s="41"/>
      <c r="I12" s="41"/>
      <c r="J12" s="42"/>
    </row>
    <row r="13" spans="1:16" x14ac:dyDescent="0.25">
      <c r="A13" s="33" t="s">
        <v>101</v>
      </c>
      <c r="B13" s="40"/>
      <c r="C13" s="41"/>
      <c r="D13" s="41"/>
      <c r="E13" s="43" t="s">
        <v>495</v>
      </c>
      <c r="F13" s="41"/>
      <c r="G13" s="41"/>
      <c r="H13" s="41"/>
      <c r="I13" s="41"/>
      <c r="J13" s="42"/>
    </row>
    <row r="14" spans="1:16" ht="75" x14ac:dyDescent="0.25">
      <c r="A14" s="33" t="s">
        <v>103</v>
      </c>
      <c r="B14" s="40"/>
      <c r="C14" s="41"/>
      <c r="D14" s="41"/>
      <c r="E14" s="35" t="s">
        <v>193</v>
      </c>
      <c r="F14" s="41"/>
      <c r="G14" s="41"/>
      <c r="H14" s="41"/>
      <c r="I14" s="41"/>
      <c r="J14" s="42"/>
    </row>
    <row r="15" spans="1:16" ht="30" x14ac:dyDescent="0.25">
      <c r="A15" s="33" t="s">
        <v>94</v>
      </c>
      <c r="B15" s="33">
        <v>2</v>
      </c>
      <c r="C15" s="34" t="s">
        <v>187</v>
      </c>
      <c r="D15" s="33" t="s">
        <v>144</v>
      </c>
      <c r="E15" s="35" t="s">
        <v>189</v>
      </c>
      <c r="F15" s="36" t="s">
        <v>190</v>
      </c>
      <c r="G15" s="37">
        <v>19.512</v>
      </c>
      <c r="H15" s="38">
        <v>0</v>
      </c>
      <c r="I15" s="38">
        <f>ROUND(G15*H15,P4)</f>
        <v>0</v>
      </c>
      <c r="J15" s="33"/>
      <c r="O15" s="39">
        <f>I15*0.21</f>
        <v>0</v>
      </c>
      <c r="P15">
        <v>3</v>
      </c>
    </row>
    <row r="16" spans="1:16" ht="210" x14ac:dyDescent="0.25">
      <c r="A16" s="33" t="s">
        <v>99</v>
      </c>
      <c r="B16" s="40"/>
      <c r="C16" s="41"/>
      <c r="D16" s="41"/>
      <c r="E16" s="35" t="s">
        <v>496</v>
      </c>
      <c r="F16" s="41"/>
      <c r="G16" s="41"/>
      <c r="H16" s="41"/>
      <c r="I16" s="41"/>
      <c r="J16" s="42"/>
    </row>
    <row r="17" spans="1:16" x14ac:dyDescent="0.25">
      <c r="A17" s="33" t="s">
        <v>101</v>
      </c>
      <c r="B17" s="40"/>
      <c r="C17" s="41"/>
      <c r="D17" s="41"/>
      <c r="E17" s="43" t="s">
        <v>497</v>
      </c>
      <c r="F17" s="41"/>
      <c r="G17" s="41"/>
      <c r="H17" s="41"/>
      <c r="I17" s="41"/>
      <c r="J17" s="42"/>
    </row>
    <row r="18" spans="1:16" ht="75" x14ac:dyDescent="0.25">
      <c r="A18" s="33" t="s">
        <v>103</v>
      </c>
      <c r="B18" s="40"/>
      <c r="C18" s="41"/>
      <c r="D18" s="41"/>
      <c r="E18" s="35" t="s">
        <v>498</v>
      </c>
      <c r="F18" s="41"/>
      <c r="G18" s="41"/>
      <c r="H18" s="41"/>
      <c r="I18" s="41"/>
      <c r="J18" s="42"/>
    </row>
    <row r="19" spans="1:16" x14ac:dyDescent="0.25">
      <c r="A19" s="27" t="s">
        <v>92</v>
      </c>
      <c r="B19" s="28"/>
      <c r="C19" s="29" t="s">
        <v>13</v>
      </c>
      <c r="D19" s="30"/>
      <c r="E19" s="27" t="s">
        <v>180</v>
      </c>
      <c r="F19" s="30"/>
      <c r="G19" s="30"/>
      <c r="H19" s="30"/>
      <c r="I19" s="31">
        <f>SUMIFS(I20:I103,A20:A103,"P")</f>
        <v>0</v>
      </c>
      <c r="J19" s="32"/>
    </row>
    <row r="20" spans="1:16" ht="30" x14ac:dyDescent="0.25">
      <c r="A20" s="33" t="s">
        <v>94</v>
      </c>
      <c r="B20" s="33">
        <v>3</v>
      </c>
      <c r="C20" s="34" t="s">
        <v>222</v>
      </c>
      <c r="D20" s="33" t="s">
        <v>96</v>
      </c>
      <c r="E20" s="35" t="s">
        <v>499</v>
      </c>
      <c r="F20" s="36" t="s">
        <v>210</v>
      </c>
      <c r="G20" s="37">
        <v>92.4</v>
      </c>
      <c r="H20" s="38">
        <v>0</v>
      </c>
      <c r="I20" s="38">
        <f>ROUND(G20*H20,P4)</f>
        <v>0</v>
      </c>
      <c r="J20" s="33"/>
      <c r="O20" s="39">
        <f>I20*0.21</f>
        <v>0</v>
      </c>
      <c r="P20">
        <v>3</v>
      </c>
    </row>
    <row r="21" spans="1:16" ht="30" x14ac:dyDescent="0.25">
      <c r="A21" s="33" t="s">
        <v>99</v>
      </c>
      <c r="B21" s="40"/>
      <c r="C21" s="41"/>
      <c r="D21" s="41"/>
      <c r="E21" s="35" t="s">
        <v>500</v>
      </c>
      <c r="F21" s="41"/>
      <c r="G21" s="41"/>
      <c r="H21" s="41"/>
      <c r="I21" s="41"/>
      <c r="J21" s="42"/>
    </row>
    <row r="22" spans="1:16" x14ac:dyDescent="0.25">
      <c r="A22" s="33" t="s">
        <v>101</v>
      </c>
      <c r="B22" s="40"/>
      <c r="C22" s="41"/>
      <c r="D22" s="41"/>
      <c r="E22" s="43" t="s">
        <v>501</v>
      </c>
      <c r="F22" s="41"/>
      <c r="G22" s="41"/>
      <c r="H22" s="41"/>
      <c r="I22" s="41"/>
      <c r="J22" s="42"/>
    </row>
    <row r="23" spans="1:16" ht="120" x14ac:dyDescent="0.25">
      <c r="A23" s="33" t="s">
        <v>103</v>
      </c>
      <c r="B23" s="40"/>
      <c r="C23" s="41"/>
      <c r="D23" s="41"/>
      <c r="E23" s="35" t="s">
        <v>213</v>
      </c>
      <c r="F23" s="41"/>
      <c r="G23" s="41"/>
      <c r="H23" s="41"/>
      <c r="I23" s="41"/>
      <c r="J23" s="42"/>
    </row>
    <row r="24" spans="1:16" ht="30" x14ac:dyDescent="0.25">
      <c r="A24" s="33" t="s">
        <v>94</v>
      </c>
      <c r="B24" s="33">
        <v>4</v>
      </c>
      <c r="C24" s="34" t="s">
        <v>502</v>
      </c>
      <c r="D24" s="33" t="s">
        <v>96</v>
      </c>
      <c r="E24" s="35" t="s">
        <v>503</v>
      </c>
      <c r="F24" s="36" t="s">
        <v>227</v>
      </c>
      <c r="G24" s="37">
        <v>50</v>
      </c>
      <c r="H24" s="38">
        <v>0</v>
      </c>
      <c r="I24" s="38">
        <f>ROUND(G24*H24,P4)</f>
        <v>0</v>
      </c>
      <c r="J24" s="33"/>
      <c r="O24" s="39">
        <f>I24*0.21</f>
        <v>0</v>
      </c>
      <c r="P24">
        <v>3</v>
      </c>
    </row>
    <row r="25" spans="1:16" ht="45" x14ac:dyDescent="0.25">
      <c r="A25" s="33" t="s">
        <v>99</v>
      </c>
      <c r="B25" s="40"/>
      <c r="C25" s="41"/>
      <c r="D25" s="41"/>
      <c r="E25" s="35" t="s">
        <v>504</v>
      </c>
      <c r="F25" s="41"/>
      <c r="G25" s="41"/>
      <c r="H25" s="41"/>
      <c r="I25" s="41"/>
      <c r="J25" s="42"/>
    </row>
    <row r="26" spans="1:16" x14ac:dyDescent="0.25">
      <c r="A26" s="33" t="s">
        <v>101</v>
      </c>
      <c r="B26" s="40"/>
      <c r="C26" s="41"/>
      <c r="D26" s="41"/>
      <c r="E26" s="43" t="s">
        <v>505</v>
      </c>
      <c r="F26" s="41"/>
      <c r="G26" s="41"/>
      <c r="H26" s="41"/>
      <c r="I26" s="41"/>
      <c r="J26" s="42"/>
    </row>
    <row r="27" spans="1:16" ht="120" x14ac:dyDescent="0.25">
      <c r="A27" s="33" t="s">
        <v>103</v>
      </c>
      <c r="B27" s="40"/>
      <c r="C27" s="41"/>
      <c r="D27" s="41"/>
      <c r="E27" s="35" t="s">
        <v>213</v>
      </c>
      <c r="F27" s="41"/>
      <c r="G27" s="41"/>
      <c r="H27" s="41"/>
      <c r="I27" s="41"/>
      <c r="J27" s="42"/>
    </row>
    <row r="28" spans="1:16" x14ac:dyDescent="0.25">
      <c r="A28" s="33" t="s">
        <v>94</v>
      </c>
      <c r="B28" s="33">
        <v>5</v>
      </c>
      <c r="C28" s="34" t="s">
        <v>239</v>
      </c>
      <c r="D28" s="33" t="s">
        <v>96</v>
      </c>
      <c r="E28" s="35" t="s">
        <v>506</v>
      </c>
      <c r="F28" s="36" t="s">
        <v>210</v>
      </c>
      <c r="G28" s="37">
        <v>64</v>
      </c>
      <c r="H28" s="38">
        <v>0</v>
      </c>
      <c r="I28" s="38">
        <f>ROUND(G28*H28,P4)</f>
        <v>0</v>
      </c>
      <c r="J28" s="33"/>
      <c r="O28" s="39">
        <f>I28*0.21</f>
        <v>0</v>
      </c>
      <c r="P28">
        <v>3</v>
      </c>
    </row>
    <row r="29" spans="1:16" ht="135" x14ac:dyDescent="0.25">
      <c r="A29" s="33" t="s">
        <v>99</v>
      </c>
      <c r="B29" s="40"/>
      <c r="C29" s="41"/>
      <c r="D29" s="41"/>
      <c r="E29" s="35" t="s">
        <v>507</v>
      </c>
      <c r="F29" s="41"/>
      <c r="G29" s="41"/>
      <c r="H29" s="41"/>
      <c r="I29" s="41"/>
      <c r="J29" s="42"/>
    </row>
    <row r="30" spans="1:16" x14ac:dyDescent="0.25">
      <c r="A30" s="33" t="s">
        <v>101</v>
      </c>
      <c r="B30" s="40"/>
      <c r="C30" s="41"/>
      <c r="D30" s="41"/>
      <c r="E30" s="43" t="s">
        <v>508</v>
      </c>
      <c r="F30" s="41"/>
      <c r="G30" s="41"/>
      <c r="H30" s="41"/>
      <c r="I30" s="41"/>
      <c r="J30" s="42"/>
    </row>
    <row r="31" spans="1:16" ht="75" x14ac:dyDescent="0.25">
      <c r="A31" s="33" t="s">
        <v>103</v>
      </c>
      <c r="B31" s="40"/>
      <c r="C31" s="41"/>
      <c r="D31" s="41"/>
      <c r="E31" s="35" t="s">
        <v>509</v>
      </c>
      <c r="F31" s="41"/>
      <c r="G31" s="41"/>
      <c r="H31" s="41"/>
      <c r="I31" s="41"/>
      <c r="J31" s="42"/>
    </row>
    <row r="32" spans="1:16" x14ac:dyDescent="0.25">
      <c r="A32" s="33" t="s">
        <v>94</v>
      </c>
      <c r="B32" s="33">
        <v>6</v>
      </c>
      <c r="C32" s="34" t="s">
        <v>510</v>
      </c>
      <c r="D32" s="33" t="s">
        <v>96</v>
      </c>
      <c r="E32" s="35" t="s">
        <v>511</v>
      </c>
      <c r="F32" s="36" t="s">
        <v>210</v>
      </c>
      <c r="G32" s="37">
        <v>37.5</v>
      </c>
      <c r="H32" s="38">
        <v>0</v>
      </c>
      <c r="I32" s="38">
        <f>ROUND(G32*H32,P4)</f>
        <v>0</v>
      </c>
      <c r="J32" s="33"/>
      <c r="O32" s="39">
        <f>I32*0.21</f>
        <v>0</v>
      </c>
      <c r="P32">
        <v>3</v>
      </c>
    </row>
    <row r="33" spans="1:16" ht="60" x14ac:dyDescent="0.25">
      <c r="A33" s="33" t="s">
        <v>99</v>
      </c>
      <c r="B33" s="40"/>
      <c r="C33" s="41"/>
      <c r="D33" s="41"/>
      <c r="E33" s="35" t="s">
        <v>512</v>
      </c>
      <c r="F33" s="41"/>
      <c r="G33" s="41"/>
      <c r="H33" s="41"/>
      <c r="I33" s="41"/>
      <c r="J33" s="42"/>
    </row>
    <row r="34" spans="1:16" x14ac:dyDescent="0.25">
      <c r="A34" s="33" t="s">
        <v>101</v>
      </c>
      <c r="B34" s="40"/>
      <c r="C34" s="41"/>
      <c r="D34" s="41"/>
      <c r="E34" s="43" t="s">
        <v>513</v>
      </c>
      <c r="F34" s="41"/>
      <c r="G34" s="41"/>
      <c r="H34" s="41"/>
      <c r="I34" s="41"/>
      <c r="J34" s="42"/>
    </row>
    <row r="35" spans="1:16" ht="75" x14ac:dyDescent="0.25">
      <c r="A35" s="33" t="s">
        <v>103</v>
      </c>
      <c r="B35" s="40"/>
      <c r="C35" s="41"/>
      <c r="D35" s="41"/>
      <c r="E35" s="35" t="s">
        <v>252</v>
      </c>
      <c r="F35" s="41"/>
      <c r="G35" s="41"/>
      <c r="H35" s="41"/>
      <c r="I35" s="41"/>
      <c r="J35" s="42"/>
    </row>
    <row r="36" spans="1:16" x14ac:dyDescent="0.25">
      <c r="A36" s="33" t="s">
        <v>94</v>
      </c>
      <c r="B36" s="33">
        <v>7</v>
      </c>
      <c r="C36" s="34" t="s">
        <v>514</v>
      </c>
      <c r="D36" s="33" t="s">
        <v>134</v>
      </c>
      <c r="E36" s="35" t="s">
        <v>515</v>
      </c>
      <c r="F36" s="36" t="s">
        <v>210</v>
      </c>
      <c r="G36" s="37">
        <v>37.5</v>
      </c>
      <c r="H36" s="38">
        <v>0</v>
      </c>
      <c r="I36" s="38">
        <f>ROUND(G36*H36,P4)</f>
        <v>0</v>
      </c>
      <c r="J36" s="33"/>
      <c r="O36" s="39">
        <f>I36*0.21</f>
        <v>0</v>
      </c>
      <c r="P36">
        <v>3</v>
      </c>
    </row>
    <row r="37" spans="1:16" x14ac:dyDescent="0.25">
      <c r="A37" s="33" t="s">
        <v>99</v>
      </c>
      <c r="B37" s="40"/>
      <c r="C37" s="41"/>
      <c r="D37" s="41"/>
      <c r="E37" s="35" t="s">
        <v>516</v>
      </c>
      <c r="F37" s="41"/>
      <c r="G37" s="41"/>
      <c r="H37" s="41"/>
      <c r="I37" s="41"/>
      <c r="J37" s="42"/>
    </row>
    <row r="38" spans="1:16" x14ac:dyDescent="0.25">
      <c r="A38" s="33" t="s">
        <v>101</v>
      </c>
      <c r="B38" s="40"/>
      <c r="C38" s="41"/>
      <c r="D38" s="41"/>
      <c r="E38" s="43" t="s">
        <v>517</v>
      </c>
      <c r="F38" s="41"/>
      <c r="G38" s="41"/>
      <c r="H38" s="41"/>
      <c r="I38" s="41"/>
      <c r="J38" s="42"/>
    </row>
    <row r="39" spans="1:16" ht="60" x14ac:dyDescent="0.25">
      <c r="A39" s="33" t="s">
        <v>103</v>
      </c>
      <c r="B39" s="40"/>
      <c r="C39" s="41"/>
      <c r="D39" s="41"/>
      <c r="E39" s="35" t="s">
        <v>518</v>
      </c>
      <c r="F39" s="41"/>
      <c r="G39" s="41"/>
      <c r="H39" s="41"/>
      <c r="I39" s="41"/>
      <c r="J39" s="42"/>
    </row>
    <row r="40" spans="1:16" x14ac:dyDescent="0.25">
      <c r="A40" s="33" t="s">
        <v>94</v>
      </c>
      <c r="B40" s="33">
        <v>8</v>
      </c>
      <c r="C40" s="34" t="s">
        <v>253</v>
      </c>
      <c r="D40" s="33" t="s">
        <v>96</v>
      </c>
      <c r="E40" s="35" t="s">
        <v>519</v>
      </c>
      <c r="F40" s="36" t="s">
        <v>210</v>
      </c>
      <c r="G40" s="37">
        <v>15</v>
      </c>
      <c r="H40" s="38">
        <v>0</v>
      </c>
      <c r="I40" s="38">
        <f>ROUND(G40*H40,P4)</f>
        <v>0</v>
      </c>
      <c r="J40" s="33"/>
      <c r="O40" s="39">
        <f>I40*0.21</f>
        <v>0</v>
      </c>
      <c r="P40">
        <v>3</v>
      </c>
    </row>
    <row r="41" spans="1:16" x14ac:dyDescent="0.25">
      <c r="A41" s="33" t="s">
        <v>99</v>
      </c>
      <c r="B41" s="40"/>
      <c r="C41" s="41"/>
      <c r="D41" s="41"/>
      <c r="E41" s="35" t="s">
        <v>520</v>
      </c>
      <c r="F41" s="41"/>
      <c r="G41" s="41"/>
      <c r="H41" s="41"/>
      <c r="I41" s="41"/>
      <c r="J41" s="42"/>
    </row>
    <row r="42" spans="1:16" x14ac:dyDescent="0.25">
      <c r="A42" s="33" t="s">
        <v>101</v>
      </c>
      <c r="B42" s="40"/>
      <c r="C42" s="41"/>
      <c r="D42" s="41"/>
      <c r="E42" s="43" t="s">
        <v>521</v>
      </c>
      <c r="F42" s="41"/>
      <c r="G42" s="41"/>
      <c r="H42" s="41"/>
      <c r="I42" s="41"/>
      <c r="J42" s="42"/>
    </row>
    <row r="43" spans="1:16" ht="409.5" x14ac:dyDescent="0.25">
      <c r="A43" s="33" t="s">
        <v>103</v>
      </c>
      <c r="B43" s="40"/>
      <c r="C43" s="41"/>
      <c r="D43" s="41"/>
      <c r="E43" s="35" t="s">
        <v>257</v>
      </c>
      <c r="F43" s="41"/>
      <c r="G43" s="41"/>
      <c r="H43" s="41"/>
      <c r="I43" s="41"/>
      <c r="J43" s="42"/>
    </row>
    <row r="44" spans="1:16" x14ac:dyDescent="0.25">
      <c r="A44" s="33" t="s">
        <v>94</v>
      </c>
      <c r="B44" s="33">
        <v>9</v>
      </c>
      <c r="C44" s="34" t="s">
        <v>258</v>
      </c>
      <c r="D44" s="33" t="s">
        <v>96</v>
      </c>
      <c r="E44" s="35" t="s">
        <v>522</v>
      </c>
      <c r="F44" s="36" t="s">
        <v>210</v>
      </c>
      <c r="G44" s="37">
        <v>853</v>
      </c>
      <c r="H44" s="38">
        <v>0</v>
      </c>
      <c r="I44" s="38">
        <f>ROUND(G44*H44,P4)</f>
        <v>0</v>
      </c>
      <c r="J44" s="33"/>
      <c r="O44" s="39">
        <f>I44*0.21</f>
        <v>0</v>
      </c>
      <c r="P44">
        <v>3</v>
      </c>
    </row>
    <row r="45" spans="1:16" x14ac:dyDescent="0.25">
      <c r="A45" s="33" t="s">
        <v>99</v>
      </c>
      <c r="B45" s="40"/>
      <c r="C45" s="41"/>
      <c r="D45" s="41"/>
      <c r="E45" s="35" t="s">
        <v>523</v>
      </c>
      <c r="F45" s="41"/>
      <c r="G45" s="41"/>
      <c r="H45" s="41"/>
      <c r="I45" s="41"/>
      <c r="J45" s="42"/>
    </row>
    <row r="46" spans="1:16" x14ac:dyDescent="0.25">
      <c r="A46" s="33" t="s">
        <v>101</v>
      </c>
      <c r="B46" s="40"/>
      <c r="C46" s="41"/>
      <c r="D46" s="41"/>
      <c r="E46" s="43" t="s">
        <v>524</v>
      </c>
      <c r="F46" s="41"/>
      <c r="G46" s="41"/>
      <c r="H46" s="41"/>
      <c r="I46" s="41"/>
      <c r="J46" s="42"/>
    </row>
    <row r="47" spans="1:16" ht="409.5" x14ac:dyDescent="0.25">
      <c r="A47" s="33" t="s">
        <v>103</v>
      </c>
      <c r="B47" s="40"/>
      <c r="C47" s="41"/>
      <c r="D47" s="41"/>
      <c r="E47" s="35" t="s">
        <v>257</v>
      </c>
      <c r="F47" s="41"/>
      <c r="G47" s="41"/>
      <c r="H47" s="41"/>
      <c r="I47" s="41"/>
      <c r="J47" s="42"/>
    </row>
    <row r="48" spans="1:16" x14ac:dyDescent="0.25">
      <c r="A48" s="33" t="s">
        <v>94</v>
      </c>
      <c r="B48" s="33">
        <v>10</v>
      </c>
      <c r="C48" s="34" t="s">
        <v>525</v>
      </c>
      <c r="D48" s="33" t="s">
        <v>96</v>
      </c>
      <c r="E48" s="35" t="s">
        <v>526</v>
      </c>
      <c r="F48" s="36" t="s">
        <v>210</v>
      </c>
      <c r="G48" s="37">
        <v>37.5</v>
      </c>
      <c r="H48" s="38">
        <v>0</v>
      </c>
      <c r="I48" s="38">
        <f>ROUND(G48*H48,P4)</f>
        <v>0</v>
      </c>
      <c r="J48" s="33"/>
      <c r="O48" s="39">
        <f>I48*0.21</f>
        <v>0</v>
      </c>
      <c r="P48">
        <v>3</v>
      </c>
    </row>
    <row r="49" spans="1:16" x14ac:dyDescent="0.25">
      <c r="A49" s="33" t="s">
        <v>99</v>
      </c>
      <c r="B49" s="40"/>
      <c r="C49" s="41"/>
      <c r="D49" s="41"/>
      <c r="E49" s="35" t="s">
        <v>527</v>
      </c>
      <c r="F49" s="41"/>
      <c r="G49" s="41"/>
      <c r="H49" s="41"/>
      <c r="I49" s="41"/>
      <c r="J49" s="42"/>
    </row>
    <row r="50" spans="1:16" x14ac:dyDescent="0.25">
      <c r="A50" s="33" t="s">
        <v>101</v>
      </c>
      <c r="B50" s="40"/>
      <c r="C50" s="41"/>
      <c r="D50" s="41"/>
      <c r="E50" s="43" t="s">
        <v>517</v>
      </c>
      <c r="F50" s="41"/>
      <c r="G50" s="41"/>
      <c r="H50" s="41"/>
      <c r="I50" s="41"/>
      <c r="J50" s="42"/>
    </row>
    <row r="51" spans="1:16" ht="409.5" x14ac:dyDescent="0.25">
      <c r="A51" s="33" t="s">
        <v>103</v>
      </c>
      <c r="B51" s="40"/>
      <c r="C51" s="41"/>
      <c r="D51" s="41"/>
      <c r="E51" s="35" t="s">
        <v>528</v>
      </c>
      <c r="F51" s="41"/>
      <c r="G51" s="41"/>
      <c r="H51" s="41"/>
      <c r="I51" s="41"/>
      <c r="J51" s="42"/>
    </row>
    <row r="52" spans="1:16" x14ac:dyDescent="0.25">
      <c r="A52" s="33" t="s">
        <v>94</v>
      </c>
      <c r="B52" s="33">
        <v>11</v>
      </c>
      <c r="C52" s="34" t="s">
        <v>529</v>
      </c>
      <c r="D52" s="33" t="s">
        <v>96</v>
      </c>
      <c r="E52" s="35" t="s">
        <v>530</v>
      </c>
      <c r="F52" s="36" t="s">
        <v>210</v>
      </c>
      <c r="G52" s="37">
        <v>120</v>
      </c>
      <c r="H52" s="38">
        <v>0</v>
      </c>
      <c r="I52" s="38">
        <f>ROUND(G52*H52,P4)</f>
        <v>0</v>
      </c>
      <c r="J52" s="33"/>
      <c r="O52" s="39">
        <f>I52*0.21</f>
        <v>0</v>
      </c>
      <c r="P52">
        <v>3</v>
      </c>
    </row>
    <row r="53" spans="1:16" ht="30" x14ac:dyDescent="0.25">
      <c r="A53" s="33" t="s">
        <v>99</v>
      </c>
      <c r="B53" s="40"/>
      <c r="C53" s="41"/>
      <c r="D53" s="41"/>
      <c r="E53" s="35" t="s">
        <v>531</v>
      </c>
      <c r="F53" s="41"/>
      <c r="G53" s="41"/>
      <c r="H53" s="41"/>
      <c r="I53" s="41"/>
      <c r="J53" s="42"/>
    </row>
    <row r="54" spans="1:16" x14ac:dyDescent="0.25">
      <c r="A54" s="33" t="s">
        <v>101</v>
      </c>
      <c r="B54" s="40"/>
      <c r="C54" s="41"/>
      <c r="D54" s="41"/>
      <c r="E54" s="43" t="s">
        <v>532</v>
      </c>
      <c r="F54" s="41"/>
      <c r="G54" s="41"/>
      <c r="H54" s="41"/>
      <c r="I54" s="41"/>
      <c r="J54" s="42"/>
    </row>
    <row r="55" spans="1:16" ht="409.5" x14ac:dyDescent="0.25">
      <c r="A55" s="33" t="s">
        <v>103</v>
      </c>
      <c r="B55" s="40"/>
      <c r="C55" s="41"/>
      <c r="D55" s="41"/>
      <c r="E55" s="35" t="s">
        <v>533</v>
      </c>
      <c r="F55" s="41"/>
      <c r="G55" s="41"/>
      <c r="H55" s="41"/>
      <c r="I55" s="41"/>
      <c r="J55" s="42"/>
    </row>
    <row r="56" spans="1:16" x14ac:dyDescent="0.25">
      <c r="A56" s="33" t="s">
        <v>94</v>
      </c>
      <c r="B56" s="33">
        <v>12</v>
      </c>
      <c r="C56" s="34" t="s">
        <v>534</v>
      </c>
      <c r="D56" s="33" t="s">
        <v>134</v>
      </c>
      <c r="E56" s="35" t="s">
        <v>535</v>
      </c>
      <c r="F56" s="36" t="s">
        <v>227</v>
      </c>
      <c r="G56" s="37">
        <v>12</v>
      </c>
      <c r="H56" s="38">
        <v>0</v>
      </c>
      <c r="I56" s="38">
        <f>ROUND(G56*H56,P4)</f>
        <v>0</v>
      </c>
      <c r="J56" s="33"/>
      <c r="O56" s="39">
        <f>I56*0.21</f>
        <v>0</v>
      </c>
      <c r="P56">
        <v>3</v>
      </c>
    </row>
    <row r="57" spans="1:16" x14ac:dyDescent="0.25">
      <c r="A57" s="33" t="s">
        <v>99</v>
      </c>
      <c r="B57" s="40"/>
      <c r="C57" s="41"/>
      <c r="D57" s="41"/>
      <c r="E57" s="35" t="s">
        <v>536</v>
      </c>
      <c r="F57" s="41"/>
      <c r="G57" s="41"/>
      <c r="H57" s="41"/>
      <c r="I57" s="41"/>
      <c r="J57" s="42"/>
    </row>
    <row r="58" spans="1:16" x14ac:dyDescent="0.25">
      <c r="A58" s="33" t="s">
        <v>101</v>
      </c>
      <c r="B58" s="40"/>
      <c r="C58" s="41"/>
      <c r="D58" s="41"/>
      <c r="E58" s="43" t="s">
        <v>537</v>
      </c>
      <c r="F58" s="41"/>
      <c r="G58" s="41"/>
      <c r="H58" s="41"/>
      <c r="I58" s="41"/>
      <c r="J58" s="42"/>
    </row>
    <row r="59" spans="1:16" ht="120" x14ac:dyDescent="0.25">
      <c r="A59" s="33" t="s">
        <v>103</v>
      </c>
      <c r="B59" s="40"/>
      <c r="C59" s="41"/>
      <c r="D59" s="41"/>
      <c r="E59" s="35" t="s">
        <v>538</v>
      </c>
      <c r="F59" s="41"/>
      <c r="G59" s="41"/>
      <c r="H59" s="41"/>
      <c r="I59" s="41"/>
      <c r="J59" s="42"/>
    </row>
    <row r="60" spans="1:16" x14ac:dyDescent="0.25">
      <c r="A60" s="33" t="s">
        <v>94</v>
      </c>
      <c r="B60" s="33">
        <v>13</v>
      </c>
      <c r="C60" s="34" t="s">
        <v>539</v>
      </c>
      <c r="D60" s="33" t="s">
        <v>134</v>
      </c>
      <c r="E60" s="35" t="s">
        <v>540</v>
      </c>
      <c r="F60" s="36" t="s">
        <v>120</v>
      </c>
      <c r="G60" s="37">
        <v>2</v>
      </c>
      <c r="H60" s="38">
        <v>0</v>
      </c>
      <c r="I60" s="38">
        <f>ROUND(G60*H60,P4)</f>
        <v>0</v>
      </c>
      <c r="J60" s="33"/>
      <c r="O60" s="39">
        <f>I60*0.21</f>
        <v>0</v>
      </c>
      <c r="P60">
        <v>3</v>
      </c>
    </row>
    <row r="61" spans="1:16" x14ac:dyDescent="0.25">
      <c r="A61" s="33" t="s">
        <v>99</v>
      </c>
      <c r="B61" s="40"/>
      <c r="C61" s="41"/>
      <c r="D61" s="41"/>
      <c r="E61" s="35" t="s">
        <v>541</v>
      </c>
      <c r="F61" s="41"/>
      <c r="G61" s="41"/>
      <c r="H61" s="41"/>
      <c r="I61" s="41"/>
      <c r="J61" s="42"/>
    </row>
    <row r="62" spans="1:16" x14ac:dyDescent="0.25">
      <c r="A62" s="33" t="s">
        <v>101</v>
      </c>
      <c r="B62" s="40"/>
      <c r="C62" s="41"/>
      <c r="D62" s="41"/>
      <c r="E62" s="43" t="s">
        <v>102</v>
      </c>
      <c r="F62" s="41"/>
      <c r="G62" s="41"/>
      <c r="H62" s="41"/>
      <c r="I62" s="41"/>
      <c r="J62" s="42"/>
    </row>
    <row r="63" spans="1:16" ht="120" x14ac:dyDescent="0.25">
      <c r="A63" s="33" t="s">
        <v>103</v>
      </c>
      <c r="B63" s="40"/>
      <c r="C63" s="41"/>
      <c r="D63" s="41"/>
      <c r="E63" s="35" t="s">
        <v>538</v>
      </c>
      <c r="F63" s="41"/>
      <c r="G63" s="41"/>
      <c r="H63" s="41"/>
      <c r="I63" s="41"/>
      <c r="J63" s="42"/>
    </row>
    <row r="64" spans="1:16" x14ac:dyDescent="0.25">
      <c r="A64" s="33" t="s">
        <v>94</v>
      </c>
      <c r="B64" s="33">
        <v>14</v>
      </c>
      <c r="C64" s="34" t="s">
        <v>542</v>
      </c>
      <c r="D64" s="33" t="s">
        <v>96</v>
      </c>
      <c r="E64" s="35" t="s">
        <v>543</v>
      </c>
      <c r="F64" s="36" t="s">
        <v>210</v>
      </c>
      <c r="G64" s="37">
        <v>946</v>
      </c>
      <c r="H64" s="38">
        <v>0</v>
      </c>
      <c r="I64" s="38">
        <f>ROUND(G64*H64,P4)</f>
        <v>0</v>
      </c>
      <c r="J64" s="33"/>
      <c r="O64" s="39">
        <f>I64*0.21</f>
        <v>0</v>
      </c>
      <c r="P64">
        <v>3</v>
      </c>
    </row>
    <row r="65" spans="1:16" ht="45" x14ac:dyDescent="0.25">
      <c r="A65" s="33" t="s">
        <v>99</v>
      </c>
      <c r="B65" s="40"/>
      <c r="C65" s="41"/>
      <c r="D65" s="41"/>
      <c r="E65" s="35" t="s">
        <v>544</v>
      </c>
      <c r="F65" s="41"/>
      <c r="G65" s="41"/>
      <c r="H65" s="41"/>
      <c r="I65" s="41"/>
      <c r="J65" s="42"/>
    </row>
    <row r="66" spans="1:16" x14ac:dyDescent="0.25">
      <c r="A66" s="33" t="s">
        <v>101</v>
      </c>
      <c r="B66" s="40"/>
      <c r="C66" s="41"/>
      <c r="D66" s="41"/>
      <c r="E66" s="43" t="s">
        <v>545</v>
      </c>
      <c r="F66" s="41"/>
      <c r="G66" s="41"/>
      <c r="H66" s="41"/>
      <c r="I66" s="41"/>
      <c r="J66" s="42"/>
    </row>
    <row r="67" spans="1:16" ht="409.5" x14ac:dyDescent="0.25">
      <c r="A67" s="33" t="s">
        <v>103</v>
      </c>
      <c r="B67" s="40"/>
      <c r="C67" s="41"/>
      <c r="D67" s="41"/>
      <c r="E67" s="35" t="s">
        <v>546</v>
      </c>
      <c r="F67" s="41"/>
      <c r="G67" s="41"/>
      <c r="H67" s="41"/>
      <c r="I67" s="41"/>
      <c r="J67" s="42"/>
    </row>
    <row r="68" spans="1:16" x14ac:dyDescent="0.25">
      <c r="A68" s="33" t="s">
        <v>94</v>
      </c>
      <c r="B68" s="33">
        <v>15</v>
      </c>
      <c r="C68" s="34" t="s">
        <v>267</v>
      </c>
      <c r="D68" s="33" t="s">
        <v>134</v>
      </c>
      <c r="E68" s="35" t="s">
        <v>268</v>
      </c>
      <c r="F68" s="36" t="s">
        <v>210</v>
      </c>
      <c r="G68" s="37">
        <v>1025.5</v>
      </c>
      <c r="H68" s="38">
        <v>0</v>
      </c>
      <c r="I68" s="38">
        <f>ROUND(G68*H68,P4)</f>
        <v>0</v>
      </c>
      <c r="J68" s="33"/>
      <c r="O68" s="39">
        <f>I68*0.21</f>
        <v>0</v>
      </c>
      <c r="P68">
        <v>3</v>
      </c>
    </row>
    <row r="69" spans="1:16" x14ac:dyDescent="0.25">
      <c r="A69" s="33" t="s">
        <v>99</v>
      </c>
      <c r="B69" s="40"/>
      <c r="C69" s="41"/>
      <c r="D69" s="41"/>
      <c r="E69" s="35" t="s">
        <v>547</v>
      </c>
      <c r="F69" s="41"/>
      <c r="G69" s="41"/>
      <c r="H69" s="41"/>
      <c r="I69" s="41"/>
      <c r="J69" s="42"/>
    </row>
    <row r="70" spans="1:16" x14ac:dyDescent="0.25">
      <c r="A70" s="33" t="s">
        <v>101</v>
      </c>
      <c r="B70" s="40"/>
      <c r="C70" s="41"/>
      <c r="D70" s="41"/>
      <c r="E70" s="43" t="s">
        <v>548</v>
      </c>
      <c r="F70" s="41"/>
      <c r="G70" s="41"/>
      <c r="H70" s="41"/>
      <c r="I70" s="41"/>
      <c r="J70" s="42"/>
    </row>
    <row r="71" spans="1:16" ht="285" x14ac:dyDescent="0.25">
      <c r="A71" s="33" t="s">
        <v>103</v>
      </c>
      <c r="B71" s="40"/>
      <c r="C71" s="41"/>
      <c r="D71" s="41"/>
      <c r="E71" s="35" t="s">
        <v>270</v>
      </c>
      <c r="F71" s="41"/>
      <c r="G71" s="41"/>
      <c r="H71" s="41"/>
      <c r="I71" s="41"/>
      <c r="J71" s="42"/>
    </row>
    <row r="72" spans="1:16" x14ac:dyDescent="0.25">
      <c r="A72" s="33" t="s">
        <v>94</v>
      </c>
      <c r="B72" s="33">
        <v>16</v>
      </c>
      <c r="C72" s="34" t="s">
        <v>549</v>
      </c>
      <c r="D72" s="33" t="s">
        <v>134</v>
      </c>
      <c r="E72" s="35" t="s">
        <v>550</v>
      </c>
      <c r="F72" s="36" t="s">
        <v>210</v>
      </c>
      <c r="G72" s="37">
        <v>90</v>
      </c>
      <c r="H72" s="38">
        <v>0</v>
      </c>
      <c r="I72" s="38">
        <f>ROUND(G72*H72,P4)</f>
        <v>0</v>
      </c>
      <c r="J72" s="33"/>
      <c r="O72" s="39">
        <f>I72*0.21</f>
        <v>0</v>
      </c>
      <c r="P72">
        <v>3</v>
      </c>
    </row>
    <row r="73" spans="1:16" ht="60" x14ac:dyDescent="0.25">
      <c r="A73" s="33" t="s">
        <v>99</v>
      </c>
      <c r="B73" s="40"/>
      <c r="C73" s="41"/>
      <c r="D73" s="41"/>
      <c r="E73" s="35" t="s">
        <v>551</v>
      </c>
      <c r="F73" s="41"/>
      <c r="G73" s="41"/>
      <c r="H73" s="41"/>
      <c r="I73" s="41"/>
      <c r="J73" s="42"/>
    </row>
    <row r="74" spans="1:16" x14ac:dyDescent="0.25">
      <c r="A74" s="33" t="s">
        <v>101</v>
      </c>
      <c r="B74" s="40"/>
      <c r="C74" s="41"/>
      <c r="D74" s="41"/>
      <c r="E74" s="43" t="s">
        <v>552</v>
      </c>
      <c r="F74" s="41"/>
      <c r="G74" s="41"/>
      <c r="H74" s="41"/>
      <c r="I74" s="41"/>
      <c r="J74" s="42"/>
    </row>
    <row r="75" spans="1:16" ht="375" x14ac:dyDescent="0.25">
      <c r="A75" s="33" t="s">
        <v>103</v>
      </c>
      <c r="B75" s="40"/>
      <c r="C75" s="41"/>
      <c r="D75" s="41"/>
      <c r="E75" s="35" t="s">
        <v>553</v>
      </c>
      <c r="F75" s="41"/>
      <c r="G75" s="41"/>
      <c r="H75" s="41"/>
      <c r="I75" s="41"/>
      <c r="J75" s="42"/>
    </row>
    <row r="76" spans="1:16" x14ac:dyDescent="0.25">
      <c r="A76" s="33" t="s">
        <v>94</v>
      </c>
      <c r="B76" s="33">
        <v>17</v>
      </c>
      <c r="C76" s="34" t="s">
        <v>554</v>
      </c>
      <c r="D76" s="33" t="s">
        <v>134</v>
      </c>
      <c r="E76" s="35" t="s">
        <v>555</v>
      </c>
      <c r="F76" s="36" t="s">
        <v>210</v>
      </c>
      <c r="G76" s="37">
        <v>10</v>
      </c>
      <c r="H76" s="38">
        <v>0</v>
      </c>
      <c r="I76" s="38">
        <f>ROUND(G76*H76,P4)</f>
        <v>0</v>
      </c>
      <c r="J76" s="33"/>
      <c r="O76" s="39">
        <f>I76*0.21</f>
        <v>0</v>
      </c>
      <c r="P76">
        <v>3</v>
      </c>
    </row>
    <row r="77" spans="1:16" x14ac:dyDescent="0.25">
      <c r="A77" s="33" t="s">
        <v>99</v>
      </c>
      <c r="B77" s="40"/>
      <c r="C77" s="41"/>
      <c r="D77" s="41"/>
      <c r="E77" s="35" t="s">
        <v>556</v>
      </c>
      <c r="F77" s="41"/>
      <c r="G77" s="41"/>
      <c r="H77" s="41"/>
      <c r="I77" s="41"/>
      <c r="J77" s="42"/>
    </row>
    <row r="78" spans="1:16" x14ac:dyDescent="0.25">
      <c r="A78" s="33" t="s">
        <v>101</v>
      </c>
      <c r="B78" s="40"/>
      <c r="C78" s="41"/>
      <c r="D78" s="41"/>
      <c r="E78" s="43" t="s">
        <v>108</v>
      </c>
      <c r="F78" s="41"/>
      <c r="G78" s="41"/>
      <c r="H78" s="41"/>
      <c r="I78" s="41"/>
      <c r="J78" s="42"/>
    </row>
    <row r="79" spans="1:16" ht="375" x14ac:dyDescent="0.25">
      <c r="A79" s="33" t="s">
        <v>103</v>
      </c>
      <c r="B79" s="40"/>
      <c r="C79" s="41"/>
      <c r="D79" s="41"/>
      <c r="E79" s="35" t="s">
        <v>557</v>
      </c>
      <c r="F79" s="41"/>
      <c r="G79" s="41"/>
      <c r="H79" s="41"/>
      <c r="I79" s="41"/>
      <c r="J79" s="42"/>
    </row>
    <row r="80" spans="1:16" x14ac:dyDescent="0.25">
      <c r="A80" s="33" t="s">
        <v>94</v>
      </c>
      <c r="B80" s="33">
        <v>18</v>
      </c>
      <c r="C80" s="34" t="s">
        <v>558</v>
      </c>
      <c r="D80" s="33" t="s">
        <v>134</v>
      </c>
      <c r="E80" s="35" t="s">
        <v>559</v>
      </c>
      <c r="F80" s="36" t="s">
        <v>210</v>
      </c>
      <c r="G80" s="37">
        <v>10</v>
      </c>
      <c r="H80" s="38">
        <v>0</v>
      </c>
      <c r="I80" s="38">
        <f>ROUND(G80*H80,P4)</f>
        <v>0</v>
      </c>
      <c r="J80" s="33"/>
      <c r="O80" s="39">
        <f>I80*0.21</f>
        <v>0</v>
      </c>
      <c r="P80">
        <v>3</v>
      </c>
    </row>
    <row r="81" spans="1:16" x14ac:dyDescent="0.25">
      <c r="A81" s="33" t="s">
        <v>99</v>
      </c>
      <c r="B81" s="40"/>
      <c r="C81" s="41"/>
      <c r="D81" s="41"/>
      <c r="E81" s="35" t="s">
        <v>560</v>
      </c>
      <c r="F81" s="41"/>
      <c r="G81" s="41"/>
      <c r="H81" s="41"/>
      <c r="I81" s="41"/>
      <c r="J81" s="42"/>
    </row>
    <row r="82" spans="1:16" x14ac:dyDescent="0.25">
      <c r="A82" s="33" t="s">
        <v>101</v>
      </c>
      <c r="B82" s="40"/>
      <c r="C82" s="41"/>
      <c r="D82" s="41"/>
      <c r="E82" s="43" t="s">
        <v>108</v>
      </c>
      <c r="F82" s="41"/>
      <c r="G82" s="41"/>
      <c r="H82" s="41"/>
      <c r="I82" s="41"/>
      <c r="J82" s="42"/>
    </row>
    <row r="83" spans="1:16" ht="409.5" x14ac:dyDescent="0.25">
      <c r="A83" s="33" t="s">
        <v>103</v>
      </c>
      <c r="B83" s="40"/>
      <c r="C83" s="41"/>
      <c r="D83" s="41"/>
      <c r="E83" s="35" t="s">
        <v>561</v>
      </c>
      <c r="F83" s="41"/>
      <c r="G83" s="41"/>
      <c r="H83" s="41"/>
      <c r="I83" s="41"/>
      <c r="J83" s="42"/>
    </row>
    <row r="84" spans="1:16" x14ac:dyDescent="0.25">
      <c r="A84" s="33" t="s">
        <v>94</v>
      </c>
      <c r="B84" s="33">
        <v>19</v>
      </c>
      <c r="C84" s="34" t="s">
        <v>562</v>
      </c>
      <c r="D84" s="33" t="s">
        <v>134</v>
      </c>
      <c r="E84" s="35" t="s">
        <v>563</v>
      </c>
      <c r="F84" s="36" t="s">
        <v>210</v>
      </c>
      <c r="G84" s="37">
        <v>5</v>
      </c>
      <c r="H84" s="38">
        <v>0</v>
      </c>
      <c r="I84" s="38">
        <f>ROUND(G84*H84,P4)</f>
        <v>0</v>
      </c>
      <c r="J84" s="33"/>
      <c r="O84" s="39">
        <f>I84*0.21</f>
        <v>0</v>
      </c>
      <c r="P84">
        <v>3</v>
      </c>
    </row>
    <row r="85" spans="1:16" x14ac:dyDescent="0.25">
      <c r="A85" s="33" t="s">
        <v>99</v>
      </c>
      <c r="B85" s="40"/>
      <c r="C85" s="41"/>
      <c r="D85" s="41"/>
      <c r="E85" s="35" t="s">
        <v>564</v>
      </c>
      <c r="F85" s="41"/>
      <c r="G85" s="41"/>
      <c r="H85" s="41"/>
      <c r="I85" s="41"/>
      <c r="J85" s="42"/>
    </row>
    <row r="86" spans="1:16" x14ac:dyDescent="0.25">
      <c r="A86" s="33" t="s">
        <v>101</v>
      </c>
      <c r="B86" s="40"/>
      <c r="C86" s="41"/>
      <c r="D86" s="41"/>
      <c r="E86" s="43" t="s">
        <v>565</v>
      </c>
      <c r="F86" s="41"/>
      <c r="G86" s="41"/>
      <c r="H86" s="41"/>
      <c r="I86" s="41"/>
      <c r="J86" s="42"/>
    </row>
    <row r="87" spans="1:16" ht="390" x14ac:dyDescent="0.25">
      <c r="A87" s="33" t="s">
        <v>103</v>
      </c>
      <c r="B87" s="40"/>
      <c r="C87" s="41"/>
      <c r="D87" s="41"/>
      <c r="E87" s="35" t="s">
        <v>566</v>
      </c>
      <c r="F87" s="41"/>
      <c r="G87" s="41"/>
      <c r="H87" s="41"/>
      <c r="I87" s="41"/>
      <c r="J87" s="42"/>
    </row>
    <row r="88" spans="1:16" x14ac:dyDescent="0.25">
      <c r="A88" s="33" t="s">
        <v>94</v>
      </c>
      <c r="B88" s="33">
        <v>20</v>
      </c>
      <c r="C88" s="34" t="s">
        <v>278</v>
      </c>
      <c r="D88" s="33" t="s">
        <v>134</v>
      </c>
      <c r="E88" s="35" t="s">
        <v>279</v>
      </c>
      <c r="F88" s="36" t="s">
        <v>168</v>
      </c>
      <c r="G88" s="37">
        <v>1130</v>
      </c>
      <c r="H88" s="38">
        <v>0</v>
      </c>
      <c r="I88" s="38">
        <f>ROUND(G88*H88,P4)</f>
        <v>0</v>
      </c>
      <c r="J88" s="33"/>
      <c r="O88" s="39">
        <f>I88*0.21</f>
        <v>0</v>
      </c>
      <c r="P88">
        <v>3</v>
      </c>
    </row>
    <row r="89" spans="1:16" ht="30" x14ac:dyDescent="0.25">
      <c r="A89" s="33" t="s">
        <v>99</v>
      </c>
      <c r="B89" s="40"/>
      <c r="C89" s="41"/>
      <c r="D89" s="41"/>
      <c r="E89" s="35" t="s">
        <v>567</v>
      </c>
      <c r="F89" s="41"/>
      <c r="G89" s="41"/>
      <c r="H89" s="41"/>
      <c r="I89" s="41"/>
      <c r="J89" s="42"/>
    </row>
    <row r="90" spans="1:16" x14ac:dyDescent="0.25">
      <c r="A90" s="33" t="s">
        <v>101</v>
      </c>
      <c r="B90" s="40"/>
      <c r="C90" s="41"/>
      <c r="D90" s="41"/>
      <c r="E90" s="43" t="s">
        <v>568</v>
      </c>
      <c r="F90" s="41"/>
      <c r="G90" s="41"/>
      <c r="H90" s="41"/>
      <c r="I90" s="41"/>
      <c r="J90" s="42"/>
    </row>
    <row r="91" spans="1:16" ht="75" x14ac:dyDescent="0.25">
      <c r="A91" s="33" t="s">
        <v>103</v>
      </c>
      <c r="B91" s="40"/>
      <c r="C91" s="41"/>
      <c r="D91" s="41"/>
      <c r="E91" s="35" t="s">
        <v>281</v>
      </c>
      <c r="F91" s="41"/>
      <c r="G91" s="41"/>
      <c r="H91" s="41"/>
      <c r="I91" s="41"/>
      <c r="J91" s="42"/>
    </row>
    <row r="92" spans="1:16" x14ac:dyDescent="0.25">
      <c r="A92" s="33" t="s">
        <v>94</v>
      </c>
      <c r="B92" s="33">
        <v>21</v>
      </c>
      <c r="C92" s="34" t="s">
        <v>569</v>
      </c>
      <c r="D92" s="33" t="s">
        <v>134</v>
      </c>
      <c r="E92" s="35" t="s">
        <v>570</v>
      </c>
      <c r="F92" s="36" t="s">
        <v>168</v>
      </c>
      <c r="G92" s="37">
        <v>37.5</v>
      </c>
      <c r="H92" s="38">
        <v>0</v>
      </c>
      <c r="I92" s="38">
        <f>ROUND(G92*H92,P4)</f>
        <v>0</v>
      </c>
      <c r="J92" s="33"/>
      <c r="O92" s="39">
        <f>I92*0.21</f>
        <v>0</v>
      </c>
      <c r="P92">
        <v>3</v>
      </c>
    </row>
    <row r="93" spans="1:16" x14ac:dyDescent="0.25">
      <c r="A93" s="33" t="s">
        <v>99</v>
      </c>
      <c r="B93" s="40"/>
      <c r="C93" s="41"/>
      <c r="D93" s="41"/>
      <c r="E93" s="44" t="s">
        <v>134</v>
      </c>
      <c r="F93" s="41"/>
      <c r="G93" s="41"/>
      <c r="H93" s="41"/>
      <c r="I93" s="41"/>
      <c r="J93" s="42"/>
    </row>
    <row r="94" spans="1:16" x14ac:dyDescent="0.25">
      <c r="A94" s="33" t="s">
        <v>101</v>
      </c>
      <c r="B94" s="40"/>
      <c r="C94" s="41"/>
      <c r="D94" s="41"/>
      <c r="E94" s="43" t="s">
        <v>517</v>
      </c>
      <c r="F94" s="41"/>
      <c r="G94" s="41"/>
      <c r="H94" s="41"/>
      <c r="I94" s="41"/>
      <c r="J94" s="42"/>
    </row>
    <row r="95" spans="1:16" ht="75" x14ac:dyDescent="0.25">
      <c r="A95" s="33" t="s">
        <v>103</v>
      </c>
      <c r="B95" s="40"/>
      <c r="C95" s="41"/>
      <c r="D95" s="41"/>
      <c r="E95" s="35" t="s">
        <v>571</v>
      </c>
      <c r="F95" s="41"/>
      <c r="G95" s="41"/>
      <c r="H95" s="41"/>
      <c r="I95" s="41"/>
      <c r="J95" s="42"/>
    </row>
    <row r="96" spans="1:16" x14ac:dyDescent="0.25">
      <c r="A96" s="33" t="s">
        <v>94</v>
      </c>
      <c r="B96" s="33">
        <v>22</v>
      </c>
      <c r="C96" s="34" t="s">
        <v>572</v>
      </c>
      <c r="D96" s="33" t="s">
        <v>134</v>
      </c>
      <c r="E96" s="35" t="s">
        <v>573</v>
      </c>
      <c r="F96" s="36" t="s">
        <v>168</v>
      </c>
      <c r="G96" s="37">
        <v>250</v>
      </c>
      <c r="H96" s="38">
        <v>0</v>
      </c>
      <c r="I96" s="38">
        <f>ROUND(G96*H96,P4)</f>
        <v>0</v>
      </c>
      <c r="J96" s="33"/>
      <c r="O96" s="39">
        <f>I96*0.21</f>
        <v>0</v>
      </c>
      <c r="P96">
        <v>3</v>
      </c>
    </row>
    <row r="97" spans="1:16" x14ac:dyDescent="0.25">
      <c r="A97" s="33" t="s">
        <v>99</v>
      </c>
      <c r="B97" s="40"/>
      <c r="C97" s="41"/>
      <c r="D97" s="41"/>
      <c r="E97" s="44" t="s">
        <v>134</v>
      </c>
      <c r="F97" s="41"/>
      <c r="G97" s="41"/>
      <c r="H97" s="41"/>
      <c r="I97" s="41"/>
      <c r="J97" s="42"/>
    </row>
    <row r="98" spans="1:16" x14ac:dyDescent="0.25">
      <c r="A98" s="33" t="s">
        <v>101</v>
      </c>
      <c r="B98" s="40"/>
      <c r="C98" s="41"/>
      <c r="D98" s="41"/>
      <c r="E98" s="43" t="s">
        <v>574</v>
      </c>
      <c r="F98" s="41"/>
      <c r="G98" s="41"/>
      <c r="H98" s="41"/>
      <c r="I98" s="41"/>
      <c r="J98" s="42"/>
    </row>
    <row r="99" spans="1:16" ht="75" x14ac:dyDescent="0.25">
      <c r="A99" s="33" t="s">
        <v>103</v>
      </c>
      <c r="B99" s="40"/>
      <c r="C99" s="41"/>
      <c r="D99" s="41"/>
      <c r="E99" s="35" t="s">
        <v>575</v>
      </c>
      <c r="F99" s="41"/>
      <c r="G99" s="41"/>
      <c r="H99" s="41"/>
      <c r="I99" s="41"/>
      <c r="J99" s="42"/>
    </row>
    <row r="100" spans="1:16" x14ac:dyDescent="0.25">
      <c r="A100" s="33" t="s">
        <v>94</v>
      </c>
      <c r="B100" s="33">
        <v>23</v>
      </c>
      <c r="C100" s="34" t="s">
        <v>576</v>
      </c>
      <c r="D100" s="33" t="s">
        <v>134</v>
      </c>
      <c r="E100" s="35" t="s">
        <v>577</v>
      </c>
      <c r="F100" s="36" t="s">
        <v>210</v>
      </c>
      <c r="G100" s="37">
        <v>37.5</v>
      </c>
      <c r="H100" s="38">
        <v>0</v>
      </c>
      <c r="I100" s="38">
        <f>ROUND(G100*H100,P4)</f>
        <v>0</v>
      </c>
      <c r="J100" s="33"/>
      <c r="O100" s="39">
        <f>I100*0.21</f>
        <v>0</v>
      </c>
      <c r="P100">
        <v>3</v>
      </c>
    </row>
    <row r="101" spans="1:16" ht="30" x14ac:dyDescent="0.25">
      <c r="A101" s="33" t="s">
        <v>99</v>
      </c>
      <c r="B101" s="40"/>
      <c r="C101" s="41"/>
      <c r="D101" s="41"/>
      <c r="E101" s="35" t="s">
        <v>578</v>
      </c>
      <c r="F101" s="41"/>
      <c r="G101" s="41"/>
      <c r="H101" s="41"/>
      <c r="I101" s="41"/>
      <c r="J101" s="42"/>
    </row>
    <row r="102" spans="1:16" x14ac:dyDescent="0.25">
      <c r="A102" s="33" t="s">
        <v>101</v>
      </c>
      <c r="B102" s="40"/>
      <c r="C102" s="41"/>
      <c r="D102" s="41"/>
      <c r="E102" s="43" t="s">
        <v>517</v>
      </c>
      <c r="F102" s="41"/>
      <c r="G102" s="41"/>
      <c r="H102" s="41"/>
      <c r="I102" s="41"/>
      <c r="J102" s="42"/>
    </row>
    <row r="103" spans="1:16" ht="120" x14ac:dyDescent="0.25">
      <c r="A103" s="33" t="s">
        <v>103</v>
      </c>
      <c r="B103" s="40"/>
      <c r="C103" s="41"/>
      <c r="D103" s="41"/>
      <c r="E103" s="35" t="s">
        <v>579</v>
      </c>
      <c r="F103" s="41"/>
      <c r="G103" s="41"/>
      <c r="H103" s="41"/>
      <c r="I103" s="41"/>
      <c r="J103" s="42"/>
    </row>
    <row r="104" spans="1:16" x14ac:dyDescent="0.25">
      <c r="A104" s="27" t="s">
        <v>92</v>
      </c>
      <c r="B104" s="28"/>
      <c r="C104" s="29" t="s">
        <v>57</v>
      </c>
      <c r="D104" s="30"/>
      <c r="E104" s="27" t="s">
        <v>283</v>
      </c>
      <c r="F104" s="30"/>
      <c r="G104" s="30"/>
      <c r="H104" s="30"/>
      <c r="I104" s="31">
        <f>SUMIFS(I105:I120,A105:A120,"P")</f>
        <v>0</v>
      </c>
      <c r="J104" s="32"/>
    </row>
    <row r="105" spans="1:16" x14ac:dyDescent="0.25">
      <c r="A105" s="33" t="s">
        <v>94</v>
      </c>
      <c r="B105" s="33">
        <v>24</v>
      </c>
      <c r="C105" s="34" t="s">
        <v>580</v>
      </c>
      <c r="D105" s="33" t="s">
        <v>134</v>
      </c>
      <c r="E105" s="35" t="s">
        <v>581</v>
      </c>
      <c r="F105" s="36" t="s">
        <v>227</v>
      </c>
      <c r="G105" s="37">
        <v>34</v>
      </c>
      <c r="H105" s="38">
        <v>0</v>
      </c>
      <c r="I105" s="38">
        <f>ROUND(G105*H105,P4)</f>
        <v>0</v>
      </c>
      <c r="J105" s="33"/>
      <c r="O105" s="39">
        <f>I105*0.21</f>
        <v>0</v>
      </c>
      <c r="P105">
        <v>3</v>
      </c>
    </row>
    <row r="106" spans="1:16" ht="90" x14ac:dyDescent="0.25">
      <c r="A106" s="33" t="s">
        <v>99</v>
      </c>
      <c r="B106" s="40"/>
      <c r="C106" s="41"/>
      <c r="D106" s="41"/>
      <c r="E106" s="35" t="s">
        <v>582</v>
      </c>
      <c r="F106" s="41"/>
      <c r="G106" s="41"/>
      <c r="H106" s="41"/>
      <c r="I106" s="41"/>
      <c r="J106" s="42"/>
    </row>
    <row r="107" spans="1:16" x14ac:dyDescent="0.25">
      <c r="A107" s="33" t="s">
        <v>101</v>
      </c>
      <c r="B107" s="40"/>
      <c r="C107" s="41"/>
      <c r="D107" s="41"/>
      <c r="E107" s="43" t="s">
        <v>583</v>
      </c>
      <c r="F107" s="41"/>
      <c r="G107" s="41"/>
      <c r="H107" s="41"/>
      <c r="I107" s="41"/>
      <c r="J107" s="42"/>
    </row>
    <row r="108" spans="1:16" ht="225" x14ac:dyDescent="0.25">
      <c r="A108" s="33" t="s">
        <v>103</v>
      </c>
      <c r="B108" s="40"/>
      <c r="C108" s="41"/>
      <c r="D108" s="41"/>
      <c r="E108" s="35" t="s">
        <v>298</v>
      </c>
      <c r="F108" s="41"/>
      <c r="G108" s="41"/>
      <c r="H108" s="41"/>
      <c r="I108" s="41"/>
      <c r="J108" s="42"/>
    </row>
    <row r="109" spans="1:16" x14ac:dyDescent="0.25">
      <c r="A109" s="33" t="s">
        <v>94</v>
      </c>
      <c r="B109" s="33">
        <v>25</v>
      </c>
      <c r="C109" s="34" t="s">
        <v>584</v>
      </c>
      <c r="D109" s="33" t="s">
        <v>134</v>
      </c>
      <c r="E109" s="35" t="s">
        <v>585</v>
      </c>
      <c r="F109" s="36" t="s">
        <v>168</v>
      </c>
      <c r="G109" s="37">
        <v>340</v>
      </c>
      <c r="H109" s="38">
        <v>0</v>
      </c>
      <c r="I109" s="38">
        <f>ROUND(G109*H109,P4)</f>
        <v>0</v>
      </c>
      <c r="J109" s="33"/>
      <c r="O109" s="39">
        <f>I109*0.21</f>
        <v>0</v>
      </c>
      <c r="P109">
        <v>3</v>
      </c>
    </row>
    <row r="110" spans="1:16" ht="30" x14ac:dyDescent="0.25">
      <c r="A110" s="33" t="s">
        <v>99</v>
      </c>
      <c r="B110" s="40"/>
      <c r="C110" s="41"/>
      <c r="D110" s="41"/>
      <c r="E110" s="35" t="s">
        <v>586</v>
      </c>
      <c r="F110" s="41"/>
      <c r="G110" s="41"/>
      <c r="H110" s="41"/>
      <c r="I110" s="41"/>
      <c r="J110" s="42"/>
    </row>
    <row r="111" spans="1:16" x14ac:dyDescent="0.25">
      <c r="A111" s="33" t="s">
        <v>101</v>
      </c>
      <c r="B111" s="40"/>
      <c r="C111" s="41"/>
      <c r="D111" s="41"/>
      <c r="E111" s="43" t="s">
        <v>587</v>
      </c>
      <c r="F111" s="41"/>
      <c r="G111" s="41"/>
      <c r="H111" s="41"/>
      <c r="I111" s="41"/>
      <c r="J111" s="42"/>
    </row>
    <row r="112" spans="1:16" ht="165" x14ac:dyDescent="0.25">
      <c r="A112" s="33" t="s">
        <v>103</v>
      </c>
      <c r="B112" s="40"/>
      <c r="C112" s="41"/>
      <c r="D112" s="41"/>
      <c r="E112" s="35" t="s">
        <v>588</v>
      </c>
      <c r="F112" s="41"/>
      <c r="G112" s="41"/>
      <c r="H112" s="41"/>
      <c r="I112" s="41"/>
      <c r="J112" s="42"/>
    </row>
    <row r="113" spans="1:16" x14ac:dyDescent="0.25">
      <c r="A113" s="33" t="s">
        <v>94</v>
      </c>
      <c r="B113" s="33">
        <v>26</v>
      </c>
      <c r="C113" s="34" t="s">
        <v>303</v>
      </c>
      <c r="D113" s="33" t="s">
        <v>96</v>
      </c>
      <c r="E113" s="35" t="s">
        <v>304</v>
      </c>
      <c r="F113" s="36" t="s">
        <v>168</v>
      </c>
      <c r="G113" s="37">
        <v>1615</v>
      </c>
      <c r="H113" s="38">
        <v>0</v>
      </c>
      <c r="I113" s="38">
        <f>ROUND(G113*H113,P4)</f>
        <v>0</v>
      </c>
      <c r="J113" s="33"/>
      <c r="O113" s="39">
        <f>I113*0.21</f>
        <v>0</v>
      </c>
      <c r="P113">
        <v>3</v>
      </c>
    </row>
    <row r="114" spans="1:16" ht="120" x14ac:dyDescent="0.25">
      <c r="A114" s="33" t="s">
        <v>99</v>
      </c>
      <c r="B114" s="40"/>
      <c r="C114" s="41"/>
      <c r="D114" s="41"/>
      <c r="E114" s="35" t="s">
        <v>589</v>
      </c>
      <c r="F114" s="41"/>
      <c r="G114" s="41"/>
      <c r="H114" s="41"/>
      <c r="I114" s="41"/>
      <c r="J114" s="42"/>
    </row>
    <row r="115" spans="1:16" x14ac:dyDescent="0.25">
      <c r="A115" s="33" t="s">
        <v>101</v>
      </c>
      <c r="B115" s="40"/>
      <c r="C115" s="41"/>
      <c r="D115" s="41"/>
      <c r="E115" s="43" t="s">
        <v>590</v>
      </c>
      <c r="F115" s="41"/>
      <c r="G115" s="41"/>
      <c r="H115" s="41"/>
      <c r="I115" s="41"/>
      <c r="J115" s="42"/>
    </row>
    <row r="116" spans="1:16" ht="180" x14ac:dyDescent="0.25">
      <c r="A116" s="33" t="s">
        <v>103</v>
      </c>
      <c r="B116" s="40"/>
      <c r="C116" s="41"/>
      <c r="D116" s="41"/>
      <c r="E116" s="35" t="s">
        <v>306</v>
      </c>
      <c r="F116" s="41"/>
      <c r="G116" s="41"/>
      <c r="H116" s="41"/>
      <c r="I116" s="41"/>
      <c r="J116" s="42"/>
    </row>
    <row r="117" spans="1:16" x14ac:dyDescent="0.25">
      <c r="A117" s="33" t="s">
        <v>94</v>
      </c>
      <c r="B117" s="33">
        <v>27</v>
      </c>
      <c r="C117" s="34" t="s">
        <v>591</v>
      </c>
      <c r="D117" s="33" t="s">
        <v>134</v>
      </c>
      <c r="E117" s="35" t="s">
        <v>592</v>
      </c>
      <c r="F117" s="36" t="s">
        <v>168</v>
      </c>
      <c r="G117" s="37">
        <v>150</v>
      </c>
      <c r="H117" s="38">
        <v>0</v>
      </c>
      <c r="I117" s="38">
        <f>ROUND(G117*H117,P4)</f>
        <v>0</v>
      </c>
      <c r="J117" s="33"/>
      <c r="O117" s="39">
        <f>I117*0.21</f>
        <v>0</v>
      </c>
      <c r="P117">
        <v>3</v>
      </c>
    </row>
    <row r="118" spans="1:16" ht="30" x14ac:dyDescent="0.25">
      <c r="A118" s="33" t="s">
        <v>99</v>
      </c>
      <c r="B118" s="40"/>
      <c r="C118" s="41"/>
      <c r="D118" s="41"/>
      <c r="E118" s="35" t="s">
        <v>593</v>
      </c>
      <c r="F118" s="41"/>
      <c r="G118" s="41"/>
      <c r="H118" s="41"/>
      <c r="I118" s="41"/>
      <c r="J118" s="42"/>
    </row>
    <row r="119" spans="1:16" x14ac:dyDescent="0.25">
      <c r="A119" s="33" t="s">
        <v>101</v>
      </c>
      <c r="B119" s="40"/>
      <c r="C119" s="41"/>
      <c r="D119" s="41"/>
      <c r="E119" s="43" t="s">
        <v>594</v>
      </c>
      <c r="F119" s="41"/>
      <c r="G119" s="41"/>
      <c r="H119" s="41"/>
      <c r="I119" s="41"/>
      <c r="J119" s="42"/>
    </row>
    <row r="120" spans="1:16" ht="180" x14ac:dyDescent="0.25">
      <c r="A120" s="33" t="s">
        <v>103</v>
      </c>
      <c r="B120" s="40"/>
      <c r="C120" s="41"/>
      <c r="D120" s="41"/>
      <c r="E120" s="35" t="s">
        <v>595</v>
      </c>
      <c r="F120" s="41"/>
      <c r="G120" s="41"/>
      <c r="H120" s="41"/>
      <c r="I120" s="41"/>
      <c r="J120" s="42"/>
    </row>
    <row r="121" spans="1:16" x14ac:dyDescent="0.25">
      <c r="A121" s="27" t="s">
        <v>92</v>
      </c>
      <c r="B121" s="28"/>
      <c r="C121" s="29" t="s">
        <v>596</v>
      </c>
      <c r="D121" s="30"/>
      <c r="E121" s="27" t="s">
        <v>597</v>
      </c>
      <c r="F121" s="30"/>
      <c r="G121" s="30"/>
      <c r="H121" s="30"/>
      <c r="I121" s="31">
        <f>SUMIFS(I122:I129,A122:A129,"P")</f>
        <v>0</v>
      </c>
      <c r="J121" s="32"/>
    </row>
    <row r="122" spans="1:16" x14ac:dyDescent="0.25">
      <c r="A122" s="33" t="s">
        <v>94</v>
      </c>
      <c r="B122" s="33">
        <v>28</v>
      </c>
      <c r="C122" s="34" t="s">
        <v>598</v>
      </c>
      <c r="D122" s="33" t="s">
        <v>134</v>
      </c>
      <c r="E122" s="35" t="s">
        <v>599</v>
      </c>
      <c r="F122" s="36" t="s">
        <v>210</v>
      </c>
      <c r="G122" s="37">
        <v>2.5</v>
      </c>
      <c r="H122" s="38">
        <v>0</v>
      </c>
      <c r="I122" s="38">
        <f>ROUND(G122*H122,P4)</f>
        <v>0</v>
      </c>
      <c r="J122" s="33"/>
      <c r="O122" s="39">
        <f>I122*0.21</f>
        <v>0</v>
      </c>
      <c r="P122">
        <v>3</v>
      </c>
    </row>
    <row r="123" spans="1:16" ht="120" x14ac:dyDescent="0.25">
      <c r="A123" s="33" t="s">
        <v>99</v>
      </c>
      <c r="B123" s="40"/>
      <c r="C123" s="41"/>
      <c r="D123" s="41"/>
      <c r="E123" s="35" t="s">
        <v>600</v>
      </c>
      <c r="F123" s="41"/>
      <c r="G123" s="41"/>
      <c r="H123" s="41"/>
      <c r="I123" s="41"/>
      <c r="J123" s="42"/>
    </row>
    <row r="124" spans="1:16" x14ac:dyDescent="0.25">
      <c r="A124" s="33" t="s">
        <v>101</v>
      </c>
      <c r="B124" s="40"/>
      <c r="C124" s="41"/>
      <c r="D124" s="41"/>
      <c r="E124" s="43" t="s">
        <v>601</v>
      </c>
      <c r="F124" s="41"/>
      <c r="G124" s="41"/>
      <c r="H124" s="41"/>
      <c r="I124" s="41"/>
      <c r="J124" s="42"/>
    </row>
    <row r="125" spans="1:16" ht="409.5" x14ac:dyDescent="0.25">
      <c r="A125" s="33" t="s">
        <v>103</v>
      </c>
      <c r="B125" s="40"/>
      <c r="C125" s="41"/>
      <c r="D125" s="41"/>
      <c r="E125" s="35" t="s">
        <v>602</v>
      </c>
      <c r="F125" s="41"/>
      <c r="G125" s="41"/>
      <c r="H125" s="41"/>
      <c r="I125" s="41"/>
      <c r="J125" s="42"/>
    </row>
    <row r="126" spans="1:16" x14ac:dyDescent="0.25">
      <c r="A126" s="33" t="s">
        <v>94</v>
      </c>
      <c r="B126" s="33">
        <v>29</v>
      </c>
      <c r="C126" s="34" t="s">
        <v>603</v>
      </c>
      <c r="D126" s="33" t="s">
        <v>134</v>
      </c>
      <c r="E126" s="35" t="s">
        <v>604</v>
      </c>
      <c r="F126" s="36" t="s">
        <v>190</v>
      </c>
      <c r="G126" s="37">
        <v>1.5</v>
      </c>
      <c r="H126" s="38">
        <v>0</v>
      </c>
      <c r="I126" s="38">
        <f>ROUND(G126*H126,P4)</f>
        <v>0</v>
      </c>
      <c r="J126" s="33"/>
      <c r="O126" s="39">
        <f>I126*0.21</f>
        <v>0</v>
      </c>
      <c r="P126">
        <v>3</v>
      </c>
    </row>
    <row r="127" spans="1:16" x14ac:dyDescent="0.25">
      <c r="A127" s="33" t="s">
        <v>99</v>
      </c>
      <c r="B127" s="40"/>
      <c r="C127" s="41"/>
      <c r="D127" s="41"/>
      <c r="E127" s="35" t="s">
        <v>605</v>
      </c>
      <c r="F127" s="41"/>
      <c r="G127" s="41"/>
      <c r="H127" s="41"/>
      <c r="I127" s="41"/>
      <c r="J127" s="42"/>
    </row>
    <row r="128" spans="1:16" x14ac:dyDescent="0.25">
      <c r="A128" s="33" t="s">
        <v>101</v>
      </c>
      <c r="B128" s="40"/>
      <c r="C128" s="41"/>
      <c r="D128" s="41"/>
      <c r="E128" s="43" t="s">
        <v>606</v>
      </c>
      <c r="F128" s="41"/>
      <c r="G128" s="41"/>
      <c r="H128" s="41"/>
      <c r="I128" s="41"/>
      <c r="J128" s="42"/>
    </row>
    <row r="129" spans="1:16" ht="375" x14ac:dyDescent="0.25">
      <c r="A129" s="33" t="s">
        <v>103</v>
      </c>
      <c r="B129" s="40"/>
      <c r="C129" s="41"/>
      <c r="D129" s="41"/>
      <c r="E129" s="35" t="s">
        <v>607</v>
      </c>
      <c r="F129" s="41"/>
      <c r="G129" s="41"/>
      <c r="H129" s="41"/>
      <c r="I129" s="41"/>
      <c r="J129" s="42"/>
    </row>
    <row r="130" spans="1:16" x14ac:dyDescent="0.25">
      <c r="A130" s="27" t="s">
        <v>92</v>
      </c>
      <c r="B130" s="28"/>
      <c r="C130" s="29" t="s">
        <v>307</v>
      </c>
      <c r="D130" s="30"/>
      <c r="E130" s="27" t="s">
        <v>308</v>
      </c>
      <c r="F130" s="30"/>
      <c r="G130" s="30"/>
      <c r="H130" s="30"/>
      <c r="I130" s="31">
        <f>SUMIFS(I131:I178,A131:A178,"P")</f>
        <v>0</v>
      </c>
      <c r="J130" s="32"/>
    </row>
    <row r="131" spans="1:16" x14ac:dyDescent="0.25">
      <c r="A131" s="33" t="s">
        <v>94</v>
      </c>
      <c r="B131" s="33">
        <v>30</v>
      </c>
      <c r="C131" s="34" t="s">
        <v>608</v>
      </c>
      <c r="D131" s="33" t="s">
        <v>134</v>
      </c>
      <c r="E131" s="35" t="s">
        <v>609</v>
      </c>
      <c r="F131" s="36" t="s">
        <v>210</v>
      </c>
      <c r="G131" s="37">
        <v>18.2</v>
      </c>
      <c r="H131" s="38">
        <v>0</v>
      </c>
      <c r="I131" s="38">
        <f>ROUND(G131*H131,P4)</f>
        <v>0</v>
      </c>
      <c r="J131" s="33"/>
      <c r="O131" s="39">
        <f>I131*0.21</f>
        <v>0</v>
      </c>
      <c r="P131">
        <v>3</v>
      </c>
    </row>
    <row r="132" spans="1:16" ht="60" x14ac:dyDescent="0.25">
      <c r="A132" s="33" t="s">
        <v>99</v>
      </c>
      <c r="B132" s="40"/>
      <c r="C132" s="41"/>
      <c r="D132" s="41"/>
      <c r="E132" s="35" t="s">
        <v>610</v>
      </c>
      <c r="F132" s="41"/>
      <c r="G132" s="41"/>
      <c r="H132" s="41"/>
      <c r="I132" s="41"/>
      <c r="J132" s="42"/>
    </row>
    <row r="133" spans="1:16" x14ac:dyDescent="0.25">
      <c r="A133" s="33" t="s">
        <v>101</v>
      </c>
      <c r="B133" s="40"/>
      <c r="C133" s="41"/>
      <c r="D133" s="41"/>
      <c r="E133" s="43" t="s">
        <v>611</v>
      </c>
      <c r="F133" s="41"/>
      <c r="G133" s="41"/>
      <c r="H133" s="41"/>
      <c r="I133" s="41"/>
      <c r="J133" s="42"/>
    </row>
    <row r="134" spans="1:16" ht="150" x14ac:dyDescent="0.25">
      <c r="A134" s="33" t="s">
        <v>103</v>
      </c>
      <c r="B134" s="40"/>
      <c r="C134" s="41"/>
      <c r="D134" s="41"/>
      <c r="E134" s="35" t="s">
        <v>612</v>
      </c>
      <c r="F134" s="41"/>
      <c r="G134" s="41"/>
      <c r="H134" s="41"/>
      <c r="I134" s="41"/>
      <c r="J134" s="42"/>
    </row>
    <row r="135" spans="1:16" x14ac:dyDescent="0.25">
      <c r="A135" s="33" t="s">
        <v>94</v>
      </c>
      <c r="B135" s="33">
        <v>31</v>
      </c>
      <c r="C135" s="34" t="s">
        <v>613</v>
      </c>
      <c r="D135" s="33" t="s">
        <v>614</v>
      </c>
      <c r="E135" s="35" t="s">
        <v>615</v>
      </c>
      <c r="F135" s="36" t="s">
        <v>616</v>
      </c>
      <c r="G135" s="37">
        <v>8.3719999999999999</v>
      </c>
      <c r="H135" s="38">
        <v>0</v>
      </c>
      <c r="I135" s="38">
        <f>ROUND(G135*H135,P4)</f>
        <v>0</v>
      </c>
      <c r="J135" s="33"/>
      <c r="O135" s="39">
        <f>I135*0.21</f>
        <v>0</v>
      </c>
      <c r="P135">
        <v>3</v>
      </c>
    </row>
    <row r="136" spans="1:16" ht="90" x14ac:dyDescent="0.25">
      <c r="A136" s="33" t="s">
        <v>99</v>
      </c>
      <c r="B136" s="40"/>
      <c r="C136" s="41"/>
      <c r="D136" s="41"/>
      <c r="E136" s="35" t="s">
        <v>617</v>
      </c>
      <c r="F136" s="41"/>
      <c r="G136" s="41"/>
      <c r="H136" s="41"/>
      <c r="I136" s="41"/>
      <c r="J136" s="42"/>
    </row>
    <row r="137" spans="1:16" x14ac:dyDescent="0.25">
      <c r="A137" s="33" t="s">
        <v>101</v>
      </c>
      <c r="B137" s="40"/>
      <c r="C137" s="41"/>
      <c r="D137" s="41"/>
      <c r="E137" s="43" t="s">
        <v>618</v>
      </c>
      <c r="F137" s="41"/>
      <c r="G137" s="41"/>
      <c r="H137" s="41"/>
      <c r="I137" s="41"/>
      <c r="J137" s="42"/>
    </row>
    <row r="138" spans="1:16" ht="120" x14ac:dyDescent="0.25">
      <c r="A138" s="33" t="s">
        <v>103</v>
      </c>
      <c r="B138" s="40"/>
      <c r="C138" s="41"/>
      <c r="D138" s="41"/>
      <c r="E138" s="35" t="s">
        <v>619</v>
      </c>
      <c r="F138" s="41"/>
      <c r="G138" s="41"/>
      <c r="H138" s="41"/>
      <c r="I138" s="41"/>
      <c r="J138" s="42"/>
    </row>
    <row r="139" spans="1:16" x14ac:dyDescent="0.25">
      <c r="A139" s="33" t="s">
        <v>94</v>
      </c>
      <c r="B139" s="33">
        <v>32</v>
      </c>
      <c r="C139" s="34" t="s">
        <v>613</v>
      </c>
      <c r="D139" s="33" t="s">
        <v>620</v>
      </c>
      <c r="E139" s="35" t="s">
        <v>621</v>
      </c>
      <c r="F139" s="36" t="s">
        <v>616</v>
      </c>
      <c r="G139" s="37">
        <v>8.3719999999999999</v>
      </c>
      <c r="H139" s="38">
        <v>0</v>
      </c>
      <c r="I139" s="38">
        <f>ROUND(G139*H139,P4)</f>
        <v>0</v>
      </c>
      <c r="J139" s="33"/>
      <c r="O139" s="39">
        <f>I139*0.21</f>
        <v>0</v>
      </c>
      <c r="P139">
        <v>3</v>
      </c>
    </row>
    <row r="140" spans="1:16" ht="75" x14ac:dyDescent="0.25">
      <c r="A140" s="33" t="s">
        <v>99</v>
      </c>
      <c r="B140" s="40"/>
      <c r="C140" s="41"/>
      <c r="D140" s="41"/>
      <c r="E140" s="35" t="s">
        <v>622</v>
      </c>
      <c r="F140" s="41"/>
      <c r="G140" s="41"/>
      <c r="H140" s="41"/>
      <c r="I140" s="41"/>
      <c r="J140" s="42"/>
    </row>
    <row r="141" spans="1:16" x14ac:dyDescent="0.25">
      <c r="A141" s="33" t="s">
        <v>101</v>
      </c>
      <c r="B141" s="40"/>
      <c r="C141" s="41"/>
      <c r="D141" s="41"/>
      <c r="E141" s="43" t="s">
        <v>618</v>
      </c>
      <c r="F141" s="41"/>
      <c r="G141" s="41"/>
      <c r="H141" s="41"/>
      <c r="I141" s="41"/>
      <c r="J141" s="42"/>
    </row>
    <row r="142" spans="1:16" ht="120" x14ac:dyDescent="0.25">
      <c r="A142" s="33" t="s">
        <v>103</v>
      </c>
      <c r="B142" s="40"/>
      <c r="C142" s="41"/>
      <c r="D142" s="41"/>
      <c r="E142" s="35" t="s">
        <v>619</v>
      </c>
      <c r="F142" s="41"/>
      <c r="G142" s="41"/>
      <c r="H142" s="41"/>
      <c r="I142" s="41"/>
      <c r="J142" s="42"/>
    </row>
    <row r="143" spans="1:16" x14ac:dyDescent="0.25">
      <c r="A143" s="33" t="s">
        <v>94</v>
      </c>
      <c r="B143" s="33">
        <v>33</v>
      </c>
      <c r="C143" s="34" t="s">
        <v>623</v>
      </c>
      <c r="D143" s="33"/>
      <c r="E143" s="35" t="s">
        <v>624</v>
      </c>
      <c r="F143" s="36" t="s">
        <v>168</v>
      </c>
      <c r="G143" s="37">
        <v>455</v>
      </c>
      <c r="H143" s="38">
        <v>0</v>
      </c>
      <c r="I143" s="38">
        <f>ROUND(G143*H143,P4)</f>
        <v>0</v>
      </c>
      <c r="J143" s="33"/>
      <c r="O143" s="39">
        <f>I143*0.21</f>
        <v>0</v>
      </c>
      <c r="P143">
        <v>3</v>
      </c>
    </row>
    <row r="144" spans="1:16" ht="75" x14ac:dyDescent="0.25">
      <c r="A144" s="33" t="s">
        <v>99</v>
      </c>
      <c r="B144" s="40"/>
      <c r="C144" s="41"/>
      <c r="D144" s="41"/>
      <c r="E144" s="35" t="s">
        <v>625</v>
      </c>
      <c r="F144" s="41"/>
      <c r="G144" s="41"/>
      <c r="H144" s="41"/>
      <c r="I144" s="41"/>
      <c r="J144" s="42"/>
    </row>
    <row r="145" spans="1:16" x14ac:dyDescent="0.25">
      <c r="A145" s="33" t="s">
        <v>101</v>
      </c>
      <c r="B145" s="40"/>
      <c r="C145" s="41"/>
      <c r="D145" s="41"/>
      <c r="E145" s="43" t="s">
        <v>626</v>
      </c>
      <c r="F145" s="41"/>
      <c r="G145" s="41"/>
      <c r="H145" s="41"/>
      <c r="I145" s="41"/>
      <c r="J145" s="42"/>
    </row>
    <row r="146" spans="1:16" ht="120" x14ac:dyDescent="0.25">
      <c r="A146" s="33" t="s">
        <v>103</v>
      </c>
      <c r="B146" s="40"/>
      <c r="C146" s="41"/>
      <c r="D146" s="41"/>
      <c r="E146" s="35" t="s">
        <v>619</v>
      </c>
      <c r="F146" s="41"/>
      <c r="G146" s="41"/>
      <c r="H146" s="41"/>
      <c r="I146" s="41"/>
      <c r="J146" s="42"/>
    </row>
    <row r="147" spans="1:16" x14ac:dyDescent="0.25">
      <c r="A147" s="33" t="s">
        <v>94</v>
      </c>
      <c r="B147" s="33">
        <v>34</v>
      </c>
      <c r="C147" s="34" t="s">
        <v>627</v>
      </c>
      <c r="D147" s="33" t="s">
        <v>96</v>
      </c>
      <c r="E147" s="35" t="s">
        <v>628</v>
      </c>
      <c r="F147" s="36" t="s">
        <v>168</v>
      </c>
      <c r="G147" s="37">
        <v>51</v>
      </c>
      <c r="H147" s="38">
        <v>0</v>
      </c>
      <c r="I147" s="38">
        <f>ROUND(G147*H147,P4)</f>
        <v>0</v>
      </c>
      <c r="J147" s="33"/>
      <c r="O147" s="39">
        <f>I147*0.21</f>
        <v>0</v>
      </c>
      <c r="P147">
        <v>3</v>
      </c>
    </row>
    <row r="148" spans="1:16" ht="30" x14ac:dyDescent="0.25">
      <c r="A148" s="33" t="s">
        <v>99</v>
      </c>
      <c r="B148" s="40"/>
      <c r="C148" s="41"/>
      <c r="D148" s="41"/>
      <c r="E148" s="35" t="s">
        <v>629</v>
      </c>
      <c r="F148" s="41"/>
      <c r="G148" s="41"/>
      <c r="H148" s="41"/>
      <c r="I148" s="41"/>
      <c r="J148" s="42"/>
    </row>
    <row r="149" spans="1:16" x14ac:dyDescent="0.25">
      <c r="A149" s="33" t="s">
        <v>101</v>
      </c>
      <c r="B149" s="40"/>
      <c r="C149" s="41"/>
      <c r="D149" s="41"/>
      <c r="E149" s="43" t="s">
        <v>630</v>
      </c>
      <c r="F149" s="41"/>
      <c r="G149" s="41"/>
      <c r="H149" s="41"/>
      <c r="I149" s="41"/>
      <c r="J149" s="42"/>
    </row>
    <row r="150" spans="1:16" ht="120" x14ac:dyDescent="0.25">
      <c r="A150" s="33" t="s">
        <v>103</v>
      </c>
      <c r="B150" s="40"/>
      <c r="C150" s="41"/>
      <c r="D150" s="41"/>
      <c r="E150" s="35" t="s">
        <v>631</v>
      </c>
      <c r="F150" s="41"/>
      <c r="G150" s="41"/>
      <c r="H150" s="41"/>
      <c r="I150" s="41"/>
      <c r="J150" s="42"/>
    </row>
    <row r="151" spans="1:16" x14ac:dyDescent="0.25">
      <c r="A151" s="33" t="s">
        <v>94</v>
      </c>
      <c r="B151" s="33">
        <v>35</v>
      </c>
      <c r="C151" s="34" t="s">
        <v>632</v>
      </c>
      <c r="D151" s="33"/>
      <c r="E151" s="35" t="s">
        <v>633</v>
      </c>
      <c r="F151" s="36" t="s">
        <v>168</v>
      </c>
      <c r="G151" s="37">
        <v>455</v>
      </c>
      <c r="H151" s="38">
        <v>0</v>
      </c>
      <c r="I151" s="38">
        <f>ROUND(G151*H151,P4)</f>
        <v>0</v>
      </c>
      <c r="J151" s="33"/>
      <c r="O151" s="39">
        <f>I151*0.21</f>
        <v>0</v>
      </c>
      <c r="P151">
        <v>3</v>
      </c>
    </row>
    <row r="152" spans="1:16" ht="30" x14ac:dyDescent="0.25">
      <c r="A152" s="33" t="s">
        <v>99</v>
      </c>
      <c r="B152" s="40"/>
      <c r="C152" s="41"/>
      <c r="D152" s="41"/>
      <c r="E152" s="35" t="s">
        <v>634</v>
      </c>
      <c r="F152" s="41"/>
      <c r="G152" s="41"/>
      <c r="H152" s="41"/>
      <c r="I152" s="41"/>
      <c r="J152" s="42"/>
    </row>
    <row r="153" spans="1:16" x14ac:dyDescent="0.25">
      <c r="A153" s="33" t="s">
        <v>101</v>
      </c>
      <c r="B153" s="40"/>
      <c r="C153" s="41"/>
      <c r="D153" s="41"/>
      <c r="E153" s="43" t="s">
        <v>626</v>
      </c>
      <c r="F153" s="41"/>
      <c r="G153" s="41"/>
      <c r="H153" s="41"/>
      <c r="I153" s="41"/>
      <c r="J153" s="42"/>
    </row>
    <row r="154" spans="1:16" ht="120" x14ac:dyDescent="0.25">
      <c r="A154" s="33" t="s">
        <v>103</v>
      </c>
      <c r="B154" s="40"/>
      <c r="C154" s="41"/>
      <c r="D154" s="41"/>
      <c r="E154" s="35" t="s">
        <v>338</v>
      </c>
      <c r="F154" s="41"/>
      <c r="G154" s="41"/>
      <c r="H154" s="41"/>
      <c r="I154" s="41"/>
      <c r="J154" s="42"/>
    </row>
    <row r="155" spans="1:16" x14ac:dyDescent="0.25">
      <c r="A155" s="33" t="s">
        <v>94</v>
      </c>
      <c r="B155" s="33">
        <v>36</v>
      </c>
      <c r="C155" s="34" t="s">
        <v>635</v>
      </c>
      <c r="D155" s="33" t="s">
        <v>13</v>
      </c>
      <c r="E155" s="35" t="s">
        <v>636</v>
      </c>
      <c r="F155" s="36" t="s">
        <v>168</v>
      </c>
      <c r="G155" s="37">
        <v>350</v>
      </c>
      <c r="H155" s="38">
        <v>0</v>
      </c>
      <c r="I155" s="38">
        <f>ROUND(G155*H155,P4)</f>
        <v>0</v>
      </c>
      <c r="J155" s="33"/>
      <c r="O155" s="39">
        <f>I155*0.21</f>
        <v>0</v>
      </c>
      <c r="P155">
        <v>3</v>
      </c>
    </row>
    <row r="156" spans="1:16" ht="30" x14ac:dyDescent="0.25">
      <c r="A156" s="33" t="s">
        <v>99</v>
      </c>
      <c r="B156" s="40"/>
      <c r="C156" s="41"/>
      <c r="D156" s="41"/>
      <c r="E156" s="35" t="s">
        <v>637</v>
      </c>
      <c r="F156" s="41"/>
      <c r="G156" s="41"/>
      <c r="H156" s="41"/>
      <c r="I156" s="41"/>
      <c r="J156" s="42"/>
    </row>
    <row r="157" spans="1:16" x14ac:dyDescent="0.25">
      <c r="A157" s="33" t="s">
        <v>101</v>
      </c>
      <c r="B157" s="40"/>
      <c r="C157" s="41"/>
      <c r="D157" s="41"/>
      <c r="E157" s="43" t="s">
        <v>638</v>
      </c>
      <c r="F157" s="41"/>
      <c r="G157" s="41"/>
      <c r="H157" s="41"/>
      <c r="I157" s="41"/>
      <c r="J157" s="42"/>
    </row>
    <row r="158" spans="1:16" ht="120" x14ac:dyDescent="0.25">
      <c r="A158" s="33" t="s">
        <v>103</v>
      </c>
      <c r="B158" s="40"/>
      <c r="C158" s="41"/>
      <c r="D158" s="41"/>
      <c r="E158" s="35" t="s">
        <v>338</v>
      </c>
      <c r="F158" s="41"/>
      <c r="G158" s="41"/>
      <c r="H158" s="41"/>
      <c r="I158" s="41"/>
      <c r="J158" s="42"/>
    </row>
    <row r="159" spans="1:16" x14ac:dyDescent="0.25">
      <c r="A159" s="33" t="s">
        <v>94</v>
      </c>
      <c r="B159" s="33">
        <v>37</v>
      </c>
      <c r="C159" s="34" t="s">
        <v>635</v>
      </c>
      <c r="D159" s="33" t="s">
        <v>57</v>
      </c>
      <c r="E159" s="35" t="s">
        <v>636</v>
      </c>
      <c r="F159" s="36" t="s">
        <v>168</v>
      </c>
      <c r="G159" s="37">
        <v>385</v>
      </c>
      <c r="H159" s="38">
        <v>0</v>
      </c>
      <c r="I159" s="38">
        <f>ROUND(G159*H159,P4)</f>
        <v>0</v>
      </c>
      <c r="J159" s="33"/>
      <c r="O159" s="39">
        <f>I159*0.21</f>
        <v>0</v>
      </c>
      <c r="P159">
        <v>3</v>
      </c>
    </row>
    <row r="160" spans="1:16" ht="30" x14ac:dyDescent="0.25">
      <c r="A160" s="33" t="s">
        <v>99</v>
      </c>
      <c r="B160" s="40"/>
      <c r="C160" s="41"/>
      <c r="D160" s="41"/>
      <c r="E160" s="35" t="s">
        <v>639</v>
      </c>
      <c r="F160" s="41"/>
      <c r="G160" s="41"/>
      <c r="H160" s="41"/>
      <c r="I160" s="41"/>
      <c r="J160" s="42"/>
    </row>
    <row r="161" spans="1:16" x14ac:dyDescent="0.25">
      <c r="A161" s="33" t="s">
        <v>101</v>
      </c>
      <c r="B161" s="40"/>
      <c r="C161" s="41"/>
      <c r="D161" s="41"/>
      <c r="E161" s="43" t="s">
        <v>640</v>
      </c>
      <c r="F161" s="41"/>
      <c r="G161" s="41"/>
      <c r="H161" s="41"/>
      <c r="I161" s="41"/>
      <c r="J161" s="42"/>
    </row>
    <row r="162" spans="1:16" ht="120" x14ac:dyDescent="0.25">
      <c r="A162" s="33" t="s">
        <v>103</v>
      </c>
      <c r="B162" s="40"/>
      <c r="C162" s="41"/>
      <c r="D162" s="41"/>
      <c r="E162" s="35" t="s">
        <v>338</v>
      </c>
      <c r="F162" s="41"/>
      <c r="G162" s="41"/>
      <c r="H162" s="41"/>
      <c r="I162" s="41"/>
      <c r="J162" s="42"/>
    </row>
    <row r="163" spans="1:16" x14ac:dyDescent="0.25">
      <c r="A163" s="33" t="s">
        <v>94</v>
      </c>
      <c r="B163" s="33">
        <v>38</v>
      </c>
      <c r="C163" s="34" t="s">
        <v>641</v>
      </c>
      <c r="D163" s="33"/>
      <c r="E163" s="35" t="s">
        <v>642</v>
      </c>
      <c r="F163" s="36" t="s">
        <v>168</v>
      </c>
      <c r="G163" s="37">
        <v>350</v>
      </c>
      <c r="H163" s="38">
        <v>0</v>
      </c>
      <c r="I163" s="38">
        <f>ROUND(G163*H163,P4)</f>
        <v>0</v>
      </c>
      <c r="J163" s="33"/>
      <c r="O163" s="39">
        <f>I163*0.21</f>
        <v>0</v>
      </c>
      <c r="P163">
        <v>3</v>
      </c>
    </row>
    <row r="164" spans="1:16" ht="30" x14ac:dyDescent="0.25">
      <c r="A164" s="33" t="s">
        <v>99</v>
      </c>
      <c r="B164" s="40"/>
      <c r="C164" s="41"/>
      <c r="D164" s="41"/>
      <c r="E164" s="35" t="s">
        <v>643</v>
      </c>
      <c r="F164" s="41"/>
      <c r="G164" s="41"/>
      <c r="H164" s="41"/>
      <c r="I164" s="41"/>
      <c r="J164" s="42"/>
    </row>
    <row r="165" spans="1:16" x14ac:dyDescent="0.25">
      <c r="A165" s="33" t="s">
        <v>101</v>
      </c>
      <c r="B165" s="40"/>
      <c r="C165" s="41"/>
      <c r="D165" s="41"/>
      <c r="E165" s="43" t="s">
        <v>638</v>
      </c>
      <c r="F165" s="41"/>
      <c r="G165" s="41"/>
      <c r="H165" s="41"/>
      <c r="I165" s="41"/>
      <c r="J165" s="42"/>
    </row>
    <row r="166" spans="1:16" ht="195" x14ac:dyDescent="0.25">
      <c r="A166" s="33" t="s">
        <v>103</v>
      </c>
      <c r="B166" s="40"/>
      <c r="C166" s="41"/>
      <c r="D166" s="41"/>
      <c r="E166" s="35" t="s">
        <v>346</v>
      </c>
      <c r="F166" s="41"/>
      <c r="G166" s="41"/>
      <c r="H166" s="41"/>
      <c r="I166" s="41"/>
      <c r="J166" s="42"/>
    </row>
    <row r="167" spans="1:16" x14ac:dyDescent="0.25">
      <c r="A167" s="33" t="s">
        <v>94</v>
      </c>
      <c r="B167" s="33">
        <v>39</v>
      </c>
      <c r="C167" s="34" t="s">
        <v>644</v>
      </c>
      <c r="D167" s="33"/>
      <c r="E167" s="35" t="s">
        <v>645</v>
      </c>
      <c r="F167" s="36" t="s">
        <v>168</v>
      </c>
      <c r="G167" s="37">
        <v>385</v>
      </c>
      <c r="H167" s="38">
        <v>0</v>
      </c>
      <c r="I167" s="38">
        <f>ROUND(G167*H167,P4)</f>
        <v>0</v>
      </c>
      <c r="J167" s="33"/>
      <c r="O167" s="39">
        <f>I167*0.21</f>
        <v>0</v>
      </c>
      <c r="P167">
        <v>3</v>
      </c>
    </row>
    <row r="168" spans="1:16" ht="30" x14ac:dyDescent="0.25">
      <c r="A168" s="33" t="s">
        <v>99</v>
      </c>
      <c r="B168" s="40"/>
      <c r="C168" s="41"/>
      <c r="D168" s="41"/>
      <c r="E168" s="35" t="s">
        <v>646</v>
      </c>
      <c r="F168" s="41"/>
      <c r="G168" s="41"/>
      <c r="H168" s="41"/>
      <c r="I168" s="41"/>
      <c r="J168" s="42"/>
    </row>
    <row r="169" spans="1:16" x14ac:dyDescent="0.25">
      <c r="A169" s="33" t="s">
        <v>101</v>
      </c>
      <c r="B169" s="40"/>
      <c r="C169" s="41"/>
      <c r="D169" s="41"/>
      <c r="E169" s="43" t="s">
        <v>640</v>
      </c>
      <c r="F169" s="41"/>
      <c r="G169" s="41"/>
      <c r="H169" s="41"/>
      <c r="I169" s="41"/>
      <c r="J169" s="42"/>
    </row>
    <row r="170" spans="1:16" ht="195" x14ac:dyDescent="0.25">
      <c r="A170" s="33" t="s">
        <v>103</v>
      </c>
      <c r="B170" s="40"/>
      <c r="C170" s="41"/>
      <c r="D170" s="41"/>
      <c r="E170" s="35" t="s">
        <v>346</v>
      </c>
      <c r="F170" s="41"/>
      <c r="G170" s="41"/>
      <c r="H170" s="41"/>
      <c r="I170" s="41"/>
      <c r="J170" s="42"/>
    </row>
    <row r="171" spans="1:16" x14ac:dyDescent="0.25">
      <c r="A171" s="33" t="s">
        <v>94</v>
      </c>
      <c r="B171" s="33">
        <v>40</v>
      </c>
      <c r="C171" s="34" t="s">
        <v>350</v>
      </c>
      <c r="D171" s="33"/>
      <c r="E171" s="35" t="s">
        <v>351</v>
      </c>
      <c r="F171" s="36" t="s">
        <v>168</v>
      </c>
      <c r="G171" s="37">
        <v>420</v>
      </c>
      <c r="H171" s="38">
        <v>0</v>
      </c>
      <c r="I171" s="38">
        <f>ROUND(G171*H171,P4)</f>
        <v>0</v>
      </c>
      <c r="J171" s="33"/>
      <c r="O171" s="39">
        <f>I171*0.21</f>
        <v>0</v>
      </c>
      <c r="P171">
        <v>3</v>
      </c>
    </row>
    <row r="172" spans="1:16" ht="30" x14ac:dyDescent="0.25">
      <c r="A172" s="33" t="s">
        <v>99</v>
      </c>
      <c r="B172" s="40"/>
      <c r="C172" s="41"/>
      <c r="D172" s="41"/>
      <c r="E172" s="35" t="s">
        <v>647</v>
      </c>
      <c r="F172" s="41"/>
      <c r="G172" s="41"/>
      <c r="H172" s="41"/>
      <c r="I172" s="41"/>
      <c r="J172" s="42"/>
    </row>
    <row r="173" spans="1:16" x14ac:dyDescent="0.25">
      <c r="A173" s="33" t="s">
        <v>101</v>
      </c>
      <c r="B173" s="40"/>
      <c r="C173" s="41"/>
      <c r="D173" s="41"/>
      <c r="E173" s="43" t="s">
        <v>648</v>
      </c>
      <c r="F173" s="41"/>
      <c r="G173" s="41"/>
      <c r="H173" s="41"/>
      <c r="I173" s="41"/>
      <c r="J173" s="42"/>
    </row>
    <row r="174" spans="1:16" ht="195" x14ac:dyDescent="0.25">
      <c r="A174" s="33" t="s">
        <v>103</v>
      </c>
      <c r="B174" s="40"/>
      <c r="C174" s="41"/>
      <c r="D174" s="41"/>
      <c r="E174" s="35" t="s">
        <v>346</v>
      </c>
      <c r="F174" s="41"/>
      <c r="G174" s="41"/>
      <c r="H174" s="41"/>
      <c r="I174" s="41"/>
      <c r="J174" s="42"/>
    </row>
    <row r="175" spans="1:16" x14ac:dyDescent="0.25">
      <c r="A175" s="33" t="s">
        <v>94</v>
      </c>
      <c r="B175" s="33">
        <v>41</v>
      </c>
      <c r="C175" s="34" t="s">
        <v>649</v>
      </c>
      <c r="D175" s="33" t="s">
        <v>134</v>
      </c>
      <c r="E175" s="35" t="s">
        <v>650</v>
      </c>
      <c r="F175" s="36" t="s">
        <v>227</v>
      </c>
      <c r="G175" s="37">
        <v>50</v>
      </c>
      <c r="H175" s="38">
        <v>0</v>
      </c>
      <c r="I175" s="38">
        <f>ROUND(G175*H175,P4)</f>
        <v>0</v>
      </c>
      <c r="J175" s="33"/>
      <c r="O175" s="39">
        <f>I175*0.21</f>
        <v>0</v>
      </c>
      <c r="P175">
        <v>3</v>
      </c>
    </row>
    <row r="176" spans="1:16" ht="60" x14ac:dyDescent="0.25">
      <c r="A176" s="33" t="s">
        <v>99</v>
      </c>
      <c r="B176" s="40"/>
      <c r="C176" s="41"/>
      <c r="D176" s="41"/>
      <c r="E176" s="35" t="s">
        <v>651</v>
      </c>
      <c r="F176" s="41"/>
      <c r="G176" s="41"/>
      <c r="H176" s="41"/>
      <c r="I176" s="41"/>
      <c r="J176" s="42"/>
    </row>
    <row r="177" spans="1:16" x14ac:dyDescent="0.25">
      <c r="A177" s="33" t="s">
        <v>101</v>
      </c>
      <c r="B177" s="40"/>
      <c r="C177" s="41"/>
      <c r="D177" s="41"/>
      <c r="E177" s="43" t="s">
        <v>505</v>
      </c>
      <c r="F177" s="41"/>
      <c r="G177" s="41"/>
      <c r="H177" s="41"/>
      <c r="I177" s="41"/>
      <c r="J177" s="42"/>
    </row>
    <row r="178" spans="1:16" ht="75" x14ac:dyDescent="0.25">
      <c r="A178" s="33" t="s">
        <v>103</v>
      </c>
      <c r="B178" s="40"/>
      <c r="C178" s="41"/>
      <c r="D178" s="41"/>
      <c r="E178" s="35" t="s">
        <v>652</v>
      </c>
      <c r="F178" s="41"/>
      <c r="G178" s="41"/>
      <c r="H178" s="41"/>
      <c r="I178" s="41"/>
      <c r="J178" s="42"/>
    </row>
    <row r="179" spans="1:16" x14ac:dyDescent="0.25">
      <c r="A179" s="27" t="s">
        <v>92</v>
      </c>
      <c r="B179" s="28"/>
      <c r="C179" s="29" t="s">
        <v>653</v>
      </c>
      <c r="D179" s="30"/>
      <c r="E179" s="27" t="s">
        <v>654</v>
      </c>
      <c r="F179" s="30"/>
      <c r="G179" s="30"/>
      <c r="H179" s="30"/>
      <c r="I179" s="31">
        <f>SUMIFS(I180:I183,A180:A183,"P")</f>
        <v>0</v>
      </c>
      <c r="J179" s="32"/>
    </row>
    <row r="180" spans="1:16" x14ac:dyDescent="0.25">
      <c r="A180" s="33" t="s">
        <v>94</v>
      </c>
      <c r="B180" s="33">
        <v>42</v>
      </c>
      <c r="C180" s="34" t="s">
        <v>655</v>
      </c>
      <c r="D180" s="33" t="s">
        <v>134</v>
      </c>
      <c r="E180" s="35" t="s">
        <v>656</v>
      </c>
      <c r="F180" s="36" t="s">
        <v>168</v>
      </c>
      <c r="G180" s="37">
        <v>140</v>
      </c>
      <c r="H180" s="38">
        <v>0</v>
      </c>
      <c r="I180" s="38">
        <f>ROUND(G180*H180,P4)</f>
        <v>0</v>
      </c>
      <c r="J180" s="33"/>
      <c r="O180" s="39">
        <f>I180*0.21</f>
        <v>0</v>
      </c>
      <c r="P180">
        <v>3</v>
      </c>
    </row>
    <row r="181" spans="1:16" ht="45" x14ac:dyDescent="0.25">
      <c r="A181" s="33" t="s">
        <v>99</v>
      </c>
      <c r="B181" s="40"/>
      <c r="C181" s="41"/>
      <c r="D181" s="41"/>
      <c r="E181" s="35" t="s">
        <v>657</v>
      </c>
      <c r="F181" s="41"/>
      <c r="G181" s="41"/>
      <c r="H181" s="41"/>
      <c r="I181" s="41"/>
      <c r="J181" s="42"/>
    </row>
    <row r="182" spans="1:16" x14ac:dyDescent="0.25">
      <c r="A182" s="33" t="s">
        <v>101</v>
      </c>
      <c r="B182" s="40"/>
      <c r="C182" s="41"/>
      <c r="D182" s="41"/>
      <c r="E182" s="43" t="s">
        <v>658</v>
      </c>
      <c r="F182" s="41"/>
      <c r="G182" s="41"/>
      <c r="H182" s="41"/>
      <c r="I182" s="41"/>
      <c r="J182" s="42"/>
    </row>
    <row r="183" spans="1:16" ht="135" x14ac:dyDescent="0.25">
      <c r="A183" s="33" t="s">
        <v>103</v>
      </c>
      <c r="B183" s="40"/>
      <c r="C183" s="41"/>
      <c r="D183" s="41"/>
      <c r="E183" s="35" t="s">
        <v>659</v>
      </c>
      <c r="F183" s="41"/>
      <c r="G183" s="41"/>
      <c r="H183" s="41"/>
      <c r="I183" s="41"/>
      <c r="J183" s="42"/>
    </row>
    <row r="184" spans="1:16" x14ac:dyDescent="0.25">
      <c r="A184" s="27" t="s">
        <v>92</v>
      </c>
      <c r="B184" s="28"/>
      <c r="C184" s="29" t="s">
        <v>368</v>
      </c>
      <c r="D184" s="30"/>
      <c r="E184" s="27" t="s">
        <v>369</v>
      </c>
      <c r="F184" s="30"/>
      <c r="G184" s="30"/>
      <c r="H184" s="30"/>
      <c r="I184" s="31">
        <f>SUMIFS(I185:I192,A185:A192,"P")</f>
        <v>0</v>
      </c>
      <c r="J184" s="32"/>
    </row>
    <row r="185" spans="1:16" x14ac:dyDescent="0.25">
      <c r="A185" s="33" t="s">
        <v>94</v>
      </c>
      <c r="B185" s="33">
        <v>43</v>
      </c>
      <c r="C185" s="34" t="s">
        <v>660</v>
      </c>
      <c r="D185" s="33" t="s">
        <v>96</v>
      </c>
      <c r="E185" s="35" t="s">
        <v>661</v>
      </c>
      <c r="F185" s="36" t="s">
        <v>120</v>
      </c>
      <c r="G185" s="37">
        <v>1</v>
      </c>
      <c r="H185" s="38">
        <v>0</v>
      </c>
      <c r="I185" s="38">
        <f>ROUND(G185*H185,P4)</f>
        <v>0</v>
      </c>
      <c r="J185" s="33"/>
      <c r="O185" s="39">
        <f>I185*0.21</f>
        <v>0</v>
      </c>
      <c r="P185">
        <v>3</v>
      </c>
    </row>
    <row r="186" spans="1:16" x14ac:dyDescent="0.25">
      <c r="A186" s="33" t="s">
        <v>99</v>
      </c>
      <c r="B186" s="40"/>
      <c r="C186" s="41"/>
      <c r="D186" s="41"/>
      <c r="E186" s="35" t="s">
        <v>662</v>
      </c>
      <c r="F186" s="41"/>
      <c r="G186" s="41"/>
      <c r="H186" s="41"/>
      <c r="I186" s="41"/>
      <c r="J186" s="42"/>
    </row>
    <row r="187" spans="1:16" x14ac:dyDescent="0.25">
      <c r="A187" s="33" t="s">
        <v>101</v>
      </c>
      <c r="B187" s="40"/>
      <c r="C187" s="41"/>
      <c r="D187" s="41"/>
      <c r="E187" s="43" t="s">
        <v>112</v>
      </c>
      <c r="F187" s="41"/>
      <c r="G187" s="41"/>
      <c r="H187" s="41"/>
      <c r="I187" s="41"/>
      <c r="J187" s="42"/>
    </row>
    <row r="188" spans="1:16" ht="135" x14ac:dyDescent="0.25">
      <c r="A188" s="33" t="s">
        <v>103</v>
      </c>
      <c r="B188" s="40"/>
      <c r="C188" s="41"/>
      <c r="D188" s="41"/>
      <c r="E188" s="35" t="s">
        <v>663</v>
      </c>
      <c r="F188" s="41"/>
      <c r="G188" s="41"/>
      <c r="H188" s="41"/>
      <c r="I188" s="41"/>
      <c r="J188" s="42"/>
    </row>
    <row r="189" spans="1:16" x14ac:dyDescent="0.25">
      <c r="A189" s="33" t="s">
        <v>94</v>
      </c>
      <c r="B189" s="33">
        <v>44</v>
      </c>
      <c r="C189" s="34" t="s">
        <v>392</v>
      </c>
      <c r="D189" s="33" t="s">
        <v>134</v>
      </c>
      <c r="E189" s="35" t="s">
        <v>393</v>
      </c>
      <c r="F189" s="36" t="s">
        <v>120</v>
      </c>
      <c r="G189" s="37">
        <v>2</v>
      </c>
      <c r="H189" s="38">
        <v>0</v>
      </c>
      <c r="I189" s="38">
        <f>ROUND(G189*H189,P4)</f>
        <v>0</v>
      </c>
      <c r="J189" s="33"/>
      <c r="O189" s="39">
        <f>I189*0.21</f>
        <v>0</v>
      </c>
      <c r="P189">
        <v>3</v>
      </c>
    </row>
    <row r="190" spans="1:16" x14ac:dyDescent="0.25">
      <c r="A190" s="33" t="s">
        <v>99</v>
      </c>
      <c r="B190" s="40"/>
      <c r="C190" s="41"/>
      <c r="D190" s="41"/>
      <c r="E190" s="35" t="s">
        <v>664</v>
      </c>
      <c r="F190" s="41"/>
      <c r="G190" s="41"/>
      <c r="H190" s="41"/>
      <c r="I190" s="41"/>
      <c r="J190" s="42"/>
    </row>
    <row r="191" spans="1:16" x14ac:dyDescent="0.25">
      <c r="A191" s="33" t="s">
        <v>101</v>
      </c>
      <c r="B191" s="40"/>
      <c r="C191" s="41"/>
      <c r="D191" s="41"/>
      <c r="E191" s="43" t="s">
        <v>102</v>
      </c>
      <c r="F191" s="41"/>
      <c r="G191" s="41"/>
      <c r="H191" s="41"/>
      <c r="I191" s="41"/>
      <c r="J191" s="42"/>
    </row>
    <row r="192" spans="1:16" ht="75" x14ac:dyDescent="0.25">
      <c r="A192" s="33" t="s">
        <v>103</v>
      </c>
      <c r="B192" s="40"/>
      <c r="C192" s="41"/>
      <c r="D192" s="41"/>
      <c r="E192" s="35" t="s">
        <v>391</v>
      </c>
      <c r="F192" s="41"/>
      <c r="G192" s="41"/>
      <c r="H192" s="41"/>
      <c r="I192" s="41"/>
      <c r="J192" s="42"/>
    </row>
    <row r="193" spans="1:16" x14ac:dyDescent="0.25">
      <c r="A193" s="27" t="s">
        <v>92</v>
      </c>
      <c r="B193" s="28"/>
      <c r="C193" s="29" t="s">
        <v>155</v>
      </c>
      <c r="D193" s="30"/>
      <c r="E193" s="27" t="s">
        <v>156</v>
      </c>
      <c r="F193" s="30"/>
      <c r="G193" s="30"/>
      <c r="H193" s="30"/>
      <c r="I193" s="31">
        <f>SUMIFS(I194:I237,A194:A237,"P")</f>
        <v>0</v>
      </c>
      <c r="J193" s="32"/>
    </row>
    <row r="194" spans="1:16" ht="30" x14ac:dyDescent="0.25">
      <c r="A194" s="33" t="s">
        <v>94</v>
      </c>
      <c r="B194" s="33">
        <v>45</v>
      </c>
      <c r="C194" s="34" t="s">
        <v>665</v>
      </c>
      <c r="D194" s="33" t="s">
        <v>134</v>
      </c>
      <c r="E194" s="35" t="s">
        <v>666</v>
      </c>
      <c r="F194" s="36" t="s">
        <v>227</v>
      </c>
      <c r="G194" s="37">
        <v>34</v>
      </c>
      <c r="H194" s="38">
        <v>0</v>
      </c>
      <c r="I194" s="38">
        <f>ROUND(G194*H194,P4)</f>
        <v>0</v>
      </c>
      <c r="J194" s="33"/>
      <c r="O194" s="39">
        <f>I194*0.21</f>
        <v>0</v>
      </c>
      <c r="P194">
        <v>3</v>
      </c>
    </row>
    <row r="195" spans="1:16" ht="30" x14ac:dyDescent="0.25">
      <c r="A195" s="33" t="s">
        <v>99</v>
      </c>
      <c r="B195" s="40"/>
      <c r="C195" s="41"/>
      <c r="D195" s="41"/>
      <c r="E195" s="35" t="s">
        <v>667</v>
      </c>
      <c r="F195" s="41"/>
      <c r="G195" s="41"/>
      <c r="H195" s="41"/>
      <c r="I195" s="41"/>
      <c r="J195" s="42"/>
    </row>
    <row r="196" spans="1:16" x14ac:dyDescent="0.25">
      <c r="A196" s="33" t="s">
        <v>101</v>
      </c>
      <c r="B196" s="40"/>
      <c r="C196" s="41"/>
      <c r="D196" s="41"/>
      <c r="E196" s="43" t="s">
        <v>583</v>
      </c>
      <c r="F196" s="41"/>
      <c r="G196" s="41"/>
      <c r="H196" s="41"/>
      <c r="I196" s="41"/>
      <c r="J196" s="42"/>
    </row>
    <row r="197" spans="1:16" ht="225" x14ac:dyDescent="0.25">
      <c r="A197" s="33" t="s">
        <v>103</v>
      </c>
      <c r="B197" s="40"/>
      <c r="C197" s="41"/>
      <c r="D197" s="41"/>
      <c r="E197" s="35" t="s">
        <v>668</v>
      </c>
      <c r="F197" s="41"/>
      <c r="G197" s="41"/>
      <c r="H197" s="41"/>
      <c r="I197" s="41"/>
      <c r="J197" s="42"/>
    </row>
    <row r="198" spans="1:16" ht="30" x14ac:dyDescent="0.25">
      <c r="A198" s="33" t="s">
        <v>94</v>
      </c>
      <c r="B198" s="33">
        <v>46</v>
      </c>
      <c r="C198" s="34" t="s">
        <v>669</v>
      </c>
      <c r="D198" s="33" t="s">
        <v>134</v>
      </c>
      <c r="E198" s="35" t="s">
        <v>670</v>
      </c>
      <c r="F198" s="36" t="s">
        <v>227</v>
      </c>
      <c r="G198" s="37">
        <v>34</v>
      </c>
      <c r="H198" s="38">
        <v>0</v>
      </c>
      <c r="I198" s="38">
        <f>ROUND(G198*H198,P4)</f>
        <v>0</v>
      </c>
      <c r="J198" s="33"/>
      <c r="O198" s="39">
        <f>I198*0.21</f>
        <v>0</v>
      </c>
      <c r="P198">
        <v>3</v>
      </c>
    </row>
    <row r="199" spans="1:16" ht="30" x14ac:dyDescent="0.25">
      <c r="A199" s="33" t="s">
        <v>99</v>
      </c>
      <c r="B199" s="40"/>
      <c r="C199" s="41"/>
      <c r="D199" s="41"/>
      <c r="E199" s="35" t="s">
        <v>671</v>
      </c>
      <c r="F199" s="41"/>
      <c r="G199" s="41"/>
      <c r="H199" s="41"/>
      <c r="I199" s="41"/>
      <c r="J199" s="42"/>
    </row>
    <row r="200" spans="1:16" x14ac:dyDescent="0.25">
      <c r="A200" s="33" t="s">
        <v>101</v>
      </c>
      <c r="B200" s="40"/>
      <c r="C200" s="41"/>
      <c r="D200" s="41"/>
      <c r="E200" s="43" t="s">
        <v>583</v>
      </c>
      <c r="F200" s="41"/>
      <c r="G200" s="41"/>
      <c r="H200" s="41"/>
      <c r="I200" s="41"/>
      <c r="J200" s="42"/>
    </row>
    <row r="201" spans="1:16" ht="225" x14ac:dyDescent="0.25">
      <c r="A201" s="33" t="s">
        <v>103</v>
      </c>
      <c r="B201" s="40"/>
      <c r="C201" s="41"/>
      <c r="D201" s="41"/>
      <c r="E201" s="35" t="s">
        <v>668</v>
      </c>
      <c r="F201" s="41"/>
      <c r="G201" s="41"/>
      <c r="H201" s="41"/>
      <c r="I201" s="41"/>
      <c r="J201" s="42"/>
    </row>
    <row r="202" spans="1:16" ht="30" x14ac:dyDescent="0.25">
      <c r="A202" s="33" t="s">
        <v>94</v>
      </c>
      <c r="B202" s="33">
        <v>47</v>
      </c>
      <c r="C202" s="34" t="s">
        <v>672</v>
      </c>
      <c r="D202" s="33" t="s">
        <v>134</v>
      </c>
      <c r="E202" s="35" t="s">
        <v>673</v>
      </c>
      <c r="F202" s="36" t="s">
        <v>120</v>
      </c>
      <c r="G202" s="37">
        <v>10</v>
      </c>
      <c r="H202" s="38">
        <v>0</v>
      </c>
      <c r="I202" s="38">
        <f>ROUND(G202*H202,P4)</f>
        <v>0</v>
      </c>
      <c r="J202" s="33"/>
      <c r="O202" s="39">
        <f>I202*0.21</f>
        <v>0</v>
      </c>
      <c r="P202">
        <v>3</v>
      </c>
    </row>
    <row r="203" spans="1:16" x14ac:dyDescent="0.25">
      <c r="A203" s="33" t="s">
        <v>99</v>
      </c>
      <c r="B203" s="40"/>
      <c r="C203" s="41"/>
      <c r="D203" s="41"/>
      <c r="E203" s="44" t="s">
        <v>134</v>
      </c>
      <c r="F203" s="41"/>
      <c r="G203" s="41"/>
      <c r="H203" s="41"/>
      <c r="I203" s="41"/>
      <c r="J203" s="42"/>
    </row>
    <row r="204" spans="1:16" x14ac:dyDescent="0.25">
      <c r="A204" s="33" t="s">
        <v>101</v>
      </c>
      <c r="B204" s="40"/>
      <c r="C204" s="41"/>
      <c r="D204" s="41"/>
      <c r="E204" s="43" t="s">
        <v>108</v>
      </c>
      <c r="F204" s="41"/>
      <c r="G204" s="41"/>
      <c r="H204" s="41"/>
      <c r="I204" s="41"/>
      <c r="J204" s="42"/>
    </row>
    <row r="205" spans="1:16" ht="90" x14ac:dyDescent="0.25">
      <c r="A205" s="33" t="s">
        <v>103</v>
      </c>
      <c r="B205" s="40"/>
      <c r="C205" s="41"/>
      <c r="D205" s="41"/>
      <c r="E205" s="35" t="s">
        <v>674</v>
      </c>
      <c r="F205" s="41"/>
      <c r="G205" s="41"/>
      <c r="H205" s="41"/>
      <c r="I205" s="41"/>
      <c r="J205" s="42"/>
    </row>
    <row r="206" spans="1:16" ht="30" x14ac:dyDescent="0.25">
      <c r="A206" s="33" t="s">
        <v>94</v>
      </c>
      <c r="B206" s="33">
        <v>48</v>
      </c>
      <c r="C206" s="34" t="s">
        <v>675</v>
      </c>
      <c r="D206" s="33" t="s">
        <v>134</v>
      </c>
      <c r="E206" s="35" t="s">
        <v>676</v>
      </c>
      <c r="F206" s="36" t="s">
        <v>227</v>
      </c>
      <c r="G206" s="37">
        <v>67</v>
      </c>
      <c r="H206" s="38">
        <v>0</v>
      </c>
      <c r="I206" s="38">
        <f>ROUND(G206*H206,P4)</f>
        <v>0</v>
      </c>
      <c r="J206" s="33"/>
      <c r="O206" s="39">
        <f>I206*0.21</f>
        <v>0</v>
      </c>
      <c r="P206">
        <v>3</v>
      </c>
    </row>
    <row r="207" spans="1:16" ht="75" x14ac:dyDescent="0.25">
      <c r="A207" s="33" t="s">
        <v>99</v>
      </c>
      <c r="B207" s="40"/>
      <c r="C207" s="41"/>
      <c r="D207" s="41"/>
      <c r="E207" s="35" t="s">
        <v>677</v>
      </c>
      <c r="F207" s="41"/>
      <c r="G207" s="41"/>
      <c r="H207" s="41"/>
      <c r="I207" s="41"/>
      <c r="J207" s="42"/>
    </row>
    <row r="208" spans="1:16" x14ac:dyDescent="0.25">
      <c r="A208" s="33" t="s">
        <v>101</v>
      </c>
      <c r="B208" s="40"/>
      <c r="C208" s="41"/>
      <c r="D208" s="41"/>
      <c r="E208" s="43" t="s">
        <v>678</v>
      </c>
      <c r="F208" s="41"/>
      <c r="G208" s="41"/>
      <c r="H208" s="41"/>
      <c r="I208" s="41"/>
      <c r="J208" s="42"/>
    </row>
    <row r="209" spans="1:16" ht="90" x14ac:dyDescent="0.25">
      <c r="A209" s="33" t="s">
        <v>103</v>
      </c>
      <c r="B209" s="40"/>
      <c r="C209" s="41"/>
      <c r="D209" s="41"/>
      <c r="E209" s="35" t="s">
        <v>466</v>
      </c>
      <c r="F209" s="41"/>
      <c r="G209" s="41"/>
      <c r="H209" s="41"/>
      <c r="I209" s="41"/>
      <c r="J209" s="42"/>
    </row>
    <row r="210" spans="1:16" x14ac:dyDescent="0.25">
      <c r="A210" s="33" t="s">
        <v>94</v>
      </c>
      <c r="B210" s="33">
        <v>49</v>
      </c>
      <c r="C210" s="34" t="s">
        <v>679</v>
      </c>
      <c r="D210" s="33" t="s">
        <v>134</v>
      </c>
      <c r="E210" s="35" t="s">
        <v>680</v>
      </c>
      <c r="F210" s="36" t="s">
        <v>227</v>
      </c>
      <c r="G210" s="37">
        <v>34</v>
      </c>
      <c r="H210" s="38">
        <v>0</v>
      </c>
      <c r="I210" s="38">
        <f>ROUND(G210*H210,P4)</f>
        <v>0</v>
      </c>
      <c r="J210" s="33"/>
      <c r="O210" s="39">
        <f>I210*0.21</f>
        <v>0</v>
      </c>
      <c r="P210">
        <v>3</v>
      </c>
    </row>
    <row r="211" spans="1:16" ht="75" x14ac:dyDescent="0.25">
      <c r="A211" s="33" t="s">
        <v>99</v>
      </c>
      <c r="B211" s="40"/>
      <c r="C211" s="41"/>
      <c r="D211" s="41"/>
      <c r="E211" s="35" t="s">
        <v>681</v>
      </c>
      <c r="F211" s="41"/>
      <c r="G211" s="41"/>
      <c r="H211" s="41"/>
      <c r="I211" s="41"/>
      <c r="J211" s="42"/>
    </row>
    <row r="212" spans="1:16" x14ac:dyDescent="0.25">
      <c r="A212" s="33" t="s">
        <v>101</v>
      </c>
      <c r="B212" s="40"/>
      <c r="C212" s="41"/>
      <c r="D212" s="41"/>
      <c r="E212" s="43" t="s">
        <v>583</v>
      </c>
      <c r="F212" s="41"/>
      <c r="G212" s="41"/>
      <c r="H212" s="41"/>
      <c r="I212" s="41"/>
      <c r="J212" s="42"/>
    </row>
    <row r="213" spans="1:16" ht="75" x14ac:dyDescent="0.25">
      <c r="A213" s="33" t="s">
        <v>103</v>
      </c>
      <c r="B213" s="40"/>
      <c r="C213" s="41"/>
      <c r="D213" s="41"/>
      <c r="E213" s="35" t="s">
        <v>477</v>
      </c>
      <c r="F213" s="41"/>
      <c r="G213" s="41"/>
      <c r="H213" s="41"/>
      <c r="I213" s="41"/>
      <c r="J213" s="42"/>
    </row>
    <row r="214" spans="1:16" ht="30" x14ac:dyDescent="0.25">
      <c r="A214" s="33" t="s">
        <v>94</v>
      </c>
      <c r="B214" s="33">
        <v>50</v>
      </c>
      <c r="C214" s="34" t="s">
        <v>682</v>
      </c>
      <c r="D214" s="33" t="s">
        <v>134</v>
      </c>
      <c r="E214" s="35" t="s">
        <v>683</v>
      </c>
      <c r="F214" s="36" t="s">
        <v>227</v>
      </c>
      <c r="G214" s="37">
        <v>15</v>
      </c>
      <c r="H214" s="38">
        <v>0</v>
      </c>
      <c r="I214" s="38">
        <f>ROUND(G214*H214,P4)</f>
        <v>0</v>
      </c>
      <c r="J214" s="33"/>
      <c r="O214" s="39">
        <f>I214*0.21</f>
        <v>0</v>
      </c>
      <c r="P214">
        <v>3</v>
      </c>
    </row>
    <row r="215" spans="1:16" ht="30" x14ac:dyDescent="0.25">
      <c r="A215" s="33" t="s">
        <v>99</v>
      </c>
      <c r="B215" s="40"/>
      <c r="C215" s="41"/>
      <c r="D215" s="41"/>
      <c r="E215" s="35" t="s">
        <v>684</v>
      </c>
      <c r="F215" s="41"/>
      <c r="G215" s="41"/>
      <c r="H215" s="41"/>
      <c r="I215" s="41"/>
      <c r="J215" s="42"/>
    </row>
    <row r="216" spans="1:16" x14ac:dyDescent="0.25">
      <c r="A216" s="33" t="s">
        <v>101</v>
      </c>
      <c r="B216" s="40"/>
      <c r="C216" s="41"/>
      <c r="D216" s="41"/>
      <c r="E216" s="43" t="s">
        <v>521</v>
      </c>
      <c r="F216" s="41"/>
      <c r="G216" s="41"/>
      <c r="H216" s="41"/>
      <c r="I216" s="41"/>
      <c r="J216" s="42"/>
    </row>
    <row r="217" spans="1:16" ht="180" x14ac:dyDescent="0.25">
      <c r="A217" s="33" t="s">
        <v>103</v>
      </c>
      <c r="B217" s="40"/>
      <c r="C217" s="41"/>
      <c r="D217" s="41"/>
      <c r="E217" s="35" t="s">
        <v>685</v>
      </c>
      <c r="F217" s="41"/>
      <c r="G217" s="41"/>
      <c r="H217" s="41"/>
      <c r="I217" s="41"/>
      <c r="J217" s="42"/>
    </row>
    <row r="218" spans="1:16" x14ac:dyDescent="0.25">
      <c r="A218" s="33" t="s">
        <v>94</v>
      </c>
      <c r="B218" s="33">
        <v>51</v>
      </c>
      <c r="C218" s="34" t="s">
        <v>686</v>
      </c>
      <c r="D218" s="33" t="s">
        <v>140</v>
      </c>
      <c r="E218" s="35" t="s">
        <v>687</v>
      </c>
      <c r="F218" s="36" t="s">
        <v>120</v>
      </c>
      <c r="G218" s="37">
        <v>1</v>
      </c>
      <c r="H218" s="38">
        <v>0</v>
      </c>
      <c r="I218" s="38">
        <f>ROUND(G218*H218,P4)</f>
        <v>0</v>
      </c>
      <c r="J218" s="33"/>
      <c r="O218" s="39">
        <f>I218*0.21</f>
        <v>0</v>
      </c>
      <c r="P218">
        <v>3</v>
      </c>
    </row>
    <row r="219" spans="1:16" x14ac:dyDescent="0.25">
      <c r="A219" s="33" t="s">
        <v>99</v>
      </c>
      <c r="B219" s="40"/>
      <c r="C219" s="41"/>
      <c r="D219" s="41"/>
      <c r="E219" s="44" t="s">
        <v>134</v>
      </c>
      <c r="F219" s="41"/>
      <c r="G219" s="41"/>
      <c r="H219" s="41"/>
      <c r="I219" s="41"/>
      <c r="J219" s="42"/>
    </row>
    <row r="220" spans="1:16" x14ac:dyDescent="0.25">
      <c r="A220" s="33" t="s">
        <v>101</v>
      </c>
      <c r="B220" s="40"/>
      <c r="C220" s="41"/>
      <c r="D220" s="41"/>
      <c r="E220" s="43" t="s">
        <v>112</v>
      </c>
      <c r="F220" s="41"/>
      <c r="G220" s="41"/>
      <c r="H220" s="41"/>
      <c r="I220" s="41"/>
      <c r="J220" s="42"/>
    </row>
    <row r="221" spans="1:16" ht="90" x14ac:dyDescent="0.25">
      <c r="A221" s="33" t="s">
        <v>103</v>
      </c>
      <c r="B221" s="40"/>
      <c r="C221" s="41"/>
      <c r="D221" s="41"/>
      <c r="E221" s="35" t="s">
        <v>688</v>
      </c>
      <c r="F221" s="41"/>
      <c r="G221" s="41"/>
      <c r="H221" s="41"/>
      <c r="I221" s="41"/>
      <c r="J221" s="42"/>
    </row>
    <row r="222" spans="1:16" x14ac:dyDescent="0.25">
      <c r="A222" s="33" t="s">
        <v>94</v>
      </c>
      <c r="B222" s="33">
        <v>52</v>
      </c>
      <c r="C222" s="34" t="s">
        <v>686</v>
      </c>
      <c r="D222" s="33" t="s">
        <v>144</v>
      </c>
      <c r="E222" s="35" t="s">
        <v>689</v>
      </c>
      <c r="F222" s="36" t="s">
        <v>120</v>
      </c>
      <c r="G222" s="37">
        <v>1</v>
      </c>
      <c r="H222" s="38">
        <v>0</v>
      </c>
      <c r="I222" s="38">
        <f>ROUND(G222*H222,P4)</f>
        <v>0</v>
      </c>
      <c r="J222" s="33"/>
      <c r="O222" s="39">
        <f>I222*0.21</f>
        <v>0</v>
      </c>
      <c r="P222">
        <v>3</v>
      </c>
    </row>
    <row r="223" spans="1:16" x14ac:dyDescent="0.25">
      <c r="A223" s="33" t="s">
        <v>99</v>
      </c>
      <c r="B223" s="40"/>
      <c r="C223" s="41"/>
      <c r="D223" s="41"/>
      <c r="E223" s="35" t="s">
        <v>690</v>
      </c>
      <c r="F223" s="41"/>
      <c r="G223" s="41"/>
      <c r="H223" s="41"/>
      <c r="I223" s="41"/>
      <c r="J223" s="42"/>
    </row>
    <row r="224" spans="1:16" x14ac:dyDescent="0.25">
      <c r="A224" s="33" t="s">
        <v>101</v>
      </c>
      <c r="B224" s="40"/>
      <c r="C224" s="41"/>
      <c r="D224" s="41"/>
      <c r="E224" s="43" t="s">
        <v>112</v>
      </c>
      <c r="F224" s="41"/>
      <c r="G224" s="41"/>
      <c r="H224" s="41"/>
      <c r="I224" s="41"/>
      <c r="J224" s="42"/>
    </row>
    <row r="225" spans="1:16" ht="90" x14ac:dyDescent="0.25">
      <c r="A225" s="33" t="s">
        <v>103</v>
      </c>
      <c r="B225" s="40"/>
      <c r="C225" s="41"/>
      <c r="D225" s="41"/>
      <c r="E225" s="35" t="s">
        <v>688</v>
      </c>
      <c r="F225" s="41"/>
      <c r="G225" s="41"/>
      <c r="H225" s="41"/>
      <c r="I225" s="41"/>
      <c r="J225" s="42"/>
    </row>
    <row r="226" spans="1:16" x14ac:dyDescent="0.25">
      <c r="A226" s="33" t="s">
        <v>94</v>
      </c>
      <c r="B226" s="33">
        <v>53</v>
      </c>
      <c r="C226" s="34" t="s">
        <v>691</v>
      </c>
      <c r="D226" s="33" t="s">
        <v>96</v>
      </c>
      <c r="E226" s="35" t="s">
        <v>692</v>
      </c>
      <c r="F226" s="36" t="s">
        <v>210</v>
      </c>
      <c r="G226" s="37">
        <v>3.78</v>
      </c>
      <c r="H226" s="38">
        <v>0</v>
      </c>
      <c r="I226" s="38">
        <f>ROUND(G226*H226,P4)</f>
        <v>0</v>
      </c>
      <c r="J226" s="33"/>
      <c r="O226" s="39">
        <f>I226*0.21</f>
        <v>0</v>
      </c>
      <c r="P226">
        <v>3</v>
      </c>
    </row>
    <row r="227" spans="1:16" x14ac:dyDescent="0.25">
      <c r="A227" s="33" t="s">
        <v>99</v>
      </c>
      <c r="B227" s="40"/>
      <c r="C227" s="41"/>
      <c r="D227" s="41"/>
      <c r="E227" s="35" t="s">
        <v>693</v>
      </c>
      <c r="F227" s="41"/>
      <c r="G227" s="41"/>
      <c r="H227" s="41"/>
      <c r="I227" s="41"/>
      <c r="J227" s="42"/>
    </row>
    <row r="228" spans="1:16" x14ac:dyDescent="0.25">
      <c r="A228" s="33" t="s">
        <v>101</v>
      </c>
      <c r="B228" s="40"/>
      <c r="C228" s="41"/>
      <c r="D228" s="41"/>
      <c r="E228" s="43" t="s">
        <v>694</v>
      </c>
      <c r="F228" s="41"/>
      <c r="G228" s="41"/>
      <c r="H228" s="41"/>
      <c r="I228" s="41"/>
      <c r="J228" s="42"/>
    </row>
    <row r="229" spans="1:16" ht="180" x14ac:dyDescent="0.25">
      <c r="A229" s="33" t="s">
        <v>103</v>
      </c>
      <c r="B229" s="40"/>
      <c r="C229" s="41"/>
      <c r="D229" s="41"/>
      <c r="E229" s="35" t="s">
        <v>695</v>
      </c>
      <c r="F229" s="41"/>
      <c r="G229" s="41"/>
      <c r="H229" s="41"/>
      <c r="I229" s="41"/>
      <c r="J229" s="42"/>
    </row>
    <row r="230" spans="1:16" x14ac:dyDescent="0.25">
      <c r="A230" s="33" t="s">
        <v>94</v>
      </c>
      <c r="B230" s="33">
        <v>54</v>
      </c>
      <c r="C230" s="34" t="s">
        <v>696</v>
      </c>
      <c r="D230" s="33" t="s">
        <v>134</v>
      </c>
      <c r="E230" s="35" t="s">
        <v>697</v>
      </c>
      <c r="F230" s="36" t="s">
        <v>227</v>
      </c>
      <c r="G230" s="37">
        <v>0.5</v>
      </c>
      <c r="H230" s="38">
        <v>0</v>
      </c>
      <c r="I230" s="38">
        <f>ROUND(G230*H230,P4)</f>
        <v>0</v>
      </c>
      <c r="J230" s="33"/>
      <c r="O230" s="39">
        <f>I230*0.21</f>
        <v>0</v>
      </c>
      <c r="P230">
        <v>3</v>
      </c>
    </row>
    <row r="231" spans="1:16" ht="45" x14ac:dyDescent="0.25">
      <c r="A231" s="33" t="s">
        <v>99</v>
      </c>
      <c r="B231" s="40"/>
      <c r="C231" s="41"/>
      <c r="D231" s="41"/>
      <c r="E231" s="35" t="s">
        <v>698</v>
      </c>
      <c r="F231" s="41"/>
      <c r="G231" s="41"/>
      <c r="H231" s="41"/>
      <c r="I231" s="41"/>
      <c r="J231" s="42"/>
    </row>
    <row r="232" spans="1:16" x14ac:dyDescent="0.25">
      <c r="A232" s="33" t="s">
        <v>101</v>
      </c>
      <c r="B232" s="40"/>
      <c r="C232" s="41"/>
      <c r="D232" s="41"/>
      <c r="E232" s="43" t="s">
        <v>699</v>
      </c>
      <c r="F232" s="41"/>
      <c r="G232" s="41"/>
      <c r="H232" s="41"/>
      <c r="I232" s="41"/>
      <c r="J232" s="42"/>
    </row>
    <row r="233" spans="1:16" ht="210" x14ac:dyDescent="0.25">
      <c r="A233" s="33" t="s">
        <v>103</v>
      </c>
      <c r="B233" s="40"/>
      <c r="C233" s="41"/>
      <c r="D233" s="41"/>
      <c r="E233" s="35" t="s">
        <v>700</v>
      </c>
      <c r="F233" s="41"/>
      <c r="G233" s="41"/>
      <c r="H233" s="41"/>
      <c r="I233" s="41"/>
      <c r="J233" s="42"/>
    </row>
    <row r="234" spans="1:16" x14ac:dyDescent="0.25">
      <c r="A234" s="33" t="s">
        <v>94</v>
      </c>
      <c r="B234" s="33">
        <v>55</v>
      </c>
      <c r="C234" s="34" t="s">
        <v>701</v>
      </c>
      <c r="D234" s="33" t="s">
        <v>96</v>
      </c>
      <c r="E234" s="35" t="s">
        <v>702</v>
      </c>
      <c r="F234" s="36" t="s">
        <v>210</v>
      </c>
      <c r="G234" s="37">
        <v>2</v>
      </c>
      <c r="H234" s="38">
        <v>0</v>
      </c>
      <c r="I234" s="38">
        <f>ROUND(G234*H234,P4)</f>
        <v>0</v>
      </c>
      <c r="J234" s="33"/>
      <c r="O234" s="39">
        <f>I234*0.21</f>
        <v>0</v>
      </c>
      <c r="P234">
        <v>3</v>
      </c>
    </row>
    <row r="235" spans="1:16" ht="45" x14ac:dyDescent="0.25">
      <c r="A235" s="33" t="s">
        <v>99</v>
      </c>
      <c r="B235" s="40"/>
      <c r="C235" s="41"/>
      <c r="D235" s="41"/>
      <c r="E235" s="35" t="s">
        <v>703</v>
      </c>
      <c r="F235" s="41"/>
      <c r="G235" s="41"/>
      <c r="H235" s="41"/>
      <c r="I235" s="41"/>
      <c r="J235" s="42"/>
    </row>
    <row r="236" spans="1:16" x14ac:dyDescent="0.25">
      <c r="A236" s="33" t="s">
        <v>101</v>
      </c>
      <c r="B236" s="40"/>
      <c r="C236" s="41"/>
      <c r="D236" s="41"/>
      <c r="E236" s="43" t="s">
        <v>102</v>
      </c>
      <c r="F236" s="41"/>
      <c r="G236" s="41"/>
      <c r="H236" s="41"/>
      <c r="I236" s="41"/>
      <c r="J236" s="42"/>
    </row>
    <row r="237" spans="1:16" ht="150" x14ac:dyDescent="0.25">
      <c r="A237" s="33" t="s">
        <v>103</v>
      </c>
      <c r="B237" s="45"/>
      <c r="C237" s="46"/>
      <c r="D237" s="46"/>
      <c r="E237" s="35" t="s">
        <v>704</v>
      </c>
      <c r="F237" s="46"/>
      <c r="G237" s="46"/>
      <c r="H237" s="46"/>
      <c r="I237" s="46"/>
      <c r="J237"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326"/>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705</v>
      </c>
      <c r="I3" s="22">
        <f>SUMIFS(I10:I326,A10:A326,"SD")</f>
        <v>0</v>
      </c>
      <c r="J3" s="18"/>
      <c r="O3">
        <v>0</v>
      </c>
      <c r="P3">
        <v>2</v>
      </c>
    </row>
    <row r="4" spans="1:16" x14ac:dyDescent="0.25">
      <c r="A4" s="3" t="s">
        <v>77</v>
      </c>
      <c r="B4" s="19" t="s">
        <v>78</v>
      </c>
      <c r="C4" s="51" t="s">
        <v>13</v>
      </c>
      <c r="D4" s="52"/>
      <c r="E4" s="20" t="s">
        <v>14</v>
      </c>
      <c r="F4" s="16"/>
      <c r="G4" s="16"/>
      <c r="H4" s="16"/>
      <c r="I4" s="16"/>
      <c r="J4" s="18"/>
      <c r="O4">
        <v>0.12</v>
      </c>
      <c r="P4">
        <v>2</v>
      </c>
    </row>
    <row r="5" spans="1:16" x14ac:dyDescent="0.25">
      <c r="A5" s="3" t="s">
        <v>79</v>
      </c>
      <c r="B5" s="19" t="s">
        <v>78</v>
      </c>
      <c r="C5" s="51" t="s">
        <v>492</v>
      </c>
      <c r="D5" s="52"/>
      <c r="E5" s="20" t="s">
        <v>22</v>
      </c>
      <c r="F5" s="16"/>
      <c r="G5" s="16"/>
      <c r="H5" s="16"/>
      <c r="I5" s="16"/>
      <c r="J5" s="18"/>
      <c r="O5">
        <v>0.21</v>
      </c>
    </row>
    <row r="6" spans="1:16" ht="30" x14ac:dyDescent="0.25">
      <c r="A6" s="3" t="s">
        <v>493</v>
      </c>
      <c r="B6" s="19" t="s">
        <v>80</v>
      </c>
      <c r="C6" s="51" t="s">
        <v>705</v>
      </c>
      <c r="D6" s="52"/>
      <c r="E6" s="20" t="s">
        <v>26</v>
      </c>
      <c r="F6" s="16"/>
      <c r="G6" s="16"/>
      <c r="H6" s="16"/>
      <c r="I6" s="16"/>
      <c r="J6" s="18"/>
    </row>
    <row r="7" spans="1:16" x14ac:dyDescent="0.25">
      <c r="A7" s="53" t="s">
        <v>81</v>
      </c>
      <c r="B7" s="54" t="s">
        <v>82</v>
      </c>
      <c r="C7" s="55" t="s">
        <v>83</v>
      </c>
      <c r="D7" s="55" t="s">
        <v>84</v>
      </c>
      <c r="E7" s="55" t="s">
        <v>85</v>
      </c>
      <c r="F7" s="55" t="s">
        <v>86</v>
      </c>
      <c r="G7" s="55" t="s">
        <v>87</v>
      </c>
      <c r="H7" s="55" t="s">
        <v>88</v>
      </c>
      <c r="I7" s="55"/>
      <c r="J7" s="56" t="s">
        <v>89</v>
      </c>
    </row>
    <row r="8" spans="1:16" x14ac:dyDescent="0.25">
      <c r="A8" s="53"/>
      <c r="B8" s="54"/>
      <c r="C8" s="55"/>
      <c r="D8" s="55"/>
      <c r="E8" s="55"/>
      <c r="F8" s="55"/>
      <c r="G8" s="55"/>
      <c r="H8" s="6" t="s">
        <v>90</v>
      </c>
      <c r="I8" s="6" t="s">
        <v>91</v>
      </c>
      <c r="J8" s="56"/>
    </row>
    <row r="9" spans="1:16" x14ac:dyDescent="0.25">
      <c r="A9" s="25">
        <v>0</v>
      </c>
      <c r="B9" s="23">
        <v>1</v>
      </c>
      <c r="C9" s="26">
        <v>2</v>
      </c>
      <c r="D9" s="6">
        <v>3</v>
      </c>
      <c r="E9" s="26">
        <v>4</v>
      </c>
      <c r="F9" s="6">
        <v>5</v>
      </c>
      <c r="G9" s="6">
        <v>6</v>
      </c>
      <c r="H9" s="6">
        <v>7</v>
      </c>
      <c r="I9" s="26">
        <v>8</v>
      </c>
      <c r="J9" s="24">
        <v>9</v>
      </c>
    </row>
    <row r="10" spans="1:16" x14ac:dyDescent="0.25">
      <c r="A10" s="27" t="s">
        <v>92</v>
      </c>
      <c r="B10" s="28"/>
      <c r="C10" s="29" t="s">
        <v>11</v>
      </c>
      <c r="D10" s="30"/>
      <c r="E10" s="27" t="s">
        <v>93</v>
      </c>
      <c r="F10" s="30"/>
      <c r="G10" s="30"/>
      <c r="H10" s="30"/>
      <c r="I10" s="31">
        <f>SUMIFS(I11:I18,A11:A18,"P")</f>
        <v>0</v>
      </c>
      <c r="J10" s="32"/>
    </row>
    <row r="11" spans="1:16" ht="30" x14ac:dyDescent="0.25">
      <c r="A11" s="33" t="s">
        <v>94</v>
      </c>
      <c r="B11" s="33">
        <v>1</v>
      </c>
      <c r="C11" s="34" t="s">
        <v>187</v>
      </c>
      <c r="D11" s="33" t="s">
        <v>140</v>
      </c>
      <c r="E11" s="35" t="s">
        <v>189</v>
      </c>
      <c r="F11" s="36" t="s">
        <v>190</v>
      </c>
      <c r="G11" s="37">
        <v>1119.5519999999999</v>
      </c>
      <c r="H11" s="38">
        <v>0</v>
      </c>
      <c r="I11" s="38">
        <f>ROUND(G11*H11,P4)</f>
        <v>0</v>
      </c>
      <c r="J11" s="33"/>
      <c r="O11" s="39">
        <f>I11*0.21</f>
        <v>0</v>
      </c>
      <c r="P11">
        <v>3</v>
      </c>
    </row>
    <row r="12" spans="1:16" ht="240" x14ac:dyDescent="0.25">
      <c r="A12" s="33" t="s">
        <v>99</v>
      </c>
      <c r="B12" s="40"/>
      <c r="C12" s="41"/>
      <c r="D12" s="41"/>
      <c r="E12" s="35" t="s">
        <v>706</v>
      </c>
      <c r="F12" s="41"/>
      <c r="G12" s="41"/>
      <c r="H12" s="41"/>
      <c r="I12" s="41"/>
      <c r="J12" s="42"/>
    </row>
    <row r="13" spans="1:16" x14ac:dyDescent="0.25">
      <c r="A13" s="33" t="s">
        <v>101</v>
      </c>
      <c r="B13" s="40"/>
      <c r="C13" s="41"/>
      <c r="D13" s="41"/>
      <c r="E13" s="43" t="s">
        <v>707</v>
      </c>
      <c r="F13" s="41"/>
      <c r="G13" s="41"/>
      <c r="H13" s="41"/>
      <c r="I13" s="41"/>
      <c r="J13" s="42"/>
    </row>
    <row r="14" spans="1:16" ht="75" x14ac:dyDescent="0.25">
      <c r="A14" s="33" t="s">
        <v>103</v>
      </c>
      <c r="B14" s="40"/>
      <c r="C14" s="41"/>
      <c r="D14" s="41"/>
      <c r="E14" s="35" t="s">
        <v>193</v>
      </c>
      <c r="F14" s="41"/>
      <c r="G14" s="41"/>
      <c r="H14" s="41"/>
      <c r="I14" s="41"/>
      <c r="J14" s="42"/>
    </row>
    <row r="15" spans="1:16" ht="30" x14ac:dyDescent="0.25">
      <c r="A15" s="33" t="s">
        <v>94</v>
      </c>
      <c r="B15" s="33">
        <v>2</v>
      </c>
      <c r="C15" s="34" t="s">
        <v>187</v>
      </c>
      <c r="D15" s="33" t="s">
        <v>144</v>
      </c>
      <c r="E15" s="35" t="s">
        <v>189</v>
      </c>
      <c r="F15" s="36" t="s">
        <v>190</v>
      </c>
      <c r="G15" s="37">
        <v>2590.8000000000002</v>
      </c>
      <c r="H15" s="38">
        <v>0</v>
      </c>
      <c r="I15" s="38">
        <f>ROUND(G15*H15,P4)</f>
        <v>0</v>
      </c>
      <c r="J15" s="33"/>
      <c r="O15" s="39">
        <f>I15*0.21</f>
        <v>0</v>
      </c>
      <c r="P15">
        <v>3</v>
      </c>
    </row>
    <row r="16" spans="1:16" ht="210" x14ac:dyDescent="0.25">
      <c r="A16" s="33" t="s">
        <v>99</v>
      </c>
      <c r="B16" s="40"/>
      <c r="C16" s="41"/>
      <c r="D16" s="41"/>
      <c r="E16" s="35" t="s">
        <v>708</v>
      </c>
      <c r="F16" s="41"/>
      <c r="G16" s="41"/>
      <c r="H16" s="41"/>
      <c r="I16" s="41"/>
      <c r="J16" s="42"/>
    </row>
    <row r="17" spans="1:16" x14ac:dyDescent="0.25">
      <c r="A17" s="33" t="s">
        <v>101</v>
      </c>
      <c r="B17" s="40"/>
      <c r="C17" s="41"/>
      <c r="D17" s="41"/>
      <c r="E17" s="43" t="s">
        <v>709</v>
      </c>
      <c r="F17" s="41"/>
      <c r="G17" s="41"/>
      <c r="H17" s="41"/>
      <c r="I17" s="41"/>
      <c r="J17" s="42"/>
    </row>
    <row r="18" spans="1:16" ht="75" x14ac:dyDescent="0.25">
      <c r="A18" s="33" t="s">
        <v>103</v>
      </c>
      <c r="B18" s="40"/>
      <c r="C18" s="41"/>
      <c r="D18" s="41"/>
      <c r="E18" s="35" t="s">
        <v>498</v>
      </c>
      <c r="F18" s="41"/>
      <c r="G18" s="41"/>
      <c r="H18" s="41"/>
      <c r="I18" s="41"/>
      <c r="J18" s="42"/>
    </row>
    <row r="19" spans="1:16" x14ac:dyDescent="0.25">
      <c r="A19" s="27" t="s">
        <v>92</v>
      </c>
      <c r="B19" s="28"/>
      <c r="C19" s="29" t="s">
        <v>13</v>
      </c>
      <c r="D19" s="30"/>
      <c r="E19" s="27" t="s">
        <v>180</v>
      </c>
      <c r="F19" s="30"/>
      <c r="G19" s="30"/>
      <c r="H19" s="30"/>
      <c r="I19" s="31">
        <f>SUMIFS(I20:I67,A20:A67,"P")</f>
        <v>0</v>
      </c>
      <c r="J19" s="32"/>
    </row>
    <row r="20" spans="1:16" ht="30" x14ac:dyDescent="0.25">
      <c r="A20" s="33" t="s">
        <v>94</v>
      </c>
      <c r="B20" s="33">
        <v>3</v>
      </c>
      <c r="C20" s="34" t="s">
        <v>222</v>
      </c>
      <c r="D20" s="33" t="s">
        <v>140</v>
      </c>
      <c r="E20" s="35" t="s">
        <v>499</v>
      </c>
      <c r="F20" s="36" t="s">
        <v>210</v>
      </c>
      <c r="G20" s="37">
        <v>280.32</v>
      </c>
      <c r="H20" s="38">
        <v>0</v>
      </c>
      <c r="I20" s="38">
        <f>ROUND(G20*H20,P4)</f>
        <v>0</v>
      </c>
      <c r="J20" s="33"/>
      <c r="O20" s="39">
        <f>I20*0.21</f>
        <v>0</v>
      </c>
      <c r="P20">
        <v>3</v>
      </c>
    </row>
    <row r="21" spans="1:16" ht="45" x14ac:dyDescent="0.25">
      <c r="A21" s="33" t="s">
        <v>99</v>
      </c>
      <c r="B21" s="40"/>
      <c r="C21" s="41"/>
      <c r="D21" s="41"/>
      <c r="E21" s="35" t="s">
        <v>710</v>
      </c>
      <c r="F21" s="41"/>
      <c r="G21" s="41"/>
      <c r="H21" s="41"/>
      <c r="I21" s="41"/>
      <c r="J21" s="42"/>
    </row>
    <row r="22" spans="1:16" x14ac:dyDescent="0.25">
      <c r="A22" s="33" t="s">
        <v>101</v>
      </c>
      <c r="B22" s="40"/>
      <c r="C22" s="41"/>
      <c r="D22" s="41"/>
      <c r="E22" s="43" t="s">
        <v>711</v>
      </c>
      <c r="F22" s="41"/>
      <c r="G22" s="41"/>
      <c r="H22" s="41"/>
      <c r="I22" s="41"/>
      <c r="J22" s="42"/>
    </row>
    <row r="23" spans="1:16" ht="120" x14ac:dyDescent="0.25">
      <c r="A23" s="33" t="s">
        <v>103</v>
      </c>
      <c r="B23" s="40"/>
      <c r="C23" s="41"/>
      <c r="D23" s="41"/>
      <c r="E23" s="35" t="s">
        <v>213</v>
      </c>
      <c r="F23" s="41"/>
      <c r="G23" s="41"/>
      <c r="H23" s="41"/>
      <c r="I23" s="41"/>
      <c r="J23" s="42"/>
    </row>
    <row r="24" spans="1:16" ht="30" x14ac:dyDescent="0.25">
      <c r="A24" s="33" t="s">
        <v>94</v>
      </c>
      <c r="B24" s="33">
        <v>4</v>
      </c>
      <c r="C24" s="34" t="s">
        <v>222</v>
      </c>
      <c r="D24" s="33" t="s">
        <v>144</v>
      </c>
      <c r="E24" s="35" t="s">
        <v>499</v>
      </c>
      <c r="F24" s="36" t="s">
        <v>210</v>
      </c>
      <c r="G24" s="37">
        <v>235.8</v>
      </c>
      <c r="H24" s="38">
        <v>0</v>
      </c>
      <c r="I24" s="38">
        <f>ROUND(G24*H24,P4)</f>
        <v>0</v>
      </c>
      <c r="J24" s="33"/>
      <c r="O24" s="39">
        <f>I24*0.21</f>
        <v>0</v>
      </c>
      <c r="P24">
        <v>3</v>
      </c>
    </row>
    <row r="25" spans="1:16" ht="60" x14ac:dyDescent="0.25">
      <c r="A25" s="33" t="s">
        <v>99</v>
      </c>
      <c r="B25" s="40"/>
      <c r="C25" s="41"/>
      <c r="D25" s="41"/>
      <c r="E25" s="35" t="s">
        <v>712</v>
      </c>
      <c r="F25" s="41"/>
      <c r="G25" s="41"/>
      <c r="H25" s="41"/>
      <c r="I25" s="41"/>
      <c r="J25" s="42"/>
    </row>
    <row r="26" spans="1:16" x14ac:dyDescent="0.25">
      <c r="A26" s="33" t="s">
        <v>101</v>
      </c>
      <c r="B26" s="40"/>
      <c r="C26" s="41"/>
      <c r="D26" s="41"/>
      <c r="E26" s="43" t="s">
        <v>713</v>
      </c>
      <c r="F26" s="41"/>
      <c r="G26" s="41"/>
      <c r="H26" s="41"/>
      <c r="I26" s="41"/>
      <c r="J26" s="42"/>
    </row>
    <row r="27" spans="1:16" ht="120" x14ac:dyDescent="0.25">
      <c r="A27" s="33" t="s">
        <v>103</v>
      </c>
      <c r="B27" s="40"/>
      <c r="C27" s="41"/>
      <c r="D27" s="41"/>
      <c r="E27" s="35" t="s">
        <v>213</v>
      </c>
      <c r="F27" s="41"/>
      <c r="G27" s="41"/>
      <c r="H27" s="41"/>
      <c r="I27" s="41"/>
      <c r="J27" s="42"/>
    </row>
    <row r="28" spans="1:16" x14ac:dyDescent="0.25">
      <c r="A28" s="33" t="s">
        <v>94</v>
      </c>
      <c r="B28" s="33">
        <v>5</v>
      </c>
      <c r="C28" s="34" t="s">
        <v>714</v>
      </c>
      <c r="D28" s="33" t="s">
        <v>96</v>
      </c>
      <c r="E28" s="35" t="s">
        <v>715</v>
      </c>
      <c r="F28" s="36" t="s">
        <v>210</v>
      </c>
      <c r="G28" s="37">
        <v>1003.5</v>
      </c>
      <c r="H28" s="38">
        <v>0</v>
      </c>
      <c r="I28" s="38">
        <f>ROUND(G28*H28,P4)</f>
        <v>0</v>
      </c>
      <c r="J28" s="33"/>
      <c r="O28" s="39">
        <f>I28*0.21</f>
        <v>0</v>
      </c>
      <c r="P28">
        <v>3</v>
      </c>
    </row>
    <row r="29" spans="1:16" ht="45" x14ac:dyDescent="0.25">
      <c r="A29" s="33" t="s">
        <v>99</v>
      </c>
      <c r="B29" s="40"/>
      <c r="C29" s="41"/>
      <c r="D29" s="41"/>
      <c r="E29" s="35" t="s">
        <v>716</v>
      </c>
      <c r="F29" s="41"/>
      <c r="G29" s="41"/>
      <c r="H29" s="41"/>
      <c r="I29" s="41"/>
      <c r="J29" s="42"/>
    </row>
    <row r="30" spans="1:16" x14ac:dyDescent="0.25">
      <c r="A30" s="33" t="s">
        <v>101</v>
      </c>
      <c r="B30" s="40"/>
      <c r="C30" s="41"/>
      <c r="D30" s="41"/>
      <c r="E30" s="43" t="s">
        <v>717</v>
      </c>
      <c r="F30" s="41"/>
      <c r="G30" s="41"/>
      <c r="H30" s="41"/>
      <c r="I30" s="41"/>
      <c r="J30" s="42"/>
    </row>
    <row r="31" spans="1:16" ht="120" x14ac:dyDescent="0.25">
      <c r="A31" s="33" t="s">
        <v>103</v>
      </c>
      <c r="B31" s="40"/>
      <c r="C31" s="41"/>
      <c r="D31" s="41"/>
      <c r="E31" s="35" t="s">
        <v>213</v>
      </c>
      <c r="F31" s="41"/>
      <c r="G31" s="41"/>
      <c r="H31" s="41"/>
      <c r="I31" s="41"/>
      <c r="J31" s="42"/>
    </row>
    <row r="32" spans="1:16" x14ac:dyDescent="0.25">
      <c r="A32" s="33" t="s">
        <v>94</v>
      </c>
      <c r="B32" s="33">
        <v>6</v>
      </c>
      <c r="C32" s="34" t="s">
        <v>239</v>
      </c>
      <c r="D32" s="33" t="s">
        <v>140</v>
      </c>
      <c r="E32" s="35" t="s">
        <v>506</v>
      </c>
      <c r="F32" s="36" t="s">
        <v>210</v>
      </c>
      <c r="G32" s="37">
        <v>690</v>
      </c>
      <c r="H32" s="38">
        <v>0</v>
      </c>
      <c r="I32" s="38">
        <f>ROUND(G32*H32,P4)</f>
        <v>0</v>
      </c>
      <c r="J32" s="33"/>
      <c r="O32" s="39">
        <f>I32*0.21</f>
        <v>0</v>
      </c>
      <c r="P32">
        <v>3</v>
      </c>
    </row>
    <row r="33" spans="1:16" ht="60" x14ac:dyDescent="0.25">
      <c r="A33" s="33" t="s">
        <v>99</v>
      </c>
      <c r="B33" s="40"/>
      <c r="C33" s="41"/>
      <c r="D33" s="41"/>
      <c r="E33" s="35" t="s">
        <v>718</v>
      </c>
      <c r="F33" s="41"/>
      <c r="G33" s="41"/>
      <c r="H33" s="41"/>
      <c r="I33" s="41"/>
      <c r="J33" s="42"/>
    </row>
    <row r="34" spans="1:16" x14ac:dyDescent="0.25">
      <c r="A34" s="33" t="s">
        <v>101</v>
      </c>
      <c r="B34" s="40"/>
      <c r="C34" s="41"/>
      <c r="D34" s="41"/>
      <c r="E34" s="43" t="s">
        <v>719</v>
      </c>
      <c r="F34" s="41"/>
      <c r="G34" s="41"/>
      <c r="H34" s="41"/>
      <c r="I34" s="41"/>
      <c r="J34" s="42"/>
    </row>
    <row r="35" spans="1:16" ht="75" x14ac:dyDescent="0.25">
      <c r="A35" s="33" t="s">
        <v>103</v>
      </c>
      <c r="B35" s="40"/>
      <c r="C35" s="41"/>
      <c r="D35" s="41"/>
      <c r="E35" s="35" t="s">
        <v>509</v>
      </c>
      <c r="F35" s="41"/>
      <c r="G35" s="41"/>
      <c r="H35" s="41"/>
      <c r="I35" s="41"/>
      <c r="J35" s="42"/>
    </row>
    <row r="36" spans="1:16" x14ac:dyDescent="0.25">
      <c r="A36" s="33" t="s">
        <v>94</v>
      </c>
      <c r="B36" s="33">
        <v>7</v>
      </c>
      <c r="C36" s="34" t="s">
        <v>510</v>
      </c>
      <c r="D36" s="33" t="s">
        <v>96</v>
      </c>
      <c r="E36" s="35" t="s">
        <v>511</v>
      </c>
      <c r="F36" s="36" t="s">
        <v>210</v>
      </c>
      <c r="G36" s="37">
        <v>268.2</v>
      </c>
      <c r="H36" s="38">
        <v>0</v>
      </c>
      <c r="I36" s="38">
        <f>ROUND(G36*H36,P4)</f>
        <v>0</v>
      </c>
      <c r="J36" s="33"/>
      <c r="O36" s="39">
        <f>I36*0.21</f>
        <v>0</v>
      </c>
      <c r="P36">
        <v>3</v>
      </c>
    </row>
    <row r="37" spans="1:16" ht="60" x14ac:dyDescent="0.25">
      <c r="A37" s="33" t="s">
        <v>99</v>
      </c>
      <c r="B37" s="40"/>
      <c r="C37" s="41"/>
      <c r="D37" s="41"/>
      <c r="E37" s="35" t="s">
        <v>720</v>
      </c>
      <c r="F37" s="41"/>
      <c r="G37" s="41"/>
      <c r="H37" s="41"/>
      <c r="I37" s="41"/>
      <c r="J37" s="42"/>
    </row>
    <row r="38" spans="1:16" x14ac:dyDescent="0.25">
      <c r="A38" s="33" t="s">
        <v>101</v>
      </c>
      <c r="B38" s="40"/>
      <c r="C38" s="41"/>
      <c r="D38" s="41"/>
      <c r="E38" s="43" t="s">
        <v>721</v>
      </c>
      <c r="F38" s="41"/>
      <c r="G38" s="41"/>
      <c r="H38" s="41"/>
      <c r="I38" s="41"/>
      <c r="J38" s="42"/>
    </row>
    <row r="39" spans="1:16" ht="75" x14ac:dyDescent="0.25">
      <c r="A39" s="33" t="s">
        <v>103</v>
      </c>
      <c r="B39" s="40"/>
      <c r="C39" s="41"/>
      <c r="D39" s="41"/>
      <c r="E39" s="35" t="s">
        <v>252</v>
      </c>
      <c r="F39" s="41"/>
      <c r="G39" s="41"/>
      <c r="H39" s="41"/>
      <c r="I39" s="41"/>
      <c r="J39" s="42"/>
    </row>
    <row r="40" spans="1:16" x14ac:dyDescent="0.25">
      <c r="A40" s="33" t="s">
        <v>94</v>
      </c>
      <c r="B40" s="33">
        <v>8</v>
      </c>
      <c r="C40" s="34" t="s">
        <v>514</v>
      </c>
      <c r="D40" s="33" t="s">
        <v>134</v>
      </c>
      <c r="E40" s="35" t="s">
        <v>515</v>
      </c>
      <c r="F40" s="36" t="s">
        <v>210</v>
      </c>
      <c r="G40" s="37">
        <v>268.2</v>
      </c>
      <c r="H40" s="38">
        <v>0</v>
      </c>
      <c r="I40" s="38">
        <f>ROUND(G40*H40,P4)</f>
        <v>0</v>
      </c>
      <c r="J40" s="33"/>
      <c r="O40" s="39">
        <f>I40*0.21</f>
        <v>0</v>
      </c>
      <c r="P40">
        <v>3</v>
      </c>
    </row>
    <row r="41" spans="1:16" x14ac:dyDescent="0.25">
      <c r="A41" s="33" t="s">
        <v>99</v>
      </c>
      <c r="B41" s="40"/>
      <c r="C41" s="41"/>
      <c r="D41" s="41"/>
      <c r="E41" s="35" t="s">
        <v>516</v>
      </c>
      <c r="F41" s="41"/>
      <c r="G41" s="41"/>
      <c r="H41" s="41"/>
      <c r="I41" s="41"/>
      <c r="J41" s="42"/>
    </row>
    <row r="42" spans="1:16" x14ac:dyDescent="0.25">
      <c r="A42" s="33" t="s">
        <v>101</v>
      </c>
      <c r="B42" s="40"/>
      <c r="C42" s="41"/>
      <c r="D42" s="41"/>
      <c r="E42" s="43" t="s">
        <v>722</v>
      </c>
      <c r="F42" s="41"/>
      <c r="G42" s="41"/>
      <c r="H42" s="41"/>
      <c r="I42" s="41"/>
      <c r="J42" s="42"/>
    </row>
    <row r="43" spans="1:16" ht="60" x14ac:dyDescent="0.25">
      <c r="A43" s="33" t="s">
        <v>103</v>
      </c>
      <c r="B43" s="40"/>
      <c r="C43" s="41"/>
      <c r="D43" s="41"/>
      <c r="E43" s="35" t="s">
        <v>518</v>
      </c>
      <c r="F43" s="41"/>
      <c r="G43" s="41"/>
      <c r="H43" s="41"/>
      <c r="I43" s="41"/>
      <c r="J43" s="42"/>
    </row>
    <row r="44" spans="1:16" x14ac:dyDescent="0.25">
      <c r="A44" s="33" t="s">
        <v>94</v>
      </c>
      <c r="B44" s="33">
        <v>9</v>
      </c>
      <c r="C44" s="34" t="s">
        <v>253</v>
      </c>
      <c r="D44" s="33" t="s">
        <v>96</v>
      </c>
      <c r="E44" s="35" t="s">
        <v>519</v>
      </c>
      <c r="F44" s="36" t="s">
        <v>210</v>
      </c>
      <c r="G44" s="37">
        <v>50</v>
      </c>
      <c r="H44" s="38">
        <v>0</v>
      </c>
      <c r="I44" s="38">
        <f>ROUND(G44*H44,P4)</f>
        <v>0</v>
      </c>
      <c r="J44" s="33"/>
      <c r="O44" s="39">
        <f>I44*0.21</f>
        <v>0</v>
      </c>
      <c r="P44">
        <v>3</v>
      </c>
    </row>
    <row r="45" spans="1:16" ht="120" x14ac:dyDescent="0.25">
      <c r="A45" s="33" t="s">
        <v>99</v>
      </c>
      <c r="B45" s="40"/>
      <c r="C45" s="41"/>
      <c r="D45" s="41"/>
      <c r="E45" s="35" t="s">
        <v>723</v>
      </c>
      <c r="F45" s="41"/>
      <c r="G45" s="41"/>
      <c r="H45" s="41"/>
      <c r="I45" s="41"/>
      <c r="J45" s="42"/>
    </row>
    <row r="46" spans="1:16" x14ac:dyDescent="0.25">
      <c r="A46" s="33" t="s">
        <v>101</v>
      </c>
      <c r="B46" s="40"/>
      <c r="C46" s="41"/>
      <c r="D46" s="41"/>
      <c r="E46" s="43" t="s">
        <v>505</v>
      </c>
      <c r="F46" s="41"/>
      <c r="G46" s="41"/>
      <c r="H46" s="41"/>
      <c r="I46" s="41"/>
      <c r="J46" s="42"/>
    </row>
    <row r="47" spans="1:16" ht="409.5" x14ac:dyDescent="0.25">
      <c r="A47" s="33" t="s">
        <v>103</v>
      </c>
      <c r="B47" s="40"/>
      <c r="C47" s="41"/>
      <c r="D47" s="41"/>
      <c r="E47" s="35" t="s">
        <v>257</v>
      </c>
      <c r="F47" s="41"/>
      <c r="G47" s="41"/>
      <c r="H47" s="41"/>
      <c r="I47" s="41"/>
      <c r="J47" s="42"/>
    </row>
    <row r="48" spans="1:16" x14ac:dyDescent="0.25">
      <c r="A48" s="33" t="s">
        <v>94</v>
      </c>
      <c r="B48" s="33">
        <v>10</v>
      </c>
      <c r="C48" s="34" t="s">
        <v>724</v>
      </c>
      <c r="D48" s="33" t="s">
        <v>134</v>
      </c>
      <c r="E48" s="35" t="s">
        <v>725</v>
      </c>
      <c r="F48" s="36" t="s">
        <v>227</v>
      </c>
      <c r="G48" s="37">
        <v>2</v>
      </c>
      <c r="H48" s="38">
        <v>0</v>
      </c>
      <c r="I48" s="38">
        <f>ROUND(G48*H48,P4)</f>
        <v>0</v>
      </c>
      <c r="J48" s="33"/>
      <c r="O48" s="39">
        <f>I48*0.21</f>
        <v>0</v>
      </c>
      <c r="P48">
        <v>3</v>
      </c>
    </row>
    <row r="49" spans="1:16" ht="45" x14ac:dyDescent="0.25">
      <c r="A49" s="33" t="s">
        <v>99</v>
      </c>
      <c r="B49" s="40"/>
      <c r="C49" s="41"/>
      <c r="D49" s="41"/>
      <c r="E49" s="35" t="s">
        <v>726</v>
      </c>
      <c r="F49" s="41"/>
      <c r="G49" s="41"/>
      <c r="H49" s="41"/>
      <c r="I49" s="41"/>
      <c r="J49" s="42"/>
    </row>
    <row r="50" spans="1:16" x14ac:dyDescent="0.25">
      <c r="A50" s="33" t="s">
        <v>101</v>
      </c>
      <c r="B50" s="40"/>
      <c r="C50" s="41"/>
      <c r="D50" s="41"/>
      <c r="E50" s="43" t="s">
        <v>102</v>
      </c>
      <c r="F50" s="41"/>
      <c r="G50" s="41"/>
      <c r="H50" s="41"/>
      <c r="I50" s="41"/>
      <c r="J50" s="42"/>
    </row>
    <row r="51" spans="1:16" ht="120" x14ac:dyDescent="0.25">
      <c r="A51" s="33" t="s">
        <v>103</v>
      </c>
      <c r="B51" s="40"/>
      <c r="C51" s="41"/>
      <c r="D51" s="41"/>
      <c r="E51" s="35" t="s">
        <v>538</v>
      </c>
      <c r="F51" s="41"/>
      <c r="G51" s="41"/>
      <c r="H51" s="41"/>
      <c r="I51" s="41"/>
      <c r="J51" s="42"/>
    </row>
    <row r="52" spans="1:16" x14ac:dyDescent="0.25">
      <c r="A52" s="33" t="s">
        <v>94</v>
      </c>
      <c r="B52" s="33">
        <v>11</v>
      </c>
      <c r="C52" s="34" t="s">
        <v>554</v>
      </c>
      <c r="D52" s="33" t="s">
        <v>134</v>
      </c>
      <c r="E52" s="35" t="s">
        <v>555</v>
      </c>
      <c r="F52" s="36" t="s">
        <v>210</v>
      </c>
      <c r="G52" s="37">
        <v>50</v>
      </c>
      <c r="H52" s="38">
        <v>0</v>
      </c>
      <c r="I52" s="38">
        <f>ROUND(G52*H52,P4)</f>
        <v>0</v>
      </c>
      <c r="J52" s="33"/>
      <c r="O52" s="39">
        <f>I52*0.21</f>
        <v>0</v>
      </c>
      <c r="P52">
        <v>3</v>
      </c>
    </row>
    <row r="53" spans="1:16" x14ac:dyDescent="0.25">
      <c r="A53" s="33" t="s">
        <v>99</v>
      </c>
      <c r="B53" s="40"/>
      <c r="C53" s="41"/>
      <c r="D53" s="41"/>
      <c r="E53" s="35" t="s">
        <v>727</v>
      </c>
      <c r="F53" s="41"/>
      <c r="G53" s="41"/>
      <c r="H53" s="41"/>
      <c r="I53" s="41"/>
      <c r="J53" s="42"/>
    </row>
    <row r="54" spans="1:16" x14ac:dyDescent="0.25">
      <c r="A54" s="33" t="s">
        <v>101</v>
      </c>
      <c r="B54" s="40"/>
      <c r="C54" s="41"/>
      <c r="D54" s="41"/>
      <c r="E54" s="43" t="s">
        <v>505</v>
      </c>
      <c r="F54" s="41"/>
      <c r="G54" s="41"/>
      <c r="H54" s="41"/>
      <c r="I54" s="41"/>
      <c r="J54" s="42"/>
    </row>
    <row r="55" spans="1:16" ht="375" x14ac:dyDescent="0.25">
      <c r="A55" s="33" t="s">
        <v>103</v>
      </c>
      <c r="B55" s="40"/>
      <c r="C55" s="41"/>
      <c r="D55" s="41"/>
      <c r="E55" s="35" t="s">
        <v>557</v>
      </c>
      <c r="F55" s="41"/>
      <c r="G55" s="41"/>
      <c r="H55" s="41"/>
      <c r="I55" s="41"/>
      <c r="J55" s="42"/>
    </row>
    <row r="56" spans="1:16" x14ac:dyDescent="0.25">
      <c r="A56" s="33" t="s">
        <v>94</v>
      </c>
      <c r="B56" s="33">
        <v>12</v>
      </c>
      <c r="C56" s="34" t="s">
        <v>558</v>
      </c>
      <c r="D56" s="33" t="s">
        <v>134</v>
      </c>
      <c r="E56" s="35" t="s">
        <v>559</v>
      </c>
      <c r="F56" s="36" t="s">
        <v>210</v>
      </c>
      <c r="G56" s="37">
        <v>50</v>
      </c>
      <c r="H56" s="38">
        <v>0</v>
      </c>
      <c r="I56" s="38">
        <f>ROUND(G56*H56,P4)</f>
        <v>0</v>
      </c>
      <c r="J56" s="33"/>
      <c r="O56" s="39">
        <f>I56*0.21</f>
        <v>0</v>
      </c>
      <c r="P56">
        <v>3</v>
      </c>
    </row>
    <row r="57" spans="1:16" ht="90" x14ac:dyDescent="0.25">
      <c r="A57" s="33" t="s">
        <v>99</v>
      </c>
      <c r="B57" s="40"/>
      <c r="C57" s="41"/>
      <c r="D57" s="41"/>
      <c r="E57" s="35" t="s">
        <v>728</v>
      </c>
      <c r="F57" s="41"/>
      <c r="G57" s="41"/>
      <c r="H57" s="41"/>
      <c r="I57" s="41"/>
      <c r="J57" s="42"/>
    </row>
    <row r="58" spans="1:16" x14ac:dyDescent="0.25">
      <c r="A58" s="33" t="s">
        <v>101</v>
      </c>
      <c r="B58" s="40"/>
      <c r="C58" s="41"/>
      <c r="D58" s="41"/>
      <c r="E58" s="43" t="s">
        <v>505</v>
      </c>
      <c r="F58" s="41"/>
      <c r="G58" s="41"/>
      <c r="H58" s="41"/>
      <c r="I58" s="41"/>
      <c r="J58" s="42"/>
    </row>
    <row r="59" spans="1:16" ht="409.5" x14ac:dyDescent="0.25">
      <c r="A59" s="33" t="s">
        <v>103</v>
      </c>
      <c r="B59" s="40"/>
      <c r="C59" s="41"/>
      <c r="D59" s="41"/>
      <c r="E59" s="35" t="s">
        <v>561</v>
      </c>
      <c r="F59" s="41"/>
      <c r="G59" s="41"/>
      <c r="H59" s="41"/>
      <c r="I59" s="41"/>
      <c r="J59" s="42"/>
    </row>
    <row r="60" spans="1:16" x14ac:dyDescent="0.25">
      <c r="A60" s="33" t="s">
        <v>94</v>
      </c>
      <c r="B60" s="33">
        <v>13</v>
      </c>
      <c r="C60" s="34" t="s">
        <v>572</v>
      </c>
      <c r="D60" s="33" t="s">
        <v>134</v>
      </c>
      <c r="E60" s="35" t="s">
        <v>573</v>
      </c>
      <c r="F60" s="36" t="s">
        <v>168</v>
      </c>
      <c r="G60" s="37">
        <v>1788</v>
      </c>
      <c r="H60" s="38">
        <v>0</v>
      </c>
      <c r="I60" s="38">
        <f>ROUND(G60*H60,P4)</f>
        <v>0</v>
      </c>
      <c r="J60" s="33"/>
      <c r="O60" s="39">
        <f>I60*0.21</f>
        <v>0</v>
      </c>
      <c r="P60">
        <v>3</v>
      </c>
    </row>
    <row r="61" spans="1:16" x14ac:dyDescent="0.25">
      <c r="A61" s="33" t="s">
        <v>99</v>
      </c>
      <c r="B61" s="40"/>
      <c r="C61" s="41"/>
      <c r="D61" s="41"/>
      <c r="E61" s="44" t="s">
        <v>134</v>
      </c>
      <c r="F61" s="41"/>
      <c r="G61" s="41"/>
      <c r="H61" s="41"/>
      <c r="I61" s="41"/>
      <c r="J61" s="42"/>
    </row>
    <row r="62" spans="1:16" x14ac:dyDescent="0.25">
      <c r="A62" s="33" t="s">
        <v>101</v>
      </c>
      <c r="B62" s="40"/>
      <c r="C62" s="41"/>
      <c r="D62" s="41"/>
      <c r="E62" s="43" t="s">
        <v>729</v>
      </c>
      <c r="F62" s="41"/>
      <c r="G62" s="41"/>
      <c r="H62" s="41"/>
      <c r="I62" s="41"/>
      <c r="J62" s="42"/>
    </row>
    <row r="63" spans="1:16" ht="75" x14ac:dyDescent="0.25">
      <c r="A63" s="33" t="s">
        <v>103</v>
      </c>
      <c r="B63" s="40"/>
      <c r="C63" s="41"/>
      <c r="D63" s="41"/>
      <c r="E63" s="35" t="s">
        <v>575</v>
      </c>
      <c r="F63" s="41"/>
      <c r="G63" s="41"/>
      <c r="H63" s="41"/>
      <c r="I63" s="41"/>
      <c r="J63" s="42"/>
    </row>
    <row r="64" spans="1:16" x14ac:dyDescent="0.25">
      <c r="A64" s="33" t="s">
        <v>94</v>
      </c>
      <c r="B64" s="33">
        <v>14</v>
      </c>
      <c r="C64" s="34" t="s">
        <v>576</v>
      </c>
      <c r="D64" s="33" t="s">
        <v>134</v>
      </c>
      <c r="E64" s="35" t="s">
        <v>577</v>
      </c>
      <c r="F64" s="36" t="s">
        <v>210</v>
      </c>
      <c r="G64" s="37">
        <v>268.2</v>
      </c>
      <c r="H64" s="38">
        <v>0</v>
      </c>
      <c r="I64" s="38">
        <f>ROUND(G64*H64,P4)</f>
        <v>0</v>
      </c>
      <c r="J64" s="33"/>
      <c r="O64" s="39">
        <f>I64*0.21</f>
        <v>0</v>
      </c>
      <c r="P64">
        <v>3</v>
      </c>
    </row>
    <row r="65" spans="1:16" ht="30" x14ac:dyDescent="0.25">
      <c r="A65" s="33" t="s">
        <v>99</v>
      </c>
      <c r="B65" s="40"/>
      <c r="C65" s="41"/>
      <c r="D65" s="41"/>
      <c r="E65" s="35" t="s">
        <v>578</v>
      </c>
      <c r="F65" s="41"/>
      <c r="G65" s="41"/>
      <c r="H65" s="41"/>
      <c r="I65" s="41"/>
      <c r="J65" s="42"/>
    </row>
    <row r="66" spans="1:16" x14ac:dyDescent="0.25">
      <c r="A66" s="33" t="s">
        <v>101</v>
      </c>
      <c r="B66" s="40"/>
      <c r="C66" s="41"/>
      <c r="D66" s="41"/>
      <c r="E66" s="43" t="s">
        <v>722</v>
      </c>
      <c r="F66" s="41"/>
      <c r="G66" s="41"/>
      <c r="H66" s="41"/>
      <c r="I66" s="41"/>
      <c r="J66" s="42"/>
    </row>
    <row r="67" spans="1:16" ht="120" x14ac:dyDescent="0.25">
      <c r="A67" s="33" t="s">
        <v>103</v>
      </c>
      <c r="B67" s="40"/>
      <c r="C67" s="41"/>
      <c r="D67" s="41"/>
      <c r="E67" s="35" t="s">
        <v>579</v>
      </c>
      <c r="F67" s="41"/>
      <c r="G67" s="41"/>
      <c r="H67" s="41"/>
      <c r="I67" s="41"/>
      <c r="J67" s="42"/>
    </row>
    <row r="68" spans="1:16" x14ac:dyDescent="0.25">
      <c r="A68" s="27" t="s">
        <v>92</v>
      </c>
      <c r="B68" s="28"/>
      <c r="C68" s="29" t="s">
        <v>57</v>
      </c>
      <c r="D68" s="30"/>
      <c r="E68" s="27" t="s">
        <v>283</v>
      </c>
      <c r="F68" s="30"/>
      <c r="G68" s="30"/>
      <c r="H68" s="30"/>
      <c r="I68" s="31">
        <f>SUMIFS(I69:I92,A69:A92,"P")</f>
        <v>0</v>
      </c>
      <c r="J68" s="32"/>
    </row>
    <row r="69" spans="1:16" x14ac:dyDescent="0.25">
      <c r="A69" s="33" t="s">
        <v>94</v>
      </c>
      <c r="B69" s="33">
        <v>15</v>
      </c>
      <c r="C69" s="34" t="s">
        <v>580</v>
      </c>
      <c r="D69" s="33" t="s">
        <v>134</v>
      </c>
      <c r="E69" s="35" t="s">
        <v>581</v>
      </c>
      <c r="F69" s="36" t="s">
        <v>227</v>
      </c>
      <c r="G69" s="37">
        <v>546</v>
      </c>
      <c r="H69" s="38">
        <v>0</v>
      </c>
      <c r="I69" s="38">
        <f>ROUND(G69*H69,P4)</f>
        <v>0</v>
      </c>
      <c r="J69" s="33"/>
      <c r="O69" s="39">
        <f>I69*0.21</f>
        <v>0</v>
      </c>
      <c r="P69">
        <v>3</v>
      </c>
    </row>
    <row r="70" spans="1:16" ht="90" x14ac:dyDescent="0.25">
      <c r="A70" s="33" t="s">
        <v>99</v>
      </c>
      <c r="B70" s="40"/>
      <c r="C70" s="41"/>
      <c r="D70" s="41"/>
      <c r="E70" s="35" t="s">
        <v>582</v>
      </c>
      <c r="F70" s="41"/>
      <c r="G70" s="41"/>
      <c r="H70" s="41"/>
      <c r="I70" s="41"/>
      <c r="J70" s="42"/>
    </row>
    <row r="71" spans="1:16" x14ac:dyDescent="0.25">
      <c r="A71" s="33" t="s">
        <v>101</v>
      </c>
      <c r="B71" s="40"/>
      <c r="C71" s="41"/>
      <c r="D71" s="41"/>
      <c r="E71" s="43" t="s">
        <v>730</v>
      </c>
      <c r="F71" s="41"/>
      <c r="G71" s="41"/>
      <c r="H71" s="41"/>
      <c r="I71" s="41"/>
      <c r="J71" s="42"/>
    </row>
    <row r="72" spans="1:16" ht="225" x14ac:dyDescent="0.25">
      <c r="A72" s="33" t="s">
        <v>103</v>
      </c>
      <c r="B72" s="40"/>
      <c r="C72" s="41"/>
      <c r="D72" s="41"/>
      <c r="E72" s="35" t="s">
        <v>298</v>
      </c>
      <c r="F72" s="41"/>
      <c r="G72" s="41"/>
      <c r="H72" s="41"/>
      <c r="I72" s="41"/>
      <c r="J72" s="42"/>
    </row>
    <row r="73" spans="1:16" x14ac:dyDescent="0.25">
      <c r="A73" s="33" t="s">
        <v>94</v>
      </c>
      <c r="B73" s="33">
        <v>16</v>
      </c>
      <c r="C73" s="34" t="s">
        <v>731</v>
      </c>
      <c r="D73" s="33" t="s">
        <v>134</v>
      </c>
      <c r="E73" s="35" t="s">
        <v>732</v>
      </c>
      <c r="F73" s="36" t="s">
        <v>168</v>
      </c>
      <c r="G73" s="37">
        <v>18</v>
      </c>
      <c r="H73" s="38">
        <v>0</v>
      </c>
      <c r="I73" s="38">
        <f>ROUND(G73*H73,P4)</f>
        <v>0</v>
      </c>
      <c r="J73" s="33"/>
      <c r="O73" s="39">
        <f>I73*0.21</f>
        <v>0</v>
      </c>
      <c r="P73">
        <v>3</v>
      </c>
    </row>
    <row r="74" spans="1:16" ht="45" x14ac:dyDescent="0.25">
      <c r="A74" s="33" t="s">
        <v>99</v>
      </c>
      <c r="B74" s="40"/>
      <c r="C74" s="41"/>
      <c r="D74" s="41"/>
      <c r="E74" s="35" t="s">
        <v>733</v>
      </c>
      <c r="F74" s="41"/>
      <c r="G74" s="41"/>
      <c r="H74" s="41"/>
      <c r="I74" s="41"/>
      <c r="J74" s="42"/>
    </row>
    <row r="75" spans="1:16" x14ac:dyDescent="0.25">
      <c r="A75" s="33" t="s">
        <v>101</v>
      </c>
      <c r="B75" s="40"/>
      <c r="C75" s="41"/>
      <c r="D75" s="41"/>
      <c r="E75" s="43" t="s">
        <v>734</v>
      </c>
      <c r="F75" s="41"/>
      <c r="G75" s="41"/>
      <c r="H75" s="41"/>
      <c r="I75" s="41"/>
      <c r="J75" s="42"/>
    </row>
    <row r="76" spans="1:16" ht="90" x14ac:dyDescent="0.25">
      <c r="A76" s="33" t="s">
        <v>103</v>
      </c>
      <c r="B76" s="40"/>
      <c r="C76" s="41"/>
      <c r="D76" s="41"/>
      <c r="E76" s="35" t="s">
        <v>735</v>
      </c>
      <c r="F76" s="41"/>
      <c r="G76" s="41"/>
      <c r="H76" s="41"/>
      <c r="I76" s="41"/>
      <c r="J76" s="42"/>
    </row>
    <row r="77" spans="1:16" x14ac:dyDescent="0.25">
      <c r="A77" s="33" t="s">
        <v>94</v>
      </c>
      <c r="B77" s="33">
        <v>17</v>
      </c>
      <c r="C77" s="34" t="s">
        <v>736</v>
      </c>
      <c r="D77" s="33" t="s">
        <v>134</v>
      </c>
      <c r="E77" s="35" t="s">
        <v>737</v>
      </c>
      <c r="F77" s="36" t="s">
        <v>210</v>
      </c>
      <c r="G77" s="37">
        <v>0.28799999999999998</v>
      </c>
      <c r="H77" s="38">
        <v>0</v>
      </c>
      <c r="I77" s="38">
        <f>ROUND(G77*H77,P4)</f>
        <v>0</v>
      </c>
      <c r="J77" s="33"/>
      <c r="O77" s="39">
        <f>I77*0.21</f>
        <v>0</v>
      </c>
      <c r="P77">
        <v>3</v>
      </c>
    </row>
    <row r="78" spans="1:16" ht="45" x14ac:dyDescent="0.25">
      <c r="A78" s="33" t="s">
        <v>99</v>
      </c>
      <c r="B78" s="40"/>
      <c r="C78" s="41"/>
      <c r="D78" s="41"/>
      <c r="E78" s="35" t="s">
        <v>738</v>
      </c>
      <c r="F78" s="41"/>
      <c r="G78" s="41"/>
      <c r="H78" s="41"/>
      <c r="I78" s="41"/>
      <c r="J78" s="42"/>
    </row>
    <row r="79" spans="1:16" x14ac:dyDescent="0.25">
      <c r="A79" s="33" t="s">
        <v>101</v>
      </c>
      <c r="B79" s="40"/>
      <c r="C79" s="41"/>
      <c r="D79" s="41"/>
      <c r="E79" s="43" t="s">
        <v>739</v>
      </c>
      <c r="F79" s="41"/>
      <c r="G79" s="41"/>
      <c r="H79" s="41"/>
      <c r="I79" s="41"/>
      <c r="J79" s="42"/>
    </row>
    <row r="80" spans="1:16" ht="409.5" x14ac:dyDescent="0.25">
      <c r="A80" s="33" t="s">
        <v>103</v>
      </c>
      <c r="B80" s="40"/>
      <c r="C80" s="41"/>
      <c r="D80" s="41"/>
      <c r="E80" s="35" t="s">
        <v>740</v>
      </c>
      <c r="F80" s="41"/>
      <c r="G80" s="41"/>
      <c r="H80" s="41"/>
      <c r="I80" s="41"/>
      <c r="J80" s="42"/>
    </row>
    <row r="81" spans="1:16" ht="30" x14ac:dyDescent="0.25">
      <c r="A81" s="33" t="s">
        <v>94</v>
      </c>
      <c r="B81" s="33">
        <v>18</v>
      </c>
      <c r="C81" s="34" t="s">
        <v>741</v>
      </c>
      <c r="D81" s="33" t="s">
        <v>134</v>
      </c>
      <c r="E81" s="35" t="s">
        <v>742</v>
      </c>
      <c r="F81" s="36" t="s">
        <v>120</v>
      </c>
      <c r="G81" s="37">
        <v>23</v>
      </c>
      <c r="H81" s="38">
        <v>0</v>
      </c>
      <c r="I81" s="38">
        <f>ROUND(G81*H81,P4)</f>
        <v>0</v>
      </c>
      <c r="J81" s="33"/>
      <c r="O81" s="39">
        <f>I81*0.21</f>
        <v>0</v>
      </c>
      <c r="P81">
        <v>3</v>
      </c>
    </row>
    <row r="82" spans="1:16" ht="45" x14ac:dyDescent="0.25">
      <c r="A82" s="33" t="s">
        <v>99</v>
      </c>
      <c r="B82" s="40"/>
      <c r="C82" s="41"/>
      <c r="D82" s="41"/>
      <c r="E82" s="35" t="s">
        <v>743</v>
      </c>
      <c r="F82" s="41"/>
      <c r="G82" s="41"/>
      <c r="H82" s="41"/>
      <c r="I82" s="41"/>
      <c r="J82" s="42"/>
    </row>
    <row r="83" spans="1:16" x14ac:dyDescent="0.25">
      <c r="A83" s="33" t="s">
        <v>101</v>
      </c>
      <c r="B83" s="40"/>
      <c r="C83" s="41"/>
      <c r="D83" s="41"/>
      <c r="E83" s="43" t="s">
        <v>744</v>
      </c>
      <c r="F83" s="41"/>
      <c r="G83" s="41"/>
      <c r="H83" s="41"/>
      <c r="I83" s="41"/>
      <c r="J83" s="42"/>
    </row>
    <row r="84" spans="1:16" ht="150" x14ac:dyDescent="0.25">
      <c r="A84" s="33" t="s">
        <v>103</v>
      </c>
      <c r="B84" s="40"/>
      <c r="C84" s="41"/>
      <c r="D84" s="41"/>
      <c r="E84" s="35" t="s">
        <v>745</v>
      </c>
      <c r="F84" s="41"/>
      <c r="G84" s="41"/>
      <c r="H84" s="41"/>
      <c r="I84" s="41"/>
      <c r="J84" s="42"/>
    </row>
    <row r="85" spans="1:16" x14ac:dyDescent="0.25">
      <c r="A85" s="33" t="s">
        <v>94</v>
      </c>
      <c r="B85" s="33">
        <v>19</v>
      </c>
      <c r="C85" s="34" t="s">
        <v>746</v>
      </c>
      <c r="D85" s="33" t="s">
        <v>134</v>
      </c>
      <c r="E85" s="35" t="s">
        <v>747</v>
      </c>
      <c r="F85" s="36" t="s">
        <v>168</v>
      </c>
      <c r="G85" s="37">
        <v>23</v>
      </c>
      <c r="H85" s="38">
        <v>0</v>
      </c>
      <c r="I85" s="38">
        <f>ROUND(G85*H85,P4)</f>
        <v>0</v>
      </c>
      <c r="J85" s="33"/>
      <c r="O85" s="39">
        <f>I85*0.21</f>
        <v>0</v>
      </c>
      <c r="P85">
        <v>3</v>
      </c>
    </row>
    <row r="86" spans="1:16" x14ac:dyDescent="0.25">
      <c r="A86" s="33" t="s">
        <v>99</v>
      </c>
      <c r="B86" s="40"/>
      <c r="C86" s="41"/>
      <c r="D86" s="41"/>
      <c r="E86" s="35" t="s">
        <v>748</v>
      </c>
      <c r="F86" s="41"/>
      <c r="G86" s="41"/>
      <c r="H86" s="41"/>
      <c r="I86" s="41"/>
      <c r="J86" s="42"/>
    </row>
    <row r="87" spans="1:16" x14ac:dyDescent="0.25">
      <c r="A87" s="33" t="s">
        <v>101</v>
      </c>
      <c r="B87" s="40"/>
      <c r="C87" s="41"/>
      <c r="D87" s="41"/>
      <c r="E87" s="43" t="s">
        <v>744</v>
      </c>
      <c r="F87" s="41"/>
      <c r="G87" s="41"/>
      <c r="H87" s="41"/>
      <c r="I87" s="41"/>
      <c r="J87" s="42"/>
    </row>
    <row r="88" spans="1:16" ht="180" x14ac:dyDescent="0.25">
      <c r="A88" s="33" t="s">
        <v>103</v>
      </c>
      <c r="B88" s="40"/>
      <c r="C88" s="41"/>
      <c r="D88" s="41"/>
      <c r="E88" s="35" t="s">
        <v>595</v>
      </c>
      <c r="F88" s="41"/>
      <c r="G88" s="41"/>
      <c r="H88" s="41"/>
      <c r="I88" s="41"/>
      <c r="J88" s="42"/>
    </row>
    <row r="89" spans="1:16" x14ac:dyDescent="0.25">
      <c r="A89" s="33" t="s">
        <v>94</v>
      </c>
      <c r="B89" s="33">
        <v>20</v>
      </c>
      <c r="C89" s="34" t="s">
        <v>591</v>
      </c>
      <c r="D89" s="33"/>
      <c r="E89" s="35" t="s">
        <v>592</v>
      </c>
      <c r="F89" s="36" t="s">
        <v>168</v>
      </c>
      <c r="G89" s="37">
        <v>1250</v>
      </c>
      <c r="H89" s="38">
        <v>0</v>
      </c>
      <c r="I89" s="38">
        <f>ROUND(G89*H89,P4)</f>
        <v>0</v>
      </c>
      <c r="J89" s="33"/>
      <c r="O89" s="39">
        <f>I89*0.21</f>
        <v>0</v>
      </c>
      <c r="P89">
        <v>3</v>
      </c>
    </row>
    <row r="90" spans="1:16" ht="30" x14ac:dyDescent="0.25">
      <c r="A90" s="33" t="s">
        <v>99</v>
      </c>
      <c r="B90" s="40"/>
      <c r="C90" s="41"/>
      <c r="D90" s="41"/>
      <c r="E90" s="35" t="s">
        <v>593</v>
      </c>
      <c r="F90" s="41"/>
      <c r="G90" s="41"/>
      <c r="H90" s="41"/>
      <c r="I90" s="41"/>
      <c r="J90" s="42"/>
    </row>
    <row r="91" spans="1:16" x14ac:dyDescent="0.25">
      <c r="A91" s="33" t="s">
        <v>101</v>
      </c>
      <c r="B91" s="40"/>
      <c r="C91" s="41"/>
      <c r="D91" s="41"/>
      <c r="E91" s="43" t="s">
        <v>749</v>
      </c>
      <c r="F91" s="41"/>
      <c r="G91" s="41"/>
      <c r="H91" s="41"/>
      <c r="I91" s="41"/>
      <c r="J91" s="42"/>
    </row>
    <row r="92" spans="1:16" ht="180" x14ac:dyDescent="0.25">
      <c r="A92" s="33" t="s">
        <v>103</v>
      </c>
      <c r="B92" s="40"/>
      <c r="C92" s="41"/>
      <c r="D92" s="41"/>
      <c r="E92" s="35" t="s">
        <v>595</v>
      </c>
      <c r="F92" s="41"/>
      <c r="G92" s="41"/>
      <c r="H92" s="41"/>
      <c r="I92" s="41"/>
      <c r="J92" s="42"/>
    </row>
    <row r="93" spans="1:16" x14ac:dyDescent="0.25">
      <c r="A93" s="27" t="s">
        <v>92</v>
      </c>
      <c r="B93" s="28"/>
      <c r="C93" s="29" t="s">
        <v>596</v>
      </c>
      <c r="D93" s="30"/>
      <c r="E93" s="27" t="s">
        <v>597</v>
      </c>
      <c r="F93" s="30"/>
      <c r="G93" s="30"/>
      <c r="H93" s="30"/>
      <c r="I93" s="31">
        <f>SUMIFS(I94:I101,A94:A101,"P")</f>
        <v>0</v>
      </c>
      <c r="J93" s="32"/>
    </row>
    <row r="94" spans="1:16" x14ac:dyDescent="0.25">
      <c r="A94" s="33" t="s">
        <v>94</v>
      </c>
      <c r="B94" s="33">
        <v>21</v>
      </c>
      <c r="C94" s="34" t="s">
        <v>598</v>
      </c>
      <c r="D94" s="33" t="s">
        <v>134</v>
      </c>
      <c r="E94" s="35" t="s">
        <v>599</v>
      </c>
      <c r="F94" s="36" t="s">
        <v>210</v>
      </c>
      <c r="G94" s="37">
        <v>0.5</v>
      </c>
      <c r="H94" s="38">
        <v>0</v>
      </c>
      <c r="I94" s="38">
        <f>ROUND(G94*H94,P4)</f>
        <v>0</v>
      </c>
      <c r="J94" s="33"/>
      <c r="O94" s="39">
        <f>I94*0.21</f>
        <v>0</v>
      </c>
      <c r="P94">
        <v>3</v>
      </c>
    </row>
    <row r="95" spans="1:16" ht="45" x14ac:dyDescent="0.25">
      <c r="A95" s="33" t="s">
        <v>99</v>
      </c>
      <c r="B95" s="40"/>
      <c r="C95" s="41"/>
      <c r="D95" s="41"/>
      <c r="E95" s="35" t="s">
        <v>750</v>
      </c>
      <c r="F95" s="41"/>
      <c r="G95" s="41"/>
      <c r="H95" s="41"/>
      <c r="I95" s="41"/>
      <c r="J95" s="42"/>
    </row>
    <row r="96" spans="1:16" x14ac:dyDescent="0.25">
      <c r="A96" s="33" t="s">
        <v>101</v>
      </c>
      <c r="B96" s="40"/>
      <c r="C96" s="41"/>
      <c r="D96" s="41"/>
      <c r="E96" s="43" t="s">
        <v>751</v>
      </c>
      <c r="F96" s="41"/>
      <c r="G96" s="41"/>
      <c r="H96" s="41"/>
      <c r="I96" s="41"/>
      <c r="J96" s="42"/>
    </row>
    <row r="97" spans="1:16" ht="409.5" x14ac:dyDescent="0.25">
      <c r="A97" s="33" t="s">
        <v>103</v>
      </c>
      <c r="B97" s="40"/>
      <c r="C97" s="41"/>
      <c r="D97" s="41"/>
      <c r="E97" s="35" t="s">
        <v>602</v>
      </c>
      <c r="F97" s="41"/>
      <c r="G97" s="41"/>
      <c r="H97" s="41"/>
      <c r="I97" s="41"/>
      <c r="J97" s="42"/>
    </row>
    <row r="98" spans="1:16" x14ac:dyDescent="0.25">
      <c r="A98" s="33" t="s">
        <v>94</v>
      </c>
      <c r="B98" s="33">
        <v>22</v>
      </c>
      <c r="C98" s="34" t="s">
        <v>603</v>
      </c>
      <c r="D98" s="33" t="s">
        <v>134</v>
      </c>
      <c r="E98" s="35" t="s">
        <v>604</v>
      </c>
      <c r="F98" s="36" t="s">
        <v>190</v>
      </c>
      <c r="G98" s="37">
        <v>1</v>
      </c>
      <c r="H98" s="38">
        <v>0</v>
      </c>
      <c r="I98" s="38">
        <f>ROUND(G98*H98,P4)</f>
        <v>0</v>
      </c>
      <c r="J98" s="33"/>
      <c r="O98" s="39">
        <f>I98*0.21</f>
        <v>0</v>
      </c>
      <c r="P98">
        <v>3</v>
      </c>
    </row>
    <row r="99" spans="1:16" x14ac:dyDescent="0.25">
      <c r="A99" s="33" t="s">
        <v>99</v>
      </c>
      <c r="B99" s="40"/>
      <c r="C99" s="41"/>
      <c r="D99" s="41"/>
      <c r="E99" s="35" t="s">
        <v>748</v>
      </c>
      <c r="F99" s="41"/>
      <c r="G99" s="41"/>
      <c r="H99" s="41"/>
      <c r="I99" s="41"/>
      <c r="J99" s="42"/>
    </row>
    <row r="100" spans="1:16" x14ac:dyDescent="0.25">
      <c r="A100" s="33" t="s">
        <v>101</v>
      </c>
      <c r="B100" s="40"/>
      <c r="C100" s="41"/>
      <c r="D100" s="41"/>
      <c r="E100" s="43" t="s">
        <v>112</v>
      </c>
      <c r="F100" s="41"/>
      <c r="G100" s="41"/>
      <c r="H100" s="41"/>
      <c r="I100" s="41"/>
      <c r="J100" s="42"/>
    </row>
    <row r="101" spans="1:16" ht="375" x14ac:dyDescent="0.25">
      <c r="A101" s="33" t="s">
        <v>103</v>
      </c>
      <c r="B101" s="40"/>
      <c r="C101" s="41"/>
      <c r="D101" s="41"/>
      <c r="E101" s="35" t="s">
        <v>607</v>
      </c>
      <c r="F101" s="41"/>
      <c r="G101" s="41"/>
      <c r="H101" s="41"/>
      <c r="I101" s="41"/>
      <c r="J101" s="42"/>
    </row>
    <row r="102" spans="1:16" x14ac:dyDescent="0.25">
      <c r="A102" s="27" t="s">
        <v>92</v>
      </c>
      <c r="B102" s="28"/>
      <c r="C102" s="29" t="s">
        <v>752</v>
      </c>
      <c r="D102" s="30"/>
      <c r="E102" s="27" t="s">
        <v>753</v>
      </c>
      <c r="F102" s="30"/>
      <c r="G102" s="30"/>
      <c r="H102" s="30"/>
      <c r="I102" s="31">
        <f>SUMIFS(I103:I114,A103:A114,"P")</f>
        <v>0</v>
      </c>
      <c r="J102" s="32"/>
    </row>
    <row r="103" spans="1:16" x14ac:dyDescent="0.25">
      <c r="A103" s="33" t="s">
        <v>94</v>
      </c>
      <c r="B103" s="33">
        <v>23</v>
      </c>
      <c r="C103" s="34" t="s">
        <v>754</v>
      </c>
      <c r="D103" s="33" t="s">
        <v>134</v>
      </c>
      <c r="E103" s="35" t="s">
        <v>755</v>
      </c>
      <c r="F103" s="36" t="s">
        <v>210</v>
      </c>
      <c r="G103" s="37">
        <v>0.78600000000000003</v>
      </c>
      <c r="H103" s="38">
        <v>0</v>
      </c>
      <c r="I103" s="38">
        <f>ROUND(G103*H103,P4)</f>
        <v>0</v>
      </c>
      <c r="J103" s="33"/>
      <c r="O103" s="39">
        <f>I103*0.21</f>
        <v>0</v>
      </c>
      <c r="P103">
        <v>3</v>
      </c>
    </row>
    <row r="104" spans="1:16" ht="30" x14ac:dyDescent="0.25">
      <c r="A104" s="33" t="s">
        <v>99</v>
      </c>
      <c r="B104" s="40"/>
      <c r="C104" s="41"/>
      <c r="D104" s="41"/>
      <c r="E104" s="35" t="s">
        <v>756</v>
      </c>
      <c r="F104" s="41"/>
      <c r="G104" s="41"/>
      <c r="H104" s="41"/>
      <c r="I104" s="41"/>
      <c r="J104" s="42"/>
    </row>
    <row r="105" spans="1:16" x14ac:dyDescent="0.25">
      <c r="A105" s="33" t="s">
        <v>101</v>
      </c>
      <c r="B105" s="40"/>
      <c r="C105" s="41"/>
      <c r="D105" s="41"/>
      <c r="E105" s="43" t="s">
        <v>757</v>
      </c>
      <c r="F105" s="41"/>
      <c r="G105" s="41"/>
      <c r="H105" s="41"/>
      <c r="I105" s="41"/>
      <c r="J105" s="42"/>
    </row>
    <row r="106" spans="1:16" ht="409.5" x14ac:dyDescent="0.25">
      <c r="A106" s="33" t="s">
        <v>103</v>
      </c>
      <c r="B106" s="40"/>
      <c r="C106" s="41"/>
      <c r="D106" s="41"/>
      <c r="E106" s="35" t="s">
        <v>740</v>
      </c>
      <c r="F106" s="41"/>
      <c r="G106" s="41"/>
      <c r="H106" s="41"/>
      <c r="I106" s="41"/>
      <c r="J106" s="42"/>
    </row>
    <row r="107" spans="1:16" x14ac:dyDescent="0.25">
      <c r="A107" s="33" t="s">
        <v>94</v>
      </c>
      <c r="B107" s="33">
        <v>24</v>
      </c>
      <c r="C107" s="34" t="s">
        <v>758</v>
      </c>
      <c r="D107" s="33" t="s">
        <v>134</v>
      </c>
      <c r="E107" s="35" t="s">
        <v>759</v>
      </c>
      <c r="F107" s="36" t="s">
        <v>210</v>
      </c>
      <c r="G107" s="37">
        <v>15</v>
      </c>
      <c r="H107" s="38">
        <v>0</v>
      </c>
      <c r="I107" s="38">
        <f>ROUND(G107*H107,P4)</f>
        <v>0</v>
      </c>
      <c r="J107" s="33"/>
      <c r="O107" s="39">
        <f>I107*0.21</f>
        <v>0</v>
      </c>
      <c r="P107">
        <v>3</v>
      </c>
    </row>
    <row r="108" spans="1:16" x14ac:dyDescent="0.25">
      <c r="A108" s="33" t="s">
        <v>99</v>
      </c>
      <c r="B108" s="40"/>
      <c r="C108" s="41"/>
      <c r="D108" s="41"/>
      <c r="E108" s="35" t="s">
        <v>760</v>
      </c>
      <c r="F108" s="41"/>
      <c r="G108" s="41"/>
      <c r="H108" s="41"/>
      <c r="I108" s="41"/>
      <c r="J108" s="42"/>
    </row>
    <row r="109" spans="1:16" x14ac:dyDescent="0.25">
      <c r="A109" s="33" t="s">
        <v>101</v>
      </c>
      <c r="B109" s="40"/>
      <c r="C109" s="41"/>
      <c r="D109" s="41"/>
      <c r="E109" s="43" t="s">
        <v>521</v>
      </c>
      <c r="F109" s="41"/>
      <c r="G109" s="41"/>
      <c r="H109" s="41"/>
      <c r="I109" s="41"/>
      <c r="J109" s="42"/>
    </row>
    <row r="110" spans="1:16" ht="409.5" x14ac:dyDescent="0.25">
      <c r="A110" s="33" t="s">
        <v>103</v>
      </c>
      <c r="B110" s="40"/>
      <c r="C110" s="41"/>
      <c r="D110" s="41"/>
      <c r="E110" s="35" t="s">
        <v>740</v>
      </c>
      <c r="F110" s="41"/>
      <c r="G110" s="41"/>
      <c r="H110" s="41"/>
      <c r="I110" s="41"/>
      <c r="J110" s="42"/>
    </row>
    <row r="111" spans="1:16" x14ac:dyDescent="0.25">
      <c r="A111" s="33" t="s">
        <v>94</v>
      </c>
      <c r="B111" s="33">
        <v>25</v>
      </c>
      <c r="C111" s="34" t="s">
        <v>761</v>
      </c>
      <c r="D111" s="33" t="s">
        <v>134</v>
      </c>
      <c r="E111" s="35" t="s">
        <v>762</v>
      </c>
      <c r="F111" s="36" t="s">
        <v>210</v>
      </c>
      <c r="G111" s="37">
        <v>50</v>
      </c>
      <c r="H111" s="38">
        <v>0</v>
      </c>
      <c r="I111" s="38">
        <f>ROUND(G111*H111,P4)</f>
        <v>0</v>
      </c>
      <c r="J111" s="33"/>
      <c r="O111" s="39">
        <f>I111*0.21</f>
        <v>0</v>
      </c>
      <c r="P111">
        <v>3</v>
      </c>
    </row>
    <row r="112" spans="1:16" ht="90" x14ac:dyDescent="0.25">
      <c r="A112" s="33" t="s">
        <v>99</v>
      </c>
      <c r="B112" s="40"/>
      <c r="C112" s="41"/>
      <c r="D112" s="41"/>
      <c r="E112" s="35" t="s">
        <v>763</v>
      </c>
      <c r="F112" s="41"/>
      <c r="G112" s="41"/>
      <c r="H112" s="41"/>
      <c r="I112" s="41"/>
      <c r="J112" s="42"/>
    </row>
    <row r="113" spans="1:16" x14ac:dyDescent="0.25">
      <c r="A113" s="33" t="s">
        <v>101</v>
      </c>
      <c r="B113" s="40"/>
      <c r="C113" s="41"/>
      <c r="D113" s="41"/>
      <c r="E113" s="43" t="s">
        <v>505</v>
      </c>
      <c r="F113" s="41"/>
      <c r="G113" s="41"/>
      <c r="H113" s="41"/>
      <c r="I113" s="41"/>
      <c r="J113" s="42"/>
    </row>
    <row r="114" spans="1:16" ht="105" x14ac:dyDescent="0.25">
      <c r="A114" s="33" t="s">
        <v>103</v>
      </c>
      <c r="B114" s="40"/>
      <c r="C114" s="41"/>
      <c r="D114" s="41"/>
      <c r="E114" s="35" t="s">
        <v>764</v>
      </c>
      <c r="F114" s="41"/>
      <c r="G114" s="41"/>
      <c r="H114" s="41"/>
      <c r="I114" s="41"/>
      <c r="J114" s="42"/>
    </row>
    <row r="115" spans="1:16" x14ac:dyDescent="0.25">
      <c r="A115" s="27" t="s">
        <v>92</v>
      </c>
      <c r="B115" s="28"/>
      <c r="C115" s="29" t="s">
        <v>307</v>
      </c>
      <c r="D115" s="30"/>
      <c r="E115" s="27" t="s">
        <v>308</v>
      </c>
      <c r="F115" s="30"/>
      <c r="G115" s="30"/>
      <c r="H115" s="30"/>
      <c r="I115" s="31">
        <f>SUMIFS(I116:I183,A116:A183,"P")</f>
        <v>0</v>
      </c>
      <c r="J115" s="32"/>
    </row>
    <row r="116" spans="1:16" x14ac:dyDescent="0.25">
      <c r="A116" s="33" t="s">
        <v>94</v>
      </c>
      <c r="B116" s="33">
        <v>26</v>
      </c>
      <c r="C116" s="34" t="s">
        <v>323</v>
      </c>
      <c r="D116" s="33" t="s">
        <v>134</v>
      </c>
      <c r="E116" s="35" t="s">
        <v>324</v>
      </c>
      <c r="F116" s="36" t="s">
        <v>168</v>
      </c>
      <c r="G116" s="37">
        <v>233.333</v>
      </c>
      <c r="H116" s="38">
        <v>0</v>
      </c>
      <c r="I116" s="38">
        <f>ROUND(G116*H116,P4)</f>
        <v>0</v>
      </c>
      <c r="J116" s="33"/>
      <c r="O116" s="39">
        <f>I116*0.21</f>
        <v>0</v>
      </c>
      <c r="P116">
        <v>3</v>
      </c>
    </row>
    <row r="117" spans="1:16" ht="60" x14ac:dyDescent="0.25">
      <c r="A117" s="33" t="s">
        <v>99</v>
      </c>
      <c r="B117" s="40"/>
      <c r="C117" s="41"/>
      <c r="D117" s="41"/>
      <c r="E117" s="35" t="s">
        <v>765</v>
      </c>
      <c r="F117" s="41"/>
      <c r="G117" s="41"/>
      <c r="H117" s="41"/>
      <c r="I117" s="41"/>
      <c r="J117" s="42"/>
    </row>
    <row r="118" spans="1:16" x14ac:dyDescent="0.25">
      <c r="A118" s="33" t="s">
        <v>101</v>
      </c>
      <c r="B118" s="40"/>
      <c r="C118" s="41"/>
      <c r="D118" s="41"/>
      <c r="E118" s="43" t="s">
        <v>766</v>
      </c>
      <c r="F118" s="41"/>
      <c r="G118" s="41"/>
      <c r="H118" s="41"/>
      <c r="I118" s="41"/>
      <c r="J118" s="42"/>
    </row>
    <row r="119" spans="1:16" ht="90" x14ac:dyDescent="0.25">
      <c r="A119" s="33" t="s">
        <v>103</v>
      </c>
      <c r="B119" s="40"/>
      <c r="C119" s="41"/>
      <c r="D119" s="41"/>
      <c r="E119" s="35" t="s">
        <v>322</v>
      </c>
      <c r="F119" s="41"/>
      <c r="G119" s="41"/>
      <c r="H119" s="41"/>
      <c r="I119" s="41"/>
      <c r="J119" s="42"/>
    </row>
    <row r="120" spans="1:16" x14ac:dyDescent="0.25">
      <c r="A120" s="33" t="s">
        <v>94</v>
      </c>
      <c r="B120" s="33">
        <v>27</v>
      </c>
      <c r="C120" s="34" t="s">
        <v>608</v>
      </c>
      <c r="D120" s="33" t="s">
        <v>134</v>
      </c>
      <c r="E120" s="35" t="s">
        <v>609</v>
      </c>
      <c r="F120" s="36" t="s">
        <v>210</v>
      </c>
      <c r="G120" s="37">
        <v>245.18299999999999</v>
      </c>
      <c r="H120" s="38">
        <v>0</v>
      </c>
      <c r="I120" s="38">
        <f>ROUND(G120*H120,P4)</f>
        <v>0</v>
      </c>
      <c r="J120" s="33"/>
      <c r="O120" s="39">
        <f>I120*0.21</f>
        <v>0</v>
      </c>
      <c r="P120">
        <v>3</v>
      </c>
    </row>
    <row r="121" spans="1:16" ht="60" x14ac:dyDescent="0.25">
      <c r="A121" s="33" t="s">
        <v>99</v>
      </c>
      <c r="B121" s="40"/>
      <c r="C121" s="41"/>
      <c r="D121" s="41"/>
      <c r="E121" s="35" t="s">
        <v>767</v>
      </c>
      <c r="F121" s="41"/>
      <c r="G121" s="41"/>
      <c r="H121" s="41"/>
      <c r="I121" s="41"/>
      <c r="J121" s="42"/>
    </row>
    <row r="122" spans="1:16" x14ac:dyDescent="0.25">
      <c r="A122" s="33" t="s">
        <v>101</v>
      </c>
      <c r="B122" s="40"/>
      <c r="C122" s="41"/>
      <c r="D122" s="41"/>
      <c r="E122" s="43" t="s">
        <v>768</v>
      </c>
      <c r="F122" s="41"/>
      <c r="G122" s="41"/>
      <c r="H122" s="41"/>
      <c r="I122" s="41"/>
      <c r="J122" s="42"/>
    </row>
    <row r="123" spans="1:16" ht="150" x14ac:dyDescent="0.25">
      <c r="A123" s="33" t="s">
        <v>103</v>
      </c>
      <c r="B123" s="40"/>
      <c r="C123" s="41"/>
      <c r="D123" s="41"/>
      <c r="E123" s="35" t="s">
        <v>612</v>
      </c>
      <c r="F123" s="41"/>
      <c r="G123" s="41"/>
      <c r="H123" s="41"/>
      <c r="I123" s="41"/>
      <c r="J123" s="42"/>
    </row>
    <row r="124" spans="1:16" x14ac:dyDescent="0.25">
      <c r="A124" s="33" t="s">
        <v>94</v>
      </c>
      <c r="B124" s="33">
        <v>28</v>
      </c>
      <c r="C124" s="34" t="s">
        <v>613</v>
      </c>
      <c r="D124" s="33" t="s">
        <v>614</v>
      </c>
      <c r="E124" s="35" t="s">
        <v>615</v>
      </c>
      <c r="F124" s="36" t="s">
        <v>616</v>
      </c>
      <c r="G124" s="37">
        <v>112.78400000000001</v>
      </c>
      <c r="H124" s="38">
        <v>0</v>
      </c>
      <c r="I124" s="38">
        <f>ROUND(G124*H124,P4)</f>
        <v>0</v>
      </c>
      <c r="J124" s="33"/>
      <c r="O124" s="39">
        <f>I124*0.21</f>
        <v>0</v>
      </c>
      <c r="P124">
        <v>3</v>
      </c>
    </row>
    <row r="125" spans="1:16" ht="90" x14ac:dyDescent="0.25">
      <c r="A125" s="33" t="s">
        <v>99</v>
      </c>
      <c r="B125" s="40"/>
      <c r="C125" s="41"/>
      <c r="D125" s="41"/>
      <c r="E125" s="35" t="s">
        <v>617</v>
      </c>
      <c r="F125" s="41"/>
      <c r="G125" s="41"/>
      <c r="H125" s="41"/>
      <c r="I125" s="41"/>
      <c r="J125" s="42"/>
    </row>
    <row r="126" spans="1:16" x14ac:dyDescent="0.25">
      <c r="A126" s="33" t="s">
        <v>101</v>
      </c>
      <c r="B126" s="40"/>
      <c r="C126" s="41"/>
      <c r="D126" s="41"/>
      <c r="E126" s="43" t="s">
        <v>769</v>
      </c>
      <c r="F126" s="41"/>
      <c r="G126" s="41"/>
      <c r="H126" s="41"/>
      <c r="I126" s="41"/>
      <c r="J126" s="42"/>
    </row>
    <row r="127" spans="1:16" ht="120" x14ac:dyDescent="0.25">
      <c r="A127" s="33" t="s">
        <v>103</v>
      </c>
      <c r="B127" s="40"/>
      <c r="C127" s="41"/>
      <c r="D127" s="41"/>
      <c r="E127" s="35" t="s">
        <v>619</v>
      </c>
      <c r="F127" s="41"/>
      <c r="G127" s="41"/>
      <c r="H127" s="41"/>
      <c r="I127" s="41"/>
      <c r="J127" s="42"/>
    </row>
    <row r="128" spans="1:16" x14ac:dyDescent="0.25">
      <c r="A128" s="33" t="s">
        <v>94</v>
      </c>
      <c r="B128" s="33">
        <v>29</v>
      </c>
      <c r="C128" s="34" t="s">
        <v>613</v>
      </c>
      <c r="D128" s="33" t="s">
        <v>620</v>
      </c>
      <c r="E128" s="35" t="s">
        <v>621</v>
      </c>
      <c r="F128" s="36" t="s">
        <v>616</v>
      </c>
      <c r="G128" s="37">
        <v>112.78400000000001</v>
      </c>
      <c r="H128" s="38">
        <v>0</v>
      </c>
      <c r="I128" s="38">
        <f>ROUND(G128*H128,P4)</f>
        <v>0</v>
      </c>
      <c r="J128" s="33"/>
      <c r="O128" s="39">
        <f>I128*0.21</f>
        <v>0</v>
      </c>
      <c r="P128">
        <v>3</v>
      </c>
    </row>
    <row r="129" spans="1:16" ht="75" x14ac:dyDescent="0.25">
      <c r="A129" s="33" t="s">
        <v>99</v>
      </c>
      <c r="B129" s="40"/>
      <c r="C129" s="41"/>
      <c r="D129" s="41"/>
      <c r="E129" s="35" t="s">
        <v>622</v>
      </c>
      <c r="F129" s="41"/>
      <c r="G129" s="41"/>
      <c r="H129" s="41"/>
      <c r="I129" s="41"/>
      <c r="J129" s="42"/>
    </row>
    <row r="130" spans="1:16" x14ac:dyDescent="0.25">
      <c r="A130" s="33" t="s">
        <v>101</v>
      </c>
      <c r="B130" s="40"/>
      <c r="C130" s="41"/>
      <c r="D130" s="41"/>
      <c r="E130" s="43" t="s">
        <v>769</v>
      </c>
      <c r="F130" s="41"/>
      <c r="G130" s="41"/>
      <c r="H130" s="41"/>
      <c r="I130" s="41"/>
      <c r="J130" s="42"/>
    </row>
    <row r="131" spans="1:16" ht="120" x14ac:dyDescent="0.25">
      <c r="A131" s="33" t="s">
        <v>103</v>
      </c>
      <c r="B131" s="40"/>
      <c r="C131" s="41"/>
      <c r="D131" s="41"/>
      <c r="E131" s="35" t="s">
        <v>619</v>
      </c>
      <c r="F131" s="41"/>
      <c r="G131" s="41"/>
      <c r="H131" s="41"/>
      <c r="I131" s="41"/>
      <c r="J131" s="42"/>
    </row>
    <row r="132" spans="1:16" x14ac:dyDescent="0.25">
      <c r="A132" s="33" t="s">
        <v>94</v>
      </c>
      <c r="B132" s="33">
        <v>30</v>
      </c>
      <c r="C132" s="34" t="s">
        <v>623</v>
      </c>
      <c r="D132" s="33"/>
      <c r="E132" s="35" t="s">
        <v>624</v>
      </c>
      <c r="F132" s="36" t="s">
        <v>168</v>
      </c>
      <c r="G132" s="37">
        <v>6129.57</v>
      </c>
      <c r="H132" s="38">
        <v>0</v>
      </c>
      <c r="I132" s="38">
        <f>ROUND(G132*H132,P4)</f>
        <v>0</v>
      </c>
      <c r="J132" s="33"/>
      <c r="O132" s="39">
        <f>I132*0.21</f>
        <v>0</v>
      </c>
      <c r="P132">
        <v>3</v>
      </c>
    </row>
    <row r="133" spans="1:16" ht="75" x14ac:dyDescent="0.25">
      <c r="A133" s="33" t="s">
        <v>99</v>
      </c>
      <c r="B133" s="40"/>
      <c r="C133" s="41"/>
      <c r="D133" s="41"/>
      <c r="E133" s="35" t="s">
        <v>625</v>
      </c>
      <c r="F133" s="41"/>
      <c r="G133" s="41"/>
      <c r="H133" s="41"/>
      <c r="I133" s="41"/>
      <c r="J133" s="42"/>
    </row>
    <row r="134" spans="1:16" x14ac:dyDescent="0.25">
      <c r="A134" s="33" t="s">
        <v>101</v>
      </c>
      <c r="B134" s="40"/>
      <c r="C134" s="41"/>
      <c r="D134" s="41"/>
      <c r="E134" s="43" t="s">
        <v>770</v>
      </c>
      <c r="F134" s="41"/>
      <c r="G134" s="41"/>
      <c r="H134" s="41"/>
      <c r="I134" s="41"/>
      <c r="J134" s="42"/>
    </row>
    <row r="135" spans="1:16" ht="120" x14ac:dyDescent="0.25">
      <c r="A135" s="33" t="s">
        <v>103</v>
      </c>
      <c r="B135" s="40"/>
      <c r="C135" s="41"/>
      <c r="D135" s="41"/>
      <c r="E135" s="35" t="s">
        <v>619</v>
      </c>
      <c r="F135" s="41"/>
      <c r="G135" s="41"/>
      <c r="H135" s="41"/>
      <c r="I135" s="41"/>
      <c r="J135" s="42"/>
    </row>
    <row r="136" spans="1:16" x14ac:dyDescent="0.25">
      <c r="A136" s="33" t="s">
        <v>94</v>
      </c>
      <c r="B136" s="33">
        <v>31</v>
      </c>
      <c r="C136" s="34" t="s">
        <v>771</v>
      </c>
      <c r="D136" s="33" t="s">
        <v>96</v>
      </c>
      <c r="E136" s="35" t="s">
        <v>772</v>
      </c>
      <c r="F136" s="36" t="s">
        <v>168</v>
      </c>
      <c r="G136" s="37">
        <v>800</v>
      </c>
      <c r="H136" s="38">
        <v>0</v>
      </c>
      <c r="I136" s="38">
        <f>ROUND(G136*H136,P4)</f>
        <v>0</v>
      </c>
      <c r="J136" s="33"/>
      <c r="O136" s="39">
        <f>I136*0.21</f>
        <v>0</v>
      </c>
      <c r="P136">
        <v>3</v>
      </c>
    </row>
    <row r="137" spans="1:16" ht="30" x14ac:dyDescent="0.25">
      <c r="A137" s="33" t="s">
        <v>99</v>
      </c>
      <c r="B137" s="40"/>
      <c r="C137" s="41"/>
      <c r="D137" s="41"/>
      <c r="E137" s="35" t="s">
        <v>773</v>
      </c>
      <c r="F137" s="41"/>
      <c r="G137" s="41"/>
      <c r="H137" s="41"/>
      <c r="I137" s="41"/>
      <c r="J137" s="42"/>
    </row>
    <row r="138" spans="1:16" x14ac:dyDescent="0.25">
      <c r="A138" s="33" t="s">
        <v>101</v>
      </c>
      <c r="B138" s="40"/>
      <c r="C138" s="41"/>
      <c r="D138" s="41"/>
      <c r="E138" s="43" t="s">
        <v>774</v>
      </c>
      <c r="F138" s="41"/>
      <c r="G138" s="41"/>
      <c r="H138" s="41"/>
      <c r="I138" s="41"/>
      <c r="J138" s="42"/>
    </row>
    <row r="139" spans="1:16" ht="120" x14ac:dyDescent="0.25">
      <c r="A139" s="33" t="s">
        <v>103</v>
      </c>
      <c r="B139" s="40"/>
      <c r="C139" s="41"/>
      <c r="D139" s="41"/>
      <c r="E139" s="35" t="s">
        <v>775</v>
      </c>
      <c r="F139" s="41"/>
      <c r="G139" s="41"/>
      <c r="H139" s="41"/>
      <c r="I139" s="41"/>
      <c r="J139" s="42"/>
    </row>
    <row r="140" spans="1:16" x14ac:dyDescent="0.25">
      <c r="A140" s="33" t="s">
        <v>94</v>
      </c>
      <c r="B140" s="33">
        <v>32</v>
      </c>
      <c r="C140" s="34" t="s">
        <v>632</v>
      </c>
      <c r="D140" s="33" t="s">
        <v>13</v>
      </c>
      <c r="E140" s="35" t="s">
        <v>633</v>
      </c>
      <c r="F140" s="36" t="s">
        <v>168</v>
      </c>
      <c r="G140" s="37">
        <v>6129.57</v>
      </c>
      <c r="H140" s="38">
        <v>0</v>
      </c>
      <c r="I140" s="38">
        <f>ROUND(G140*H140,P4)</f>
        <v>0</v>
      </c>
      <c r="J140" s="33"/>
      <c r="O140" s="39">
        <f>I140*0.21</f>
        <v>0</v>
      </c>
      <c r="P140">
        <v>3</v>
      </c>
    </row>
    <row r="141" spans="1:16" ht="30" x14ac:dyDescent="0.25">
      <c r="A141" s="33" t="s">
        <v>99</v>
      </c>
      <c r="B141" s="40"/>
      <c r="C141" s="41"/>
      <c r="D141" s="41"/>
      <c r="E141" s="35" t="s">
        <v>634</v>
      </c>
      <c r="F141" s="41"/>
      <c r="G141" s="41"/>
      <c r="H141" s="41"/>
      <c r="I141" s="41"/>
      <c r="J141" s="42"/>
    </row>
    <row r="142" spans="1:16" x14ac:dyDescent="0.25">
      <c r="A142" s="33" t="s">
        <v>101</v>
      </c>
      <c r="B142" s="40"/>
      <c r="C142" s="41"/>
      <c r="D142" s="41"/>
      <c r="E142" s="43" t="s">
        <v>770</v>
      </c>
      <c r="F142" s="41"/>
      <c r="G142" s="41"/>
      <c r="H142" s="41"/>
      <c r="I142" s="41"/>
      <c r="J142" s="42"/>
    </row>
    <row r="143" spans="1:16" ht="120" x14ac:dyDescent="0.25">
      <c r="A143" s="33" t="s">
        <v>103</v>
      </c>
      <c r="B143" s="40"/>
      <c r="C143" s="41"/>
      <c r="D143" s="41"/>
      <c r="E143" s="35" t="s">
        <v>338</v>
      </c>
      <c r="F143" s="41"/>
      <c r="G143" s="41"/>
      <c r="H143" s="41"/>
      <c r="I143" s="41"/>
      <c r="J143" s="42"/>
    </row>
    <row r="144" spans="1:16" x14ac:dyDescent="0.25">
      <c r="A144" s="33" t="s">
        <v>94</v>
      </c>
      <c r="B144" s="33">
        <v>33</v>
      </c>
      <c r="C144" s="34" t="s">
        <v>632</v>
      </c>
      <c r="D144" s="33" t="s">
        <v>57</v>
      </c>
      <c r="E144" s="35" t="s">
        <v>633</v>
      </c>
      <c r="F144" s="36" t="s">
        <v>168</v>
      </c>
      <c r="G144" s="37">
        <v>203</v>
      </c>
      <c r="H144" s="38">
        <v>0</v>
      </c>
      <c r="I144" s="38">
        <f>ROUND(G144*H144,P4)</f>
        <v>0</v>
      </c>
      <c r="J144" s="33"/>
      <c r="O144" s="39">
        <f>I144*0.21</f>
        <v>0</v>
      </c>
      <c r="P144">
        <v>3</v>
      </c>
    </row>
    <row r="145" spans="1:16" ht="60" x14ac:dyDescent="0.25">
      <c r="A145" s="33" t="s">
        <v>99</v>
      </c>
      <c r="B145" s="40"/>
      <c r="C145" s="41"/>
      <c r="D145" s="41"/>
      <c r="E145" s="35" t="s">
        <v>776</v>
      </c>
      <c r="F145" s="41"/>
      <c r="G145" s="41"/>
      <c r="H145" s="41"/>
      <c r="I145" s="41"/>
      <c r="J145" s="42"/>
    </row>
    <row r="146" spans="1:16" x14ac:dyDescent="0.25">
      <c r="A146" s="33" t="s">
        <v>101</v>
      </c>
      <c r="B146" s="40"/>
      <c r="C146" s="41"/>
      <c r="D146" s="41"/>
      <c r="E146" s="43" t="s">
        <v>777</v>
      </c>
      <c r="F146" s="41"/>
      <c r="G146" s="41"/>
      <c r="H146" s="41"/>
      <c r="I146" s="41"/>
      <c r="J146" s="42"/>
    </row>
    <row r="147" spans="1:16" ht="120" x14ac:dyDescent="0.25">
      <c r="A147" s="33" t="s">
        <v>103</v>
      </c>
      <c r="B147" s="40"/>
      <c r="C147" s="41"/>
      <c r="D147" s="41"/>
      <c r="E147" s="35" t="s">
        <v>338</v>
      </c>
      <c r="F147" s="41"/>
      <c r="G147" s="41"/>
      <c r="H147" s="41"/>
      <c r="I147" s="41"/>
      <c r="J147" s="42"/>
    </row>
    <row r="148" spans="1:16" x14ac:dyDescent="0.25">
      <c r="A148" s="33" t="s">
        <v>94</v>
      </c>
      <c r="B148" s="33">
        <v>34</v>
      </c>
      <c r="C148" s="34" t="s">
        <v>635</v>
      </c>
      <c r="D148" s="33" t="s">
        <v>13</v>
      </c>
      <c r="E148" s="35" t="s">
        <v>636</v>
      </c>
      <c r="F148" s="36" t="s">
        <v>168</v>
      </c>
      <c r="G148" s="37">
        <v>5420</v>
      </c>
      <c r="H148" s="38">
        <v>0</v>
      </c>
      <c r="I148" s="38">
        <f>ROUND(G148*H148,P4)</f>
        <v>0</v>
      </c>
      <c r="J148" s="33"/>
      <c r="O148" s="39">
        <f>I148*0.21</f>
        <v>0</v>
      </c>
      <c r="P148">
        <v>3</v>
      </c>
    </row>
    <row r="149" spans="1:16" ht="30" x14ac:dyDescent="0.25">
      <c r="A149" s="33" t="s">
        <v>99</v>
      </c>
      <c r="B149" s="40"/>
      <c r="C149" s="41"/>
      <c r="D149" s="41"/>
      <c r="E149" s="35" t="s">
        <v>637</v>
      </c>
      <c r="F149" s="41"/>
      <c r="G149" s="41"/>
      <c r="H149" s="41"/>
      <c r="I149" s="41"/>
      <c r="J149" s="42"/>
    </row>
    <row r="150" spans="1:16" x14ac:dyDescent="0.25">
      <c r="A150" s="33" t="s">
        <v>101</v>
      </c>
      <c r="B150" s="40"/>
      <c r="C150" s="41"/>
      <c r="D150" s="41"/>
      <c r="E150" s="43" t="s">
        <v>778</v>
      </c>
      <c r="F150" s="41"/>
      <c r="G150" s="41"/>
      <c r="H150" s="41"/>
      <c r="I150" s="41"/>
      <c r="J150" s="42"/>
    </row>
    <row r="151" spans="1:16" ht="120" x14ac:dyDescent="0.25">
      <c r="A151" s="33" t="s">
        <v>103</v>
      </c>
      <c r="B151" s="40"/>
      <c r="C151" s="41"/>
      <c r="D151" s="41"/>
      <c r="E151" s="35" t="s">
        <v>338</v>
      </c>
      <c r="F151" s="41"/>
      <c r="G151" s="41"/>
      <c r="H151" s="41"/>
      <c r="I151" s="41"/>
      <c r="J151" s="42"/>
    </row>
    <row r="152" spans="1:16" x14ac:dyDescent="0.25">
      <c r="A152" s="33" t="s">
        <v>94</v>
      </c>
      <c r="B152" s="33">
        <v>35</v>
      </c>
      <c r="C152" s="34" t="s">
        <v>635</v>
      </c>
      <c r="D152" s="33" t="s">
        <v>57</v>
      </c>
      <c r="E152" s="35" t="s">
        <v>636</v>
      </c>
      <c r="F152" s="36" t="s">
        <v>168</v>
      </c>
      <c r="G152" s="37">
        <v>5696.63</v>
      </c>
      <c r="H152" s="38">
        <v>0</v>
      </c>
      <c r="I152" s="38">
        <f>ROUND(G152*H152,P4)</f>
        <v>0</v>
      </c>
      <c r="J152" s="33"/>
      <c r="O152" s="39">
        <f>I152*0.21</f>
        <v>0</v>
      </c>
      <c r="P152">
        <v>3</v>
      </c>
    </row>
    <row r="153" spans="1:16" ht="30" x14ac:dyDescent="0.25">
      <c r="A153" s="33" t="s">
        <v>99</v>
      </c>
      <c r="B153" s="40"/>
      <c r="C153" s="41"/>
      <c r="D153" s="41"/>
      <c r="E153" s="35" t="s">
        <v>639</v>
      </c>
      <c r="F153" s="41"/>
      <c r="G153" s="41"/>
      <c r="H153" s="41"/>
      <c r="I153" s="41"/>
      <c r="J153" s="42"/>
    </row>
    <row r="154" spans="1:16" x14ac:dyDescent="0.25">
      <c r="A154" s="33" t="s">
        <v>101</v>
      </c>
      <c r="B154" s="40"/>
      <c r="C154" s="41"/>
      <c r="D154" s="41"/>
      <c r="E154" s="43" t="s">
        <v>779</v>
      </c>
      <c r="F154" s="41"/>
      <c r="G154" s="41"/>
      <c r="H154" s="41"/>
      <c r="I154" s="41"/>
      <c r="J154" s="42"/>
    </row>
    <row r="155" spans="1:16" ht="120" x14ac:dyDescent="0.25">
      <c r="A155" s="33" t="s">
        <v>103</v>
      </c>
      <c r="B155" s="40"/>
      <c r="C155" s="41"/>
      <c r="D155" s="41"/>
      <c r="E155" s="35" t="s">
        <v>338</v>
      </c>
      <c r="F155" s="41"/>
      <c r="G155" s="41"/>
      <c r="H155" s="41"/>
      <c r="I155" s="41"/>
      <c r="J155" s="42"/>
    </row>
    <row r="156" spans="1:16" x14ac:dyDescent="0.25">
      <c r="A156" s="33" t="s">
        <v>94</v>
      </c>
      <c r="B156" s="33">
        <v>36</v>
      </c>
      <c r="C156" s="34" t="s">
        <v>635</v>
      </c>
      <c r="D156" s="33" t="s">
        <v>596</v>
      </c>
      <c r="E156" s="35" t="s">
        <v>636</v>
      </c>
      <c r="F156" s="36" t="s">
        <v>168</v>
      </c>
      <c r="G156" s="37">
        <v>203</v>
      </c>
      <c r="H156" s="38">
        <v>0</v>
      </c>
      <c r="I156" s="38">
        <f>ROUND(G156*H156,P4)</f>
        <v>0</v>
      </c>
      <c r="J156" s="33"/>
      <c r="O156" s="39">
        <f>I156*0.21</f>
        <v>0</v>
      </c>
      <c r="P156">
        <v>3</v>
      </c>
    </row>
    <row r="157" spans="1:16" ht="60" x14ac:dyDescent="0.25">
      <c r="A157" s="33" t="s">
        <v>99</v>
      </c>
      <c r="B157" s="40"/>
      <c r="C157" s="41"/>
      <c r="D157" s="41"/>
      <c r="E157" s="35" t="s">
        <v>780</v>
      </c>
      <c r="F157" s="41"/>
      <c r="G157" s="41"/>
      <c r="H157" s="41"/>
      <c r="I157" s="41"/>
      <c r="J157" s="42"/>
    </row>
    <row r="158" spans="1:16" x14ac:dyDescent="0.25">
      <c r="A158" s="33" t="s">
        <v>101</v>
      </c>
      <c r="B158" s="40"/>
      <c r="C158" s="41"/>
      <c r="D158" s="41"/>
      <c r="E158" s="43" t="s">
        <v>777</v>
      </c>
      <c r="F158" s="41"/>
      <c r="G158" s="41"/>
      <c r="H158" s="41"/>
      <c r="I158" s="41"/>
      <c r="J158" s="42"/>
    </row>
    <row r="159" spans="1:16" ht="120" x14ac:dyDescent="0.25">
      <c r="A159" s="33" t="s">
        <v>103</v>
      </c>
      <c r="B159" s="40"/>
      <c r="C159" s="41"/>
      <c r="D159" s="41"/>
      <c r="E159" s="35" t="s">
        <v>338</v>
      </c>
      <c r="F159" s="41"/>
      <c r="G159" s="41"/>
      <c r="H159" s="41"/>
      <c r="I159" s="41"/>
      <c r="J159" s="42"/>
    </row>
    <row r="160" spans="1:16" x14ac:dyDescent="0.25">
      <c r="A160" s="33" t="s">
        <v>94</v>
      </c>
      <c r="B160" s="33">
        <v>37</v>
      </c>
      <c r="C160" s="34" t="s">
        <v>641</v>
      </c>
      <c r="D160" s="33" t="s">
        <v>13</v>
      </c>
      <c r="E160" s="35" t="s">
        <v>642</v>
      </c>
      <c r="F160" s="36" t="s">
        <v>168</v>
      </c>
      <c r="G160" s="37">
        <v>5288</v>
      </c>
      <c r="H160" s="38">
        <v>0</v>
      </c>
      <c r="I160" s="38">
        <f>ROUND(G160*H160,P4)</f>
        <v>0</v>
      </c>
      <c r="J160" s="33"/>
      <c r="O160" s="39">
        <f>I160*0.21</f>
        <v>0</v>
      </c>
      <c r="P160">
        <v>3</v>
      </c>
    </row>
    <row r="161" spans="1:16" ht="30" x14ac:dyDescent="0.25">
      <c r="A161" s="33" t="s">
        <v>99</v>
      </c>
      <c r="B161" s="40"/>
      <c r="C161" s="41"/>
      <c r="D161" s="41"/>
      <c r="E161" s="35" t="s">
        <v>643</v>
      </c>
      <c r="F161" s="41"/>
      <c r="G161" s="41"/>
      <c r="H161" s="41"/>
      <c r="I161" s="41"/>
      <c r="J161" s="42"/>
    </row>
    <row r="162" spans="1:16" x14ac:dyDescent="0.25">
      <c r="A162" s="33" t="s">
        <v>101</v>
      </c>
      <c r="B162" s="40"/>
      <c r="C162" s="41"/>
      <c r="D162" s="41"/>
      <c r="E162" s="43" t="s">
        <v>781</v>
      </c>
      <c r="F162" s="41"/>
      <c r="G162" s="41"/>
      <c r="H162" s="41"/>
      <c r="I162" s="41"/>
      <c r="J162" s="42"/>
    </row>
    <row r="163" spans="1:16" ht="195" x14ac:dyDescent="0.25">
      <c r="A163" s="33" t="s">
        <v>103</v>
      </c>
      <c r="B163" s="40"/>
      <c r="C163" s="41"/>
      <c r="D163" s="41"/>
      <c r="E163" s="35" t="s">
        <v>346</v>
      </c>
      <c r="F163" s="41"/>
      <c r="G163" s="41"/>
      <c r="H163" s="41"/>
      <c r="I163" s="41"/>
      <c r="J163" s="42"/>
    </row>
    <row r="164" spans="1:16" x14ac:dyDescent="0.25">
      <c r="A164" s="33" t="s">
        <v>94</v>
      </c>
      <c r="B164" s="33">
        <v>38</v>
      </c>
      <c r="C164" s="34" t="s">
        <v>641</v>
      </c>
      <c r="D164" s="33" t="s">
        <v>57</v>
      </c>
      <c r="E164" s="35" t="s">
        <v>642</v>
      </c>
      <c r="F164" s="36" t="s">
        <v>168</v>
      </c>
      <c r="G164" s="37">
        <v>193</v>
      </c>
      <c r="H164" s="38">
        <v>0</v>
      </c>
      <c r="I164" s="38">
        <f>ROUND(G164*H164,P4)</f>
        <v>0</v>
      </c>
      <c r="J164" s="33"/>
      <c r="O164" s="39">
        <f>I164*0.21</f>
        <v>0</v>
      </c>
      <c r="P164">
        <v>3</v>
      </c>
    </row>
    <row r="165" spans="1:16" ht="60" x14ac:dyDescent="0.25">
      <c r="A165" s="33" t="s">
        <v>99</v>
      </c>
      <c r="B165" s="40"/>
      <c r="C165" s="41"/>
      <c r="D165" s="41"/>
      <c r="E165" s="35" t="s">
        <v>782</v>
      </c>
      <c r="F165" s="41"/>
      <c r="G165" s="41"/>
      <c r="H165" s="41"/>
      <c r="I165" s="41"/>
      <c r="J165" s="42"/>
    </row>
    <row r="166" spans="1:16" x14ac:dyDescent="0.25">
      <c r="A166" s="33" t="s">
        <v>101</v>
      </c>
      <c r="B166" s="40"/>
      <c r="C166" s="41"/>
      <c r="D166" s="41"/>
      <c r="E166" s="43" t="s">
        <v>783</v>
      </c>
      <c r="F166" s="41"/>
      <c r="G166" s="41"/>
      <c r="H166" s="41"/>
      <c r="I166" s="41"/>
      <c r="J166" s="42"/>
    </row>
    <row r="167" spans="1:16" ht="195" x14ac:dyDescent="0.25">
      <c r="A167" s="33" t="s">
        <v>103</v>
      </c>
      <c r="B167" s="40"/>
      <c r="C167" s="41"/>
      <c r="D167" s="41"/>
      <c r="E167" s="35" t="s">
        <v>346</v>
      </c>
      <c r="F167" s="41"/>
      <c r="G167" s="41"/>
      <c r="H167" s="41"/>
      <c r="I167" s="41"/>
      <c r="J167" s="42"/>
    </row>
    <row r="168" spans="1:16" x14ac:dyDescent="0.25">
      <c r="A168" s="33" t="s">
        <v>94</v>
      </c>
      <c r="B168" s="33">
        <v>39</v>
      </c>
      <c r="C168" s="34" t="s">
        <v>644</v>
      </c>
      <c r="D168" s="33" t="s">
        <v>13</v>
      </c>
      <c r="E168" s="35" t="s">
        <v>645</v>
      </c>
      <c r="F168" s="36" t="s">
        <v>168</v>
      </c>
      <c r="G168" s="37">
        <v>5420</v>
      </c>
      <c r="H168" s="38">
        <v>0</v>
      </c>
      <c r="I168" s="38">
        <f>ROUND(G168*H168,P4)</f>
        <v>0</v>
      </c>
      <c r="J168" s="33"/>
      <c r="O168" s="39">
        <f>I168*0.21</f>
        <v>0</v>
      </c>
      <c r="P168">
        <v>3</v>
      </c>
    </row>
    <row r="169" spans="1:16" ht="30" x14ac:dyDescent="0.25">
      <c r="A169" s="33" t="s">
        <v>99</v>
      </c>
      <c r="B169" s="40"/>
      <c r="C169" s="41"/>
      <c r="D169" s="41"/>
      <c r="E169" s="35" t="s">
        <v>646</v>
      </c>
      <c r="F169" s="41"/>
      <c r="G169" s="41"/>
      <c r="H169" s="41"/>
      <c r="I169" s="41"/>
      <c r="J169" s="42"/>
    </row>
    <row r="170" spans="1:16" x14ac:dyDescent="0.25">
      <c r="A170" s="33" t="s">
        <v>101</v>
      </c>
      <c r="B170" s="40"/>
      <c r="C170" s="41"/>
      <c r="D170" s="41"/>
      <c r="E170" s="43" t="s">
        <v>778</v>
      </c>
      <c r="F170" s="41"/>
      <c r="G170" s="41"/>
      <c r="H170" s="41"/>
      <c r="I170" s="41"/>
      <c r="J170" s="42"/>
    </row>
    <row r="171" spans="1:16" ht="195" x14ac:dyDescent="0.25">
      <c r="A171" s="33" t="s">
        <v>103</v>
      </c>
      <c r="B171" s="40"/>
      <c r="C171" s="41"/>
      <c r="D171" s="41"/>
      <c r="E171" s="35" t="s">
        <v>346</v>
      </c>
      <c r="F171" s="41"/>
      <c r="G171" s="41"/>
      <c r="H171" s="41"/>
      <c r="I171" s="41"/>
      <c r="J171" s="42"/>
    </row>
    <row r="172" spans="1:16" x14ac:dyDescent="0.25">
      <c r="A172" s="33" t="s">
        <v>94</v>
      </c>
      <c r="B172" s="33">
        <v>40</v>
      </c>
      <c r="C172" s="34" t="s">
        <v>644</v>
      </c>
      <c r="D172" s="33" t="s">
        <v>57</v>
      </c>
      <c r="E172" s="35" t="s">
        <v>645</v>
      </c>
      <c r="F172" s="36" t="s">
        <v>168</v>
      </c>
      <c r="G172" s="37">
        <v>203</v>
      </c>
      <c r="H172" s="38">
        <v>0</v>
      </c>
      <c r="I172" s="38">
        <f>ROUND(G172*H172,P4)</f>
        <v>0</v>
      </c>
      <c r="J172" s="33"/>
      <c r="O172" s="39">
        <f>I172*0.21</f>
        <v>0</v>
      </c>
      <c r="P172">
        <v>3</v>
      </c>
    </row>
    <row r="173" spans="1:16" ht="60" x14ac:dyDescent="0.25">
      <c r="A173" s="33" t="s">
        <v>99</v>
      </c>
      <c r="B173" s="40"/>
      <c r="C173" s="41"/>
      <c r="D173" s="41"/>
      <c r="E173" s="35" t="s">
        <v>784</v>
      </c>
      <c r="F173" s="41"/>
      <c r="G173" s="41"/>
      <c r="H173" s="41"/>
      <c r="I173" s="41"/>
      <c r="J173" s="42"/>
    </row>
    <row r="174" spans="1:16" x14ac:dyDescent="0.25">
      <c r="A174" s="33" t="s">
        <v>101</v>
      </c>
      <c r="B174" s="40"/>
      <c r="C174" s="41"/>
      <c r="D174" s="41"/>
      <c r="E174" s="43" t="s">
        <v>777</v>
      </c>
      <c r="F174" s="41"/>
      <c r="G174" s="41"/>
      <c r="H174" s="41"/>
      <c r="I174" s="41"/>
      <c r="J174" s="42"/>
    </row>
    <row r="175" spans="1:16" ht="195" x14ac:dyDescent="0.25">
      <c r="A175" s="33" t="s">
        <v>103</v>
      </c>
      <c r="B175" s="40"/>
      <c r="C175" s="41"/>
      <c r="D175" s="41"/>
      <c r="E175" s="35" t="s">
        <v>346</v>
      </c>
      <c r="F175" s="41"/>
      <c r="G175" s="41"/>
      <c r="H175" s="41"/>
      <c r="I175" s="41"/>
      <c r="J175" s="42"/>
    </row>
    <row r="176" spans="1:16" x14ac:dyDescent="0.25">
      <c r="A176" s="33" t="s">
        <v>94</v>
      </c>
      <c r="B176" s="33">
        <v>41</v>
      </c>
      <c r="C176" s="34" t="s">
        <v>350</v>
      </c>
      <c r="D176" s="33" t="s">
        <v>134</v>
      </c>
      <c r="E176" s="35" t="s">
        <v>351</v>
      </c>
      <c r="F176" s="36" t="s">
        <v>168</v>
      </c>
      <c r="G176" s="37">
        <v>5696.63</v>
      </c>
      <c r="H176" s="38">
        <v>0</v>
      </c>
      <c r="I176" s="38">
        <f>ROUND(G176*H176,P4)</f>
        <v>0</v>
      </c>
      <c r="J176" s="33"/>
      <c r="O176" s="39">
        <f>I176*0.21</f>
        <v>0</v>
      </c>
      <c r="P176">
        <v>3</v>
      </c>
    </row>
    <row r="177" spans="1:16" ht="30" x14ac:dyDescent="0.25">
      <c r="A177" s="33" t="s">
        <v>99</v>
      </c>
      <c r="B177" s="40"/>
      <c r="C177" s="41"/>
      <c r="D177" s="41"/>
      <c r="E177" s="35" t="s">
        <v>647</v>
      </c>
      <c r="F177" s="41"/>
      <c r="G177" s="41"/>
      <c r="H177" s="41"/>
      <c r="I177" s="41"/>
      <c r="J177" s="42"/>
    </row>
    <row r="178" spans="1:16" x14ac:dyDescent="0.25">
      <c r="A178" s="33" t="s">
        <v>101</v>
      </c>
      <c r="B178" s="40"/>
      <c r="C178" s="41"/>
      <c r="D178" s="41"/>
      <c r="E178" s="43" t="s">
        <v>779</v>
      </c>
      <c r="F178" s="41"/>
      <c r="G178" s="41"/>
      <c r="H178" s="41"/>
      <c r="I178" s="41"/>
      <c r="J178" s="42"/>
    </row>
    <row r="179" spans="1:16" ht="195" x14ac:dyDescent="0.25">
      <c r="A179" s="33" t="s">
        <v>103</v>
      </c>
      <c r="B179" s="40"/>
      <c r="C179" s="41"/>
      <c r="D179" s="41"/>
      <c r="E179" s="35" t="s">
        <v>346</v>
      </c>
      <c r="F179" s="41"/>
      <c r="G179" s="41"/>
      <c r="H179" s="41"/>
      <c r="I179" s="41"/>
      <c r="J179" s="42"/>
    </row>
    <row r="180" spans="1:16" x14ac:dyDescent="0.25">
      <c r="A180" s="33" t="s">
        <v>94</v>
      </c>
      <c r="B180" s="33">
        <v>42</v>
      </c>
      <c r="C180" s="34" t="s">
        <v>649</v>
      </c>
      <c r="D180" s="33" t="s">
        <v>134</v>
      </c>
      <c r="E180" s="35" t="s">
        <v>650</v>
      </c>
      <c r="F180" s="36" t="s">
        <v>227</v>
      </c>
      <c r="G180" s="37">
        <v>200</v>
      </c>
      <c r="H180" s="38">
        <v>0</v>
      </c>
      <c r="I180" s="38">
        <f>ROUND(G180*H180,P4)</f>
        <v>0</v>
      </c>
      <c r="J180" s="33"/>
      <c r="O180" s="39">
        <f>I180*0.21</f>
        <v>0</v>
      </c>
      <c r="P180">
        <v>3</v>
      </c>
    </row>
    <row r="181" spans="1:16" ht="60" x14ac:dyDescent="0.25">
      <c r="A181" s="33" t="s">
        <v>99</v>
      </c>
      <c r="B181" s="40"/>
      <c r="C181" s="41"/>
      <c r="D181" s="41"/>
      <c r="E181" s="35" t="s">
        <v>785</v>
      </c>
      <c r="F181" s="41"/>
      <c r="G181" s="41"/>
      <c r="H181" s="41"/>
      <c r="I181" s="41"/>
      <c r="J181" s="42"/>
    </row>
    <row r="182" spans="1:16" x14ac:dyDescent="0.25">
      <c r="A182" s="33" t="s">
        <v>101</v>
      </c>
      <c r="B182" s="40"/>
      <c r="C182" s="41"/>
      <c r="D182" s="41"/>
      <c r="E182" s="43" t="s">
        <v>786</v>
      </c>
      <c r="F182" s="41"/>
      <c r="G182" s="41"/>
      <c r="H182" s="41"/>
      <c r="I182" s="41"/>
      <c r="J182" s="42"/>
    </row>
    <row r="183" spans="1:16" ht="75" x14ac:dyDescent="0.25">
      <c r="A183" s="33" t="s">
        <v>103</v>
      </c>
      <c r="B183" s="40"/>
      <c r="C183" s="41"/>
      <c r="D183" s="41"/>
      <c r="E183" s="35" t="s">
        <v>652</v>
      </c>
      <c r="F183" s="41"/>
      <c r="G183" s="41"/>
      <c r="H183" s="41"/>
      <c r="I183" s="41"/>
      <c r="J183" s="42"/>
    </row>
    <row r="184" spans="1:16" x14ac:dyDescent="0.25">
      <c r="A184" s="27" t="s">
        <v>92</v>
      </c>
      <c r="B184" s="28"/>
      <c r="C184" s="29" t="s">
        <v>787</v>
      </c>
      <c r="D184" s="30"/>
      <c r="E184" s="27" t="s">
        <v>788</v>
      </c>
      <c r="F184" s="30"/>
      <c r="G184" s="30"/>
      <c r="H184" s="30"/>
      <c r="I184" s="31">
        <f>SUMIFS(I185:I192,A185:A192,"P")</f>
        <v>0</v>
      </c>
      <c r="J184" s="32"/>
    </row>
    <row r="185" spans="1:16" ht="30" x14ac:dyDescent="0.25">
      <c r="A185" s="33" t="s">
        <v>94</v>
      </c>
      <c r="B185" s="33">
        <v>43</v>
      </c>
      <c r="C185" s="34" t="s">
        <v>789</v>
      </c>
      <c r="D185" s="33" t="s">
        <v>134</v>
      </c>
      <c r="E185" s="35" t="s">
        <v>790</v>
      </c>
      <c r="F185" s="36" t="s">
        <v>168</v>
      </c>
      <c r="G185" s="37">
        <v>35</v>
      </c>
      <c r="H185" s="38">
        <v>0</v>
      </c>
      <c r="I185" s="38">
        <f>ROUND(G185*H185,P4)</f>
        <v>0</v>
      </c>
      <c r="J185" s="33"/>
      <c r="O185" s="39">
        <f>I185*0.21</f>
        <v>0</v>
      </c>
      <c r="P185">
        <v>3</v>
      </c>
    </row>
    <row r="186" spans="1:16" ht="60" x14ac:dyDescent="0.25">
      <c r="A186" s="33" t="s">
        <v>99</v>
      </c>
      <c r="B186" s="40"/>
      <c r="C186" s="41"/>
      <c r="D186" s="41"/>
      <c r="E186" s="35" t="s">
        <v>791</v>
      </c>
      <c r="F186" s="41"/>
      <c r="G186" s="41"/>
      <c r="H186" s="41"/>
      <c r="I186" s="41"/>
      <c r="J186" s="42"/>
    </row>
    <row r="187" spans="1:16" x14ac:dyDescent="0.25">
      <c r="A187" s="33" t="s">
        <v>101</v>
      </c>
      <c r="B187" s="40"/>
      <c r="C187" s="41"/>
      <c r="D187" s="41"/>
      <c r="E187" s="43" t="s">
        <v>792</v>
      </c>
      <c r="F187" s="41"/>
      <c r="G187" s="41"/>
      <c r="H187" s="41"/>
      <c r="I187" s="41"/>
      <c r="J187" s="42"/>
    </row>
    <row r="188" spans="1:16" ht="285" x14ac:dyDescent="0.25">
      <c r="A188" s="33" t="s">
        <v>103</v>
      </c>
      <c r="B188" s="40"/>
      <c r="C188" s="41"/>
      <c r="D188" s="41"/>
      <c r="E188" s="35" t="s">
        <v>793</v>
      </c>
      <c r="F188" s="41"/>
      <c r="G188" s="41"/>
      <c r="H188" s="41"/>
      <c r="I188" s="41"/>
      <c r="J188" s="42"/>
    </row>
    <row r="189" spans="1:16" ht="30" x14ac:dyDescent="0.25">
      <c r="A189" s="33" t="s">
        <v>94</v>
      </c>
      <c r="B189" s="33">
        <v>44</v>
      </c>
      <c r="C189" s="34" t="s">
        <v>794</v>
      </c>
      <c r="D189" s="33" t="s">
        <v>134</v>
      </c>
      <c r="E189" s="35" t="s">
        <v>795</v>
      </c>
      <c r="F189" s="36" t="s">
        <v>168</v>
      </c>
      <c r="G189" s="37">
        <v>2</v>
      </c>
      <c r="H189" s="38">
        <v>0</v>
      </c>
      <c r="I189" s="38">
        <f>ROUND(G189*H189,P4)</f>
        <v>0</v>
      </c>
      <c r="J189" s="33"/>
      <c r="O189" s="39">
        <f>I189*0.21</f>
        <v>0</v>
      </c>
      <c r="P189">
        <v>3</v>
      </c>
    </row>
    <row r="190" spans="1:16" ht="60" x14ac:dyDescent="0.25">
      <c r="A190" s="33" t="s">
        <v>99</v>
      </c>
      <c r="B190" s="40"/>
      <c r="C190" s="41"/>
      <c r="D190" s="41"/>
      <c r="E190" s="35" t="s">
        <v>796</v>
      </c>
      <c r="F190" s="41"/>
      <c r="G190" s="41"/>
      <c r="H190" s="41"/>
      <c r="I190" s="41"/>
      <c r="J190" s="42"/>
    </row>
    <row r="191" spans="1:16" x14ac:dyDescent="0.25">
      <c r="A191" s="33" t="s">
        <v>101</v>
      </c>
      <c r="B191" s="40"/>
      <c r="C191" s="41"/>
      <c r="D191" s="41"/>
      <c r="E191" s="43" t="s">
        <v>102</v>
      </c>
      <c r="F191" s="41"/>
      <c r="G191" s="41"/>
      <c r="H191" s="41"/>
      <c r="I191" s="41"/>
      <c r="J191" s="42"/>
    </row>
    <row r="192" spans="1:16" ht="285" x14ac:dyDescent="0.25">
      <c r="A192" s="33" t="s">
        <v>103</v>
      </c>
      <c r="B192" s="40"/>
      <c r="C192" s="41"/>
      <c r="D192" s="41"/>
      <c r="E192" s="35" t="s">
        <v>793</v>
      </c>
      <c r="F192" s="41"/>
      <c r="G192" s="41"/>
      <c r="H192" s="41"/>
      <c r="I192" s="41"/>
      <c r="J192" s="42"/>
    </row>
    <row r="193" spans="1:16" x14ac:dyDescent="0.25">
      <c r="A193" s="27" t="s">
        <v>92</v>
      </c>
      <c r="B193" s="28"/>
      <c r="C193" s="29" t="s">
        <v>368</v>
      </c>
      <c r="D193" s="30"/>
      <c r="E193" s="27" t="s">
        <v>369</v>
      </c>
      <c r="F193" s="30"/>
      <c r="G193" s="30"/>
      <c r="H193" s="30"/>
      <c r="I193" s="31">
        <f>SUMIFS(I194:I221,A194:A221,"P")</f>
        <v>0</v>
      </c>
      <c r="J193" s="32"/>
    </row>
    <row r="194" spans="1:16" x14ac:dyDescent="0.25">
      <c r="A194" s="33" t="s">
        <v>94</v>
      </c>
      <c r="B194" s="33">
        <v>45</v>
      </c>
      <c r="C194" s="34" t="s">
        <v>660</v>
      </c>
      <c r="D194" s="33" t="s">
        <v>96</v>
      </c>
      <c r="E194" s="35" t="s">
        <v>661</v>
      </c>
      <c r="F194" s="36" t="s">
        <v>120</v>
      </c>
      <c r="G194" s="37">
        <v>8</v>
      </c>
      <c r="H194" s="38">
        <v>0</v>
      </c>
      <c r="I194" s="38">
        <f>ROUND(G194*H194,P4)</f>
        <v>0</v>
      </c>
      <c r="J194" s="33"/>
      <c r="O194" s="39">
        <f>I194*0.21</f>
        <v>0</v>
      </c>
      <c r="P194">
        <v>3</v>
      </c>
    </row>
    <row r="195" spans="1:16" ht="30" x14ac:dyDescent="0.25">
      <c r="A195" s="33" t="s">
        <v>99</v>
      </c>
      <c r="B195" s="40"/>
      <c r="C195" s="41"/>
      <c r="D195" s="41"/>
      <c r="E195" s="35" t="s">
        <v>797</v>
      </c>
      <c r="F195" s="41"/>
      <c r="G195" s="41"/>
      <c r="H195" s="41"/>
      <c r="I195" s="41"/>
      <c r="J195" s="42"/>
    </row>
    <row r="196" spans="1:16" x14ac:dyDescent="0.25">
      <c r="A196" s="33" t="s">
        <v>101</v>
      </c>
      <c r="B196" s="40"/>
      <c r="C196" s="41"/>
      <c r="D196" s="41"/>
      <c r="E196" s="43" t="s">
        <v>147</v>
      </c>
      <c r="F196" s="41"/>
      <c r="G196" s="41"/>
      <c r="H196" s="41"/>
      <c r="I196" s="41"/>
      <c r="J196" s="42"/>
    </row>
    <row r="197" spans="1:16" ht="135" x14ac:dyDescent="0.25">
      <c r="A197" s="33" t="s">
        <v>103</v>
      </c>
      <c r="B197" s="40"/>
      <c r="C197" s="41"/>
      <c r="D197" s="41"/>
      <c r="E197" s="35" t="s">
        <v>663</v>
      </c>
      <c r="F197" s="41"/>
      <c r="G197" s="41"/>
      <c r="H197" s="41"/>
      <c r="I197" s="41"/>
      <c r="J197" s="42"/>
    </row>
    <row r="198" spans="1:16" x14ac:dyDescent="0.25">
      <c r="A198" s="33" t="s">
        <v>94</v>
      </c>
      <c r="B198" s="33">
        <v>46</v>
      </c>
      <c r="C198" s="34" t="s">
        <v>798</v>
      </c>
      <c r="D198" s="33" t="s">
        <v>96</v>
      </c>
      <c r="E198" s="35" t="s">
        <v>799</v>
      </c>
      <c r="F198" s="36" t="s">
        <v>120</v>
      </c>
      <c r="G198" s="37">
        <v>1</v>
      </c>
      <c r="H198" s="38">
        <v>0</v>
      </c>
      <c r="I198" s="38">
        <f>ROUND(G198*H198,P4)</f>
        <v>0</v>
      </c>
      <c r="J198" s="33"/>
      <c r="O198" s="39">
        <f>I198*0.21</f>
        <v>0</v>
      </c>
      <c r="P198">
        <v>3</v>
      </c>
    </row>
    <row r="199" spans="1:16" ht="105" x14ac:dyDescent="0.25">
      <c r="A199" s="33" t="s">
        <v>99</v>
      </c>
      <c r="B199" s="40"/>
      <c r="C199" s="41"/>
      <c r="D199" s="41"/>
      <c r="E199" s="35" t="s">
        <v>800</v>
      </c>
      <c r="F199" s="41"/>
      <c r="G199" s="41"/>
      <c r="H199" s="41"/>
      <c r="I199" s="41"/>
      <c r="J199" s="42"/>
    </row>
    <row r="200" spans="1:16" x14ac:dyDescent="0.25">
      <c r="A200" s="33" t="s">
        <v>101</v>
      </c>
      <c r="B200" s="40"/>
      <c r="C200" s="41"/>
      <c r="D200" s="41"/>
      <c r="E200" s="43" t="s">
        <v>112</v>
      </c>
      <c r="F200" s="41"/>
      <c r="G200" s="41"/>
      <c r="H200" s="41"/>
      <c r="I200" s="41"/>
      <c r="J200" s="42"/>
    </row>
    <row r="201" spans="1:16" ht="345" x14ac:dyDescent="0.25">
      <c r="A201" s="33" t="s">
        <v>103</v>
      </c>
      <c r="B201" s="40"/>
      <c r="C201" s="41"/>
      <c r="D201" s="41"/>
      <c r="E201" s="35" t="s">
        <v>801</v>
      </c>
      <c r="F201" s="41"/>
      <c r="G201" s="41"/>
      <c r="H201" s="41"/>
      <c r="I201" s="41"/>
      <c r="J201" s="42"/>
    </row>
    <row r="202" spans="1:16" x14ac:dyDescent="0.25">
      <c r="A202" s="33" t="s">
        <v>94</v>
      </c>
      <c r="B202" s="33">
        <v>47</v>
      </c>
      <c r="C202" s="34" t="s">
        <v>802</v>
      </c>
      <c r="D202" s="33" t="s">
        <v>134</v>
      </c>
      <c r="E202" s="35" t="s">
        <v>803</v>
      </c>
      <c r="F202" s="36" t="s">
        <v>120</v>
      </c>
      <c r="G202" s="37">
        <v>2</v>
      </c>
      <c r="H202" s="38">
        <v>0</v>
      </c>
      <c r="I202" s="38">
        <f>ROUND(G202*H202,P4)</f>
        <v>0</v>
      </c>
      <c r="J202" s="33"/>
      <c r="O202" s="39">
        <f>I202*0.21</f>
        <v>0</v>
      </c>
      <c r="P202">
        <v>3</v>
      </c>
    </row>
    <row r="203" spans="1:16" x14ac:dyDescent="0.25">
      <c r="A203" s="33" t="s">
        <v>99</v>
      </c>
      <c r="B203" s="40"/>
      <c r="C203" s="41"/>
      <c r="D203" s="41"/>
      <c r="E203" s="44" t="s">
        <v>134</v>
      </c>
      <c r="F203" s="41"/>
      <c r="G203" s="41"/>
      <c r="H203" s="41"/>
      <c r="I203" s="41"/>
      <c r="J203" s="42"/>
    </row>
    <row r="204" spans="1:16" x14ac:dyDescent="0.25">
      <c r="A204" s="33" t="s">
        <v>101</v>
      </c>
      <c r="B204" s="40"/>
      <c r="C204" s="41"/>
      <c r="D204" s="41"/>
      <c r="E204" s="43" t="s">
        <v>102</v>
      </c>
      <c r="F204" s="41"/>
      <c r="G204" s="41"/>
      <c r="H204" s="41"/>
      <c r="I204" s="41"/>
      <c r="J204" s="42"/>
    </row>
    <row r="205" spans="1:16" ht="60" x14ac:dyDescent="0.25">
      <c r="A205" s="33" t="s">
        <v>103</v>
      </c>
      <c r="B205" s="40"/>
      <c r="C205" s="41"/>
      <c r="D205" s="41"/>
      <c r="E205" s="35" t="s">
        <v>804</v>
      </c>
      <c r="F205" s="41"/>
      <c r="G205" s="41"/>
      <c r="H205" s="41"/>
      <c r="I205" s="41"/>
      <c r="J205" s="42"/>
    </row>
    <row r="206" spans="1:16" x14ac:dyDescent="0.25">
      <c r="A206" s="33" t="s">
        <v>94</v>
      </c>
      <c r="B206" s="33">
        <v>48</v>
      </c>
      <c r="C206" s="34" t="s">
        <v>805</v>
      </c>
      <c r="D206" s="33"/>
      <c r="E206" s="35" t="s">
        <v>806</v>
      </c>
      <c r="F206" s="36" t="s">
        <v>120</v>
      </c>
      <c r="G206" s="37">
        <v>6</v>
      </c>
      <c r="H206" s="38">
        <v>0</v>
      </c>
      <c r="I206" s="38">
        <f>ROUND(G206*H206,P4)</f>
        <v>0</v>
      </c>
      <c r="J206" s="33"/>
      <c r="O206" s="39">
        <f>I206*0.21</f>
        <v>0</v>
      </c>
      <c r="P206">
        <v>3</v>
      </c>
    </row>
    <row r="207" spans="1:16" x14ac:dyDescent="0.25">
      <c r="A207" s="33" t="s">
        <v>99</v>
      </c>
      <c r="B207" s="40"/>
      <c r="C207" s="41"/>
      <c r="D207" s="41"/>
      <c r="E207" s="44" t="s">
        <v>134</v>
      </c>
      <c r="F207" s="41"/>
      <c r="G207" s="41"/>
      <c r="H207" s="41"/>
      <c r="I207" s="41"/>
      <c r="J207" s="42"/>
    </row>
    <row r="208" spans="1:16" x14ac:dyDescent="0.25">
      <c r="A208" s="33" t="s">
        <v>101</v>
      </c>
      <c r="B208" s="40"/>
      <c r="C208" s="41"/>
      <c r="D208" s="41"/>
      <c r="E208" s="43" t="s">
        <v>807</v>
      </c>
      <c r="F208" s="41"/>
      <c r="G208" s="41"/>
      <c r="H208" s="41"/>
      <c r="I208" s="41"/>
      <c r="J208" s="42"/>
    </row>
    <row r="209" spans="1:16" ht="60" x14ac:dyDescent="0.25">
      <c r="A209" s="33" t="s">
        <v>103</v>
      </c>
      <c r="B209" s="40"/>
      <c r="C209" s="41"/>
      <c r="D209" s="41"/>
      <c r="E209" s="35" t="s">
        <v>808</v>
      </c>
      <c r="F209" s="41"/>
      <c r="G209" s="41"/>
      <c r="H209" s="41"/>
      <c r="I209" s="41"/>
      <c r="J209" s="42"/>
    </row>
    <row r="210" spans="1:16" x14ac:dyDescent="0.25">
      <c r="A210" s="33" t="s">
        <v>94</v>
      </c>
      <c r="B210" s="33">
        <v>49</v>
      </c>
      <c r="C210" s="34" t="s">
        <v>809</v>
      </c>
      <c r="D210" s="33" t="s">
        <v>134</v>
      </c>
      <c r="E210" s="35" t="s">
        <v>810</v>
      </c>
      <c r="F210" s="36" t="s">
        <v>120</v>
      </c>
      <c r="G210" s="37">
        <v>2</v>
      </c>
      <c r="H210" s="38">
        <v>0</v>
      </c>
      <c r="I210" s="38">
        <f>ROUND(G210*H210,P4)</f>
        <v>0</v>
      </c>
      <c r="J210" s="33"/>
      <c r="O210" s="39">
        <f>I210*0.21</f>
        <v>0</v>
      </c>
      <c r="P210">
        <v>3</v>
      </c>
    </row>
    <row r="211" spans="1:16" ht="45" x14ac:dyDescent="0.25">
      <c r="A211" s="33" t="s">
        <v>99</v>
      </c>
      <c r="B211" s="40"/>
      <c r="C211" s="41"/>
      <c r="D211" s="41"/>
      <c r="E211" s="35" t="s">
        <v>811</v>
      </c>
      <c r="F211" s="41"/>
      <c r="G211" s="41"/>
      <c r="H211" s="41"/>
      <c r="I211" s="41"/>
      <c r="J211" s="42"/>
    </row>
    <row r="212" spans="1:16" x14ac:dyDescent="0.25">
      <c r="A212" s="33" t="s">
        <v>101</v>
      </c>
      <c r="B212" s="40"/>
      <c r="C212" s="41"/>
      <c r="D212" s="41"/>
      <c r="E212" s="43" t="s">
        <v>102</v>
      </c>
      <c r="F212" s="41"/>
      <c r="G212" s="41"/>
      <c r="H212" s="41"/>
      <c r="I212" s="41"/>
      <c r="J212" s="42"/>
    </row>
    <row r="213" spans="1:16" ht="60" x14ac:dyDescent="0.25">
      <c r="A213" s="33" t="s">
        <v>103</v>
      </c>
      <c r="B213" s="40"/>
      <c r="C213" s="41"/>
      <c r="D213" s="41"/>
      <c r="E213" s="35" t="s">
        <v>387</v>
      </c>
      <c r="F213" s="41"/>
      <c r="G213" s="41"/>
      <c r="H213" s="41"/>
      <c r="I213" s="41"/>
      <c r="J213" s="42"/>
    </row>
    <row r="214" spans="1:16" x14ac:dyDescent="0.25">
      <c r="A214" s="33" t="s">
        <v>94</v>
      </c>
      <c r="B214" s="33">
        <v>50</v>
      </c>
      <c r="C214" s="34" t="s">
        <v>812</v>
      </c>
      <c r="D214" s="33" t="s">
        <v>134</v>
      </c>
      <c r="E214" s="35" t="s">
        <v>813</v>
      </c>
      <c r="F214" s="36" t="s">
        <v>120</v>
      </c>
      <c r="G214" s="37">
        <v>3</v>
      </c>
      <c r="H214" s="38">
        <v>0</v>
      </c>
      <c r="I214" s="38">
        <f>ROUND(G214*H214,P4)</f>
        <v>0</v>
      </c>
      <c r="J214" s="33"/>
      <c r="O214" s="39">
        <f>I214*0.21</f>
        <v>0</v>
      </c>
      <c r="P214">
        <v>3</v>
      </c>
    </row>
    <row r="215" spans="1:16" ht="45" x14ac:dyDescent="0.25">
      <c r="A215" s="33" t="s">
        <v>99</v>
      </c>
      <c r="B215" s="40"/>
      <c r="C215" s="41"/>
      <c r="D215" s="41"/>
      <c r="E215" s="35" t="s">
        <v>814</v>
      </c>
      <c r="F215" s="41"/>
      <c r="G215" s="41"/>
      <c r="H215" s="41"/>
      <c r="I215" s="41"/>
      <c r="J215" s="42"/>
    </row>
    <row r="216" spans="1:16" x14ac:dyDescent="0.25">
      <c r="A216" s="33" t="s">
        <v>101</v>
      </c>
      <c r="B216" s="40"/>
      <c r="C216" s="41"/>
      <c r="D216" s="41"/>
      <c r="E216" s="43" t="s">
        <v>164</v>
      </c>
      <c r="F216" s="41"/>
      <c r="G216" s="41"/>
      <c r="H216" s="41"/>
      <c r="I216" s="41"/>
      <c r="J216" s="42"/>
    </row>
    <row r="217" spans="1:16" ht="90" x14ac:dyDescent="0.25">
      <c r="A217" s="33" t="s">
        <v>103</v>
      </c>
      <c r="B217" s="40"/>
      <c r="C217" s="41"/>
      <c r="D217" s="41"/>
      <c r="E217" s="35" t="s">
        <v>815</v>
      </c>
      <c r="F217" s="41"/>
      <c r="G217" s="41"/>
      <c r="H217" s="41"/>
      <c r="I217" s="41"/>
      <c r="J217" s="42"/>
    </row>
    <row r="218" spans="1:16" x14ac:dyDescent="0.25">
      <c r="A218" s="33" t="s">
        <v>94</v>
      </c>
      <c r="B218" s="33">
        <v>51</v>
      </c>
      <c r="C218" s="34" t="s">
        <v>816</v>
      </c>
      <c r="D218" s="33" t="s">
        <v>134</v>
      </c>
      <c r="E218" s="35" t="s">
        <v>817</v>
      </c>
      <c r="F218" s="36" t="s">
        <v>210</v>
      </c>
      <c r="G218" s="37">
        <v>25</v>
      </c>
      <c r="H218" s="38">
        <v>0</v>
      </c>
      <c r="I218" s="38">
        <f>ROUND(G218*H218,P4)</f>
        <v>0</v>
      </c>
      <c r="J218" s="33"/>
      <c r="O218" s="39">
        <f>I218*0.21</f>
        <v>0</v>
      </c>
      <c r="P218">
        <v>3</v>
      </c>
    </row>
    <row r="219" spans="1:16" ht="90" x14ac:dyDescent="0.25">
      <c r="A219" s="33" t="s">
        <v>99</v>
      </c>
      <c r="B219" s="40"/>
      <c r="C219" s="41"/>
      <c r="D219" s="41"/>
      <c r="E219" s="35" t="s">
        <v>818</v>
      </c>
      <c r="F219" s="41"/>
      <c r="G219" s="41"/>
      <c r="H219" s="41"/>
      <c r="I219" s="41"/>
      <c r="J219" s="42"/>
    </row>
    <row r="220" spans="1:16" x14ac:dyDescent="0.25">
      <c r="A220" s="33" t="s">
        <v>101</v>
      </c>
      <c r="B220" s="40"/>
      <c r="C220" s="41"/>
      <c r="D220" s="41"/>
      <c r="E220" s="43" t="s">
        <v>177</v>
      </c>
      <c r="F220" s="41"/>
      <c r="G220" s="41"/>
      <c r="H220" s="41"/>
      <c r="I220" s="41"/>
      <c r="J220" s="42"/>
    </row>
    <row r="221" spans="1:16" ht="409.5" x14ac:dyDescent="0.25">
      <c r="A221" s="33" t="s">
        <v>103</v>
      </c>
      <c r="B221" s="40"/>
      <c r="C221" s="41"/>
      <c r="D221" s="41"/>
      <c r="E221" s="35" t="s">
        <v>819</v>
      </c>
      <c r="F221" s="41"/>
      <c r="G221" s="41"/>
      <c r="H221" s="41"/>
      <c r="I221" s="41"/>
      <c r="J221" s="42"/>
    </row>
    <row r="222" spans="1:16" x14ac:dyDescent="0.25">
      <c r="A222" s="27" t="s">
        <v>92</v>
      </c>
      <c r="B222" s="28"/>
      <c r="C222" s="29" t="s">
        <v>155</v>
      </c>
      <c r="D222" s="30"/>
      <c r="E222" s="27" t="s">
        <v>156</v>
      </c>
      <c r="F222" s="30"/>
      <c r="G222" s="30"/>
      <c r="H222" s="30"/>
      <c r="I222" s="31">
        <f>SUMIFS(I223:I326,A223:A326,"P")</f>
        <v>0</v>
      </c>
      <c r="J222" s="32"/>
    </row>
    <row r="223" spans="1:16" ht="30" x14ac:dyDescent="0.25">
      <c r="A223" s="33" t="s">
        <v>94</v>
      </c>
      <c r="B223" s="33">
        <v>52</v>
      </c>
      <c r="C223" s="34" t="s">
        <v>820</v>
      </c>
      <c r="D223" s="33" t="s">
        <v>134</v>
      </c>
      <c r="E223" s="35" t="s">
        <v>821</v>
      </c>
      <c r="F223" s="36" t="s">
        <v>227</v>
      </c>
      <c r="G223" s="37">
        <v>641</v>
      </c>
      <c r="H223" s="38">
        <v>0</v>
      </c>
      <c r="I223" s="38">
        <f>ROUND(G223*H223,P4)</f>
        <v>0</v>
      </c>
      <c r="J223" s="33"/>
      <c r="O223" s="39">
        <f>I223*0.21</f>
        <v>0</v>
      </c>
      <c r="P223">
        <v>3</v>
      </c>
    </row>
    <row r="224" spans="1:16" x14ac:dyDescent="0.25">
      <c r="A224" s="33" t="s">
        <v>99</v>
      </c>
      <c r="B224" s="40"/>
      <c r="C224" s="41"/>
      <c r="D224" s="41"/>
      <c r="E224" s="35" t="s">
        <v>822</v>
      </c>
      <c r="F224" s="41"/>
      <c r="G224" s="41"/>
      <c r="H224" s="41"/>
      <c r="I224" s="41"/>
      <c r="J224" s="42"/>
    </row>
    <row r="225" spans="1:16" x14ac:dyDescent="0.25">
      <c r="A225" s="33" t="s">
        <v>101</v>
      </c>
      <c r="B225" s="40"/>
      <c r="C225" s="41"/>
      <c r="D225" s="41"/>
      <c r="E225" s="43" t="s">
        <v>823</v>
      </c>
      <c r="F225" s="41"/>
      <c r="G225" s="41"/>
      <c r="H225" s="41"/>
      <c r="I225" s="41"/>
      <c r="J225" s="42"/>
    </row>
    <row r="226" spans="1:16" ht="120" x14ac:dyDescent="0.25">
      <c r="A226" s="33" t="s">
        <v>103</v>
      </c>
      <c r="B226" s="40"/>
      <c r="C226" s="41"/>
      <c r="D226" s="41"/>
      <c r="E226" s="35" t="s">
        <v>824</v>
      </c>
      <c r="F226" s="41"/>
      <c r="G226" s="41"/>
      <c r="H226" s="41"/>
      <c r="I226" s="41"/>
      <c r="J226" s="42"/>
    </row>
    <row r="227" spans="1:16" ht="30" x14ac:dyDescent="0.25">
      <c r="A227" s="33" t="s">
        <v>94</v>
      </c>
      <c r="B227" s="33">
        <v>53</v>
      </c>
      <c r="C227" s="34" t="s">
        <v>665</v>
      </c>
      <c r="D227" s="33" t="s">
        <v>134</v>
      </c>
      <c r="E227" s="35" t="s">
        <v>666</v>
      </c>
      <c r="F227" s="36" t="s">
        <v>227</v>
      </c>
      <c r="G227" s="37">
        <v>579</v>
      </c>
      <c r="H227" s="38">
        <v>0</v>
      </c>
      <c r="I227" s="38">
        <f>ROUND(G227*H227,P4)</f>
        <v>0</v>
      </c>
      <c r="J227" s="33"/>
      <c r="O227" s="39">
        <f>I227*0.21</f>
        <v>0</v>
      </c>
      <c r="P227">
        <v>3</v>
      </c>
    </row>
    <row r="228" spans="1:16" x14ac:dyDescent="0.25">
      <c r="A228" s="33" t="s">
        <v>99</v>
      </c>
      <c r="B228" s="40"/>
      <c r="C228" s="41"/>
      <c r="D228" s="41"/>
      <c r="E228" s="35" t="s">
        <v>825</v>
      </c>
      <c r="F228" s="41"/>
      <c r="G228" s="41"/>
      <c r="H228" s="41"/>
      <c r="I228" s="41"/>
      <c r="J228" s="42"/>
    </row>
    <row r="229" spans="1:16" x14ac:dyDescent="0.25">
      <c r="A229" s="33" t="s">
        <v>101</v>
      </c>
      <c r="B229" s="40"/>
      <c r="C229" s="41"/>
      <c r="D229" s="41"/>
      <c r="E229" s="43" t="s">
        <v>826</v>
      </c>
      <c r="F229" s="41"/>
      <c r="G229" s="41"/>
      <c r="H229" s="41"/>
      <c r="I229" s="41"/>
      <c r="J229" s="42"/>
    </row>
    <row r="230" spans="1:16" ht="225" x14ac:dyDescent="0.25">
      <c r="A230" s="33" t="s">
        <v>103</v>
      </c>
      <c r="B230" s="40"/>
      <c r="C230" s="41"/>
      <c r="D230" s="41"/>
      <c r="E230" s="35" t="s">
        <v>668</v>
      </c>
      <c r="F230" s="41"/>
      <c r="G230" s="41"/>
      <c r="H230" s="41"/>
      <c r="I230" s="41"/>
      <c r="J230" s="42"/>
    </row>
    <row r="231" spans="1:16" ht="30" x14ac:dyDescent="0.25">
      <c r="A231" s="33" t="s">
        <v>94</v>
      </c>
      <c r="B231" s="33">
        <v>54</v>
      </c>
      <c r="C231" s="34" t="s">
        <v>669</v>
      </c>
      <c r="D231" s="33" t="s">
        <v>134</v>
      </c>
      <c r="E231" s="35" t="s">
        <v>670</v>
      </c>
      <c r="F231" s="36" t="s">
        <v>227</v>
      </c>
      <c r="G231" s="37">
        <v>62</v>
      </c>
      <c r="H231" s="38">
        <v>0</v>
      </c>
      <c r="I231" s="38">
        <f>ROUND(G231*H231,P4)</f>
        <v>0</v>
      </c>
      <c r="J231" s="33"/>
      <c r="O231" s="39">
        <f>I231*0.21</f>
        <v>0</v>
      </c>
      <c r="P231">
        <v>3</v>
      </c>
    </row>
    <row r="232" spans="1:16" x14ac:dyDescent="0.25">
      <c r="A232" s="33" t="s">
        <v>99</v>
      </c>
      <c r="B232" s="40"/>
      <c r="C232" s="41"/>
      <c r="D232" s="41"/>
      <c r="E232" s="35" t="s">
        <v>827</v>
      </c>
      <c r="F232" s="41"/>
      <c r="G232" s="41"/>
      <c r="H232" s="41"/>
      <c r="I232" s="41"/>
      <c r="J232" s="42"/>
    </row>
    <row r="233" spans="1:16" x14ac:dyDescent="0.25">
      <c r="A233" s="33" t="s">
        <v>101</v>
      </c>
      <c r="B233" s="40"/>
      <c r="C233" s="41"/>
      <c r="D233" s="41"/>
      <c r="E233" s="43" t="s">
        <v>828</v>
      </c>
      <c r="F233" s="41"/>
      <c r="G233" s="41"/>
      <c r="H233" s="41"/>
      <c r="I233" s="41"/>
      <c r="J233" s="42"/>
    </row>
    <row r="234" spans="1:16" ht="225" x14ac:dyDescent="0.25">
      <c r="A234" s="33" t="s">
        <v>103</v>
      </c>
      <c r="B234" s="40"/>
      <c r="C234" s="41"/>
      <c r="D234" s="41"/>
      <c r="E234" s="35" t="s">
        <v>668</v>
      </c>
      <c r="F234" s="41"/>
      <c r="G234" s="41"/>
      <c r="H234" s="41"/>
      <c r="I234" s="41"/>
      <c r="J234" s="42"/>
    </row>
    <row r="235" spans="1:16" x14ac:dyDescent="0.25">
      <c r="A235" s="33" t="s">
        <v>94</v>
      </c>
      <c r="B235" s="33">
        <v>55</v>
      </c>
      <c r="C235" s="34" t="s">
        <v>829</v>
      </c>
      <c r="D235" s="33" t="s">
        <v>134</v>
      </c>
      <c r="E235" s="35" t="s">
        <v>830</v>
      </c>
      <c r="F235" s="36" t="s">
        <v>120</v>
      </c>
      <c r="G235" s="37">
        <v>35</v>
      </c>
      <c r="H235" s="38">
        <v>0</v>
      </c>
      <c r="I235" s="38">
        <f>ROUND(G235*H235,P4)</f>
        <v>0</v>
      </c>
      <c r="J235" s="33"/>
      <c r="O235" s="39">
        <f>I235*0.21</f>
        <v>0</v>
      </c>
      <c r="P235">
        <v>3</v>
      </c>
    </row>
    <row r="236" spans="1:16" x14ac:dyDescent="0.25">
      <c r="A236" s="33" t="s">
        <v>99</v>
      </c>
      <c r="B236" s="40"/>
      <c r="C236" s="41"/>
      <c r="D236" s="41"/>
      <c r="E236" s="44" t="s">
        <v>134</v>
      </c>
      <c r="F236" s="41"/>
      <c r="G236" s="41"/>
      <c r="H236" s="41"/>
      <c r="I236" s="41"/>
      <c r="J236" s="42"/>
    </row>
    <row r="237" spans="1:16" x14ac:dyDescent="0.25">
      <c r="A237" s="33" t="s">
        <v>101</v>
      </c>
      <c r="B237" s="40"/>
      <c r="C237" s="41"/>
      <c r="D237" s="41"/>
      <c r="E237" s="43" t="s">
        <v>831</v>
      </c>
      <c r="F237" s="41"/>
      <c r="G237" s="41"/>
      <c r="H237" s="41"/>
      <c r="I237" s="41"/>
      <c r="J237" s="42"/>
    </row>
    <row r="238" spans="1:16" ht="90" x14ac:dyDescent="0.25">
      <c r="A238" s="33" t="s">
        <v>103</v>
      </c>
      <c r="B238" s="40"/>
      <c r="C238" s="41"/>
      <c r="D238" s="41"/>
      <c r="E238" s="35" t="s">
        <v>674</v>
      </c>
      <c r="F238" s="41"/>
      <c r="G238" s="41"/>
      <c r="H238" s="41"/>
      <c r="I238" s="41"/>
      <c r="J238" s="42"/>
    </row>
    <row r="239" spans="1:16" x14ac:dyDescent="0.25">
      <c r="A239" s="33" t="s">
        <v>94</v>
      </c>
      <c r="B239" s="33">
        <v>56</v>
      </c>
      <c r="C239" s="34" t="s">
        <v>832</v>
      </c>
      <c r="D239" s="33" t="s">
        <v>96</v>
      </c>
      <c r="E239" s="35" t="s">
        <v>833</v>
      </c>
      <c r="F239" s="36" t="s">
        <v>120</v>
      </c>
      <c r="G239" s="37">
        <v>5</v>
      </c>
      <c r="H239" s="38">
        <v>0</v>
      </c>
      <c r="I239" s="38">
        <f>ROUND(G239*H239,P4)</f>
        <v>0</v>
      </c>
      <c r="J239" s="33"/>
      <c r="O239" s="39">
        <f>I239*0.21</f>
        <v>0</v>
      </c>
      <c r="P239">
        <v>3</v>
      </c>
    </row>
    <row r="240" spans="1:16" x14ac:dyDescent="0.25">
      <c r="A240" s="33" t="s">
        <v>99</v>
      </c>
      <c r="B240" s="40"/>
      <c r="C240" s="41"/>
      <c r="D240" s="41"/>
      <c r="E240" s="35" t="s">
        <v>834</v>
      </c>
      <c r="F240" s="41"/>
      <c r="G240" s="41"/>
      <c r="H240" s="41"/>
      <c r="I240" s="41"/>
      <c r="J240" s="42"/>
    </row>
    <row r="241" spans="1:16" x14ac:dyDescent="0.25">
      <c r="A241" s="33" t="s">
        <v>101</v>
      </c>
      <c r="B241" s="40"/>
      <c r="C241" s="41"/>
      <c r="D241" s="41"/>
      <c r="E241" s="43" t="s">
        <v>565</v>
      </c>
      <c r="F241" s="41"/>
      <c r="G241" s="41"/>
      <c r="H241" s="41"/>
      <c r="I241" s="41"/>
      <c r="J241" s="42"/>
    </row>
    <row r="242" spans="1:16" ht="75" x14ac:dyDescent="0.25">
      <c r="A242" s="33" t="s">
        <v>103</v>
      </c>
      <c r="B242" s="40"/>
      <c r="C242" s="41"/>
      <c r="D242" s="41"/>
      <c r="E242" s="35" t="s">
        <v>835</v>
      </c>
      <c r="F242" s="41"/>
      <c r="G242" s="41"/>
      <c r="H242" s="41"/>
      <c r="I242" s="41"/>
      <c r="J242" s="42"/>
    </row>
    <row r="243" spans="1:16" ht="30" x14ac:dyDescent="0.25">
      <c r="A243" s="33" t="s">
        <v>94</v>
      </c>
      <c r="B243" s="33">
        <v>57</v>
      </c>
      <c r="C243" s="34" t="s">
        <v>672</v>
      </c>
      <c r="D243" s="33" t="s">
        <v>134</v>
      </c>
      <c r="E243" s="35" t="s">
        <v>673</v>
      </c>
      <c r="F243" s="36" t="s">
        <v>120</v>
      </c>
      <c r="G243" s="37">
        <v>35</v>
      </c>
      <c r="H243" s="38">
        <v>0</v>
      </c>
      <c r="I243" s="38">
        <f>ROUND(G243*H243,P4)</f>
        <v>0</v>
      </c>
      <c r="J243" s="33"/>
      <c r="O243" s="39">
        <f>I243*0.21</f>
        <v>0</v>
      </c>
      <c r="P243">
        <v>3</v>
      </c>
    </row>
    <row r="244" spans="1:16" x14ac:dyDescent="0.25">
      <c r="A244" s="33" t="s">
        <v>99</v>
      </c>
      <c r="B244" s="40"/>
      <c r="C244" s="41"/>
      <c r="D244" s="41"/>
      <c r="E244" s="44" t="s">
        <v>134</v>
      </c>
      <c r="F244" s="41"/>
      <c r="G244" s="41"/>
      <c r="H244" s="41"/>
      <c r="I244" s="41"/>
      <c r="J244" s="42"/>
    </row>
    <row r="245" spans="1:16" x14ac:dyDescent="0.25">
      <c r="A245" s="33" t="s">
        <v>101</v>
      </c>
      <c r="B245" s="40"/>
      <c r="C245" s="41"/>
      <c r="D245" s="41"/>
      <c r="E245" s="43" t="s">
        <v>831</v>
      </c>
      <c r="F245" s="41"/>
      <c r="G245" s="41"/>
      <c r="H245" s="41"/>
      <c r="I245" s="41"/>
      <c r="J245" s="42"/>
    </row>
    <row r="246" spans="1:16" ht="90" x14ac:dyDescent="0.25">
      <c r="A246" s="33" t="s">
        <v>103</v>
      </c>
      <c r="B246" s="40"/>
      <c r="C246" s="41"/>
      <c r="D246" s="41"/>
      <c r="E246" s="35" t="s">
        <v>674</v>
      </c>
      <c r="F246" s="41"/>
      <c r="G246" s="41"/>
      <c r="H246" s="41"/>
      <c r="I246" s="41"/>
      <c r="J246" s="42"/>
    </row>
    <row r="247" spans="1:16" x14ac:dyDescent="0.25">
      <c r="A247" s="33" t="s">
        <v>94</v>
      </c>
      <c r="B247" s="33">
        <v>58</v>
      </c>
      <c r="C247" s="34" t="s">
        <v>836</v>
      </c>
      <c r="D247" s="33" t="s">
        <v>134</v>
      </c>
      <c r="E247" s="35" t="s">
        <v>837</v>
      </c>
      <c r="F247" s="36" t="s">
        <v>120</v>
      </c>
      <c r="G247" s="37">
        <v>12</v>
      </c>
      <c r="H247" s="38">
        <v>0</v>
      </c>
      <c r="I247" s="38">
        <f>ROUND(G247*H247,P4)</f>
        <v>0</v>
      </c>
      <c r="J247" s="33"/>
      <c r="O247" s="39">
        <f>I247*0.21</f>
        <v>0</v>
      </c>
      <c r="P247">
        <v>3</v>
      </c>
    </row>
    <row r="248" spans="1:16" x14ac:dyDescent="0.25">
      <c r="A248" s="33" t="s">
        <v>99</v>
      </c>
      <c r="B248" s="40"/>
      <c r="C248" s="41"/>
      <c r="D248" s="41"/>
      <c r="E248" s="44" t="s">
        <v>134</v>
      </c>
      <c r="F248" s="41"/>
      <c r="G248" s="41"/>
      <c r="H248" s="41"/>
      <c r="I248" s="41"/>
      <c r="J248" s="42"/>
    </row>
    <row r="249" spans="1:16" x14ac:dyDescent="0.25">
      <c r="A249" s="33" t="s">
        <v>101</v>
      </c>
      <c r="B249" s="40"/>
      <c r="C249" s="41"/>
      <c r="D249" s="41"/>
      <c r="E249" s="43" t="s">
        <v>838</v>
      </c>
      <c r="F249" s="41"/>
      <c r="G249" s="41"/>
      <c r="H249" s="41"/>
      <c r="I249" s="41"/>
      <c r="J249" s="42"/>
    </row>
    <row r="250" spans="1:16" ht="105" x14ac:dyDescent="0.25">
      <c r="A250" s="33" t="s">
        <v>103</v>
      </c>
      <c r="B250" s="40"/>
      <c r="C250" s="41"/>
      <c r="D250" s="41"/>
      <c r="E250" s="35" t="s">
        <v>839</v>
      </c>
      <c r="F250" s="41"/>
      <c r="G250" s="41"/>
      <c r="H250" s="41"/>
      <c r="I250" s="41"/>
      <c r="J250" s="42"/>
    </row>
    <row r="251" spans="1:16" ht="30" x14ac:dyDescent="0.25">
      <c r="A251" s="33" t="s">
        <v>94</v>
      </c>
      <c r="B251" s="33">
        <v>59</v>
      </c>
      <c r="C251" s="34" t="s">
        <v>403</v>
      </c>
      <c r="D251" s="33" t="s">
        <v>134</v>
      </c>
      <c r="E251" s="35" t="s">
        <v>404</v>
      </c>
      <c r="F251" s="36" t="s">
        <v>120</v>
      </c>
      <c r="G251" s="37">
        <v>4</v>
      </c>
      <c r="H251" s="38">
        <v>0</v>
      </c>
      <c r="I251" s="38">
        <f>ROUND(G251*H251,P4)</f>
        <v>0</v>
      </c>
      <c r="J251" s="33"/>
      <c r="O251" s="39">
        <f>I251*0.21</f>
        <v>0</v>
      </c>
      <c r="P251">
        <v>3</v>
      </c>
    </row>
    <row r="252" spans="1:16" x14ac:dyDescent="0.25">
      <c r="A252" s="33" t="s">
        <v>99</v>
      </c>
      <c r="B252" s="40"/>
      <c r="C252" s="41"/>
      <c r="D252" s="41"/>
      <c r="E252" s="44" t="s">
        <v>134</v>
      </c>
      <c r="F252" s="41"/>
      <c r="G252" s="41"/>
      <c r="H252" s="41"/>
      <c r="I252" s="41"/>
      <c r="J252" s="42"/>
    </row>
    <row r="253" spans="1:16" x14ac:dyDescent="0.25">
      <c r="A253" s="33" t="s">
        <v>101</v>
      </c>
      <c r="B253" s="40"/>
      <c r="C253" s="41"/>
      <c r="D253" s="41"/>
      <c r="E253" s="43" t="s">
        <v>840</v>
      </c>
      <c r="F253" s="41"/>
      <c r="G253" s="41"/>
      <c r="H253" s="41"/>
      <c r="I253" s="41"/>
      <c r="J253" s="42"/>
    </row>
    <row r="254" spans="1:16" ht="60" x14ac:dyDescent="0.25">
      <c r="A254" s="33" t="s">
        <v>103</v>
      </c>
      <c r="B254" s="40"/>
      <c r="C254" s="41"/>
      <c r="D254" s="41"/>
      <c r="E254" s="35" t="s">
        <v>165</v>
      </c>
      <c r="F254" s="41"/>
      <c r="G254" s="41"/>
      <c r="H254" s="41"/>
      <c r="I254" s="41"/>
      <c r="J254" s="42"/>
    </row>
    <row r="255" spans="1:16" ht="30" x14ac:dyDescent="0.25">
      <c r="A255" s="33" t="s">
        <v>94</v>
      </c>
      <c r="B255" s="33">
        <v>60</v>
      </c>
      <c r="C255" s="34" t="s">
        <v>407</v>
      </c>
      <c r="D255" s="33" t="s">
        <v>134</v>
      </c>
      <c r="E255" s="35" t="s">
        <v>408</v>
      </c>
      <c r="F255" s="36" t="s">
        <v>120</v>
      </c>
      <c r="G255" s="37">
        <v>4</v>
      </c>
      <c r="H255" s="38">
        <v>0</v>
      </c>
      <c r="I255" s="38">
        <f>ROUND(G255*H255,P4)</f>
        <v>0</v>
      </c>
      <c r="J255" s="33"/>
      <c r="O255" s="39">
        <f>I255*0.21</f>
        <v>0</v>
      </c>
      <c r="P255">
        <v>3</v>
      </c>
    </row>
    <row r="256" spans="1:16" x14ac:dyDescent="0.25">
      <c r="A256" s="33" t="s">
        <v>99</v>
      </c>
      <c r="B256" s="40"/>
      <c r="C256" s="41"/>
      <c r="D256" s="41"/>
      <c r="E256" s="44" t="s">
        <v>134</v>
      </c>
      <c r="F256" s="41"/>
      <c r="G256" s="41"/>
      <c r="H256" s="41"/>
      <c r="I256" s="41"/>
      <c r="J256" s="42"/>
    </row>
    <row r="257" spans="1:16" x14ac:dyDescent="0.25">
      <c r="A257" s="33" t="s">
        <v>101</v>
      </c>
      <c r="B257" s="40"/>
      <c r="C257" s="41"/>
      <c r="D257" s="41"/>
      <c r="E257" s="43" t="s">
        <v>840</v>
      </c>
      <c r="F257" s="41"/>
      <c r="G257" s="41"/>
      <c r="H257" s="41"/>
      <c r="I257" s="41"/>
      <c r="J257" s="42"/>
    </row>
    <row r="258" spans="1:16" ht="90" x14ac:dyDescent="0.25">
      <c r="A258" s="33" t="s">
        <v>103</v>
      </c>
      <c r="B258" s="40"/>
      <c r="C258" s="41"/>
      <c r="D258" s="41"/>
      <c r="E258" s="35" t="s">
        <v>411</v>
      </c>
      <c r="F258" s="41"/>
      <c r="G258" s="41"/>
      <c r="H258" s="41"/>
      <c r="I258" s="41"/>
      <c r="J258" s="42"/>
    </row>
    <row r="259" spans="1:16" ht="30" x14ac:dyDescent="0.25">
      <c r="A259" s="33" t="s">
        <v>94</v>
      </c>
      <c r="B259" s="33">
        <v>61</v>
      </c>
      <c r="C259" s="34" t="s">
        <v>437</v>
      </c>
      <c r="D259" s="33" t="s">
        <v>134</v>
      </c>
      <c r="E259" s="35" t="s">
        <v>438</v>
      </c>
      <c r="F259" s="36" t="s">
        <v>120</v>
      </c>
      <c r="G259" s="37">
        <v>4</v>
      </c>
      <c r="H259" s="38">
        <v>0</v>
      </c>
      <c r="I259" s="38">
        <f>ROUND(G259*H259,P4)</f>
        <v>0</v>
      </c>
      <c r="J259" s="33"/>
      <c r="O259" s="39">
        <f>I259*0.21</f>
        <v>0</v>
      </c>
      <c r="P259">
        <v>3</v>
      </c>
    </row>
    <row r="260" spans="1:16" x14ac:dyDescent="0.25">
      <c r="A260" s="33" t="s">
        <v>99</v>
      </c>
      <c r="B260" s="40"/>
      <c r="C260" s="41"/>
      <c r="D260" s="41"/>
      <c r="E260" s="44" t="s">
        <v>134</v>
      </c>
      <c r="F260" s="41"/>
      <c r="G260" s="41"/>
      <c r="H260" s="41"/>
      <c r="I260" s="41"/>
      <c r="J260" s="42"/>
    </row>
    <row r="261" spans="1:16" x14ac:dyDescent="0.25">
      <c r="A261" s="33" t="s">
        <v>101</v>
      </c>
      <c r="B261" s="40"/>
      <c r="C261" s="41"/>
      <c r="D261" s="41"/>
      <c r="E261" s="43" t="s">
        <v>840</v>
      </c>
      <c r="F261" s="41"/>
      <c r="G261" s="41"/>
      <c r="H261" s="41"/>
      <c r="I261" s="41"/>
      <c r="J261" s="42"/>
    </row>
    <row r="262" spans="1:16" ht="90" x14ac:dyDescent="0.25">
      <c r="A262" s="33" t="s">
        <v>103</v>
      </c>
      <c r="B262" s="40"/>
      <c r="C262" s="41"/>
      <c r="D262" s="41"/>
      <c r="E262" s="35" t="s">
        <v>440</v>
      </c>
      <c r="F262" s="41"/>
      <c r="G262" s="41"/>
      <c r="H262" s="41"/>
      <c r="I262" s="41"/>
      <c r="J262" s="42"/>
    </row>
    <row r="263" spans="1:16" ht="30" x14ac:dyDescent="0.25">
      <c r="A263" s="33" t="s">
        <v>94</v>
      </c>
      <c r="B263" s="33">
        <v>62</v>
      </c>
      <c r="C263" s="34" t="s">
        <v>445</v>
      </c>
      <c r="D263" s="33" t="s">
        <v>134</v>
      </c>
      <c r="E263" s="35" t="s">
        <v>446</v>
      </c>
      <c r="F263" s="36" t="s">
        <v>168</v>
      </c>
      <c r="G263" s="37">
        <v>315</v>
      </c>
      <c r="H263" s="38">
        <v>0</v>
      </c>
      <c r="I263" s="38">
        <f>ROUND(G263*H263,P4)</f>
        <v>0</v>
      </c>
      <c r="J263" s="33"/>
      <c r="O263" s="39">
        <f>I263*0.21</f>
        <v>0</v>
      </c>
      <c r="P263">
        <v>3</v>
      </c>
    </row>
    <row r="264" spans="1:16" x14ac:dyDescent="0.25">
      <c r="A264" s="33" t="s">
        <v>99</v>
      </c>
      <c r="B264" s="40"/>
      <c r="C264" s="41"/>
      <c r="D264" s="41"/>
      <c r="E264" s="35" t="s">
        <v>841</v>
      </c>
      <c r="F264" s="41"/>
      <c r="G264" s="41"/>
      <c r="H264" s="41"/>
      <c r="I264" s="41"/>
      <c r="J264" s="42"/>
    </row>
    <row r="265" spans="1:16" x14ac:dyDescent="0.25">
      <c r="A265" s="33" t="s">
        <v>101</v>
      </c>
      <c r="B265" s="40"/>
      <c r="C265" s="41"/>
      <c r="D265" s="41"/>
      <c r="E265" s="43" t="s">
        <v>842</v>
      </c>
      <c r="F265" s="41"/>
      <c r="G265" s="41"/>
      <c r="H265" s="41"/>
      <c r="I265" s="41"/>
      <c r="J265" s="42"/>
    </row>
    <row r="266" spans="1:16" ht="105" x14ac:dyDescent="0.25">
      <c r="A266" s="33" t="s">
        <v>103</v>
      </c>
      <c r="B266" s="40"/>
      <c r="C266" s="41"/>
      <c r="D266" s="41"/>
      <c r="E266" s="35" t="s">
        <v>449</v>
      </c>
      <c r="F266" s="41"/>
      <c r="G266" s="41"/>
      <c r="H266" s="41"/>
      <c r="I266" s="41"/>
      <c r="J266" s="42"/>
    </row>
    <row r="267" spans="1:16" ht="30" x14ac:dyDescent="0.25">
      <c r="A267" s="33" t="s">
        <v>94</v>
      </c>
      <c r="B267" s="33">
        <v>63</v>
      </c>
      <c r="C267" s="34" t="s">
        <v>450</v>
      </c>
      <c r="D267" s="33" t="s">
        <v>134</v>
      </c>
      <c r="E267" s="35" t="s">
        <v>451</v>
      </c>
      <c r="F267" s="36" t="s">
        <v>168</v>
      </c>
      <c r="G267" s="37">
        <v>315</v>
      </c>
      <c r="H267" s="38">
        <v>0</v>
      </c>
      <c r="I267" s="38">
        <f>ROUND(G267*H267,P4)</f>
        <v>0</v>
      </c>
      <c r="J267" s="33"/>
      <c r="O267" s="39">
        <f>I267*0.21</f>
        <v>0</v>
      </c>
      <c r="P267">
        <v>3</v>
      </c>
    </row>
    <row r="268" spans="1:16" x14ac:dyDescent="0.25">
      <c r="A268" s="33" t="s">
        <v>99</v>
      </c>
      <c r="B268" s="40"/>
      <c r="C268" s="41"/>
      <c r="D268" s="41"/>
      <c r="E268" s="35" t="s">
        <v>843</v>
      </c>
      <c r="F268" s="41"/>
      <c r="G268" s="41"/>
      <c r="H268" s="41"/>
      <c r="I268" s="41"/>
      <c r="J268" s="42"/>
    </row>
    <row r="269" spans="1:16" x14ac:dyDescent="0.25">
      <c r="A269" s="33" t="s">
        <v>101</v>
      </c>
      <c r="B269" s="40"/>
      <c r="C269" s="41"/>
      <c r="D269" s="41"/>
      <c r="E269" s="43" t="s">
        <v>842</v>
      </c>
      <c r="F269" s="41"/>
      <c r="G269" s="41"/>
      <c r="H269" s="41"/>
      <c r="I269" s="41"/>
      <c r="J269" s="42"/>
    </row>
    <row r="270" spans="1:16" ht="105" x14ac:dyDescent="0.25">
      <c r="A270" s="33" t="s">
        <v>103</v>
      </c>
      <c r="B270" s="40"/>
      <c r="C270" s="41"/>
      <c r="D270" s="41"/>
      <c r="E270" s="35" t="s">
        <v>449</v>
      </c>
      <c r="F270" s="41"/>
      <c r="G270" s="41"/>
      <c r="H270" s="41"/>
      <c r="I270" s="41"/>
      <c r="J270" s="42"/>
    </row>
    <row r="271" spans="1:16" x14ac:dyDescent="0.25">
      <c r="A271" s="33" t="s">
        <v>94</v>
      </c>
      <c r="B271" s="33">
        <v>64</v>
      </c>
      <c r="C271" s="34" t="s">
        <v>844</v>
      </c>
      <c r="D271" s="33" t="s">
        <v>96</v>
      </c>
      <c r="E271" s="35" t="s">
        <v>845</v>
      </c>
      <c r="F271" s="36" t="s">
        <v>210</v>
      </c>
      <c r="G271" s="37">
        <v>7.5</v>
      </c>
      <c r="H271" s="38">
        <v>0</v>
      </c>
      <c r="I271" s="38">
        <f>ROUND(G271*H271,P4)</f>
        <v>0</v>
      </c>
      <c r="J271" s="33"/>
      <c r="O271" s="39">
        <f>I271*0.21</f>
        <v>0</v>
      </c>
      <c r="P271">
        <v>3</v>
      </c>
    </row>
    <row r="272" spans="1:16" x14ac:dyDescent="0.25">
      <c r="A272" s="33" t="s">
        <v>99</v>
      </c>
      <c r="B272" s="40"/>
      <c r="C272" s="41"/>
      <c r="D272" s="41"/>
      <c r="E272" s="35" t="s">
        <v>846</v>
      </c>
      <c r="F272" s="41"/>
      <c r="G272" s="41"/>
      <c r="H272" s="41"/>
      <c r="I272" s="41"/>
      <c r="J272" s="42"/>
    </row>
    <row r="273" spans="1:16" x14ac:dyDescent="0.25">
      <c r="A273" s="33" t="s">
        <v>101</v>
      </c>
      <c r="B273" s="40"/>
      <c r="C273" s="41"/>
      <c r="D273" s="41"/>
      <c r="E273" s="43" t="s">
        <v>847</v>
      </c>
      <c r="F273" s="41"/>
      <c r="G273" s="41"/>
      <c r="H273" s="41"/>
      <c r="I273" s="41"/>
      <c r="J273" s="42"/>
    </row>
    <row r="274" spans="1:16" ht="90" x14ac:dyDescent="0.25">
      <c r="A274" s="33" t="s">
        <v>103</v>
      </c>
      <c r="B274" s="40"/>
      <c r="C274" s="41"/>
      <c r="D274" s="41"/>
      <c r="E274" s="35" t="s">
        <v>848</v>
      </c>
      <c r="F274" s="41"/>
      <c r="G274" s="41"/>
      <c r="H274" s="41"/>
      <c r="I274" s="41"/>
      <c r="J274" s="42"/>
    </row>
    <row r="275" spans="1:16" x14ac:dyDescent="0.25">
      <c r="A275" s="33" t="s">
        <v>94</v>
      </c>
      <c r="B275" s="33">
        <v>65</v>
      </c>
      <c r="C275" s="34" t="s">
        <v>849</v>
      </c>
      <c r="D275" s="33" t="s">
        <v>134</v>
      </c>
      <c r="E275" s="35" t="s">
        <v>850</v>
      </c>
      <c r="F275" s="36" t="s">
        <v>227</v>
      </c>
      <c r="G275" s="37">
        <v>35.5</v>
      </c>
      <c r="H275" s="38">
        <v>0</v>
      </c>
      <c r="I275" s="38">
        <f>ROUND(G275*H275,P4)</f>
        <v>0</v>
      </c>
      <c r="J275" s="33"/>
      <c r="O275" s="39">
        <f>I275*0.21</f>
        <v>0</v>
      </c>
      <c r="P275">
        <v>3</v>
      </c>
    </row>
    <row r="276" spans="1:16" ht="90" x14ac:dyDescent="0.25">
      <c r="A276" s="33" t="s">
        <v>99</v>
      </c>
      <c r="B276" s="40"/>
      <c r="C276" s="41"/>
      <c r="D276" s="41"/>
      <c r="E276" s="35" t="s">
        <v>851</v>
      </c>
      <c r="F276" s="41"/>
      <c r="G276" s="41"/>
      <c r="H276" s="41"/>
      <c r="I276" s="41"/>
      <c r="J276" s="42"/>
    </row>
    <row r="277" spans="1:16" x14ac:dyDescent="0.25">
      <c r="A277" s="33" t="s">
        <v>101</v>
      </c>
      <c r="B277" s="40"/>
      <c r="C277" s="41"/>
      <c r="D277" s="41"/>
      <c r="E277" s="43" t="s">
        <v>852</v>
      </c>
      <c r="F277" s="41"/>
      <c r="G277" s="41"/>
      <c r="H277" s="41"/>
      <c r="I277" s="41"/>
      <c r="J277" s="42"/>
    </row>
    <row r="278" spans="1:16" ht="90" x14ac:dyDescent="0.25">
      <c r="A278" s="33" t="s">
        <v>103</v>
      </c>
      <c r="B278" s="40"/>
      <c r="C278" s="41"/>
      <c r="D278" s="41"/>
      <c r="E278" s="35" t="s">
        <v>853</v>
      </c>
      <c r="F278" s="41"/>
      <c r="G278" s="41"/>
      <c r="H278" s="41"/>
      <c r="I278" s="41"/>
      <c r="J278" s="42"/>
    </row>
    <row r="279" spans="1:16" x14ac:dyDescent="0.25">
      <c r="A279" s="33" t="s">
        <v>94</v>
      </c>
      <c r="B279" s="33">
        <v>66</v>
      </c>
      <c r="C279" s="34" t="s">
        <v>854</v>
      </c>
      <c r="D279" s="33" t="s">
        <v>134</v>
      </c>
      <c r="E279" s="35" t="s">
        <v>855</v>
      </c>
      <c r="F279" s="36" t="s">
        <v>227</v>
      </c>
      <c r="G279" s="37">
        <v>1.45</v>
      </c>
      <c r="H279" s="38">
        <v>0</v>
      </c>
      <c r="I279" s="38">
        <f>ROUND(G279*H279,P4)</f>
        <v>0</v>
      </c>
      <c r="J279" s="33"/>
      <c r="O279" s="39">
        <f>I279*0.21</f>
        <v>0</v>
      </c>
      <c r="P279">
        <v>3</v>
      </c>
    </row>
    <row r="280" spans="1:16" ht="60" x14ac:dyDescent="0.25">
      <c r="A280" s="33" t="s">
        <v>99</v>
      </c>
      <c r="B280" s="40"/>
      <c r="C280" s="41"/>
      <c r="D280" s="41"/>
      <c r="E280" s="35" t="s">
        <v>856</v>
      </c>
      <c r="F280" s="41"/>
      <c r="G280" s="41"/>
      <c r="H280" s="41"/>
      <c r="I280" s="41"/>
      <c r="J280" s="42"/>
    </row>
    <row r="281" spans="1:16" x14ac:dyDescent="0.25">
      <c r="A281" s="33" t="s">
        <v>101</v>
      </c>
      <c r="B281" s="40"/>
      <c r="C281" s="41"/>
      <c r="D281" s="41"/>
      <c r="E281" s="43" t="s">
        <v>857</v>
      </c>
      <c r="F281" s="41"/>
      <c r="G281" s="41"/>
      <c r="H281" s="41"/>
      <c r="I281" s="41"/>
      <c r="J281" s="42"/>
    </row>
    <row r="282" spans="1:16" ht="90" x14ac:dyDescent="0.25">
      <c r="A282" s="33" t="s">
        <v>103</v>
      </c>
      <c r="B282" s="40"/>
      <c r="C282" s="41"/>
      <c r="D282" s="41"/>
      <c r="E282" s="35" t="s">
        <v>853</v>
      </c>
      <c r="F282" s="41"/>
      <c r="G282" s="41"/>
      <c r="H282" s="41"/>
      <c r="I282" s="41"/>
      <c r="J282" s="42"/>
    </row>
    <row r="283" spans="1:16" x14ac:dyDescent="0.25">
      <c r="A283" s="33" t="s">
        <v>94</v>
      </c>
      <c r="B283" s="33">
        <v>67</v>
      </c>
      <c r="C283" s="34" t="s">
        <v>858</v>
      </c>
      <c r="D283" s="33" t="s">
        <v>134</v>
      </c>
      <c r="E283" s="35" t="s">
        <v>859</v>
      </c>
      <c r="F283" s="36" t="s">
        <v>210</v>
      </c>
      <c r="G283" s="37">
        <v>40</v>
      </c>
      <c r="H283" s="38">
        <v>0</v>
      </c>
      <c r="I283" s="38">
        <f>ROUND(G283*H283,P4)</f>
        <v>0</v>
      </c>
      <c r="J283" s="33"/>
      <c r="O283" s="39">
        <f>I283*0.21</f>
        <v>0</v>
      </c>
      <c r="P283">
        <v>3</v>
      </c>
    </row>
    <row r="284" spans="1:16" x14ac:dyDescent="0.25">
      <c r="A284" s="33" t="s">
        <v>99</v>
      </c>
      <c r="B284" s="40"/>
      <c r="C284" s="41"/>
      <c r="D284" s="41"/>
      <c r="E284" s="35" t="s">
        <v>860</v>
      </c>
      <c r="F284" s="41"/>
      <c r="G284" s="41"/>
      <c r="H284" s="41"/>
      <c r="I284" s="41"/>
      <c r="J284" s="42"/>
    </row>
    <row r="285" spans="1:16" x14ac:dyDescent="0.25">
      <c r="A285" s="33" t="s">
        <v>101</v>
      </c>
      <c r="B285" s="40"/>
      <c r="C285" s="41"/>
      <c r="D285" s="41"/>
      <c r="E285" s="43" t="s">
        <v>861</v>
      </c>
      <c r="F285" s="41"/>
      <c r="G285" s="41"/>
      <c r="H285" s="41"/>
      <c r="I285" s="41"/>
      <c r="J285" s="42"/>
    </row>
    <row r="286" spans="1:16" ht="90" x14ac:dyDescent="0.25">
      <c r="A286" s="33" t="s">
        <v>103</v>
      </c>
      <c r="B286" s="40"/>
      <c r="C286" s="41"/>
      <c r="D286" s="41"/>
      <c r="E286" s="35" t="s">
        <v>862</v>
      </c>
      <c r="F286" s="41"/>
      <c r="G286" s="41"/>
      <c r="H286" s="41"/>
      <c r="I286" s="41"/>
      <c r="J286" s="42"/>
    </row>
    <row r="287" spans="1:16" x14ac:dyDescent="0.25">
      <c r="A287" s="33" t="s">
        <v>94</v>
      </c>
      <c r="B287" s="33">
        <v>68</v>
      </c>
      <c r="C287" s="34" t="s">
        <v>679</v>
      </c>
      <c r="D287" s="33" t="s">
        <v>134</v>
      </c>
      <c r="E287" s="35" t="s">
        <v>680</v>
      </c>
      <c r="F287" s="36" t="s">
        <v>227</v>
      </c>
      <c r="G287" s="37">
        <v>250</v>
      </c>
      <c r="H287" s="38">
        <v>0</v>
      </c>
      <c r="I287" s="38">
        <f>ROUND(G287*H287,P4)</f>
        <v>0</v>
      </c>
      <c r="J287" s="33"/>
      <c r="O287" s="39">
        <f>I287*0.21</f>
        <v>0</v>
      </c>
      <c r="P287">
        <v>3</v>
      </c>
    </row>
    <row r="288" spans="1:16" ht="75" x14ac:dyDescent="0.25">
      <c r="A288" s="33" t="s">
        <v>99</v>
      </c>
      <c r="B288" s="40"/>
      <c r="C288" s="41"/>
      <c r="D288" s="41"/>
      <c r="E288" s="35" t="s">
        <v>681</v>
      </c>
      <c r="F288" s="41"/>
      <c r="G288" s="41"/>
      <c r="H288" s="41"/>
      <c r="I288" s="41"/>
      <c r="J288" s="42"/>
    </row>
    <row r="289" spans="1:16" x14ac:dyDescent="0.25">
      <c r="A289" s="33" t="s">
        <v>101</v>
      </c>
      <c r="B289" s="40"/>
      <c r="C289" s="41"/>
      <c r="D289" s="41"/>
      <c r="E289" s="43" t="s">
        <v>574</v>
      </c>
      <c r="F289" s="41"/>
      <c r="G289" s="41"/>
      <c r="H289" s="41"/>
      <c r="I289" s="41"/>
      <c r="J289" s="42"/>
    </row>
    <row r="290" spans="1:16" ht="75" x14ac:dyDescent="0.25">
      <c r="A290" s="33" t="s">
        <v>103</v>
      </c>
      <c r="B290" s="40"/>
      <c r="C290" s="41"/>
      <c r="D290" s="41"/>
      <c r="E290" s="35" t="s">
        <v>477</v>
      </c>
      <c r="F290" s="41"/>
      <c r="G290" s="41"/>
      <c r="H290" s="41"/>
      <c r="I290" s="41"/>
      <c r="J290" s="42"/>
    </row>
    <row r="291" spans="1:16" x14ac:dyDescent="0.25">
      <c r="A291" s="33" t="s">
        <v>94</v>
      </c>
      <c r="B291" s="33">
        <v>69</v>
      </c>
      <c r="C291" s="34" t="s">
        <v>863</v>
      </c>
      <c r="D291" s="33" t="s">
        <v>134</v>
      </c>
      <c r="E291" s="35" t="s">
        <v>864</v>
      </c>
      <c r="F291" s="36" t="s">
        <v>227</v>
      </c>
      <c r="G291" s="37">
        <v>25</v>
      </c>
      <c r="H291" s="38">
        <v>0</v>
      </c>
      <c r="I291" s="38">
        <f>ROUND(G291*H291,P4)</f>
        <v>0</v>
      </c>
      <c r="J291" s="33"/>
      <c r="O291" s="39">
        <f>I291*0.21</f>
        <v>0</v>
      </c>
      <c r="P291">
        <v>3</v>
      </c>
    </row>
    <row r="292" spans="1:16" x14ac:dyDescent="0.25">
      <c r="A292" s="33" t="s">
        <v>99</v>
      </c>
      <c r="B292" s="40"/>
      <c r="C292" s="41"/>
      <c r="D292" s="41"/>
      <c r="E292" s="44" t="s">
        <v>134</v>
      </c>
      <c r="F292" s="41"/>
      <c r="G292" s="41"/>
      <c r="H292" s="41"/>
      <c r="I292" s="41"/>
      <c r="J292" s="42"/>
    </row>
    <row r="293" spans="1:16" x14ac:dyDescent="0.25">
      <c r="A293" s="33" t="s">
        <v>101</v>
      </c>
      <c r="B293" s="40"/>
      <c r="C293" s="41"/>
      <c r="D293" s="41"/>
      <c r="E293" s="43" t="s">
        <v>177</v>
      </c>
      <c r="F293" s="41"/>
      <c r="G293" s="41"/>
      <c r="H293" s="41"/>
      <c r="I293" s="41"/>
      <c r="J293" s="42"/>
    </row>
    <row r="294" spans="1:16" ht="75" x14ac:dyDescent="0.25">
      <c r="A294" s="33" t="s">
        <v>103</v>
      </c>
      <c r="B294" s="40"/>
      <c r="C294" s="41"/>
      <c r="D294" s="41"/>
      <c r="E294" s="35" t="s">
        <v>865</v>
      </c>
      <c r="F294" s="41"/>
      <c r="G294" s="41"/>
      <c r="H294" s="41"/>
      <c r="I294" s="41"/>
      <c r="J294" s="42"/>
    </row>
    <row r="295" spans="1:16" x14ac:dyDescent="0.25">
      <c r="A295" s="33" t="s">
        <v>94</v>
      </c>
      <c r="B295" s="33">
        <v>70</v>
      </c>
      <c r="C295" s="34" t="s">
        <v>866</v>
      </c>
      <c r="D295" s="33" t="s">
        <v>134</v>
      </c>
      <c r="E295" s="35" t="s">
        <v>867</v>
      </c>
      <c r="F295" s="36" t="s">
        <v>227</v>
      </c>
      <c r="G295" s="37">
        <v>150</v>
      </c>
      <c r="H295" s="38">
        <v>0</v>
      </c>
      <c r="I295" s="38">
        <f>ROUND(G295*H295,P4)</f>
        <v>0</v>
      </c>
      <c r="J295" s="33"/>
      <c r="O295" s="39">
        <f>I295*0.21</f>
        <v>0</v>
      </c>
      <c r="P295">
        <v>3</v>
      </c>
    </row>
    <row r="296" spans="1:16" ht="135" x14ac:dyDescent="0.25">
      <c r="A296" s="33" t="s">
        <v>99</v>
      </c>
      <c r="B296" s="40"/>
      <c r="C296" s="41"/>
      <c r="D296" s="41"/>
      <c r="E296" s="35" t="s">
        <v>868</v>
      </c>
      <c r="F296" s="41"/>
      <c r="G296" s="41"/>
      <c r="H296" s="41"/>
      <c r="I296" s="41"/>
      <c r="J296" s="42"/>
    </row>
    <row r="297" spans="1:16" x14ac:dyDescent="0.25">
      <c r="A297" s="33" t="s">
        <v>101</v>
      </c>
      <c r="B297" s="40"/>
      <c r="C297" s="41"/>
      <c r="D297" s="41"/>
      <c r="E297" s="43" t="s">
        <v>594</v>
      </c>
      <c r="F297" s="41"/>
      <c r="G297" s="41"/>
      <c r="H297" s="41"/>
      <c r="I297" s="41"/>
      <c r="J297" s="42"/>
    </row>
    <row r="298" spans="1:16" ht="150" x14ac:dyDescent="0.25">
      <c r="A298" s="33" t="s">
        <v>103</v>
      </c>
      <c r="B298" s="40"/>
      <c r="C298" s="41"/>
      <c r="D298" s="41"/>
      <c r="E298" s="35" t="s">
        <v>869</v>
      </c>
      <c r="F298" s="41"/>
      <c r="G298" s="41"/>
      <c r="H298" s="41"/>
      <c r="I298" s="41"/>
      <c r="J298" s="42"/>
    </row>
    <row r="299" spans="1:16" x14ac:dyDescent="0.25">
      <c r="A299" s="33" t="s">
        <v>94</v>
      </c>
      <c r="B299" s="33">
        <v>71</v>
      </c>
      <c r="C299" s="34" t="s">
        <v>870</v>
      </c>
      <c r="D299" s="33" t="s">
        <v>96</v>
      </c>
      <c r="E299" s="35" t="s">
        <v>871</v>
      </c>
      <c r="F299" s="36" t="s">
        <v>227</v>
      </c>
      <c r="G299" s="37">
        <v>8</v>
      </c>
      <c r="H299" s="38">
        <v>0</v>
      </c>
      <c r="I299" s="38">
        <f>ROUND(G299*H299,P4)</f>
        <v>0</v>
      </c>
      <c r="J299" s="33"/>
      <c r="O299" s="39">
        <f>I299*0.21</f>
        <v>0</v>
      </c>
      <c r="P299">
        <v>3</v>
      </c>
    </row>
    <row r="300" spans="1:16" ht="45" x14ac:dyDescent="0.25">
      <c r="A300" s="33" t="s">
        <v>99</v>
      </c>
      <c r="B300" s="40"/>
      <c r="C300" s="41"/>
      <c r="D300" s="41"/>
      <c r="E300" s="35" t="s">
        <v>872</v>
      </c>
      <c r="F300" s="41"/>
      <c r="G300" s="41"/>
      <c r="H300" s="41"/>
      <c r="I300" s="41"/>
      <c r="J300" s="42"/>
    </row>
    <row r="301" spans="1:16" x14ac:dyDescent="0.25">
      <c r="A301" s="33" t="s">
        <v>101</v>
      </c>
      <c r="B301" s="40"/>
      <c r="C301" s="41"/>
      <c r="D301" s="41"/>
      <c r="E301" s="43" t="s">
        <v>147</v>
      </c>
      <c r="F301" s="41"/>
      <c r="G301" s="41"/>
      <c r="H301" s="41"/>
      <c r="I301" s="41"/>
      <c r="J301" s="42"/>
    </row>
    <row r="302" spans="1:16" ht="150" x14ac:dyDescent="0.25">
      <c r="A302" s="33" t="s">
        <v>103</v>
      </c>
      <c r="B302" s="40"/>
      <c r="C302" s="41"/>
      <c r="D302" s="41"/>
      <c r="E302" s="35" t="s">
        <v>869</v>
      </c>
      <c r="F302" s="41"/>
      <c r="G302" s="41"/>
      <c r="H302" s="41"/>
      <c r="I302" s="41"/>
      <c r="J302" s="42"/>
    </row>
    <row r="303" spans="1:16" ht="30" x14ac:dyDescent="0.25">
      <c r="A303" s="33" t="s">
        <v>94</v>
      </c>
      <c r="B303" s="33">
        <v>72</v>
      </c>
      <c r="C303" s="34" t="s">
        <v>873</v>
      </c>
      <c r="D303" s="33" t="s">
        <v>134</v>
      </c>
      <c r="E303" s="35" t="s">
        <v>874</v>
      </c>
      <c r="F303" s="36" t="s">
        <v>227</v>
      </c>
      <c r="G303" s="37">
        <v>328</v>
      </c>
      <c r="H303" s="38">
        <v>0</v>
      </c>
      <c r="I303" s="38">
        <f>ROUND(G303*H303,P4)</f>
        <v>0</v>
      </c>
      <c r="J303" s="33"/>
      <c r="O303" s="39">
        <f>I303*0.21</f>
        <v>0</v>
      </c>
      <c r="P303">
        <v>3</v>
      </c>
    </row>
    <row r="304" spans="1:16" ht="30" x14ac:dyDescent="0.25">
      <c r="A304" s="33" t="s">
        <v>99</v>
      </c>
      <c r="B304" s="40"/>
      <c r="C304" s="41"/>
      <c r="D304" s="41"/>
      <c r="E304" s="35" t="s">
        <v>875</v>
      </c>
      <c r="F304" s="41"/>
      <c r="G304" s="41"/>
      <c r="H304" s="41"/>
      <c r="I304" s="41"/>
      <c r="J304" s="42"/>
    </row>
    <row r="305" spans="1:16" x14ac:dyDescent="0.25">
      <c r="A305" s="33" t="s">
        <v>101</v>
      </c>
      <c r="B305" s="40"/>
      <c r="C305" s="41"/>
      <c r="D305" s="41"/>
      <c r="E305" s="43" t="s">
        <v>876</v>
      </c>
      <c r="F305" s="41"/>
      <c r="G305" s="41"/>
      <c r="H305" s="41"/>
      <c r="I305" s="41"/>
      <c r="J305" s="42"/>
    </row>
    <row r="306" spans="1:16" ht="180" x14ac:dyDescent="0.25">
      <c r="A306" s="33" t="s">
        <v>103</v>
      </c>
      <c r="B306" s="40"/>
      <c r="C306" s="41"/>
      <c r="D306" s="41"/>
      <c r="E306" s="35" t="s">
        <v>685</v>
      </c>
      <c r="F306" s="41"/>
      <c r="G306" s="41"/>
      <c r="H306" s="41"/>
      <c r="I306" s="41"/>
      <c r="J306" s="42"/>
    </row>
    <row r="307" spans="1:16" ht="30" x14ac:dyDescent="0.25">
      <c r="A307" s="33" t="s">
        <v>94</v>
      </c>
      <c r="B307" s="33">
        <v>73</v>
      </c>
      <c r="C307" s="34" t="s">
        <v>877</v>
      </c>
      <c r="D307" s="33" t="s">
        <v>134</v>
      </c>
      <c r="E307" s="35" t="s">
        <v>878</v>
      </c>
      <c r="F307" s="36" t="s">
        <v>168</v>
      </c>
      <c r="G307" s="37">
        <v>25</v>
      </c>
      <c r="H307" s="38">
        <v>0</v>
      </c>
      <c r="I307" s="38">
        <f>ROUND(G307*H307,P4)</f>
        <v>0</v>
      </c>
      <c r="J307" s="33"/>
      <c r="O307" s="39">
        <f>I307*0.21</f>
        <v>0</v>
      </c>
      <c r="P307">
        <v>3</v>
      </c>
    </row>
    <row r="308" spans="1:16" x14ac:dyDescent="0.25">
      <c r="A308" s="33" t="s">
        <v>99</v>
      </c>
      <c r="B308" s="40"/>
      <c r="C308" s="41"/>
      <c r="D308" s="41"/>
      <c r="E308" s="35" t="s">
        <v>879</v>
      </c>
      <c r="F308" s="41"/>
      <c r="G308" s="41"/>
      <c r="H308" s="41"/>
      <c r="I308" s="41"/>
      <c r="J308" s="42"/>
    </row>
    <row r="309" spans="1:16" x14ac:dyDescent="0.25">
      <c r="A309" s="33" t="s">
        <v>101</v>
      </c>
      <c r="B309" s="40"/>
      <c r="C309" s="41"/>
      <c r="D309" s="41"/>
      <c r="E309" s="43" t="s">
        <v>177</v>
      </c>
      <c r="F309" s="41"/>
      <c r="G309" s="41"/>
      <c r="H309" s="41"/>
      <c r="I309" s="41"/>
      <c r="J309" s="42"/>
    </row>
    <row r="310" spans="1:16" ht="150" x14ac:dyDescent="0.25">
      <c r="A310" s="33" t="s">
        <v>103</v>
      </c>
      <c r="B310" s="40"/>
      <c r="C310" s="41"/>
      <c r="D310" s="41"/>
      <c r="E310" s="35" t="s">
        <v>880</v>
      </c>
      <c r="F310" s="41"/>
      <c r="G310" s="41"/>
      <c r="H310" s="41"/>
      <c r="I310" s="41"/>
      <c r="J310" s="42"/>
    </row>
    <row r="311" spans="1:16" ht="30" x14ac:dyDescent="0.25">
      <c r="A311" s="33" t="s">
        <v>94</v>
      </c>
      <c r="B311" s="33">
        <v>74</v>
      </c>
      <c r="C311" s="34" t="s">
        <v>881</v>
      </c>
      <c r="D311" s="33" t="s">
        <v>134</v>
      </c>
      <c r="E311" s="35" t="s">
        <v>882</v>
      </c>
      <c r="F311" s="36" t="s">
        <v>168</v>
      </c>
      <c r="G311" s="37">
        <v>50</v>
      </c>
      <c r="H311" s="38">
        <v>0</v>
      </c>
      <c r="I311" s="38">
        <f>ROUND(G311*H311,P4)</f>
        <v>0</v>
      </c>
      <c r="J311" s="33"/>
      <c r="O311" s="39">
        <f>I311*0.21</f>
        <v>0</v>
      </c>
      <c r="P311">
        <v>3</v>
      </c>
    </row>
    <row r="312" spans="1:16" ht="30" x14ac:dyDescent="0.25">
      <c r="A312" s="33" t="s">
        <v>99</v>
      </c>
      <c r="B312" s="40"/>
      <c r="C312" s="41"/>
      <c r="D312" s="41"/>
      <c r="E312" s="35" t="s">
        <v>883</v>
      </c>
      <c r="F312" s="41"/>
      <c r="G312" s="41"/>
      <c r="H312" s="41"/>
      <c r="I312" s="41"/>
      <c r="J312" s="42"/>
    </row>
    <row r="313" spans="1:16" x14ac:dyDescent="0.25">
      <c r="A313" s="33" t="s">
        <v>101</v>
      </c>
      <c r="B313" s="40"/>
      <c r="C313" s="41"/>
      <c r="D313" s="41"/>
      <c r="E313" s="43" t="s">
        <v>505</v>
      </c>
      <c r="F313" s="41"/>
      <c r="G313" s="41"/>
      <c r="H313" s="41"/>
      <c r="I313" s="41"/>
      <c r="J313" s="42"/>
    </row>
    <row r="314" spans="1:16" ht="150" x14ac:dyDescent="0.25">
      <c r="A314" s="33" t="s">
        <v>103</v>
      </c>
      <c r="B314" s="40"/>
      <c r="C314" s="41"/>
      <c r="D314" s="41"/>
      <c r="E314" s="35" t="s">
        <v>880</v>
      </c>
      <c r="F314" s="41"/>
      <c r="G314" s="41"/>
      <c r="H314" s="41"/>
      <c r="I314" s="41"/>
      <c r="J314" s="42"/>
    </row>
    <row r="315" spans="1:16" x14ac:dyDescent="0.25">
      <c r="A315" s="33" t="s">
        <v>94</v>
      </c>
      <c r="B315" s="33">
        <v>75</v>
      </c>
      <c r="C315" s="34" t="s">
        <v>686</v>
      </c>
      <c r="D315" s="33" t="s">
        <v>96</v>
      </c>
      <c r="E315" s="35" t="s">
        <v>689</v>
      </c>
      <c r="F315" s="36" t="s">
        <v>120</v>
      </c>
      <c r="G315" s="37">
        <v>3</v>
      </c>
      <c r="H315" s="38">
        <v>0</v>
      </c>
      <c r="I315" s="38">
        <f>ROUND(G315*H315,P4)</f>
        <v>0</v>
      </c>
      <c r="J315" s="33"/>
      <c r="O315" s="39">
        <f>I315*0.21</f>
        <v>0</v>
      </c>
      <c r="P315">
        <v>3</v>
      </c>
    </row>
    <row r="316" spans="1:16" x14ac:dyDescent="0.25">
      <c r="A316" s="33" t="s">
        <v>99</v>
      </c>
      <c r="B316" s="40"/>
      <c r="C316" s="41"/>
      <c r="D316" s="41"/>
      <c r="E316" s="35" t="s">
        <v>690</v>
      </c>
      <c r="F316" s="41"/>
      <c r="G316" s="41"/>
      <c r="H316" s="41"/>
      <c r="I316" s="41"/>
      <c r="J316" s="42"/>
    </row>
    <row r="317" spans="1:16" x14ac:dyDescent="0.25">
      <c r="A317" s="33" t="s">
        <v>101</v>
      </c>
      <c r="B317" s="40"/>
      <c r="C317" s="41"/>
      <c r="D317" s="41"/>
      <c r="E317" s="43" t="s">
        <v>164</v>
      </c>
      <c r="F317" s="41"/>
      <c r="G317" s="41"/>
      <c r="H317" s="41"/>
      <c r="I317" s="41"/>
      <c r="J317" s="42"/>
    </row>
    <row r="318" spans="1:16" ht="90" x14ac:dyDescent="0.25">
      <c r="A318" s="33" t="s">
        <v>103</v>
      </c>
      <c r="B318" s="40"/>
      <c r="C318" s="41"/>
      <c r="D318" s="41"/>
      <c r="E318" s="35" t="s">
        <v>688</v>
      </c>
      <c r="F318" s="41"/>
      <c r="G318" s="41"/>
      <c r="H318" s="41"/>
      <c r="I318" s="41"/>
      <c r="J318" s="42"/>
    </row>
    <row r="319" spans="1:16" x14ac:dyDescent="0.25">
      <c r="A319" s="33" t="s">
        <v>94</v>
      </c>
      <c r="B319" s="33">
        <v>76</v>
      </c>
      <c r="C319" s="34" t="s">
        <v>696</v>
      </c>
      <c r="D319" s="33" t="s">
        <v>134</v>
      </c>
      <c r="E319" s="35" t="s">
        <v>697</v>
      </c>
      <c r="F319" s="36" t="s">
        <v>227</v>
      </c>
      <c r="G319" s="37">
        <v>35.5</v>
      </c>
      <c r="H319" s="38">
        <v>0</v>
      </c>
      <c r="I319" s="38">
        <f>ROUND(G319*H319,P4)</f>
        <v>0</v>
      </c>
      <c r="J319" s="33"/>
      <c r="O319" s="39">
        <f>I319*0.21</f>
        <v>0</v>
      </c>
      <c r="P319">
        <v>3</v>
      </c>
    </row>
    <row r="320" spans="1:16" ht="90" x14ac:dyDescent="0.25">
      <c r="A320" s="33" t="s">
        <v>99</v>
      </c>
      <c r="B320" s="40"/>
      <c r="C320" s="41"/>
      <c r="D320" s="41"/>
      <c r="E320" s="35" t="s">
        <v>884</v>
      </c>
      <c r="F320" s="41"/>
      <c r="G320" s="41"/>
      <c r="H320" s="41"/>
      <c r="I320" s="41"/>
      <c r="J320" s="42"/>
    </row>
    <row r="321" spans="1:16" x14ac:dyDescent="0.25">
      <c r="A321" s="33" t="s">
        <v>101</v>
      </c>
      <c r="B321" s="40"/>
      <c r="C321" s="41"/>
      <c r="D321" s="41"/>
      <c r="E321" s="43" t="s">
        <v>852</v>
      </c>
      <c r="F321" s="41"/>
      <c r="G321" s="41"/>
      <c r="H321" s="41"/>
      <c r="I321" s="41"/>
      <c r="J321" s="42"/>
    </row>
    <row r="322" spans="1:16" ht="210" x14ac:dyDescent="0.25">
      <c r="A322" s="33" t="s">
        <v>103</v>
      </c>
      <c r="B322" s="40"/>
      <c r="C322" s="41"/>
      <c r="D322" s="41"/>
      <c r="E322" s="35" t="s">
        <v>700</v>
      </c>
      <c r="F322" s="41"/>
      <c r="G322" s="41"/>
      <c r="H322" s="41"/>
      <c r="I322" s="41"/>
      <c r="J322" s="42"/>
    </row>
    <row r="323" spans="1:16" x14ac:dyDescent="0.25">
      <c r="A323" s="33" t="s">
        <v>94</v>
      </c>
      <c r="B323" s="33">
        <v>77</v>
      </c>
      <c r="C323" s="34" t="s">
        <v>701</v>
      </c>
      <c r="D323" s="33" t="s">
        <v>96</v>
      </c>
      <c r="E323" s="35" t="s">
        <v>702</v>
      </c>
      <c r="F323" s="36" t="s">
        <v>210</v>
      </c>
      <c r="G323" s="37">
        <v>0.64</v>
      </c>
      <c r="H323" s="38">
        <v>0</v>
      </c>
      <c r="I323" s="38">
        <f>ROUND(G323*H323,P4)</f>
        <v>0</v>
      </c>
      <c r="J323" s="33"/>
      <c r="O323" s="39">
        <f>I323*0.21</f>
        <v>0</v>
      </c>
      <c r="P323">
        <v>3</v>
      </c>
    </row>
    <row r="324" spans="1:16" ht="60" x14ac:dyDescent="0.25">
      <c r="A324" s="33" t="s">
        <v>99</v>
      </c>
      <c r="B324" s="40"/>
      <c r="C324" s="41"/>
      <c r="D324" s="41"/>
      <c r="E324" s="35" t="s">
        <v>885</v>
      </c>
      <c r="F324" s="41"/>
      <c r="G324" s="41"/>
      <c r="H324" s="41"/>
      <c r="I324" s="41"/>
      <c r="J324" s="42"/>
    </row>
    <row r="325" spans="1:16" x14ac:dyDescent="0.25">
      <c r="A325" s="33" t="s">
        <v>101</v>
      </c>
      <c r="B325" s="40"/>
      <c r="C325" s="41"/>
      <c r="D325" s="41"/>
      <c r="E325" s="43" t="s">
        <v>886</v>
      </c>
      <c r="F325" s="41"/>
      <c r="G325" s="41"/>
      <c r="H325" s="41"/>
      <c r="I325" s="41"/>
      <c r="J325" s="42"/>
    </row>
    <row r="326" spans="1:16" ht="150" x14ac:dyDescent="0.25">
      <c r="A326" s="33" t="s">
        <v>103</v>
      </c>
      <c r="B326" s="45"/>
      <c r="C326" s="46"/>
      <c r="D326" s="46"/>
      <c r="E326" s="35" t="s">
        <v>704</v>
      </c>
      <c r="F326" s="46"/>
      <c r="G326" s="46"/>
      <c r="H326" s="46"/>
      <c r="I326" s="46"/>
      <c r="J326"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235"/>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887</v>
      </c>
      <c r="I3" s="22">
        <f>SUMIFS(I9:I235,A9:A235,"SD")</f>
        <v>0</v>
      </c>
      <c r="J3" s="18"/>
      <c r="O3">
        <v>0</v>
      </c>
      <c r="P3">
        <v>2</v>
      </c>
    </row>
    <row r="4" spans="1:16" x14ac:dyDescent="0.25">
      <c r="A4" s="3" t="s">
        <v>77</v>
      </c>
      <c r="B4" s="19" t="s">
        <v>78</v>
      </c>
      <c r="C4" s="51" t="s">
        <v>13</v>
      </c>
      <c r="D4" s="52"/>
      <c r="E4" s="20" t="s">
        <v>14</v>
      </c>
      <c r="F4" s="16"/>
      <c r="G4" s="16"/>
      <c r="H4" s="16"/>
      <c r="I4" s="16"/>
      <c r="J4" s="18"/>
      <c r="O4">
        <v>0.12</v>
      </c>
      <c r="P4">
        <v>2</v>
      </c>
    </row>
    <row r="5" spans="1:16" x14ac:dyDescent="0.25">
      <c r="A5" s="3" t="s">
        <v>79</v>
      </c>
      <c r="B5" s="19" t="s">
        <v>80</v>
      </c>
      <c r="C5" s="51" t="s">
        <v>887</v>
      </c>
      <c r="D5" s="52"/>
      <c r="E5" s="20" t="s">
        <v>28</v>
      </c>
      <c r="F5" s="16"/>
      <c r="G5" s="16"/>
      <c r="H5" s="16"/>
      <c r="I5" s="16"/>
      <c r="J5" s="18"/>
      <c r="O5">
        <v>0.21</v>
      </c>
    </row>
    <row r="6" spans="1:16" x14ac:dyDescent="0.25">
      <c r="A6" s="53" t="s">
        <v>81</v>
      </c>
      <c r="B6" s="54" t="s">
        <v>82</v>
      </c>
      <c r="C6" s="55" t="s">
        <v>83</v>
      </c>
      <c r="D6" s="55" t="s">
        <v>84</v>
      </c>
      <c r="E6" s="55" t="s">
        <v>85</v>
      </c>
      <c r="F6" s="55" t="s">
        <v>86</v>
      </c>
      <c r="G6" s="55" t="s">
        <v>87</v>
      </c>
      <c r="H6" s="55" t="s">
        <v>88</v>
      </c>
      <c r="I6" s="55"/>
      <c r="J6" s="56" t="s">
        <v>89</v>
      </c>
    </row>
    <row r="7" spans="1:16" x14ac:dyDescent="0.25">
      <c r="A7" s="53"/>
      <c r="B7" s="54"/>
      <c r="C7" s="55"/>
      <c r="D7" s="55"/>
      <c r="E7" s="55"/>
      <c r="F7" s="55"/>
      <c r="G7" s="55"/>
      <c r="H7" s="6" t="s">
        <v>90</v>
      </c>
      <c r="I7" s="6" t="s">
        <v>91</v>
      </c>
      <c r="J7" s="56"/>
    </row>
    <row r="8" spans="1:16" x14ac:dyDescent="0.25">
      <c r="A8" s="25">
        <v>0</v>
      </c>
      <c r="B8" s="23">
        <v>1</v>
      </c>
      <c r="C8" s="26">
        <v>2</v>
      </c>
      <c r="D8" s="6">
        <v>3</v>
      </c>
      <c r="E8" s="26">
        <v>4</v>
      </c>
      <c r="F8" s="6">
        <v>5</v>
      </c>
      <c r="G8" s="6">
        <v>6</v>
      </c>
      <c r="H8" s="6">
        <v>7</v>
      </c>
      <c r="I8" s="26">
        <v>8</v>
      </c>
      <c r="J8" s="24">
        <v>9</v>
      </c>
    </row>
    <row r="9" spans="1:16" x14ac:dyDescent="0.25">
      <c r="A9" s="27" t="s">
        <v>92</v>
      </c>
      <c r="B9" s="28"/>
      <c r="C9" s="29" t="s">
        <v>11</v>
      </c>
      <c r="D9" s="30"/>
      <c r="E9" s="27" t="s">
        <v>93</v>
      </c>
      <c r="F9" s="30"/>
      <c r="G9" s="30"/>
      <c r="H9" s="30"/>
      <c r="I9" s="31">
        <f>SUMIFS(I10:I17,A10:A17,"P")</f>
        <v>0</v>
      </c>
      <c r="J9" s="32"/>
    </row>
    <row r="10" spans="1:16" ht="30" x14ac:dyDescent="0.25">
      <c r="A10" s="33" t="s">
        <v>94</v>
      </c>
      <c r="B10" s="33">
        <v>1</v>
      </c>
      <c r="C10" s="34" t="s">
        <v>187</v>
      </c>
      <c r="D10" s="33" t="s">
        <v>140</v>
      </c>
      <c r="E10" s="35" t="s">
        <v>189</v>
      </c>
      <c r="F10" s="36" t="s">
        <v>190</v>
      </c>
      <c r="G10" s="37">
        <v>2873.1</v>
      </c>
      <c r="H10" s="38">
        <v>0</v>
      </c>
      <c r="I10" s="38">
        <f>ROUND(G10*H10,P4)</f>
        <v>0</v>
      </c>
      <c r="J10" s="33"/>
      <c r="O10" s="39">
        <f>I10*0.21</f>
        <v>0</v>
      </c>
      <c r="P10">
        <v>3</v>
      </c>
    </row>
    <row r="11" spans="1:16" ht="225" x14ac:dyDescent="0.25">
      <c r="A11" s="33" t="s">
        <v>99</v>
      </c>
      <c r="B11" s="40"/>
      <c r="C11" s="41"/>
      <c r="D11" s="41"/>
      <c r="E11" s="35" t="s">
        <v>888</v>
      </c>
      <c r="F11" s="41"/>
      <c r="G11" s="41"/>
      <c r="H11" s="41"/>
      <c r="I11" s="41"/>
      <c r="J11" s="42"/>
    </row>
    <row r="12" spans="1:16" x14ac:dyDescent="0.25">
      <c r="A12" s="33" t="s">
        <v>101</v>
      </c>
      <c r="B12" s="40"/>
      <c r="C12" s="41"/>
      <c r="D12" s="41"/>
      <c r="E12" s="43" t="s">
        <v>889</v>
      </c>
      <c r="F12" s="41"/>
      <c r="G12" s="41"/>
      <c r="H12" s="41"/>
      <c r="I12" s="41"/>
      <c r="J12" s="42"/>
    </row>
    <row r="13" spans="1:16" ht="75" x14ac:dyDescent="0.25">
      <c r="A13" s="33" t="s">
        <v>103</v>
      </c>
      <c r="B13" s="40"/>
      <c r="C13" s="41"/>
      <c r="D13" s="41"/>
      <c r="E13" s="35" t="s">
        <v>498</v>
      </c>
      <c r="F13" s="41"/>
      <c r="G13" s="41"/>
      <c r="H13" s="41"/>
      <c r="I13" s="41"/>
      <c r="J13" s="42"/>
    </row>
    <row r="14" spans="1:16" ht="30" x14ac:dyDescent="0.25">
      <c r="A14" s="33" t="s">
        <v>94</v>
      </c>
      <c r="B14" s="33">
        <v>2</v>
      </c>
      <c r="C14" s="34" t="s">
        <v>187</v>
      </c>
      <c r="D14" s="33" t="s">
        <v>144</v>
      </c>
      <c r="E14" s="35" t="s">
        <v>189</v>
      </c>
      <c r="F14" s="36" t="s">
        <v>190</v>
      </c>
      <c r="G14" s="37">
        <v>9093.8060000000005</v>
      </c>
      <c r="H14" s="38">
        <v>0</v>
      </c>
      <c r="I14" s="38">
        <f>ROUND(G14*H14,P4)</f>
        <v>0</v>
      </c>
      <c r="J14" s="33"/>
      <c r="O14" s="39">
        <f>I14*0.21</f>
        <v>0</v>
      </c>
      <c r="P14">
        <v>3</v>
      </c>
    </row>
    <row r="15" spans="1:16" ht="240" x14ac:dyDescent="0.25">
      <c r="A15" s="33" t="s">
        <v>99</v>
      </c>
      <c r="B15" s="40"/>
      <c r="C15" s="41"/>
      <c r="D15" s="41"/>
      <c r="E15" s="35" t="s">
        <v>890</v>
      </c>
      <c r="F15" s="41"/>
      <c r="G15" s="41"/>
      <c r="H15" s="41"/>
      <c r="I15" s="41"/>
      <c r="J15" s="42"/>
    </row>
    <row r="16" spans="1:16" x14ac:dyDescent="0.25">
      <c r="A16" s="33" t="s">
        <v>101</v>
      </c>
      <c r="B16" s="40"/>
      <c r="C16" s="41"/>
      <c r="D16" s="41"/>
      <c r="E16" s="43" t="s">
        <v>891</v>
      </c>
      <c r="F16" s="41"/>
      <c r="G16" s="41"/>
      <c r="H16" s="41"/>
      <c r="I16" s="41"/>
      <c r="J16" s="42"/>
    </row>
    <row r="17" spans="1:16" ht="75" x14ac:dyDescent="0.25">
      <c r="A17" s="33" t="s">
        <v>103</v>
      </c>
      <c r="B17" s="40"/>
      <c r="C17" s="41"/>
      <c r="D17" s="41"/>
      <c r="E17" s="35" t="s">
        <v>193</v>
      </c>
      <c r="F17" s="41"/>
      <c r="G17" s="41"/>
      <c r="H17" s="41"/>
      <c r="I17" s="41"/>
      <c r="J17" s="42"/>
    </row>
    <row r="18" spans="1:16" x14ac:dyDescent="0.25">
      <c r="A18" s="27" t="s">
        <v>92</v>
      </c>
      <c r="B18" s="28"/>
      <c r="C18" s="29" t="s">
        <v>13</v>
      </c>
      <c r="D18" s="30"/>
      <c r="E18" s="27" t="s">
        <v>180</v>
      </c>
      <c r="F18" s="30"/>
      <c r="G18" s="30"/>
      <c r="H18" s="30"/>
      <c r="I18" s="31">
        <f>SUMIFS(I19:I86,A19:A86,"P")</f>
        <v>0</v>
      </c>
      <c r="J18" s="32"/>
    </row>
    <row r="19" spans="1:16" ht="30" x14ac:dyDescent="0.25">
      <c r="A19" s="33" t="s">
        <v>94</v>
      </c>
      <c r="B19" s="33">
        <v>3</v>
      </c>
      <c r="C19" s="34" t="s">
        <v>222</v>
      </c>
      <c r="D19" s="33" t="s">
        <v>96</v>
      </c>
      <c r="E19" s="35" t="s">
        <v>499</v>
      </c>
      <c r="F19" s="36" t="s">
        <v>210</v>
      </c>
      <c r="G19" s="37">
        <v>1382.5239999999999</v>
      </c>
      <c r="H19" s="38">
        <v>0</v>
      </c>
      <c r="I19" s="38">
        <f>ROUND(G19*H19,P4)</f>
        <v>0</v>
      </c>
      <c r="J19" s="33"/>
      <c r="O19" s="39">
        <f>I19*0.21</f>
        <v>0</v>
      </c>
      <c r="P19">
        <v>3</v>
      </c>
    </row>
    <row r="20" spans="1:16" ht="60" x14ac:dyDescent="0.25">
      <c r="A20" s="33" t="s">
        <v>99</v>
      </c>
      <c r="B20" s="40"/>
      <c r="C20" s="41"/>
      <c r="D20" s="41"/>
      <c r="E20" s="35" t="s">
        <v>892</v>
      </c>
      <c r="F20" s="41"/>
      <c r="G20" s="41"/>
      <c r="H20" s="41"/>
      <c r="I20" s="41"/>
      <c r="J20" s="42"/>
    </row>
    <row r="21" spans="1:16" x14ac:dyDescent="0.25">
      <c r="A21" s="33" t="s">
        <v>101</v>
      </c>
      <c r="B21" s="40"/>
      <c r="C21" s="41"/>
      <c r="D21" s="41"/>
      <c r="E21" s="43" t="s">
        <v>893</v>
      </c>
      <c r="F21" s="41"/>
      <c r="G21" s="41"/>
      <c r="H21" s="41"/>
      <c r="I21" s="41"/>
      <c r="J21" s="42"/>
    </row>
    <row r="22" spans="1:16" ht="120" x14ac:dyDescent="0.25">
      <c r="A22" s="33" t="s">
        <v>103</v>
      </c>
      <c r="B22" s="40"/>
      <c r="C22" s="41"/>
      <c r="D22" s="41"/>
      <c r="E22" s="35" t="s">
        <v>213</v>
      </c>
      <c r="F22" s="41"/>
      <c r="G22" s="41"/>
      <c r="H22" s="41"/>
      <c r="I22" s="41"/>
      <c r="J22" s="42"/>
    </row>
    <row r="23" spans="1:16" x14ac:dyDescent="0.25">
      <c r="A23" s="33" t="s">
        <v>94</v>
      </c>
      <c r="B23" s="33">
        <v>4</v>
      </c>
      <c r="C23" s="34" t="s">
        <v>714</v>
      </c>
      <c r="D23" s="33" t="s">
        <v>96</v>
      </c>
      <c r="E23" s="35" t="s">
        <v>715</v>
      </c>
      <c r="F23" s="36" t="s">
        <v>210</v>
      </c>
      <c r="G23" s="37">
        <v>1189.125</v>
      </c>
      <c r="H23" s="38">
        <v>0</v>
      </c>
      <c r="I23" s="38">
        <f>ROUND(G23*H23,P4)</f>
        <v>0</v>
      </c>
      <c r="J23" s="33"/>
      <c r="O23" s="39">
        <f>I23*0.21</f>
        <v>0</v>
      </c>
      <c r="P23">
        <v>3</v>
      </c>
    </row>
    <row r="24" spans="1:16" ht="45" x14ac:dyDescent="0.25">
      <c r="A24" s="33" t="s">
        <v>99</v>
      </c>
      <c r="B24" s="40"/>
      <c r="C24" s="41"/>
      <c r="D24" s="41"/>
      <c r="E24" s="35" t="s">
        <v>894</v>
      </c>
      <c r="F24" s="41"/>
      <c r="G24" s="41"/>
      <c r="H24" s="41"/>
      <c r="I24" s="41"/>
      <c r="J24" s="42"/>
    </row>
    <row r="25" spans="1:16" x14ac:dyDescent="0.25">
      <c r="A25" s="33" t="s">
        <v>101</v>
      </c>
      <c r="B25" s="40"/>
      <c r="C25" s="41"/>
      <c r="D25" s="41"/>
      <c r="E25" s="43" t="s">
        <v>895</v>
      </c>
      <c r="F25" s="41"/>
      <c r="G25" s="41"/>
      <c r="H25" s="41"/>
      <c r="I25" s="41"/>
      <c r="J25" s="42"/>
    </row>
    <row r="26" spans="1:16" ht="120" x14ac:dyDescent="0.25">
      <c r="A26" s="33" t="s">
        <v>103</v>
      </c>
      <c r="B26" s="40"/>
      <c r="C26" s="41"/>
      <c r="D26" s="41"/>
      <c r="E26" s="35" t="s">
        <v>213</v>
      </c>
      <c r="F26" s="41"/>
      <c r="G26" s="41"/>
      <c r="H26" s="41"/>
      <c r="I26" s="41"/>
      <c r="J26" s="42"/>
    </row>
    <row r="27" spans="1:16" ht="30" x14ac:dyDescent="0.25">
      <c r="A27" s="33" t="s">
        <v>94</v>
      </c>
      <c r="B27" s="33">
        <v>5</v>
      </c>
      <c r="C27" s="34" t="s">
        <v>502</v>
      </c>
      <c r="D27" s="33" t="s">
        <v>96</v>
      </c>
      <c r="E27" s="35" t="s">
        <v>503</v>
      </c>
      <c r="F27" s="36" t="s">
        <v>227</v>
      </c>
      <c r="G27" s="37">
        <v>38</v>
      </c>
      <c r="H27" s="38">
        <v>0</v>
      </c>
      <c r="I27" s="38">
        <f>ROUND(G27*H27,P4)</f>
        <v>0</v>
      </c>
      <c r="J27" s="33"/>
      <c r="O27" s="39">
        <f>I27*0.21</f>
        <v>0</v>
      </c>
      <c r="P27">
        <v>3</v>
      </c>
    </row>
    <row r="28" spans="1:16" ht="60" x14ac:dyDescent="0.25">
      <c r="A28" s="33" t="s">
        <v>99</v>
      </c>
      <c r="B28" s="40"/>
      <c r="C28" s="41"/>
      <c r="D28" s="41"/>
      <c r="E28" s="35" t="s">
        <v>896</v>
      </c>
      <c r="F28" s="41"/>
      <c r="G28" s="41"/>
      <c r="H28" s="41"/>
      <c r="I28" s="41"/>
      <c r="J28" s="42"/>
    </row>
    <row r="29" spans="1:16" x14ac:dyDescent="0.25">
      <c r="A29" s="33" t="s">
        <v>101</v>
      </c>
      <c r="B29" s="40"/>
      <c r="C29" s="41"/>
      <c r="D29" s="41"/>
      <c r="E29" s="43" t="s">
        <v>897</v>
      </c>
      <c r="F29" s="41"/>
      <c r="G29" s="41"/>
      <c r="H29" s="41"/>
      <c r="I29" s="41"/>
      <c r="J29" s="42"/>
    </row>
    <row r="30" spans="1:16" ht="120" x14ac:dyDescent="0.25">
      <c r="A30" s="33" t="s">
        <v>103</v>
      </c>
      <c r="B30" s="40"/>
      <c r="C30" s="41"/>
      <c r="D30" s="41"/>
      <c r="E30" s="35" t="s">
        <v>213</v>
      </c>
      <c r="F30" s="41"/>
      <c r="G30" s="41"/>
      <c r="H30" s="41"/>
      <c r="I30" s="41"/>
      <c r="J30" s="42"/>
    </row>
    <row r="31" spans="1:16" ht="30" x14ac:dyDescent="0.25">
      <c r="A31" s="33" t="s">
        <v>94</v>
      </c>
      <c r="B31" s="33">
        <v>6</v>
      </c>
      <c r="C31" s="34" t="s">
        <v>898</v>
      </c>
      <c r="D31" s="33" t="s">
        <v>96</v>
      </c>
      <c r="E31" s="35" t="s">
        <v>899</v>
      </c>
      <c r="F31" s="36" t="s">
        <v>227</v>
      </c>
      <c r="G31" s="37">
        <v>68</v>
      </c>
      <c r="H31" s="38">
        <v>0</v>
      </c>
      <c r="I31" s="38">
        <f>ROUND(G31*H31,P4)</f>
        <v>0</v>
      </c>
      <c r="J31" s="33"/>
      <c r="O31" s="39">
        <f>I31*0.21</f>
        <v>0</v>
      </c>
      <c r="P31">
        <v>3</v>
      </c>
    </row>
    <row r="32" spans="1:16" ht="60" x14ac:dyDescent="0.25">
      <c r="A32" s="33" t="s">
        <v>99</v>
      </c>
      <c r="B32" s="40"/>
      <c r="C32" s="41"/>
      <c r="D32" s="41"/>
      <c r="E32" s="35" t="s">
        <v>900</v>
      </c>
      <c r="F32" s="41"/>
      <c r="G32" s="41"/>
      <c r="H32" s="41"/>
      <c r="I32" s="41"/>
      <c r="J32" s="42"/>
    </row>
    <row r="33" spans="1:16" x14ac:dyDescent="0.25">
      <c r="A33" s="33" t="s">
        <v>101</v>
      </c>
      <c r="B33" s="40"/>
      <c r="C33" s="41"/>
      <c r="D33" s="41"/>
      <c r="E33" s="43" t="s">
        <v>901</v>
      </c>
      <c r="F33" s="41"/>
      <c r="G33" s="41"/>
      <c r="H33" s="41"/>
      <c r="I33" s="41"/>
      <c r="J33" s="42"/>
    </row>
    <row r="34" spans="1:16" ht="75" x14ac:dyDescent="0.25">
      <c r="A34" s="33" t="s">
        <v>103</v>
      </c>
      <c r="B34" s="40"/>
      <c r="C34" s="41"/>
      <c r="D34" s="41"/>
      <c r="E34" s="35" t="s">
        <v>509</v>
      </c>
      <c r="F34" s="41"/>
      <c r="G34" s="41"/>
      <c r="H34" s="41"/>
      <c r="I34" s="41"/>
      <c r="J34" s="42"/>
    </row>
    <row r="35" spans="1:16" x14ac:dyDescent="0.25">
      <c r="A35" s="33" t="s">
        <v>94</v>
      </c>
      <c r="B35" s="33">
        <v>7</v>
      </c>
      <c r="C35" s="34" t="s">
        <v>239</v>
      </c>
      <c r="D35" s="33" t="s">
        <v>140</v>
      </c>
      <c r="E35" s="35" t="s">
        <v>506</v>
      </c>
      <c r="F35" s="36" t="s">
        <v>210</v>
      </c>
      <c r="G35" s="37">
        <v>565.24</v>
      </c>
      <c r="H35" s="38">
        <v>0</v>
      </c>
      <c r="I35" s="38">
        <f>ROUND(G35*H35,P4)</f>
        <v>0</v>
      </c>
      <c r="J35" s="33"/>
      <c r="O35" s="39">
        <f>I35*0.21</f>
        <v>0</v>
      </c>
      <c r="P35">
        <v>3</v>
      </c>
    </row>
    <row r="36" spans="1:16" ht="105" x14ac:dyDescent="0.25">
      <c r="A36" s="33" t="s">
        <v>99</v>
      </c>
      <c r="B36" s="40"/>
      <c r="C36" s="41"/>
      <c r="D36" s="41"/>
      <c r="E36" s="35" t="s">
        <v>902</v>
      </c>
      <c r="F36" s="41"/>
      <c r="G36" s="41"/>
      <c r="H36" s="41"/>
      <c r="I36" s="41"/>
      <c r="J36" s="42"/>
    </row>
    <row r="37" spans="1:16" x14ac:dyDescent="0.25">
      <c r="A37" s="33" t="s">
        <v>101</v>
      </c>
      <c r="B37" s="40"/>
      <c r="C37" s="41"/>
      <c r="D37" s="41"/>
      <c r="E37" s="43" t="s">
        <v>903</v>
      </c>
      <c r="F37" s="41"/>
      <c r="G37" s="41"/>
      <c r="H37" s="41"/>
      <c r="I37" s="41"/>
      <c r="J37" s="42"/>
    </row>
    <row r="38" spans="1:16" ht="75" x14ac:dyDescent="0.25">
      <c r="A38" s="33" t="s">
        <v>103</v>
      </c>
      <c r="B38" s="40"/>
      <c r="C38" s="41"/>
      <c r="D38" s="41"/>
      <c r="E38" s="35" t="s">
        <v>509</v>
      </c>
      <c r="F38" s="41"/>
      <c r="G38" s="41"/>
      <c r="H38" s="41"/>
      <c r="I38" s="41"/>
      <c r="J38" s="42"/>
    </row>
    <row r="39" spans="1:16" x14ac:dyDescent="0.25">
      <c r="A39" s="33" t="s">
        <v>94</v>
      </c>
      <c r="B39" s="33">
        <v>8</v>
      </c>
      <c r="C39" s="34" t="s">
        <v>239</v>
      </c>
      <c r="D39" s="33" t="s">
        <v>144</v>
      </c>
      <c r="E39" s="35" t="s">
        <v>506</v>
      </c>
      <c r="F39" s="36" t="s">
        <v>210</v>
      </c>
      <c r="G39" s="37">
        <v>81</v>
      </c>
      <c r="H39" s="38">
        <v>0</v>
      </c>
      <c r="I39" s="38">
        <f>ROUND(G39*H39,P4)</f>
        <v>0</v>
      </c>
      <c r="J39" s="33"/>
      <c r="O39" s="39">
        <f>I39*0.21</f>
        <v>0</v>
      </c>
      <c r="P39">
        <v>3</v>
      </c>
    </row>
    <row r="40" spans="1:16" ht="105" x14ac:dyDescent="0.25">
      <c r="A40" s="33" t="s">
        <v>99</v>
      </c>
      <c r="B40" s="40"/>
      <c r="C40" s="41"/>
      <c r="D40" s="41"/>
      <c r="E40" s="35" t="s">
        <v>904</v>
      </c>
      <c r="F40" s="41"/>
      <c r="G40" s="41"/>
      <c r="H40" s="41"/>
      <c r="I40" s="41"/>
      <c r="J40" s="42"/>
    </row>
    <row r="41" spans="1:16" x14ac:dyDescent="0.25">
      <c r="A41" s="33" t="s">
        <v>101</v>
      </c>
      <c r="B41" s="40"/>
      <c r="C41" s="41"/>
      <c r="D41" s="41"/>
      <c r="E41" s="43" t="s">
        <v>905</v>
      </c>
      <c r="F41" s="41"/>
      <c r="G41" s="41"/>
      <c r="H41" s="41"/>
      <c r="I41" s="41"/>
      <c r="J41" s="42"/>
    </row>
    <row r="42" spans="1:16" ht="75" x14ac:dyDescent="0.25">
      <c r="A42" s="33" t="s">
        <v>103</v>
      </c>
      <c r="B42" s="40"/>
      <c r="C42" s="41"/>
      <c r="D42" s="41"/>
      <c r="E42" s="35" t="s">
        <v>509</v>
      </c>
      <c r="F42" s="41"/>
      <c r="G42" s="41"/>
      <c r="H42" s="41"/>
      <c r="I42" s="41"/>
      <c r="J42" s="42"/>
    </row>
    <row r="43" spans="1:16" x14ac:dyDescent="0.25">
      <c r="A43" s="33" t="s">
        <v>94</v>
      </c>
      <c r="B43" s="33">
        <v>9</v>
      </c>
      <c r="C43" s="34" t="s">
        <v>253</v>
      </c>
      <c r="D43" s="33" t="s">
        <v>96</v>
      </c>
      <c r="E43" s="35" t="s">
        <v>519</v>
      </c>
      <c r="F43" s="36" t="s">
        <v>210</v>
      </c>
      <c r="G43" s="37">
        <v>217.5</v>
      </c>
      <c r="H43" s="38">
        <v>0</v>
      </c>
      <c r="I43" s="38">
        <f>ROUND(G43*H43,P4)</f>
        <v>0</v>
      </c>
      <c r="J43" s="33"/>
      <c r="O43" s="39">
        <f>I43*0.21</f>
        <v>0</v>
      </c>
      <c r="P43">
        <v>3</v>
      </c>
    </row>
    <row r="44" spans="1:16" ht="30" x14ac:dyDescent="0.25">
      <c r="A44" s="33" t="s">
        <v>99</v>
      </c>
      <c r="B44" s="40"/>
      <c r="C44" s="41"/>
      <c r="D44" s="41"/>
      <c r="E44" s="35" t="s">
        <v>906</v>
      </c>
      <c r="F44" s="41"/>
      <c r="G44" s="41"/>
      <c r="H44" s="41"/>
      <c r="I44" s="41"/>
      <c r="J44" s="42"/>
    </row>
    <row r="45" spans="1:16" x14ac:dyDescent="0.25">
      <c r="A45" s="33" t="s">
        <v>101</v>
      </c>
      <c r="B45" s="40"/>
      <c r="C45" s="41"/>
      <c r="D45" s="41"/>
      <c r="E45" s="43" t="s">
        <v>907</v>
      </c>
      <c r="F45" s="41"/>
      <c r="G45" s="41"/>
      <c r="H45" s="41"/>
      <c r="I45" s="41"/>
      <c r="J45" s="42"/>
    </row>
    <row r="46" spans="1:16" ht="409.5" x14ac:dyDescent="0.25">
      <c r="A46" s="33" t="s">
        <v>103</v>
      </c>
      <c r="B46" s="40"/>
      <c r="C46" s="41"/>
      <c r="D46" s="41"/>
      <c r="E46" s="35" t="s">
        <v>257</v>
      </c>
      <c r="F46" s="41"/>
      <c r="G46" s="41"/>
      <c r="H46" s="41"/>
      <c r="I46" s="41"/>
      <c r="J46" s="42"/>
    </row>
    <row r="47" spans="1:16" x14ac:dyDescent="0.25">
      <c r="A47" s="33" t="s">
        <v>94</v>
      </c>
      <c r="B47" s="33">
        <v>10</v>
      </c>
      <c r="C47" s="34" t="s">
        <v>258</v>
      </c>
      <c r="D47" s="33" t="s">
        <v>96</v>
      </c>
      <c r="E47" s="35" t="s">
        <v>522</v>
      </c>
      <c r="F47" s="36" t="s">
        <v>210</v>
      </c>
      <c r="G47" s="37">
        <v>2505.36</v>
      </c>
      <c r="H47" s="38">
        <v>0</v>
      </c>
      <c r="I47" s="38">
        <f>ROUND(G47*H47,P4)</f>
        <v>0</v>
      </c>
      <c r="J47" s="33"/>
      <c r="O47" s="39">
        <f>I47*0.21</f>
        <v>0</v>
      </c>
      <c r="P47">
        <v>3</v>
      </c>
    </row>
    <row r="48" spans="1:16" ht="30" x14ac:dyDescent="0.25">
      <c r="A48" s="33" t="s">
        <v>99</v>
      </c>
      <c r="B48" s="40"/>
      <c r="C48" s="41"/>
      <c r="D48" s="41"/>
      <c r="E48" s="35" t="s">
        <v>908</v>
      </c>
      <c r="F48" s="41"/>
      <c r="G48" s="41"/>
      <c r="H48" s="41"/>
      <c r="I48" s="41"/>
      <c r="J48" s="42"/>
    </row>
    <row r="49" spans="1:16" x14ac:dyDescent="0.25">
      <c r="A49" s="33" t="s">
        <v>101</v>
      </c>
      <c r="B49" s="40"/>
      <c r="C49" s="41"/>
      <c r="D49" s="41"/>
      <c r="E49" s="43" t="s">
        <v>909</v>
      </c>
      <c r="F49" s="41"/>
      <c r="G49" s="41"/>
      <c r="H49" s="41"/>
      <c r="I49" s="41"/>
      <c r="J49" s="42"/>
    </row>
    <row r="50" spans="1:16" ht="409.5" x14ac:dyDescent="0.25">
      <c r="A50" s="33" t="s">
        <v>103</v>
      </c>
      <c r="B50" s="40"/>
      <c r="C50" s="41"/>
      <c r="D50" s="41"/>
      <c r="E50" s="35" t="s">
        <v>257</v>
      </c>
      <c r="F50" s="41"/>
      <c r="G50" s="41"/>
      <c r="H50" s="41"/>
      <c r="I50" s="41"/>
      <c r="J50" s="42"/>
    </row>
    <row r="51" spans="1:16" x14ac:dyDescent="0.25">
      <c r="A51" s="33" t="s">
        <v>94</v>
      </c>
      <c r="B51" s="33">
        <v>11</v>
      </c>
      <c r="C51" s="34" t="s">
        <v>525</v>
      </c>
      <c r="D51" s="33" t="s">
        <v>96</v>
      </c>
      <c r="E51" s="35" t="s">
        <v>526</v>
      </c>
      <c r="F51" s="36" t="s">
        <v>210</v>
      </c>
      <c r="G51" s="37">
        <v>108.75</v>
      </c>
      <c r="H51" s="38">
        <v>0</v>
      </c>
      <c r="I51" s="38">
        <f>ROUND(G51*H51,P4)</f>
        <v>0</v>
      </c>
      <c r="J51" s="33"/>
      <c r="O51" s="39">
        <f>I51*0.21</f>
        <v>0</v>
      </c>
      <c r="P51">
        <v>3</v>
      </c>
    </row>
    <row r="52" spans="1:16" x14ac:dyDescent="0.25">
      <c r="A52" s="33" t="s">
        <v>99</v>
      </c>
      <c r="B52" s="40"/>
      <c r="C52" s="41"/>
      <c r="D52" s="41"/>
      <c r="E52" s="35" t="s">
        <v>910</v>
      </c>
      <c r="F52" s="41"/>
      <c r="G52" s="41"/>
      <c r="H52" s="41"/>
      <c r="I52" s="41"/>
      <c r="J52" s="42"/>
    </row>
    <row r="53" spans="1:16" x14ac:dyDescent="0.25">
      <c r="A53" s="33" t="s">
        <v>101</v>
      </c>
      <c r="B53" s="40"/>
      <c r="C53" s="41"/>
      <c r="D53" s="41"/>
      <c r="E53" s="43" t="s">
        <v>911</v>
      </c>
      <c r="F53" s="41"/>
      <c r="G53" s="41"/>
      <c r="H53" s="41"/>
      <c r="I53" s="41"/>
      <c r="J53" s="42"/>
    </row>
    <row r="54" spans="1:16" ht="409.5" x14ac:dyDescent="0.25">
      <c r="A54" s="33" t="s">
        <v>103</v>
      </c>
      <c r="B54" s="40"/>
      <c r="C54" s="41"/>
      <c r="D54" s="41"/>
      <c r="E54" s="35" t="s">
        <v>266</v>
      </c>
      <c r="F54" s="41"/>
      <c r="G54" s="41"/>
      <c r="H54" s="41"/>
      <c r="I54" s="41"/>
      <c r="J54" s="42"/>
    </row>
    <row r="55" spans="1:16" x14ac:dyDescent="0.25">
      <c r="A55" s="33" t="s">
        <v>94</v>
      </c>
      <c r="B55" s="33">
        <v>12</v>
      </c>
      <c r="C55" s="34" t="s">
        <v>912</v>
      </c>
      <c r="D55" s="33" t="s">
        <v>134</v>
      </c>
      <c r="E55" s="35" t="s">
        <v>913</v>
      </c>
      <c r="F55" s="36" t="s">
        <v>210</v>
      </c>
      <c r="G55" s="37">
        <v>225</v>
      </c>
      <c r="H55" s="38">
        <v>0</v>
      </c>
      <c r="I55" s="38">
        <f>ROUND(G55*H55,P4)</f>
        <v>0</v>
      </c>
      <c r="J55" s="33"/>
      <c r="O55" s="39">
        <f>I55*0.21</f>
        <v>0</v>
      </c>
      <c r="P55">
        <v>3</v>
      </c>
    </row>
    <row r="56" spans="1:16" ht="30" x14ac:dyDescent="0.25">
      <c r="A56" s="33" t="s">
        <v>99</v>
      </c>
      <c r="B56" s="40"/>
      <c r="C56" s="41"/>
      <c r="D56" s="41"/>
      <c r="E56" s="35" t="s">
        <v>914</v>
      </c>
      <c r="F56" s="41"/>
      <c r="G56" s="41"/>
      <c r="H56" s="41"/>
      <c r="I56" s="41"/>
      <c r="J56" s="42"/>
    </row>
    <row r="57" spans="1:16" x14ac:dyDescent="0.25">
      <c r="A57" s="33" t="s">
        <v>101</v>
      </c>
      <c r="B57" s="40"/>
      <c r="C57" s="41"/>
      <c r="D57" s="41"/>
      <c r="E57" s="43" t="s">
        <v>915</v>
      </c>
      <c r="F57" s="41"/>
      <c r="G57" s="41"/>
      <c r="H57" s="41"/>
      <c r="I57" s="41"/>
      <c r="J57" s="42"/>
    </row>
    <row r="58" spans="1:16" ht="120" x14ac:dyDescent="0.25">
      <c r="A58" s="33" t="s">
        <v>103</v>
      </c>
      <c r="B58" s="40"/>
      <c r="C58" s="41"/>
      <c r="D58" s="41"/>
      <c r="E58" s="35" t="s">
        <v>538</v>
      </c>
      <c r="F58" s="41"/>
      <c r="G58" s="41"/>
      <c r="H58" s="41"/>
      <c r="I58" s="41"/>
      <c r="J58" s="42"/>
    </row>
    <row r="59" spans="1:16" x14ac:dyDescent="0.25">
      <c r="A59" s="33" t="s">
        <v>94</v>
      </c>
      <c r="B59" s="33">
        <v>13</v>
      </c>
      <c r="C59" s="34" t="s">
        <v>267</v>
      </c>
      <c r="D59" s="33" t="s">
        <v>134</v>
      </c>
      <c r="E59" s="35" t="s">
        <v>268</v>
      </c>
      <c r="F59" s="36" t="s">
        <v>210</v>
      </c>
      <c r="G59" s="37">
        <v>2605.36</v>
      </c>
      <c r="H59" s="38">
        <v>0</v>
      </c>
      <c r="I59" s="38">
        <f>ROUND(G59*H59,P4)</f>
        <v>0</v>
      </c>
      <c r="J59" s="33"/>
      <c r="O59" s="39">
        <f>I59*0.21</f>
        <v>0</v>
      </c>
      <c r="P59">
        <v>3</v>
      </c>
    </row>
    <row r="60" spans="1:16" x14ac:dyDescent="0.25">
      <c r="A60" s="33" t="s">
        <v>99</v>
      </c>
      <c r="B60" s="40"/>
      <c r="C60" s="41"/>
      <c r="D60" s="41"/>
      <c r="E60" s="35" t="s">
        <v>916</v>
      </c>
      <c r="F60" s="41"/>
      <c r="G60" s="41"/>
      <c r="H60" s="41"/>
      <c r="I60" s="41"/>
      <c r="J60" s="42"/>
    </row>
    <row r="61" spans="1:16" x14ac:dyDescent="0.25">
      <c r="A61" s="33" t="s">
        <v>101</v>
      </c>
      <c r="B61" s="40"/>
      <c r="C61" s="41"/>
      <c r="D61" s="41"/>
      <c r="E61" s="43" t="s">
        <v>917</v>
      </c>
      <c r="F61" s="41"/>
      <c r="G61" s="41"/>
      <c r="H61" s="41"/>
      <c r="I61" s="41"/>
      <c r="J61" s="42"/>
    </row>
    <row r="62" spans="1:16" ht="285" x14ac:dyDescent="0.25">
      <c r="A62" s="33" t="s">
        <v>103</v>
      </c>
      <c r="B62" s="40"/>
      <c r="C62" s="41"/>
      <c r="D62" s="41"/>
      <c r="E62" s="35" t="s">
        <v>270</v>
      </c>
      <c r="F62" s="41"/>
      <c r="G62" s="41"/>
      <c r="H62" s="41"/>
      <c r="I62" s="41"/>
      <c r="J62" s="42"/>
    </row>
    <row r="63" spans="1:16" ht="30" x14ac:dyDescent="0.25">
      <c r="A63" s="33" t="s">
        <v>94</v>
      </c>
      <c r="B63" s="33">
        <v>14</v>
      </c>
      <c r="C63" s="34" t="s">
        <v>918</v>
      </c>
      <c r="D63" s="33" t="s">
        <v>96</v>
      </c>
      <c r="E63" s="35" t="s">
        <v>919</v>
      </c>
      <c r="F63" s="36" t="s">
        <v>210</v>
      </c>
      <c r="G63" s="37">
        <v>2452.8000000000002</v>
      </c>
      <c r="H63" s="38">
        <v>0</v>
      </c>
      <c r="I63" s="38">
        <f>ROUND(G63*H63,P4)</f>
        <v>0</v>
      </c>
      <c r="J63" s="33"/>
      <c r="O63" s="39">
        <f>I63*0.21</f>
        <v>0</v>
      </c>
      <c r="P63">
        <v>3</v>
      </c>
    </row>
    <row r="64" spans="1:16" ht="45" x14ac:dyDescent="0.25">
      <c r="A64" s="33" t="s">
        <v>99</v>
      </c>
      <c r="B64" s="40"/>
      <c r="C64" s="41"/>
      <c r="D64" s="41"/>
      <c r="E64" s="35" t="s">
        <v>920</v>
      </c>
      <c r="F64" s="41"/>
      <c r="G64" s="41"/>
      <c r="H64" s="41"/>
      <c r="I64" s="41"/>
      <c r="J64" s="42"/>
    </row>
    <row r="65" spans="1:16" x14ac:dyDescent="0.25">
      <c r="A65" s="33" t="s">
        <v>101</v>
      </c>
      <c r="B65" s="40"/>
      <c r="C65" s="41"/>
      <c r="D65" s="41"/>
      <c r="E65" s="43" t="s">
        <v>921</v>
      </c>
      <c r="F65" s="41"/>
      <c r="G65" s="41"/>
      <c r="H65" s="41"/>
      <c r="I65" s="41"/>
      <c r="J65" s="42"/>
    </row>
    <row r="66" spans="1:16" ht="285" x14ac:dyDescent="0.25">
      <c r="A66" s="33" t="s">
        <v>103</v>
      </c>
      <c r="B66" s="40"/>
      <c r="C66" s="41"/>
      <c r="D66" s="41"/>
      <c r="E66" s="35" t="s">
        <v>270</v>
      </c>
      <c r="F66" s="41"/>
      <c r="G66" s="41"/>
      <c r="H66" s="41"/>
      <c r="I66" s="41"/>
      <c r="J66" s="42"/>
    </row>
    <row r="67" spans="1:16" x14ac:dyDescent="0.25">
      <c r="A67" s="33" t="s">
        <v>94</v>
      </c>
      <c r="B67" s="33">
        <v>15</v>
      </c>
      <c r="C67" s="34" t="s">
        <v>271</v>
      </c>
      <c r="D67" s="33" t="s">
        <v>134</v>
      </c>
      <c r="E67" s="35" t="s">
        <v>272</v>
      </c>
      <c r="F67" s="36" t="s">
        <v>210</v>
      </c>
      <c r="G67" s="37">
        <v>108.75</v>
      </c>
      <c r="H67" s="38">
        <v>0</v>
      </c>
      <c r="I67" s="38">
        <f>ROUND(G67*H67,P4)</f>
        <v>0</v>
      </c>
      <c r="J67" s="33"/>
      <c r="O67" s="39">
        <f>I67*0.21</f>
        <v>0</v>
      </c>
      <c r="P67">
        <v>3</v>
      </c>
    </row>
    <row r="68" spans="1:16" x14ac:dyDescent="0.25">
      <c r="A68" s="33" t="s">
        <v>99</v>
      </c>
      <c r="B68" s="40"/>
      <c r="C68" s="41"/>
      <c r="D68" s="41"/>
      <c r="E68" s="35" t="s">
        <v>910</v>
      </c>
      <c r="F68" s="41"/>
      <c r="G68" s="41"/>
      <c r="H68" s="41"/>
      <c r="I68" s="41"/>
      <c r="J68" s="42"/>
    </row>
    <row r="69" spans="1:16" x14ac:dyDescent="0.25">
      <c r="A69" s="33" t="s">
        <v>101</v>
      </c>
      <c r="B69" s="40"/>
      <c r="C69" s="41"/>
      <c r="D69" s="41"/>
      <c r="E69" s="43" t="s">
        <v>922</v>
      </c>
      <c r="F69" s="41"/>
      <c r="G69" s="41"/>
      <c r="H69" s="41"/>
      <c r="I69" s="41"/>
      <c r="J69" s="42"/>
    </row>
    <row r="70" spans="1:16" ht="409.5" x14ac:dyDescent="0.25">
      <c r="A70" s="33" t="s">
        <v>103</v>
      </c>
      <c r="B70" s="40"/>
      <c r="C70" s="41"/>
      <c r="D70" s="41"/>
      <c r="E70" s="35" t="s">
        <v>275</v>
      </c>
      <c r="F70" s="41"/>
      <c r="G70" s="41"/>
      <c r="H70" s="41"/>
      <c r="I70" s="41"/>
      <c r="J70" s="42"/>
    </row>
    <row r="71" spans="1:16" x14ac:dyDescent="0.25">
      <c r="A71" s="33" t="s">
        <v>94</v>
      </c>
      <c r="B71" s="33">
        <v>16</v>
      </c>
      <c r="C71" s="34" t="s">
        <v>549</v>
      </c>
      <c r="D71" s="33" t="s">
        <v>134</v>
      </c>
      <c r="E71" s="35" t="s">
        <v>550</v>
      </c>
      <c r="F71" s="36" t="s">
        <v>210</v>
      </c>
      <c r="G71" s="37">
        <v>494</v>
      </c>
      <c r="H71" s="38">
        <v>0</v>
      </c>
      <c r="I71" s="38">
        <f>ROUND(G71*H71,P4)</f>
        <v>0</v>
      </c>
      <c r="J71" s="33"/>
      <c r="O71" s="39">
        <f>I71*0.21</f>
        <v>0</v>
      </c>
      <c r="P71">
        <v>3</v>
      </c>
    </row>
    <row r="72" spans="1:16" ht="60" x14ac:dyDescent="0.25">
      <c r="A72" s="33" t="s">
        <v>99</v>
      </c>
      <c r="B72" s="40"/>
      <c r="C72" s="41"/>
      <c r="D72" s="41"/>
      <c r="E72" s="35" t="s">
        <v>551</v>
      </c>
      <c r="F72" s="41"/>
      <c r="G72" s="41"/>
      <c r="H72" s="41"/>
      <c r="I72" s="41"/>
      <c r="J72" s="42"/>
    </row>
    <row r="73" spans="1:16" x14ac:dyDescent="0.25">
      <c r="A73" s="33" t="s">
        <v>101</v>
      </c>
      <c r="B73" s="40"/>
      <c r="C73" s="41"/>
      <c r="D73" s="41"/>
      <c r="E73" s="43" t="s">
        <v>923</v>
      </c>
      <c r="F73" s="41"/>
      <c r="G73" s="41"/>
      <c r="H73" s="41"/>
      <c r="I73" s="41"/>
      <c r="J73" s="42"/>
    </row>
    <row r="74" spans="1:16" ht="375" x14ac:dyDescent="0.25">
      <c r="A74" s="33" t="s">
        <v>103</v>
      </c>
      <c r="B74" s="40"/>
      <c r="C74" s="41"/>
      <c r="D74" s="41"/>
      <c r="E74" s="35" t="s">
        <v>553</v>
      </c>
      <c r="F74" s="41"/>
      <c r="G74" s="41"/>
      <c r="H74" s="41"/>
      <c r="I74" s="41"/>
      <c r="J74" s="42"/>
    </row>
    <row r="75" spans="1:16" x14ac:dyDescent="0.25">
      <c r="A75" s="33" t="s">
        <v>94</v>
      </c>
      <c r="B75" s="33">
        <v>17</v>
      </c>
      <c r="C75" s="34" t="s">
        <v>278</v>
      </c>
      <c r="D75" s="33" t="s">
        <v>134</v>
      </c>
      <c r="E75" s="35" t="s">
        <v>279</v>
      </c>
      <c r="F75" s="36" t="s">
        <v>168</v>
      </c>
      <c r="G75" s="37">
        <v>8924.2000000000007</v>
      </c>
      <c r="H75" s="38">
        <v>0</v>
      </c>
      <c r="I75" s="38">
        <f>ROUND(G75*H75,P4)</f>
        <v>0</v>
      </c>
      <c r="J75" s="33"/>
      <c r="O75" s="39">
        <f>I75*0.21</f>
        <v>0</v>
      </c>
      <c r="P75">
        <v>3</v>
      </c>
    </row>
    <row r="76" spans="1:16" x14ac:dyDescent="0.25">
      <c r="A76" s="33" t="s">
        <v>99</v>
      </c>
      <c r="B76" s="40"/>
      <c r="C76" s="41"/>
      <c r="D76" s="41"/>
      <c r="E76" s="35" t="s">
        <v>924</v>
      </c>
      <c r="F76" s="41"/>
      <c r="G76" s="41"/>
      <c r="H76" s="41"/>
      <c r="I76" s="41"/>
      <c r="J76" s="42"/>
    </row>
    <row r="77" spans="1:16" x14ac:dyDescent="0.25">
      <c r="A77" s="33" t="s">
        <v>101</v>
      </c>
      <c r="B77" s="40"/>
      <c r="C77" s="41"/>
      <c r="D77" s="41"/>
      <c r="E77" s="43" t="s">
        <v>925</v>
      </c>
      <c r="F77" s="41"/>
      <c r="G77" s="41"/>
      <c r="H77" s="41"/>
      <c r="I77" s="41"/>
      <c r="J77" s="42"/>
    </row>
    <row r="78" spans="1:16" ht="75" x14ac:dyDescent="0.25">
      <c r="A78" s="33" t="s">
        <v>103</v>
      </c>
      <c r="B78" s="40"/>
      <c r="C78" s="41"/>
      <c r="D78" s="41"/>
      <c r="E78" s="35" t="s">
        <v>281</v>
      </c>
      <c r="F78" s="41"/>
      <c r="G78" s="41"/>
      <c r="H78" s="41"/>
      <c r="I78" s="41"/>
      <c r="J78" s="42"/>
    </row>
    <row r="79" spans="1:16" x14ac:dyDescent="0.25">
      <c r="A79" s="33" t="s">
        <v>94</v>
      </c>
      <c r="B79" s="33">
        <v>18</v>
      </c>
      <c r="C79" s="34" t="s">
        <v>569</v>
      </c>
      <c r="D79" s="33" t="s">
        <v>134</v>
      </c>
      <c r="E79" s="35" t="s">
        <v>570</v>
      </c>
      <c r="F79" s="36" t="s">
        <v>168</v>
      </c>
      <c r="G79" s="37">
        <v>725</v>
      </c>
      <c r="H79" s="38">
        <v>0</v>
      </c>
      <c r="I79" s="38">
        <f>ROUND(G79*H79,P4)</f>
        <v>0</v>
      </c>
      <c r="J79" s="33"/>
      <c r="O79" s="39">
        <f>I79*0.21</f>
        <v>0</v>
      </c>
      <c r="P79">
        <v>3</v>
      </c>
    </row>
    <row r="80" spans="1:16" x14ac:dyDescent="0.25">
      <c r="A80" s="33" t="s">
        <v>99</v>
      </c>
      <c r="B80" s="40"/>
      <c r="C80" s="41"/>
      <c r="D80" s="41"/>
      <c r="E80" s="44" t="s">
        <v>134</v>
      </c>
      <c r="F80" s="41"/>
      <c r="G80" s="41"/>
      <c r="H80" s="41"/>
      <c r="I80" s="41"/>
      <c r="J80" s="42"/>
    </row>
    <row r="81" spans="1:16" x14ac:dyDescent="0.25">
      <c r="A81" s="33" t="s">
        <v>101</v>
      </c>
      <c r="B81" s="40"/>
      <c r="C81" s="41"/>
      <c r="D81" s="41"/>
      <c r="E81" s="43" t="s">
        <v>926</v>
      </c>
      <c r="F81" s="41"/>
      <c r="G81" s="41"/>
      <c r="H81" s="41"/>
      <c r="I81" s="41"/>
      <c r="J81" s="42"/>
    </row>
    <row r="82" spans="1:16" ht="75" x14ac:dyDescent="0.25">
      <c r="A82" s="33" t="s">
        <v>103</v>
      </c>
      <c r="B82" s="40"/>
      <c r="C82" s="41"/>
      <c r="D82" s="41"/>
      <c r="E82" s="35" t="s">
        <v>571</v>
      </c>
      <c r="F82" s="41"/>
      <c r="G82" s="41"/>
      <c r="H82" s="41"/>
      <c r="I82" s="41"/>
      <c r="J82" s="42"/>
    </row>
    <row r="83" spans="1:16" x14ac:dyDescent="0.25">
      <c r="A83" s="33" t="s">
        <v>94</v>
      </c>
      <c r="B83" s="33">
        <v>19</v>
      </c>
      <c r="C83" s="34" t="s">
        <v>572</v>
      </c>
      <c r="D83" s="33" t="s">
        <v>134</v>
      </c>
      <c r="E83" s="35" t="s">
        <v>573</v>
      </c>
      <c r="F83" s="36" t="s">
        <v>168</v>
      </c>
      <c r="G83" s="37">
        <v>725</v>
      </c>
      <c r="H83" s="38">
        <v>0</v>
      </c>
      <c r="I83" s="38">
        <f>ROUND(G83*H83,P4)</f>
        <v>0</v>
      </c>
      <c r="J83" s="33"/>
      <c r="O83" s="39">
        <f>I83*0.21</f>
        <v>0</v>
      </c>
      <c r="P83">
        <v>3</v>
      </c>
    </row>
    <row r="84" spans="1:16" x14ac:dyDescent="0.25">
      <c r="A84" s="33" t="s">
        <v>99</v>
      </c>
      <c r="B84" s="40"/>
      <c r="C84" s="41"/>
      <c r="D84" s="41"/>
      <c r="E84" s="44" t="s">
        <v>134</v>
      </c>
      <c r="F84" s="41"/>
      <c r="G84" s="41"/>
      <c r="H84" s="41"/>
      <c r="I84" s="41"/>
      <c r="J84" s="42"/>
    </row>
    <row r="85" spans="1:16" x14ac:dyDescent="0.25">
      <c r="A85" s="33" t="s">
        <v>101</v>
      </c>
      <c r="B85" s="40"/>
      <c r="C85" s="41"/>
      <c r="D85" s="41"/>
      <c r="E85" s="43" t="s">
        <v>926</v>
      </c>
      <c r="F85" s="41"/>
      <c r="G85" s="41"/>
      <c r="H85" s="41"/>
      <c r="I85" s="41"/>
      <c r="J85" s="42"/>
    </row>
    <row r="86" spans="1:16" ht="75" x14ac:dyDescent="0.25">
      <c r="A86" s="33" t="s">
        <v>103</v>
      </c>
      <c r="B86" s="40"/>
      <c r="C86" s="41"/>
      <c r="D86" s="41"/>
      <c r="E86" s="35" t="s">
        <v>575</v>
      </c>
      <c r="F86" s="41"/>
      <c r="G86" s="41"/>
      <c r="H86" s="41"/>
      <c r="I86" s="41"/>
      <c r="J86" s="42"/>
    </row>
    <row r="87" spans="1:16" x14ac:dyDescent="0.25">
      <c r="A87" s="27" t="s">
        <v>92</v>
      </c>
      <c r="B87" s="28"/>
      <c r="C87" s="29" t="s">
        <v>57</v>
      </c>
      <c r="D87" s="30"/>
      <c r="E87" s="27" t="s">
        <v>283</v>
      </c>
      <c r="F87" s="30"/>
      <c r="G87" s="30"/>
      <c r="H87" s="30"/>
      <c r="I87" s="31">
        <f>SUMIFS(I88:I95,A88:A95,"P")</f>
        <v>0</v>
      </c>
      <c r="J87" s="32"/>
    </row>
    <row r="88" spans="1:16" x14ac:dyDescent="0.25">
      <c r="A88" s="33" t="s">
        <v>94</v>
      </c>
      <c r="B88" s="33">
        <v>20</v>
      </c>
      <c r="C88" s="34" t="s">
        <v>927</v>
      </c>
      <c r="D88" s="33" t="s">
        <v>134</v>
      </c>
      <c r="E88" s="35" t="s">
        <v>928</v>
      </c>
      <c r="F88" s="36" t="s">
        <v>227</v>
      </c>
      <c r="G88" s="37">
        <v>2470</v>
      </c>
      <c r="H88" s="38">
        <v>0</v>
      </c>
      <c r="I88" s="38">
        <f>ROUND(G88*H88,P4)</f>
        <v>0</v>
      </c>
      <c r="J88" s="33"/>
      <c r="O88" s="39">
        <f>I88*0.21</f>
        <v>0</v>
      </c>
      <c r="P88">
        <v>3</v>
      </c>
    </row>
    <row r="89" spans="1:16" ht="90" x14ac:dyDescent="0.25">
      <c r="A89" s="33" t="s">
        <v>99</v>
      </c>
      <c r="B89" s="40"/>
      <c r="C89" s="41"/>
      <c r="D89" s="41"/>
      <c r="E89" s="35" t="s">
        <v>929</v>
      </c>
      <c r="F89" s="41"/>
      <c r="G89" s="41"/>
      <c r="H89" s="41"/>
      <c r="I89" s="41"/>
      <c r="J89" s="42"/>
    </row>
    <row r="90" spans="1:16" x14ac:dyDescent="0.25">
      <c r="A90" s="33" t="s">
        <v>101</v>
      </c>
      <c r="B90" s="40"/>
      <c r="C90" s="41"/>
      <c r="D90" s="41"/>
      <c r="E90" s="43" t="s">
        <v>930</v>
      </c>
      <c r="F90" s="41"/>
      <c r="G90" s="41"/>
      <c r="H90" s="41"/>
      <c r="I90" s="41"/>
      <c r="J90" s="42"/>
    </row>
    <row r="91" spans="1:16" ht="225" x14ac:dyDescent="0.25">
      <c r="A91" s="33" t="s">
        <v>103</v>
      </c>
      <c r="B91" s="40"/>
      <c r="C91" s="41"/>
      <c r="D91" s="41"/>
      <c r="E91" s="35" t="s">
        <v>298</v>
      </c>
      <c r="F91" s="41"/>
      <c r="G91" s="41"/>
      <c r="H91" s="41"/>
      <c r="I91" s="41"/>
      <c r="J91" s="42"/>
    </row>
    <row r="92" spans="1:16" x14ac:dyDescent="0.25">
      <c r="A92" s="33" t="s">
        <v>94</v>
      </c>
      <c r="B92" s="33">
        <v>21</v>
      </c>
      <c r="C92" s="34" t="s">
        <v>931</v>
      </c>
      <c r="D92" s="33" t="s">
        <v>134</v>
      </c>
      <c r="E92" s="35" t="s">
        <v>932</v>
      </c>
      <c r="F92" s="36" t="s">
        <v>168</v>
      </c>
      <c r="G92" s="37">
        <v>5434</v>
      </c>
      <c r="H92" s="38">
        <v>0</v>
      </c>
      <c r="I92" s="38">
        <f>ROUND(G92*H92,P4)</f>
        <v>0</v>
      </c>
      <c r="J92" s="33"/>
      <c r="O92" s="39">
        <f>I92*0.21</f>
        <v>0</v>
      </c>
      <c r="P92">
        <v>3</v>
      </c>
    </row>
    <row r="93" spans="1:16" ht="30" x14ac:dyDescent="0.25">
      <c r="A93" s="33" t="s">
        <v>99</v>
      </c>
      <c r="B93" s="40"/>
      <c r="C93" s="41"/>
      <c r="D93" s="41"/>
      <c r="E93" s="35" t="s">
        <v>933</v>
      </c>
      <c r="F93" s="41"/>
      <c r="G93" s="41"/>
      <c r="H93" s="41"/>
      <c r="I93" s="41"/>
      <c r="J93" s="42"/>
    </row>
    <row r="94" spans="1:16" x14ac:dyDescent="0.25">
      <c r="A94" s="33" t="s">
        <v>101</v>
      </c>
      <c r="B94" s="40"/>
      <c r="C94" s="41"/>
      <c r="D94" s="41"/>
      <c r="E94" s="43" t="s">
        <v>934</v>
      </c>
      <c r="F94" s="41"/>
      <c r="G94" s="41"/>
      <c r="H94" s="41"/>
      <c r="I94" s="41"/>
      <c r="J94" s="42"/>
    </row>
    <row r="95" spans="1:16" ht="180" x14ac:dyDescent="0.25">
      <c r="A95" s="33" t="s">
        <v>103</v>
      </c>
      <c r="B95" s="40"/>
      <c r="C95" s="41"/>
      <c r="D95" s="41"/>
      <c r="E95" s="35" t="s">
        <v>595</v>
      </c>
      <c r="F95" s="41"/>
      <c r="G95" s="41"/>
      <c r="H95" s="41"/>
      <c r="I95" s="41"/>
      <c r="J95" s="42"/>
    </row>
    <row r="96" spans="1:16" x14ac:dyDescent="0.25">
      <c r="A96" s="27" t="s">
        <v>92</v>
      </c>
      <c r="B96" s="28"/>
      <c r="C96" s="29" t="s">
        <v>752</v>
      </c>
      <c r="D96" s="30"/>
      <c r="E96" s="27" t="s">
        <v>753</v>
      </c>
      <c r="F96" s="30"/>
      <c r="G96" s="30"/>
      <c r="H96" s="30"/>
      <c r="I96" s="31">
        <f>SUMIFS(I97:I100,A97:A100,"P")</f>
        <v>0</v>
      </c>
      <c r="J96" s="32"/>
    </row>
    <row r="97" spans="1:16" x14ac:dyDescent="0.25">
      <c r="A97" s="33" t="s">
        <v>94</v>
      </c>
      <c r="B97" s="33">
        <v>22</v>
      </c>
      <c r="C97" s="34" t="s">
        <v>761</v>
      </c>
      <c r="D97" s="33" t="s">
        <v>134</v>
      </c>
      <c r="E97" s="35" t="s">
        <v>762</v>
      </c>
      <c r="F97" s="36" t="s">
        <v>210</v>
      </c>
      <c r="G97" s="37">
        <v>108.75</v>
      </c>
      <c r="H97" s="38">
        <v>0</v>
      </c>
      <c r="I97" s="38">
        <f>ROUND(G97*H97,P4)</f>
        <v>0</v>
      </c>
      <c r="J97" s="33"/>
      <c r="O97" s="39">
        <f>I97*0.21</f>
        <v>0</v>
      </c>
      <c r="P97">
        <v>3</v>
      </c>
    </row>
    <row r="98" spans="1:16" x14ac:dyDescent="0.25">
      <c r="A98" s="33" t="s">
        <v>99</v>
      </c>
      <c r="B98" s="40"/>
      <c r="C98" s="41"/>
      <c r="D98" s="41"/>
      <c r="E98" s="35" t="s">
        <v>935</v>
      </c>
      <c r="F98" s="41"/>
      <c r="G98" s="41"/>
      <c r="H98" s="41"/>
      <c r="I98" s="41"/>
      <c r="J98" s="42"/>
    </row>
    <row r="99" spans="1:16" x14ac:dyDescent="0.25">
      <c r="A99" s="33" t="s">
        <v>101</v>
      </c>
      <c r="B99" s="40"/>
      <c r="C99" s="41"/>
      <c r="D99" s="41"/>
      <c r="E99" s="43" t="s">
        <v>922</v>
      </c>
      <c r="F99" s="41"/>
      <c r="G99" s="41"/>
      <c r="H99" s="41"/>
      <c r="I99" s="41"/>
      <c r="J99" s="42"/>
    </row>
    <row r="100" spans="1:16" ht="105" x14ac:dyDescent="0.25">
      <c r="A100" s="33" t="s">
        <v>103</v>
      </c>
      <c r="B100" s="40"/>
      <c r="C100" s="41"/>
      <c r="D100" s="41"/>
      <c r="E100" s="35" t="s">
        <v>764</v>
      </c>
      <c r="F100" s="41"/>
      <c r="G100" s="41"/>
      <c r="H100" s="41"/>
      <c r="I100" s="41"/>
      <c r="J100" s="42"/>
    </row>
    <row r="101" spans="1:16" x14ac:dyDescent="0.25">
      <c r="A101" s="27" t="s">
        <v>92</v>
      </c>
      <c r="B101" s="28"/>
      <c r="C101" s="29" t="s">
        <v>307</v>
      </c>
      <c r="D101" s="30"/>
      <c r="E101" s="27" t="s">
        <v>308</v>
      </c>
      <c r="F101" s="30"/>
      <c r="G101" s="30"/>
      <c r="H101" s="30"/>
      <c r="I101" s="31">
        <f>SUMIFS(I102:I181,A102:A181,"P")</f>
        <v>0</v>
      </c>
      <c r="J101" s="32"/>
    </row>
    <row r="102" spans="1:16" x14ac:dyDescent="0.25">
      <c r="A102" s="33" t="s">
        <v>94</v>
      </c>
      <c r="B102" s="33">
        <v>23</v>
      </c>
      <c r="C102" s="34" t="s">
        <v>323</v>
      </c>
      <c r="D102" s="33" t="s">
        <v>134</v>
      </c>
      <c r="E102" s="35" t="s">
        <v>324</v>
      </c>
      <c r="F102" s="36" t="s">
        <v>168</v>
      </c>
      <c r="G102" s="37">
        <v>8643.8799999999992</v>
      </c>
      <c r="H102" s="38">
        <v>0</v>
      </c>
      <c r="I102" s="38">
        <f>ROUND(G102*H102,P4)</f>
        <v>0</v>
      </c>
      <c r="J102" s="33"/>
      <c r="O102" s="39">
        <f>I102*0.21</f>
        <v>0</v>
      </c>
      <c r="P102">
        <v>3</v>
      </c>
    </row>
    <row r="103" spans="1:16" x14ac:dyDescent="0.25">
      <c r="A103" s="33" t="s">
        <v>99</v>
      </c>
      <c r="B103" s="40"/>
      <c r="C103" s="41"/>
      <c r="D103" s="41"/>
      <c r="E103" s="35" t="s">
        <v>936</v>
      </c>
      <c r="F103" s="41"/>
      <c r="G103" s="41"/>
      <c r="H103" s="41"/>
      <c r="I103" s="41"/>
      <c r="J103" s="42"/>
    </row>
    <row r="104" spans="1:16" x14ac:dyDescent="0.25">
      <c r="A104" s="33" t="s">
        <v>101</v>
      </c>
      <c r="B104" s="40"/>
      <c r="C104" s="41"/>
      <c r="D104" s="41"/>
      <c r="E104" s="43" t="s">
        <v>937</v>
      </c>
      <c r="F104" s="41"/>
      <c r="G104" s="41"/>
      <c r="H104" s="41"/>
      <c r="I104" s="41"/>
      <c r="J104" s="42"/>
    </row>
    <row r="105" spans="1:16" ht="90" x14ac:dyDescent="0.25">
      <c r="A105" s="33" t="s">
        <v>103</v>
      </c>
      <c r="B105" s="40"/>
      <c r="C105" s="41"/>
      <c r="D105" s="41"/>
      <c r="E105" s="35" t="s">
        <v>322</v>
      </c>
      <c r="F105" s="41"/>
      <c r="G105" s="41"/>
      <c r="H105" s="41"/>
      <c r="I105" s="41"/>
      <c r="J105" s="42"/>
    </row>
    <row r="106" spans="1:16" x14ac:dyDescent="0.25">
      <c r="A106" s="33" t="s">
        <v>94</v>
      </c>
      <c r="B106" s="33">
        <v>24</v>
      </c>
      <c r="C106" s="34" t="s">
        <v>608</v>
      </c>
      <c r="D106" s="33" t="s">
        <v>134</v>
      </c>
      <c r="E106" s="35" t="s">
        <v>609</v>
      </c>
      <c r="F106" s="36" t="s">
        <v>210</v>
      </c>
      <c r="G106" s="37">
        <v>267.726</v>
      </c>
      <c r="H106" s="38">
        <v>0</v>
      </c>
      <c r="I106" s="38">
        <f>ROUND(G106*H106,P4)</f>
        <v>0</v>
      </c>
      <c r="J106" s="33"/>
      <c r="O106" s="39">
        <f>I106*0.21</f>
        <v>0</v>
      </c>
      <c r="P106">
        <v>3</v>
      </c>
    </row>
    <row r="107" spans="1:16" ht="60" x14ac:dyDescent="0.25">
      <c r="A107" s="33" t="s">
        <v>99</v>
      </c>
      <c r="B107" s="40"/>
      <c r="C107" s="41"/>
      <c r="D107" s="41"/>
      <c r="E107" s="35" t="s">
        <v>610</v>
      </c>
      <c r="F107" s="41"/>
      <c r="G107" s="41"/>
      <c r="H107" s="41"/>
      <c r="I107" s="41"/>
      <c r="J107" s="42"/>
    </row>
    <row r="108" spans="1:16" x14ac:dyDescent="0.25">
      <c r="A108" s="33" t="s">
        <v>101</v>
      </c>
      <c r="B108" s="40"/>
      <c r="C108" s="41"/>
      <c r="D108" s="41"/>
      <c r="E108" s="43" t="s">
        <v>938</v>
      </c>
      <c r="F108" s="41"/>
      <c r="G108" s="41"/>
      <c r="H108" s="41"/>
      <c r="I108" s="41"/>
      <c r="J108" s="42"/>
    </row>
    <row r="109" spans="1:16" ht="150" x14ac:dyDescent="0.25">
      <c r="A109" s="33" t="s">
        <v>103</v>
      </c>
      <c r="B109" s="40"/>
      <c r="C109" s="41"/>
      <c r="D109" s="41"/>
      <c r="E109" s="35" t="s">
        <v>612</v>
      </c>
      <c r="F109" s="41"/>
      <c r="G109" s="41"/>
      <c r="H109" s="41"/>
      <c r="I109" s="41"/>
      <c r="J109" s="42"/>
    </row>
    <row r="110" spans="1:16" x14ac:dyDescent="0.25">
      <c r="A110" s="33" t="s">
        <v>94</v>
      </c>
      <c r="B110" s="33">
        <v>25</v>
      </c>
      <c r="C110" s="34" t="s">
        <v>613</v>
      </c>
      <c r="D110" s="33" t="s">
        <v>134</v>
      </c>
      <c r="E110" s="35" t="s">
        <v>939</v>
      </c>
      <c r="F110" s="36" t="s">
        <v>168</v>
      </c>
      <c r="G110" s="37">
        <v>8924.2000000000007</v>
      </c>
      <c r="H110" s="38">
        <v>0</v>
      </c>
      <c r="I110" s="38">
        <f>ROUND(G110*H110,P4)</f>
        <v>0</v>
      </c>
      <c r="J110" s="33"/>
      <c r="O110" s="39">
        <f>I110*0.21</f>
        <v>0</v>
      </c>
      <c r="P110">
        <v>3</v>
      </c>
    </row>
    <row r="111" spans="1:16" x14ac:dyDescent="0.25">
      <c r="A111" s="33" t="s">
        <v>99</v>
      </c>
      <c r="B111" s="40"/>
      <c r="C111" s="41"/>
      <c r="D111" s="41"/>
      <c r="E111" s="35" t="s">
        <v>940</v>
      </c>
      <c r="F111" s="41"/>
      <c r="G111" s="41"/>
      <c r="H111" s="41"/>
      <c r="I111" s="41"/>
      <c r="J111" s="42"/>
    </row>
    <row r="112" spans="1:16" x14ac:dyDescent="0.25">
      <c r="A112" s="33" t="s">
        <v>101</v>
      </c>
      <c r="B112" s="40"/>
      <c r="C112" s="41"/>
      <c r="D112" s="41"/>
      <c r="E112" s="43" t="s">
        <v>925</v>
      </c>
      <c r="F112" s="41"/>
      <c r="G112" s="41"/>
      <c r="H112" s="41"/>
      <c r="I112" s="41"/>
      <c r="J112" s="42"/>
    </row>
    <row r="113" spans="1:16" ht="120" x14ac:dyDescent="0.25">
      <c r="A113" s="33" t="s">
        <v>103</v>
      </c>
      <c r="B113" s="40"/>
      <c r="C113" s="41"/>
      <c r="D113" s="41"/>
      <c r="E113" s="35" t="s">
        <v>619</v>
      </c>
      <c r="F113" s="41"/>
      <c r="G113" s="41"/>
      <c r="H113" s="41"/>
      <c r="I113" s="41"/>
      <c r="J113" s="42"/>
    </row>
    <row r="114" spans="1:16" x14ac:dyDescent="0.25">
      <c r="A114" s="33" t="s">
        <v>94</v>
      </c>
      <c r="B114" s="33">
        <v>26</v>
      </c>
      <c r="C114" s="34" t="s">
        <v>613</v>
      </c>
      <c r="D114" s="33" t="s">
        <v>614</v>
      </c>
      <c r="E114" s="35" t="s">
        <v>615</v>
      </c>
      <c r="F114" s="36" t="s">
        <v>616</v>
      </c>
      <c r="G114" s="37">
        <v>164.20500000000001</v>
      </c>
      <c r="H114" s="38">
        <v>0</v>
      </c>
      <c r="I114" s="38">
        <f>ROUND(G114*H114,P4)</f>
        <v>0</v>
      </c>
      <c r="J114" s="33"/>
      <c r="O114" s="39">
        <f>I114*0.21</f>
        <v>0</v>
      </c>
      <c r="P114">
        <v>3</v>
      </c>
    </row>
    <row r="115" spans="1:16" ht="90" x14ac:dyDescent="0.25">
      <c r="A115" s="33" t="s">
        <v>99</v>
      </c>
      <c r="B115" s="40"/>
      <c r="C115" s="41"/>
      <c r="D115" s="41"/>
      <c r="E115" s="35" t="s">
        <v>617</v>
      </c>
      <c r="F115" s="41"/>
      <c r="G115" s="41"/>
      <c r="H115" s="41"/>
      <c r="I115" s="41"/>
      <c r="J115" s="42"/>
    </row>
    <row r="116" spans="1:16" x14ac:dyDescent="0.25">
      <c r="A116" s="33" t="s">
        <v>101</v>
      </c>
      <c r="B116" s="40"/>
      <c r="C116" s="41"/>
      <c r="D116" s="41"/>
      <c r="E116" s="43" t="s">
        <v>941</v>
      </c>
      <c r="F116" s="41"/>
      <c r="G116" s="41"/>
      <c r="H116" s="41"/>
      <c r="I116" s="41"/>
      <c r="J116" s="42"/>
    </row>
    <row r="117" spans="1:16" ht="120" x14ac:dyDescent="0.25">
      <c r="A117" s="33" t="s">
        <v>103</v>
      </c>
      <c r="B117" s="40"/>
      <c r="C117" s="41"/>
      <c r="D117" s="41"/>
      <c r="E117" s="35" t="s">
        <v>619</v>
      </c>
      <c r="F117" s="41"/>
      <c r="G117" s="41"/>
      <c r="H117" s="41"/>
      <c r="I117" s="41"/>
      <c r="J117" s="42"/>
    </row>
    <row r="118" spans="1:16" x14ac:dyDescent="0.25">
      <c r="A118" s="33" t="s">
        <v>94</v>
      </c>
      <c r="B118" s="33">
        <v>27</v>
      </c>
      <c r="C118" s="34" t="s">
        <v>613</v>
      </c>
      <c r="D118" s="33" t="s">
        <v>620</v>
      </c>
      <c r="E118" s="35" t="s">
        <v>621</v>
      </c>
      <c r="F118" s="36" t="s">
        <v>616</v>
      </c>
      <c r="G118" s="37">
        <v>164.20500000000001</v>
      </c>
      <c r="H118" s="38">
        <v>0</v>
      </c>
      <c r="I118" s="38">
        <f>ROUND(G118*H118,P4)</f>
        <v>0</v>
      </c>
      <c r="J118" s="33"/>
      <c r="O118" s="39">
        <f>I118*0.21</f>
        <v>0</v>
      </c>
      <c r="P118">
        <v>3</v>
      </c>
    </row>
    <row r="119" spans="1:16" ht="75" x14ac:dyDescent="0.25">
      <c r="A119" s="33" t="s">
        <v>99</v>
      </c>
      <c r="B119" s="40"/>
      <c r="C119" s="41"/>
      <c r="D119" s="41"/>
      <c r="E119" s="35" t="s">
        <v>622</v>
      </c>
      <c r="F119" s="41"/>
      <c r="G119" s="41"/>
      <c r="H119" s="41"/>
      <c r="I119" s="41"/>
      <c r="J119" s="42"/>
    </row>
    <row r="120" spans="1:16" x14ac:dyDescent="0.25">
      <c r="A120" s="33" t="s">
        <v>101</v>
      </c>
      <c r="B120" s="40"/>
      <c r="C120" s="41"/>
      <c r="D120" s="41"/>
      <c r="E120" s="43" t="s">
        <v>941</v>
      </c>
      <c r="F120" s="41"/>
      <c r="G120" s="41"/>
      <c r="H120" s="41"/>
      <c r="I120" s="41"/>
      <c r="J120" s="42"/>
    </row>
    <row r="121" spans="1:16" ht="120" x14ac:dyDescent="0.25">
      <c r="A121" s="33" t="s">
        <v>103</v>
      </c>
      <c r="B121" s="40"/>
      <c r="C121" s="41"/>
      <c r="D121" s="41"/>
      <c r="E121" s="35" t="s">
        <v>619</v>
      </c>
      <c r="F121" s="41"/>
      <c r="G121" s="41"/>
      <c r="H121" s="41"/>
      <c r="I121" s="41"/>
      <c r="J121" s="42"/>
    </row>
    <row r="122" spans="1:16" x14ac:dyDescent="0.25">
      <c r="A122" s="33" t="s">
        <v>94</v>
      </c>
      <c r="B122" s="33">
        <v>28</v>
      </c>
      <c r="C122" s="34" t="s">
        <v>632</v>
      </c>
      <c r="D122" s="33" t="s">
        <v>134</v>
      </c>
      <c r="E122" s="35" t="s">
        <v>633</v>
      </c>
      <c r="F122" s="36" t="s">
        <v>168</v>
      </c>
      <c r="G122" s="37">
        <v>8410.2800000000007</v>
      </c>
      <c r="H122" s="38">
        <v>0</v>
      </c>
      <c r="I122" s="38">
        <f>ROUND(G122*H122,P4)</f>
        <v>0</v>
      </c>
      <c r="J122" s="33"/>
      <c r="O122" s="39">
        <f>I122*0.21</f>
        <v>0</v>
      </c>
      <c r="P122">
        <v>3</v>
      </c>
    </row>
    <row r="123" spans="1:16" ht="30" x14ac:dyDescent="0.25">
      <c r="A123" s="33" t="s">
        <v>99</v>
      </c>
      <c r="B123" s="40"/>
      <c r="C123" s="41"/>
      <c r="D123" s="41"/>
      <c r="E123" s="35" t="s">
        <v>942</v>
      </c>
      <c r="F123" s="41"/>
      <c r="G123" s="41"/>
      <c r="H123" s="41"/>
      <c r="I123" s="41"/>
      <c r="J123" s="42"/>
    </row>
    <row r="124" spans="1:16" x14ac:dyDescent="0.25">
      <c r="A124" s="33" t="s">
        <v>101</v>
      </c>
      <c r="B124" s="40"/>
      <c r="C124" s="41"/>
      <c r="D124" s="41"/>
      <c r="E124" s="43" t="s">
        <v>943</v>
      </c>
      <c r="F124" s="41"/>
      <c r="G124" s="41"/>
      <c r="H124" s="41"/>
      <c r="I124" s="41"/>
      <c r="J124" s="42"/>
    </row>
    <row r="125" spans="1:16" ht="120" x14ac:dyDescent="0.25">
      <c r="A125" s="33" t="s">
        <v>103</v>
      </c>
      <c r="B125" s="40"/>
      <c r="C125" s="41"/>
      <c r="D125" s="41"/>
      <c r="E125" s="35" t="s">
        <v>338</v>
      </c>
      <c r="F125" s="41"/>
      <c r="G125" s="41"/>
      <c r="H125" s="41"/>
      <c r="I125" s="41"/>
      <c r="J125" s="42"/>
    </row>
    <row r="126" spans="1:16" x14ac:dyDescent="0.25">
      <c r="A126" s="33" t="s">
        <v>94</v>
      </c>
      <c r="B126" s="33">
        <v>29</v>
      </c>
      <c r="C126" s="34" t="s">
        <v>635</v>
      </c>
      <c r="D126" s="33" t="s">
        <v>13</v>
      </c>
      <c r="E126" s="35" t="s">
        <v>636</v>
      </c>
      <c r="F126" s="36" t="s">
        <v>168</v>
      </c>
      <c r="G126" s="37">
        <v>8036.52</v>
      </c>
      <c r="H126" s="38">
        <v>0</v>
      </c>
      <c r="I126" s="38">
        <f>ROUND(G126*H126,P4)</f>
        <v>0</v>
      </c>
      <c r="J126" s="33"/>
      <c r="O126" s="39">
        <f>I126*0.21</f>
        <v>0</v>
      </c>
      <c r="P126">
        <v>3</v>
      </c>
    </row>
    <row r="127" spans="1:16" ht="30" x14ac:dyDescent="0.25">
      <c r="A127" s="33" t="s">
        <v>99</v>
      </c>
      <c r="B127" s="40"/>
      <c r="C127" s="41"/>
      <c r="D127" s="41"/>
      <c r="E127" s="35" t="s">
        <v>944</v>
      </c>
      <c r="F127" s="41"/>
      <c r="G127" s="41"/>
      <c r="H127" s="41"/>
      <c r="I127" s="41"/>
      <c r="J127" s="42"/>
    </row>
    <row r="128" spans="1:16" x14ac:dyDescent="0.25">
      <c r="A128" s="33" t="s">
        <v>101</v>
      </c>
      <c r="B128" s="40"/>
      <c r="C128" s="41"/>
      <c r="D128" s="41"/>
      <c r="E128" s="43" t="s">
        <v>945</v>
      </c>
      <c r="F128" s="41"/>
      <c r="G128" s="41"/>
      <c r="H128" s="41"/>
      <c r="I128" s="41"/>
      <c r="J128" s="42"/>
    </row>
    <row r="129" spans="1:16" ht="120" x14ac:dyDescent="0.25">
      <c r="A129" s="33" t="s">
        <v>103</v>
      </c>
      <c r="B129" s="40"/>
      <c r="C129" s="41"/>
      <c r="D129" s="41"/>
      <c r="E129" s="35" t="s">
        <v>338</v>
      </c>
      <c r="F129" s="41"/>
      <c r="G129" s="41"/>
      <c r="H129" s="41"/>
      <c r="I129" s="41"/>
      <c r="J129" s="42"/>
    </row>
    <row r="130" spans="1:16" x14ac:dyDescent="0.25">
      <c r="A130" s="33" t="s">
        <v>94</v>
      </c>
      <c r="B130" s="33">
        <v>30</v>
      </c>
      <c r="C130" s="34" t="s">
        <v>635</v>
      </c>
      <c r="D130" s="33" t="s">
        <v>57</v>
      </c>
      <c r="E130" s="35" t="s">
        <v>636</v>
      </c>
      <c r="F130" s="36" t="s">
        <v>168</v>
      </c>
      <c r="G130" s="37">
        <v>8223.4</v>
      </c>
      <c r="H130" s="38">
        <v>0</v>
      </c>
      <c r="I130" s="38">
        <f>ROUND(G130*H130,P4)</f>
        <v>0</v>
      </c>
      <c r="J130" s="33"/>
      <c r="O130" s="39">
        <f>I130*0.21</f>
        <v>0</v>
      </c>
      <c r="P130">
        <v>3</v>
      </c>
    </row>
    <row r="131" spans="1:16" ht="30" x14ac:dyDescent="0.25">
      <c r="A131" s="33" t="s">
        <v>99</v>
      </c>
      <c r="B131" s="40"/>
      <c r="C131" s="41"/>
      <c r="D131" s="41"/>
      <c r="E131" s="35" t="s">
        <v>946</v>
      </c>
      <c r="F131" s="41"/>
      <c r="G131" s="41"/>
      <c r="H131" s="41"/>
      <c r="I131" s="41"/>
      <c r="J131" s="42"/>
    </row>
    <row r="132" spans="1:16" x14ac:dyDescent="0.25">
      <c r="A132" s="33" t="s">
        <v>101</v>
      </c>
      <c r="B132" s="40"/>
      <c r="C132" s="41"/>
      <c r="D132" s="41"/>
      <c r="E132" s="43" t="s">
        <v>947</v>
      </c>
      <c r="F132" s="41"/>
      <c r="G132" s="41"/>
      <c r="H132" s="41"/>
      <c r="I132" s="41"/>
      <c r="J132" s="42"/>
    </row>
    <row r="133" spans="1:16" ht="120" x14ac:dyDescent="0.25">
      <c r="A133" s="33" t="s">
        <v>103</v>
      </c>
      <c r="B133" s="40"/>
      <c r="C133" s="41"/>
      <c r="D133" s="41"/>
      <c r="E133" s="35" t="s">
        <v>338</v>
      </c>
      <c r="F133" s="41"/>
      <c r="G133" s="41"/>
      <c r="H133" s="41"/>
      <c r="I133" s="41"/>
      <c r="J133" s="42"/>
    </row>
    <row r="134" spans="1:16" x14ac:dyDescent="0.25">
      <c r="A134" s="33" t="s">
        <v>94</v>
      </c>
      <c r="B134" s="33">
        <v>31</v>
      </c>
      <c r="C134" s="34" t="s">
        <v>635</v>
      </c>
      <c r="D134" s="33" t="s">
        <v>596</v>
      </c>
      <c r="E134" s="35" t="s">
        <v>636</v>
      </c>
      <c r="F134" s="36" t="s">
        <v>168</v>
      </c>
      <c r="G134" s="37">
        <v>900</v>
      </c>
      <c r="H134" s="38">
        <v>0</v>
      </c>
      <c r="I134" s="38">
        <f>ROUND(G134*H134,P4)</f>
        <v>0</v>
      </c>
      <c r="J134" s="33"/>
      <c r="O134" s="39">
        <f>I134*0.21</f>
        <v>0</v>
      </c>
      <c r="P134">
        <v>3</v>
      </c>
    </row>
    <row r="135" spans="1:16" ht="90" x14ac:dyDescent="0.25">
      <c r="A135" s="33" t="s">
        <v>99</v>
      </c>
      <c r="B135" s="40"/>
      <c r="C135" s="41"/>
      <c r="D135" s="41"/>
      <c r="E135" s="35" t="s">
        <v>948</v>
      </c>
      <c r="F135" s="41"/>
      <c r="G135" s="41"/>
      <c r="H135" s="41"/>
      <c r="I135" s="41"/>
      <c r="J135" s="42"/>
    </row>
    <row r="136" spans="1:16" x14ac:dyDescent="0.25">
      <c r="A136" s="33" t="s">
        <v>101</v>
      </c>
      <c r="B136" s="40"/>
      <c r="C136" s="41"/>
      <c r="D136" s="41"/>
      <c r="E136" s="43" t="s">
        <v>949</v>
      </c>
      <c r="F136" s="41"/>
      <c r="G136" s="41"/>
      <c r="H136" s="41"/>
      <c r="I136" s="41"/>
      <c r="J136" s="42"/>
    </row>
    <row r="137" spans="1:16" ht="120" x14ac:dyDescent="0.25">
      <c r="A137" s="33" t="s">
        <v>103</v>
      </c>
      <c r="B137" s="40"/>
      <c r="C137" s="41"/>
      <c r="D137" s="41"/>
      <c r="E137" s="35" t="s">
        <v>338</v>
      </c>
      <c r="F137" s="41"/>
      <c r="G137" s="41"/>
      <c r="H137" s="41"/>
      <c r="I137" s="41"/>
      <c r="J137" s="42"/>
    </row>
    <row r="138" spans="1:16" x14ac:dyDescent="0.25">
      <c r="A138" s="33" t="s">
        <v>94</v>
      </c>
      <c r="B138" s="33">
        <v>32</v>
      </c>
      <c r="C138" s="34" t="s">
        <v>635</v>
      </c>
      <c r="D138" s="33" t="s">
        <v>752</v>
      </c>
      <c r="E138" s="35" t="s">
        <v>636</v>
      </c>
      <c r="F138" s="36" t="s">
        <v>168</v>
      </c>
      <c r="G138" s="37">
        <v>900</v>
      </c>
      <c r="H138" s="38">
        <v>0</v>
      </c>
      <c r="I138" s="38">
        <f>ROUND(G138*H138,P4)</f>
        <v>0</v>
      </c>
      <c r="J138" s="33"/>
      <c r="O138" s="39">
        <f>I138*0.21</f>
        <v>0</v>
      </c>
      <c r="P138">
        <v>3</v>
      </c>
    </row>
    <row r="139" spans="1:16" ht="90" x14ac:dyDescent="0.25">
      <c r="A139" s="33" t="s">
        <v>99</v>
      </c>
      <c r="B139" s="40"/>
      <c r="C139" s="41"/>
      <c r="D139" s="41"/>
      <c r="E139" s="35" t="s">
        <v>950</v>
      </c>
      <c r="F139" s="41"/>
      <c r="G139" s="41"/>
      <c r="H139" s="41"/>
      <c r="I139" s="41"/>
      <c r="J139" s="42"/>
    </row>
    <row r="140" spans="1:16" x14ac:dyDescent="0.25">
      <c r="A140" s="33" t="s">
        <v>101</v>
      </c>
      <c r="B140" s="40"/>
      <c r="C140" s="41"/>
      <c r="D140" s="41"/>
      <c r="E140" s="43" t="s">
        <v>949</v>
      </c>
      <c r="F140" s="41"/>
      <c r="G140" s="41"/>
      <c r="H140" s="41"/>
      <c r="I140" s="41"/>
      <c r="J140" s="42"/>
    </row>
    <row r="141" spans="1:16" ht="120" x14ac:dyDescent="0.25">
      <c r="A141" s="33" t="s">
        <v>103</v>
      </c>
      <c r="B141" s="40"/>
      <c r="C141" s="41"/>
      <c r="D141" s="41"/>
      <c r="E141" s="35" t="s">
        <v>338</v>
      </c>
      <c r="F141" s="41"/>
      <c r="G141" s="41"/>
      <c r="H141" s="41"/>
      <c r="I141" s="41"/>
      <c r="J141" s="42"/>
    </row>
    <row r="142" spans="1:16" x14ac:dyDescent="0.25">
      <c r="A142" s="33" t="s">
        <v>94</v>
      </c>
      <c r="B142" s="33">
        <v>33</v>
      </c>
      <c r="C142" s="34" t="s">
        <v>951</v>
      </c>
      <c r="D142" s="33" t="s">
        <v>134</v>
      </c>
      <c r="E142" s="35" t="s">
        <v>952</v>
      </c>
      <c r="F142" s="36" t="s">
        <v>168</v>
      </c>
      <c r="G142" s="37">
        <v>1767</v>
      </c>
      <c r="H142" s="38">
        <v>0</v>
      </c>
      <c r="I142" s="38">
        <f>ROUND(G142*H142,P4)</f>
        <v>0</v>
      </c>
      <c r="J142" s="33"/>
      <c r="O142" s="39">
        <f>I142*0.21</f>
        <v>0</v>
      </c>
      <c r="P142">
        <v>3</v>
      </c>
    </row>
    <row r="143" spans="1:16" ht="195" x14ac:dyDescent="0.25">
      <c r="A143" s="33" t="s">
        <v>99</v>
      </c>
      <c r="B143" s="40"/>
      <c r="C143" s="41"/>
      <c r="D143" s="41"/>
      <c r="E143" s="35" t="s">
        <v>953</v>
      </c>
      <c r="F143" s="41"/>
      <c r="G143" s="41"/>
      <c r="H143" s="41"/>
      <c r="I143" s="41"/>
      <c r="J143" s="42"/>
    </row>
    <row r="144" spans="1:16" x14ac:dyDescent="0.25">
      <c r="A144" s="33" t="s">
        <v>101</v>
      </c>
      <c r="B144" s="40"/>
      <c r="C144" s="41"/>
      <c r="D144" s="41"/>
      <c r="E144" s="43" t="s">
        <v>954</v>
      </c>
      <c r="F144" s="41"/>
      <c r="G144" s="41"/>
      <c r="H144" s="41"/>
      <c r="I144" s="41"/>
      <c r="J144" s="42"/>
    </row>
    <row r="145" spans="1:16" ht="105" x14ac:dyDescent="0.25">
      <c r="A145" s="33" t="s">
        <v>103</v>
      </c>
      <c r="B145" s="40"/>
      <c r="C145" s="41"/>
      <c r="D145" s="41"/>
      <c r="E145" s="35" t="s">
        <v>955</v>
      </c>
      <c r="F145" s="41"/>
      <c r="G145" s="41"/>
      <c r="H145" s="41"/>
      <c r="I145" s="41"/>
      <c r="J145" s="42"/>
    </row>
    <row r="146" spans="1:16" x14ac:dyDescent="0.25">
      <c r="A146" s="33" t="s">
        <v>94</v>
      </c>
      <c r="B146" s="33">
        <v>34</v>
      </c>
      <c r="C146" s="34" t="s">
        <v>644</v>
      </c>
      <c r="D146" s="33" t="s">
        <v>13</v>
      </c>
      <c r="E146" s="35" t="s">
        <v>645</v>
      </c>
      <c r="F146" s="36" t="s">
        <v>168</v>
      </c>
      <c r="G146" s="37">
        <v>8106.6</v>
      </c>
      <c r="H146" s="38">
        <v>0</v>
      </c>
      <c r="I146" s="38">
        <f>ROUND(G146*H146,P4)</f>
        <v>0</v>
      </c>
      <c r="J146" s="33"/>
      <c r="O146" s="39">
        <f>I146*0.21</f>
        <v>0</v>
      </c>
      <c r="P146">
        <v>3</v>
      </c>
    </row>
    <row r="147" spans="1:16" ht="30" x14ac:dyDescent="0.25">
      <c r="A147" s="33" t="s">
        <v>99</v>
      </c>
      <c r="B147" s="40"/>
      <c r="C147" s="41"/>
      <c r="D147" s="41"/>
      <c r="E147" s="35" t="s">
        <v>956</v>
      </c>
      <c r="F147" s="41"/>
      <c r="G147" s="41"/>
      <c r="H147" s="41"/>
      <c r="I147" s="41"/>
      <c r="J147" s="42"/>
    </row>
    <row r="148" spans="1:16" x14ac:dyDescent="0.25">
      <c r="A148" s="33" t="s">
        <v>101</v>
      </c>
      <c r="B148" s="40"/>
      <c r="C148" s="41"/>
      <c r="D148" s="41"/>
      <c r="E148" s="43" t="s">
        <v>957</v>
      </c>
      <c r="F148" s="41"/>
      <c r="G148" s="41"/>
      <c r="H148" s="41"/>
      <c r="I148" s="41"/>
      <c r="J148" s="42"/>
    </row>
    <row r="149" spans="1:16" ht="195" x14ac:dyDescent="0.25">
      <c r="A149" s="33" t="s">
        <v>103</v>
      </c>
      <c r="B149" s="40"/>
      <c r="C149" s="41"/>
      <c r="D149" s="41"/>
      <c r="E149" s="35" t="s">
        <v>346</v>
      </c>
      <c r="F149" s="41"/>
      <c r="G149" s="41"/>
      <c r="H149" s="41"/>
      <c r="I149" s="41"/>
      <c r="J149" s="42"/>
    </row>
    <row r="150" spans="1:16" x14ac:dyDescent="0.25">
      <c r="A150" s="33" t="s">
        <v>94</v>
      </c>
      <c r="B150" s="33">
        <v>35</v>
      </c>
      <c r="C150" s="34" t="s">
        <v>644</v>
      </c>
      <c r="D150" s="33" t="s">
        <v>57</v>
      </c>
      <c r="E150" s="35" t="s">
        <v>645</v>
      </c>
      <c r="F150" s="36" t="s">
        <v>168</v>
      </c>
      <c r="G150" s="37">
        <v>900</v>
      </c>
      <c r="H150" s="38">
        <v>0</v>
      </c>
      <c r="I150" s="38">
        <f>ROUND(G150*H150,P4)</f>
        <v>0</v>
      </c>
      <c r="J150" s="33"/>
      <c r="O150" s="39">
        <f>I150*0.21</f>
        <v>0</v>
      </c>
      <c r="P150">
        <v>3</v>
      </c>
    </row>
    <row r="151" spans="1:16" ht="90" x14ac:dyDescent="0.25">
      <c r="A151" s="33" t="s">
        <v>99</v>
      </c>
      <c r="B151" s="40"/>
      <c r="C151" s="41"/>
      <c r="D151" s="41"/>
      <c r="E151" s="35" t="s">
        <v>958</v>
      </c>
      <c r="F151" s="41"/>
      <c r="G151" s="41"/>
      <c r="H151" s="41"/>
      <c r="I151" s="41"/>
      <c r="J151" s="42"/>
    </row>
    <row r="152" spans="1:16" x14ac:dyDescent="0.25">
      <c r="A152" s="33" t="s">
        <v>101</v>
      </c>
      <c r="B152" s="40"/>
      <c r="C152" s="41"/>
      <c r="D152" s="41"/>
      <c r="E152" s="43" t="s">
        <v>949</v>
      </c>
      <c r="F152" s="41"/>
      <c r="G152" s="41"/>
      <c r="H152" s="41"/>
      <c r="I152" s="41"/>
      <c r="J152" s="42"/>
    </row>
    <row r="153" spans="1:16" ht="195" x14ac:dyDescent="0.25">
      <c r="A153" s="33" t="s">
        <v>103</v>
      </c>
      <c r="B153" s="40"/>
      <c r="C153" s="41"/>
      <c r="D153" s="41"/>
      <c r="E153" s="35" t="s">
        <v>346</v>
      </c>
      <c r="F153" s="41"/>
      <c r="G153" s="41"/>
      <c r="H153" s="41"/>
      <c r="I153" s="41"/>
      <c r="J153" s="42"/>
    </row>
    <row r="154" spans="1:16" x14ac:dyDescent="0.25">
      <c r="A154" s="33" t="s">
        <v>94</v>
      </c>
      <c r="B154" s="33">
        <v>36</v>
      </c>
      <c r="C154" s="34" t="s">
        <v>959</v>
      </c>
      <c r="D154" s="33" t="s">
        <v>134</v>
      </c>
      <c r="E154" s="35" t="s">
        <v>960</v>
      </c>
      <c r="F154" s="36" t="s">
        <v>168</v>
      </c>
      <c r="G154" s="37">
        <v>8281.7999999999993</v>
      </c>
      <c r="H154" s="38">
        <v>0</v>
      </c>
      <c r="I154" s="38">
        <f>ROUND(G154*H154,P4)</f>
        <v>0</v>
      </c>
      <c r="J154" s="33"/>
      <c r="O154" s="39">
        <f>I154*0.21</f>
        <v>0</v>
      </c>
      <c r="P154">
        <v>3</v>
      </c>
    </row>
    <row r="155" spans="1:16" ht="30" x14ac:dyDescent="0.25">
      <c r="A155" s="33" t="s">
        <v>99</v>
      </c>
      <c r="B155" s="40"/>
      <c r="C155" s="41"/>
      <c r="D155" s="41"/>
      <c r="E155" s="35" t="s">
        <v>961</v>
      </c>
      <c r="F155" s="41"/>
      <c r="G155" s="41"/>
      <c r="H155" s="41"/>
      <c r="I155" s="41"/>
      <c r="J155" s="42"/>
    </row>
    <row r="156" spans="1:16" x14ac:dyDescent="0.25">
      <c r="A156" s="33" t="s">
        <v>101</v>
      </c>
      <c r="B156" s="40"/>
      <c r="C156" s="41"/>
      <c r="D156" s="41"/>
      <c r="E156" s="43" t="s">
        <v>962</v>
      </c>
      <c r="F156" s="41"/>
      <c r="G156" s="41"/>
      <c r="H156" s="41"/>
      <c r="I156" s="41"/>
      <c r="J156" s="42"/>
    </row>
    <row r="157" spans="1:16" ht="195" x14ac:dyDescent="0.25">
      <c r="A157" s="33" t="s">
        <v>103</v>
      </c>
      <c r="B157" s="40"/>
      <c r="C157" s="41"/>
      <c r="D157" s="41"/>
      <c r="E157" s="35" t="s">
        <v>346</v>
      </c>
      <c r="F157" s="41"/>
      <c r="G157" s="41"/>
      <c r="H157" s="41"/>
      <c r="I157" s="41"/>
      <c r="J157" s="42"/>
    </row>
    <row r="158" spans="1:16" x14ac:dyDescent="0.25">
      <c r="A158" s="33" t="s">
        <v>94</v>
      </c>
      <c r="B158" s="33">
        <v>37</v>
      </c>
      <c r="C158" s="34" t="s">
        <v>963</v>
      </c>
      <c r="D158" s="33" t="s">
        <v>13</v>
      </c>
      <c r="E158" s="35" t="s">
        <v>964</v>
      </c>
      <c r="F158" s="36" t="s">
        <v>168</v>
      </c>
      <c r="G158" s="37">
        <v>7908.04</v>
      </c>
      <c r="H158" s="38">
        <v>0</v>
      </c>
      <c r="I158" s="38">
        <f>ROUND(G158*H158,P4)</f>
        <v>0</v>
      </c>
      <c r="J158" s="33"/>
      <c r="O158" s="39">
        <f>I158*0.21</f>
        <v>0</v>
      </c>
      <c r="P158">
        <v>3</v>
      </c>
    </row>
    <row r="159" spans="1:16" ht="30" x14ac:dyDescent="0.25">
      <c r="A159" s="33" t="s">
        <v>99</v>
      </c>
      <c r="B159" s="40"/>
      <c r="C159" s="41"/>
      <c r="D159" s="41"/>
      <c r="E159" s="35" t="s">
        <v>965</v>
      </c>
      <c r="F159" s="41"/>
      <c r="G159" s="41"/>
      <c r="H159" s="41"/>
      <c r="I159" s="41"/>
      <c r="J159" s="42"/>
    </row>
    <row r="160" spans="1:16" x14ac:dyDescent="0.25">
      <c r="A160" s="33" t="s">
        <v>101</v>
      </c>
      <c r="B160" s="40"/>
      <c r="C160" s="41"/>
      <c r="D160" s="41"/>
      <c r="E160" s="43" t="s">
        <v>966</v>
      </c>
      <c r="F160" s="41"/>
      <c r="G160" s="41"/>
      <c r="H160" s="41"/>
      <c r="I160" s="41"/>
      <c r="J160" s="42"/>
    </row>
    <row r="161" spans="1:16" ht="195" x14ac:dyDescent="0.25">
      <c r="A161" s="33" t="s">
        <v>103</v>
      </c>
      <c r="B161" s="40"/>
      <c r="C161" s="41"/>
      <c r="D161" s="41"/>
      <c r="E161" s="35" t="s">
        <v>346</v>
      </c>
      <c r="F161" s="41"/>
      <c r="G161" s="41"/>
      <c r="H161" s="41"/>
      <c r="I161" s="41"/>
      <c r="J161" s="42"/>
    </row>
    <row r="162" spans="1:16" x14ac:dyDescent="0.25">
      <c r="A162" s="33" t="s">
        <v>94</v>
      </c>
      <c r="B162" s="33">
        <v>38</v>
      </c>
      <c r="C162" s="34" t="s">
        <v>963</v>
      </c>
      <c r="D162" s="33" t="s">
        <v>57</v>
      </c>
      <c r="E162" s="35" t="s">
        <v>964</v>
      </c>
      <c r="F162" s="36" t="s">
        <v>168</v>
      </c>
      <c r="G162" s="37">
        <v>900</v>
      </c>
      <c r="H162" s="38">
        <v>0</v>
      </c>
      <c r="I162" s="38">
        <f>ROUND(G162*H162,P4)</f>
        <v>0</v>
      </c>
      <c r="J162" s="33"/>
      <c r="O162" s="39">
        <f>I162*0.21</f>
        <v>0</v>
      </c>
      <c r="P162">
        <v>3</v>
      </c>
    </row>
    <row r="163" spans="1:16" ht="90" x14ac:dyDescent="0.25">
      <c r="A163" s="33" t="s">
        <v>99</v>
      </c>
      <c r="B163" s="40"/>
      <c r="C163" s="41"/>
      <c r="D163" s="41"/>
      <c r="E163" s="35" t="s">
        <v>967</v>
      </c>
      <c r="F163" s="41"/>
      <c r="G163" s="41"/>
      <c r="H163" s="41"/>
      <c r="I163" s="41"/>
      <c r="J163" s="42"/>
    </row>
    <row r="164" spans="1:16" x14ac:dyDescent="0.25">
      <c r="A164" s="33" t="s">
        <v>101</v>
      </c>
      <c r="B164" s="40"/>
      <c r="C164" s="41"/>
      <c r="D164" s="41"/>
      <c r="E164" s="43" t="s">
        <v>949</v>
      </c>
      <c r="F164" s="41"/>
      <c r="G164" s="41"/>
      <c r="H164" s="41"/>
      <c r="I164" s="41"/>
      <c r="J164" s="42"/>
    </row>
    <row r="165" spans="1:16" ht="195" x14ac:dyDescent="0.25">
      <c r="A165" s="33" t="s">
        <v>103</v>
      </c>
      <c r="B165" s="40"/>
      <c r="C165" s="41"/>
      <c r="D165" s="41"/>
      <c r="E165" s="35" t="s">
        <v>346</v>
      </c>
      <c r="F165" s="41"/>
      <c r="G165" s="41"/>
      <c r="H165" s="41"/>
      <c r="I165" s="41"/>
      <c r="J165" s="42"/>
    </row>
    <row r="166" spans="1:16" x14ac:dyDescent="0.25">
      <c r="A166" s="33" t="s">
        <v>94</v>
      </c>
      <c r="B166" s="33">
        <v>39</v>
      </c>
      <c r="C166" s="34" t="s">
        <v>968</v>
      </c>
      <c r="D166" s="33" t="s">
        <v>134</v>
      </c>
      <c r="E166" s="35" t="s">
        <v>969</v>
      </c>
      <c r="F166" s="36" t="s">
        <v>168</v>
      </c>
      <c r="G166" s="37">
        <v>104</v>
      </c>
      <c r="H166" s="38">
        <v>0</v>
      </c>
      <c r="I166" s="38">
        <f>ROUND(G166*H166,P4)</f>
        <v>0</v>
      </c>
      <c r="J166" s="33"/>
      <c r="O166" s="39">
        <f>I166*0.21</f>
        <v>0</v>
      </c>
      <c r="P166">
        <v>3</v>
      </c>
    </row>
    <row r="167" spans="1:16" x14ac:dyDescent="0.25">
      <c r="A167" s="33" t="s">
        <v>99</v>
      </c>
      <c r="B167" s="40"/>
      <c r="C167" s="41"/>
      <c r="D167" s="41"/>
      <c r="E167" s="35" t="s">
        <v>970</v>
      </c>
      <c r="F167" s="41"/>
      <c r="G167" s="41"/>
      <c r="H167" s="41"/>
      <c r="I167" s="41"/>
      <c r="J167" s="42"/>
    </row>
    <row r="168" spans="1:16" x14ac:dyDescent="0.25">
      <c r="A168" s="33" t="s">
        <v>101</v>
      </c>
      <c r="B168" s="40"/>
      <c r="C168" s="41"/>
      <c r="D168" s="41"/>
      <c r="E168" s="43" t="s">
        <v>971</v>
      </c>
      <c r="F168" s="41"/>
      <c r="G168" s="41"/>
      <c r="H168" s="41"/>
      <c r="I168" s="41"/>
      <c r="J168" s="42"/>
    </row>
    <row r="169" spans="1:16" ht="225" x14ac:dyDescent="0.25">
      <c r="A169" s="33" t="s">
        <v>103</v>
      </c>
      <c r="B169" s="40"/>
      <c r="C169" s="41"/>
      <c r="D169" s="41"/>
      <c r="E169" s="35" t="s">
        <v>356</v>
      </c>
      <c r="F169" s="41"/>
      <c r="G169" s="41"/>
      <c r="H169" s="41"/>
      <c r="I169" s="41"/>
      <c r="J169" s="42"/>
    </row>
    <row r="170" spans="1:16" x14ac:dyDescent="0.25">
      <c r="A170" s="33" t="s">
        <v>94</v>
      </c>
      <c r="B170" s="33">
        <v>40</v>
      </c>
      <c r="C170" s="34" t="s">
        <v>972</v>
      </c>
      <c r="D170" s="33" t="s">
        <v>134</v>
      </c>
      <c r="E170" s="35" t="s">
        <v>973</v>
      </c>
      <c r="F170" s="36" t="s">
        <v>168</v>
      </c>
      <c r="G170" s="37">
        <v>150</v>
      </c>
      <c r="H170" s="38">
        <v>0</v>
      </c>
      <c r="I170" s="38">
        <f>ROUND(G170*H170,P4)</f>
        <v>0</v>
      </c>
      <c r="J170" s="33"/>
      <c r="O170" s="39">
        <f>I170*0.21</f>
        <v>0</v>
      </c>
      <c r="P170">
        <v>3</v>
      </c>
    </row>
    <row r="171" spans="1:16" x14ac:dyDescent="0.25">
      <c r="A171" s="33" t="s">
        <v>99</v>
      </c>
      <c r="B171" s="40"/>
      <c r="C171" s="41"/>
      <c r="D171" s="41"/>
      <c r="E171" s="35" t="s">
        <v>974</v>
      </c>
      <c r="F171" s="41"/>
      <c r="G171" s="41"/>
      <c r="H171" s="41"/>
      <c r="I171" s="41"/>
      <c r="J171" s="42"/>
    </row>
    <row r="172" spans="1:16" x14ac:dyDescent="0.25">
      <c r="A172" s="33" t="s">
        <v>101</v>
      </c>
      <c r="B172" s="40"/>
      <c r="C172" s="41"/>
      <c r="D172" s="41"/>
      <c r="E172" s="43" t="s">
        <v>594</v>
      </c>
      <c r="F172" s="41"/>
      <c r="G172" s="41"/>
      <c r="H172" s="41"/>
      <c r="I172" s="41"/>
      <c r="J172" s="42"/>
    </row>
    <row r="173" spans="1:16" ht="225" x14ac:dyDescent="0.25">
      <c r="A173" s="33" t="s">
        <v>103</v>
      </c>
      <c r="B173" s="40"/>
      <c r="C173" s="41"/>
      <c r="D173" s="41"/>
      <c r="E173" s="35" t="s">
        <v>356</v>
      </c>
      <c r="F173" s="41"/>
      <c r="G173" s="41"/>
      <c r="H173" s="41"/>
      <c r="I173" s="41"/>
      <c r="J173" s="42"/>
    </row>
    <row r="174" spans="1:16" ht="30" x14ac:dyDescent="0.25">
      <c r="A174" s="33" t="s">
        <v>94</v>
      </c>
      <c r="B174" s="33">
        <v>41</v>
      </c>
      <c r="C174" s="34" t="s">
        <v>975</v>
      </c>
      <c r="D174" s="33" t="s">
        <v>134</v>
      </c>
      <c r="E174" s="35" t="s">
        <v>976</v>
      </c>
      <c r="F174" s="36" t="s">
        <v>168</v>
      </c>
      <c r="G174" s="37">
        <v>75</v>
      </c>
      <c r="H174" s="38">
        <v>0</v>
      </c>
      <c r="I174" s="38">
        <f>ROUND(G174*H174,P4)</f>
        <v>0</v>
      </c>
      <c r="J174" s="33"/>
      <c r="O174" s="39">
        <f>I174*0.21</f>
        <v>0</v>
      </c>
      <c r="P174">
        <v>3</v>
      </c>
    </row>
    <row r="175" spans="1:16" x14ac:dyDescent="0.25">
      <c r="A175" s="33" t="s">
        <v>99</v>
      </c>
      <c r="B175" s="40"/>
      <c r="C175" s="41"/>
      <c r="D175" s="41"/>
      <c r="E175" s="35" t="s">
        <v>977</v>
      </c>
      <c r="F175" s="41"/>
      <c r="G175" s="41"/>
      <c r="H175" s="41"/>
      <c r="I175" s="41"/>
      <c r="J175" s="42"/>
    </row>
    <row r="176" spans="1:16" x14ac:dyDescent="0.25">
      <c r="A176" s="33" t="s">
        <v>101</v>
      </c>
      <c r="B176" s="40"/>
      <c r="C176" s="41"/>
      <c r="D176" s="41"/>
      <c r="E176" s="43" t="s">
        <v>978</v>
      </c>
      <c r="F176" s="41"/>
      <c r="G176" s="41"/>
      <c r="H176" s="41"/>
      <c r="I176" s="41"/>
      <c r="J176" s="42"/>
    </row>
    <row r="177" spans="1:16" ht="225" x14ac:dyDescent="0.25">
      <c r="A177" s="33" t="s">
        <v>103</v>
      </c>
      <c r="B177" s="40"/>
      <c r="C177" s="41"/>
      <c r="D177" s="41"/>
      <c r="E177" s="35" t="s">
        <v>356</v>
      </c>
      <c r="F177" s="41"/>
      <c r="G177" s="41"/>
      <c r="H177" s="41"/>
      <c r="I177" s="41"/>
      <c r="J177" s="42"/>
    </row>
    <row r="178" spans="1:16" x14ac:dyDescent="0.25">
      <c r="A178" s="33" t="s">
        <v>94</v>
      </c>
      <c r="B178" s="33">
        <v>42</v>
      </c>
      <c r="C178" s="34" t="s">
        <v>649</v>
      </c>
      <c r="D178" s="33" t="s">
        <v>134</v>
      </c>
      <c r="E178" s="35" t="s">
        <v>650</v>
      </c>
      <c r="F178" s="36" t="s">
        <v>227</v>
      </c>
      <c r="G178" s="37">
        <v>1000</v>
      </c>
      <c r="H178" s="38">
        <v>0</v>
      </c>
      <c r="I178" s="38">
        <f>ROUND(G178*H178,P4)</f>
        <v>0</v>
      </c>
      <c r="J178" s="33"/>
      <c r="O178" s="39">
        <f>I178*0.21</f>
        <v>0</v>
      </c>
      <c r="P178">
        <v>3</v>
      </c>
    </row>
    <row r="179" spans="1:16" ht="60" x14ac:dyDescent="0.25">
      <c r="A179" s="33" t="s">
        <v>99</v>
      </c>
      <c r="B179" s="40"/>
      <c r="C179" s="41"/>
      <c r="D179" s="41"/>
      <c r="E179" s="35" t="s">
        <v>651</v>
      </c>
      <c r="F179" s="41"/>
      <c r="G179" s="41"/>
      <c r="H179" s="41"/>
      <c r="I179" s="41"/>
      <c r="J179" s="42"/>
    </row>
    <row r="180" spans="1:16" x14ac:dyDescent="0.25">
      <c r="A180" s="33" t="s">
        <v>101</v>
      </c>
      <c r="B180" s="40"/>
      <c r="C180" s="41"/>
      <c r="D180" s="41"/>
      <c r="E180" s="43" t="s">
        <v>979</v>
      </c>
      <c r="F180" s="41"/>
      <c r="G180" s="41"/>
      <c r="H180" s="41"/>
      <c r="I180" s="41"/>
      <c r="J180" s="42"/>
    </row>
    <row r="181" spans="1:16" ht="75" x14ac:dyDescent="0.25">
      <c r="A181" s="33" t="s">
        <v>103</v>
      </c>
      <c r="B181" s="40"/>
      <c r="C181" s="41"/>
      <c r="D181" s="41"/>
      <c r="E181" s="35" t="s">
        <v>652</v>
      </c>
      <c r="F181" s="41"/>
      <c r="G181" s="41"/>
      <c r="H181" s="41"/>
      <c r="I181" s="41"/>
      <c r="J181" s="42"/>
    </row>
    <row r="182" spans="1:16" x14ac:dyDescent="0.25">
      <c r="A182" s="27" t="s">
        <v>92</v>
      </c>
      <c r="B182" s="28"/>
      <c r="C182" s="29" t="s">
        <v>368</v>
      </c>
      <c r="D182" s="30"/>
      <c r="E182" s="27" t="s">
        <v>369</v>
      </c>
      <c r="F182" s="30"/>
      <c r="G182" s="30"/>
      <c r="H182" s="30"/>
      <c r="I182" s="31">
        <f>SUMIFS(I183:I186,A183:A186,"P")</f>
        <v>0</v>
      </c>
      <c r="J182" s="32"/>
    </row>
    <row r="183" spans="1:16" x14ac:dyDescent="0.25">
      <c r="A183" s="33" t="s">
        <v>94</v>
      </c>
      <c r="B183" s="33">
        <v>43</v>
      </c>
      <c r="C183" s="34" t="s">
        <v>660</v>
      </c>
      <c r="D183" s="33" t="s">
        <v>96</v>
      </c>
      <c r="E183" s="35" t="s">
        <v>661</v>
      </c>
      <c r="F183" s="36" t="s">
        <v>120</v>
      </c>
      <c r="G183" s="37">
        <v>15</v>
      </c>
      <c r="H183" s="38">
        <v>0</v>
      </c>
      <c r="I183" s="38">
        <f>ROUND(G183*H183,P4)</f>
        <v>0</v>
      </c>
      <c r="J183" s="33"/>
      <c r="O183" s="39">
        <f>I183*0.21</f>
        <v>0</v>
      </c>
      <c r="P183">
        <v>3</v>
      </c>
    </row>
    <row r="184" spans="1:16" ht="30" x14ac:dyDescent="0.25">
      <c r="A184" s="33" t="s">
        <v>99</v>
      </c>
      <c r="B184" s="40"/>
      <c r="C184" s="41"/>
      <c r="D184" s="41"/>
      <c r="E184" s="35" t="s">
        <v>797</v>
      </c>
      <c r="F184" s="41"/>
      <c r="G184" s="41"/>
      <c r="H184" s="41"/>
      <c r="I184" s="41"/>
      <c r="J184" s="42"/>
    </row>
    <row r="185" spans="1:16" x14ac:dyDescent="0.25">
      <c r="A185" s="33" t="s">
        <v>101</v>
      </c>
      <c r="B185" s="40"/>
      <c r="C185" s="41"/>
      <c r="D185" s="41"/>
      <c r="E185" s="43" t="s">
        <v>521</v>
      </c>
      <c r="F185" s="41"/>
      <c r="G185" s="41"/>
      <c r="H185" s="41"/>
      <c r="I185" s="41"/>
      <c r="J185" s="42"/>
    </row>
    <row r="186" spans="1:16" ht="135" x14ac:dyDescent="0.25">
      <c r="A186" s="33" t="s">
        <v>103</v>
      </c>
      <c r="B186" s="40"/>
      <c r="C186" s="41"/>
      <c r="D186" s="41"/>
      <c r="E186" s="35" t="s">
        <v>663</v>
      </c>
      <c r="F186" s="41"/>
      <c r="G186" s="41"/>
      <c r="H186" s="41"/>
      <c r="I186" s="41"/>
      <c r="J186" s="42"/>
    </row>
    <row r="187" spans="1:16" x14ac:dyDescent="0.25">
      <c r="A187" s="27" t="s">
        <v>92</v>
      </c>
      <c r="B187" s="28"/>
      <c r="C187" s="29" t="s">
        <v>155</v>
      </c>
      <c r="D187" s="30"/>
      <c r="E187" s="27" t="s">
        <v>156</v>
      </c>
      <c r="F187" s="30"/>
      <c r="G187" s="30"/>
      <c r="H187" s="30"/>
      <c r="I187" s="31">
        <f>SUMIFS(I188:I235,A188:A235,"P")</f>
        <v>0</v>
      </c>
      <c r="J187" s="32"/>
    </row>
    <row r="188" spans="1:16" x14ac:dyDescent="0.25">
      <c r="A188" s="33" t="s">
        <v>94</v>
      </c>
      <c r="B188" s="33">
        <v>44</v>
      </c>
      <c r="C188" s="34" t="s">
        <v>836</v>
      </c>
      <c r="D188" s="33" t="s">
        <v>134</v>
      </c>
      <c r="E188" s="35" t="s">
        <v>837</v>
      </c>
      <c r="F188" s="36" t="s">
        <v>120</v>
      </c>
      <c r="G188" s="37">
        <v>2</v>
      </c>
      <c r="H188" s="38">
        <v>0</v>
      </c>
      <c r="I188" s="38">
        <f>ROUND(G188*H188,P4)</f>
        <v>0</v>
      </c>
      <c r="J188" s="33"/>
      <c r="O188" s="39">
        <f>I188*0.21</f>
        <v>0</v>
      </c>
      <c r="P188">
        <v>3</v>
      </c>
    </row>
    <row r="189" spans="1:16" x14ac:dyDescent="0.25">
      <c r="A189" s="33" t="s">
        <v>99</v>
      </c>
      <c r="B189" s="40"/>
      <c r="C189" s="41"/>
      <c r="D189" s="41"/>
      <c r="E189" s="44" t="s">
        <v>134</v>
      </c>
      <c r="F189" s="41"/>
      <c r="G189" s="41"/>
      <c r="H189" s="41"/>
      <c r="I189" s="41"/>
      <c r="J189" s="42"/>
    </row>
    <row r="190" spans="1:16" x14ac:dyDescent="0.25">
      <c r="A190" s="33" t="s">
        <v>101</v>
      </c>
      <c r="B190" s="40"/>
      <c r="C190" s="41"/>
      <c r="D190" s="41"/>
      <c r="E190" s="43" t="s">
        <v>102</v>
      </c>
      <c r="F190" s="41"/>
      <c r="G190" s="41"/>
      <c r="H190" s="41"/>
      <c r="I190" s="41"/>
      <c r="J190" s="42"/>
    </row>
    <row r="191" spans="1:16" ht="105" x14ac:dyDescent="0.25">
      <c r="A191" s="33" t="s">
        <v>103</v>
      </c>
      <c r="B191" s="40"/>
      <c r="C191" s="41"/>
      <c r="D191" s="41"/>
      <c r="E191" s="35" t="s">
        <v>839</v>
      </c>
      <c r="F191" s="41"/>
      <c r="G191" s="41"/>
      <c r="H191" s="41"/>
      <c r="I191" s="41"/>
      <c r="J191" s="42"/>
    </row>
    <row r="192" spans="1:16" ht="30" x14ac:dyDescent="0.25">
      <c r="A192" s="33" t="s">
        <v>94</v>
      </c>
      <c r="B192" s="33">
        <v>45</v>
      </c>
      <c r="C192" s="34" t="s">
        <v>403</v>
      </c>
      <c r="D192" s="33" t="s">
        <v>134</v>
      </c>
      <c r="E192" s="35" t="s">
        <v>404</v>
      </c>
      <c r="F192" s="36" t="s">
        <v>120</v>
      </c>
      <c r="G192" s="37">
        <v>6</v>
      </c>
      <c r="H192" s="38">
        <v>0</v>
      </c>
      <c r="I192" s="38">
        <f>ROUND(G192*H192,P4)</f>
        <v>0</v>
      </c>
      <c r="J192" s="33"/>
      <c r="O192" s="39">
        <f>I192*0.21</f>
        <v>0</v>
      </c>
      <c r="P192">
        <v>3</v>
      </c>
    </row>
    <row r="193" spans="1:16" x14ac:dyDescent="0.25">
      <c r="A193" s="33" t="s">
        <v>99</v>
      </c>
      <c r="B193" s="40"/>
      <c r="C193" s="41"/>
      <c r="D193" s="41"/>
      <c r="E193" s="44" t="s">
        <v>134</v>
      </c>
      <c r="F193" s="41"/>
      <c r="G193" s="41"/>
      <c r="H193" s="41"/>
      <c r="I193" s="41"/>
      <c r="J193" s="42"/>
    </row>
    <row r="194" spans="1:16" x14ac:dyDescent="0.25">
      <c r="A194" s="33" t="s">
        <v>101</v>
      </c>
      <c r="B194" s="40"/>
      <c r="C194" s="41"/>
      <c r="D194" s="41"/>
      <c r="E194" s="43" t="s">
        <v>807</v>
      </c>
      <c r="F194" s="41"/>
      <c r="G194" s="41"/>
      <c r="H194" s="41"/>
      <c r="I194" s="41"/>
      <c r="J194" s="42"/>
    </row>
    <row r="195" spans="1:16" ht="60" x14ac:dyDescent="0.25">
      <c r="A195" s="33" t="s">
        <v>103</v>
      </c>
      <c r="B195" s="40"/>
      <c r="C195" s="41"/>
      <c r="D195" s="41"/>
      <c r="E195" s="35" t="s">
        <v>165</v>
      </c>
      <c r="F195" s="41"/>
      <c r="G195" s="41"/>
      <c r="H195" s="41"/>
      <c r="I195" s="41"/>
      <c r="J195" s="42"/>
    </row>
    <row r="196" spans="1:16" ht="30" x14ac:dyDescent="0.25">
      <c r="A196" s="33" t="s">
        <v>94</v>
      </c>
      <c r="B196" s="33">
        <v>46</v>
      </c>
      <c r="C196" s="34" t="s">
        <v>407</v>
      </c>
      <c r="D196" s="33" t="s">
        <v>134</v>
      </c>
      <c r="E196" s="35" t="s">
        <v>408</v>
      </c>
      <c r="F196" s="36" t="s">
        <v>120</v>
      </c>
      <c r="G196" s="37">
        <v>6</v>
      </c>
      <c r="H196" s="38">
        <v>0</v>
      </c>
      <c r="I196" s="38">
        <f>ROUND(G196*H196,P4)</f>
        <v>0</v>
      </c>
      <c r="J196" s="33"/>
      <c r="O196" s="39">
        <f>I196*0.21</f>
        <v>0</v>
      </c>
      <c r="P196">
        <v>3</v>
      </c>
    </row>
    <row r="197" spans="1:16" x14ac:dyDescent="0.25">
      <c r="A197" s="33" t="s">
        <v>99</v>
      </c>
      <c r="B197" s="40"/>
      <c r="C197" s="41"/>
      <c r="D197" s="41"/>
      <c r="E197" s="44" t="s">
        <v>134</v>
      </c>
      <c r="F197" s="41"/>
      <c r="G197" s="41"/>
      <c r="H197" s="41"/>
      <c r="I197" s="41"/>
      <c r="J197" s="42"/>
    </row>
    <row r="198" spans="1:16" x14ac:dyDescent="0.25">
      <c r="A198" s="33" t="s">
        <v>101</v>
      </c>
      <c r="B198" s="40"/>
      <c r="C198" s="41"/>
      <c r="D198" s="41"/>
      <c r="E198" s="43" t="s">
        <v>807</v>
      </c>
      <c r="F198" s="41"/>
      <c r="G198" s="41"/>
      <c r="H198" s="41"/>
      <c r="I198" s="41"/>
      <c r="J198" s="42"/>
    </row>
    <row r="199" spans="1:16" ht="90" x14ac:dyDescent="0.25">
      <c r="A199" s="33" t="s">
        <v>103</v>
      </c>
      <c r="B199" s="40"/>
      <c r="C199" s="41"/>
      <c r="D199" s="41"/>
      <c r="E199" s="35" t="s">
        <v>411</v>
      </c>
      <c r="F199" s="41"/>
      <c r="G199" s="41"/>
      <c r="H199" s="41"/>
      <c r="I199" s="41"/>
      <c r="J199" s="42"/>
    </row>
    <row r="200" spans="1:16" ht="30" x14ac:dyDescent="0.25">
      <c r="A200" s="33" t="s">
        <v>94</v>
      </c>
      <c r="B200" s="33">
        <v>47</v>
      </c>
      <c r="C200" s="34" t="s">
        <v>437</v>
      </c>
      <c r="D200" s="33" t="s">
        <v>134</v>
      </c>
      <c r="E200" s="35" t="s">
        <v>438</v>
      </c>
      <c r="F200" s="36" t="s">
        <v>120</v>
      </c>
      <c r="G200" s="37">
        <v>6</v>
      </c>
      <c r="H200" s="38">
        <v>0</v>
      </c>
      <c r="I200" s="38">
        <f>ROUND(G200*H200,P4)</f>
        <v>0</v>
      </c>
      <c r="J200" s="33"/>
      <c r="O200" s="39">
        <f>I200*0.21</f>
        <v>0</v>
      </c>
      <c r="P200">
        <v>3</v>
      </c>
    </row>
    <row r="201" spans="1:16" x14ac:dyDescent="0.25">
      <c r="A201" s="33" t="s">
        <v>99</v>
      </c>
      <c r="B201" s="40"/>
      <c r="C201" s="41"/>
      <c r="D201" s="41"/>
      <c r="E201" s="44" t="s">
        <v>134</v>
      </c>
      <c r="F201" s="41"/>
      <c r="G201" s="41"/>
      <c r="H201" s="41"/>
      <c r="I201" s="41"/>
      <c r="J201" s="42"/>
    </row>
    <row r="202" spans="1:16" x14ac:dyDescent="0.25">
      <c r="A202" s="33" t="s">
        <v>101</v>
      </c>
      <c r="B202" s="40"/>
      <c r="C202" s="41"/>
      <c r="D202" s="41"/>
      <c r="E202" s="43" t="s">
        <v>807</v>
      </c>
      <c r="F202" s="41"/>
      <c r="G202" s="41"/>
      <c r="H202" s="41"/>
      <c r="I202" s="41"/>
      <c r="J202" s="42"/>
    </row>
    <row r="203" spans="1:16" ht="90" x14ac:dyDescent="0.25">
      <c r="A203" s="33" t="s">
        <v>103</v>
      </c>
      <c r="B203" s="40"/>
      <c r="C203" s="41"/>
      <c r="D203" s="41"/>
      <c r="E203" s="35" t="s">
        <v>440</v>
      </c>
      <c r="F203" s="41"/>
      <c r="G203" s="41"/>
      <c r="H203" s="41"/>
      <c r="I203" s="41"/>
      <c r="J203" s="42"/>
    </row>
    <row r="204" spans="1:16" ht="30" x14ac:dyDescent="0.25">
      <c r="A204" s="33" t="s">
        <v>94</v>
      </c>
      <c r="B204" s="33">
        <v>48</v>
      </c>
      <c r="C204" s="34" t="s">
        <v>445</v>
      </c>
      <c r="D204" s="33" t="s">
        <v>134</v>
      </c>
      <c r="E204" s="35" t="s">
        <v>446</v>
      </c>
      <c r="F204" s="36" t="s">
        <v>168</v>
      </c>
      <c r="G204" s="37">
        <v>750</v>
      </c>
      <c r="H204" s="38">
        <v>0</v>
      </c>
      <c r="I204" s="38">
        <f>ROUND(G204*H204,P4)</f>
        <v>0</v>
      </c>
      <c r="J204" s="33"/>
      <c r="O204" s="39">
        <f>I204*0.21</f>
        <v>0</v>
      </c>
      <c r="P204">
        <v>3</v>
      </c>
    </row>
    <row r="205" spans="1:16" x14ac:dyDescent="0.25">
      <c r="A205" s="33" t="s">
        <v>99</v>
      </c>
      <c r="B205" s="40"/>
      <c r="C205" s="41"/>
      <c r="D205" s="41"/>
      <c r="E205" s="35" t="s">
        <v>980</v>
      </c>
      <c r="F205" s="41"/>
      <c r="G205" s="41"/>
      <c r="H205" s="41"/>
      <c r="I205" s="41"/>
      <c r="J205" s="42"/>
    </row>
    <row r="206" spans="1:16" x14ac:dyDescent="0.25">
      <c r="A206" s="33" t="s">
        <v>101</v>
      </c>
      <c r="B206" s="40"/>
      <c r="C206" s="41"/>
      <c r="D206" s="41"/>
      <c r="E206" s="43" t="s">
        <v>981</v>
      </c>
      <c r="F206" s="41"/>
      <c r="G206" s="41"/>
      <c r="H206" s="41"/>
      <c r="I206" s="41"/>
      <c r="J206" s="42"/>
    </row>
    <row r="207" spans="1:16" ht="105" x14ac:dyDescent="0.25">
      <c r="A207" s="33" t="s">
        <v>103</v>
      </c>
      <c r="B207" s="40"/>
      <c r="C207" s="41"/>
      <c r="D207" s="41"/>
      <c r="E207" s="35" t="s">
        <v>449</v>
      </c>
      <c r="F207" s="41"/>
      <c r="G207" s="41"/>
      <c r="H207" s="41"/>
      <c r="I207" s="41"/>
      <c r="J207" s="42"/>
    </row>
    <row r="208" spans="1:16" ht="30" x14ac:dyDescent="0.25">
      <c r="A208" s="33" t="s">
        <v>94</v>
      </c>
      <c r="B208" s="33">
        <v>49</v>
      </c>
      <c r="C208" s="34" t="s">
        <v>450</v>
      </c>
      <c r="D208" s="33" t="s">
        <v>134</v>
      </c>
      <c r="E208" s="35" t="s">
        <v>451</v>
      </c>
      <c r="F208" s="36" t="s">
        <v>168</v>
      </c>
      <c r="G208" s="37">
        <v>750</v>
      </c>
      <c r="H208" s="38">
        <v>0</v>
      </c>
      <c r="I208" s="38">
        <f>ROUND(G208*H208,P4)</f>
        <v>0</v>
      </c>
      <c r="J208" s="33"/>
      <c r="O208" s="39">
        <f>I208*0.21</f>
        <v>0</v>
      </c>
      <c r="P208">
        <v>3</v>
      </c>
    </row>
    <row r="209" spans="1:16" x14ac:dyDescent="0.25">
      <c r="A209" s="33" t="s">
        <v>99</v>
      </c>
      <c r="B209" s="40"/>
      <c r="C209" s="41"/>
      <c r="D209" s="41"/>
      <c r="E209" s="35" t="s">
        <v>982</v>
      </c>
      <c r="F209" s="41"/>
      <c r="G209" s="41"/>
      <c r="H209" s="41"/>
      <c r="I209" s="41"/>
      <c r="J209" s="42"/>
    </row>
    <row r="210" spans="1:16" x14ac:dyDescent="0.25">
      <c r="A210" s="33" t="s">
        <v>101</v>
      </c>
      <c r="B210" s="40"/>
      <c r="C210" s="41"/>
      <c r="D210" s="41"/>
      <c r="E210" s="43" t="s">
        <v>981</v>
      </c>
      <c r="F210" s="41"/>
      <c r="G210" s="41"/>
      <c r="H210" s="41"/>
      <c r="I210" s="41"/>
      <c r="J210" s="42"/>
    </row>
    <row r="211" spans="1:16" ht="105" x14ac:dyDescent="0.25">
      <c r="A211" s="33" t="s">
        <v>103</v>
      </c>
      <c r="B211" s="40"/>
      <c r="C211" s="41"/>
      <c r="D211" s="41"/>
      <c r="E211" s="35" t="s">
        <v>449</v>
      </c>
      <c r="F211" s="41"/>
      <c r="G211" s="41"/>
      <c r="H211" s="41"/>
      <c r="I211" s="41"/>
      <c r="J211" s="42"/>
    </row>
    <row r="212" spans="1:16" ht="30" x14ac:dyDescent="0.25">
      <c r="A212" s="33" t="s">
        <v>94</v>
      </c>
      <c r="B212" s="33">
        <v>50</v>
      </c>
      <c r="C212" s="34" t="s">
        <v>675</v>
      </c>
      <c r="D212" s="33" t="s">
        <v>134</v>
      </c>
      <c r="E212" s="35" t="s">
        <v>676</v>
      </c>
      <c r="F212" s="36" t="s">
        <v>227</v>
      </c>
      <c r="G212" s="37">
        <v>355</v>
      </c>
      <c r="H212" s="38">
        <v>0</v>
      </c>
      <c r="I212" s="38">
        <f>ROUND(G212*H212,P4)</f>
        <v>0</v>
      </c>
      <c r="J212" s="33"/>
      <c r="O212" s="39">
        <f>I212*0.21</f>
        <v>0</v>
      </c>
      <c r="P212">
        <v>3</v>
      </c>
    </row>
    <row r="213" spans="1:16" ht="60" x14ac:dyDescent="0.25">
      <c r="A213" s="33" t="s">
        <v>99</v>
      </c>
      <c r="B213" s="40"/>
      <c r="C213" s="41"/>
      <c r="D213" s="41"/>
      <c r="E213" s="35" t="s">
        <v>983</v>
      </c>
      <c r="F213" s="41"/>
      <c r="G213" s="41"/>
      <c r="H213" s="41"/>
      <c r="I213" s="41"/>
      <c r="J213" s="42"/>
    </row>
    <row r="214" spans="1:16" x14ac:dyDescent="0.25">
      <c r="A214" s="33" t="s">
        <v>101</v>
      </c>
      <c r="B214" s="40"/>
      <c r="C214" s="41"/>
      <c r="D214" s="41"/>
      <c r="E214" s="43" t="s">
        <v>984</v>
      </c>
      <c r="F214" s="41"/>
      <c r="G214" s="41"/>
      <c r="H214" s="41"/>
      <c r="I214" s="41"/>
      <c r="J214" s="42"/>
    </row>
    <row r="215" spans="1:16" ht="90" x14ac:dyDescent="0.25">
      <c r="A215" s="33" t="s">
        <v>103</v>
      </c>
      <c r="B215" s="40"/>
      <c r="C215" s="41"/>
      <c r="D215" s="41"/>
      <c r="E215" s="35" t="s">
        <v>466</v>
      </c>
      <c r="F215" s="41"/>
      <c r="G215" s="41"/>
      <c r="H215" s="41"/>
      <c r="I215" s="41"/>
      <c r="J215" s="42"/>
    </row>
    <row r="216" spans="1:16" x14ac:dyDescent="0.25">
      <c r="A216" s="33" t="s">
        <v>94</v>
      </c>
      <c r="B216" s="33">
        <v>51</v>
      </c>
      <c r="C216" s="34" t="s">
        <v>462</v>
      </c>
      <c r="D216" s="33" t="s">
        <v>134</v>
      </c>
      <c r="E216" s="35" t="s">
        <v>463</v>
      </c>
      <c r="F216" s="36" t="s">
        <v>227</v>
      </c>
      <c r="G216" s="37">
        <v>64</v>
      </c>
      <c r="H216" s="38">
        <v>0</v>
      </c>
      <c r="I216" s="38">
        <f>ROUND(G216*H216,P4)</f>
        <v>0</v>
      </c>
      <c r="J216" s="33"/>
      <c r="O216" s="39">
        <f>I216*0.21</f>
        <v>0</v>
      </c>
      <c r="P216">
        <v>3</v>
      </c>
    </row>
    <row r="217" spans="1:16" x14ac:dyDescent="0.25">
      <c r="A217" s="33" t="s">
        <v>99</v>
      </c>
      <c r="B217" s="40"/>
      <c r="C217" s="41"/>
      <c r="D217" s="41"/>
      <c r="E217" s="35" t="s">
        <v>985</v>
      </c>
      <c r="F217" s="41"/>
      <c r="G217" s="41"/>
      <c r="H217" s="41"/>
      <c r="I217" s="41"/>
      <c r="J217" s="42"/>
    </row>
    <row r="218" spans="1:16" x14ac:dyDescent="0.25">
      <c r="A218" s="33" t="s">
        <v>101</v>
      </c>
      <c r="B218" s="40"/>
      <c r="C218" s="41"/>
      <c r="D218" s="41"/>
      <c r="E218" s="43" t="s">
        <v>986</v>
      </c>
      <c r="F218" s="41"/>
      <c r="G218" s="41"/>
      <c r="H218" s="41"/>
      <c r="I218" s="41"/>
      <c r="J218" s="42"/>
    </row>
    <row r="219" spans="1:16" ht="90" x14ac:dyDescent="0.25">
      <c r="A219" s="33" t="s">
        <v>103</v>
      </c>
      <c r="B219" s="40"/>
      <c r="C219" s="41"/>
      <c r="D219" s="41"/>
      <c r="E219" s="35" t="s">
        <v>466</v>
      </c>
      <c r="F219" s="41"/>
      <c r="G219" s="41"/>
      <c r="H219" s="41"/>
      <c r="I219" s="41"/>
      <c r="J219" s="42"/>
    </row>
    <row r="220" spans="1:16" x14ac:dyDescent="0.25">
      <c r="A220" s="33" t="s">
        <v>94</v>
      </c>
      <c r="B220" s="33">
        <v>52</v>
      </c>
      <c r="C220" s="34" t="s">
        <v>987</v>
      </c>
      <c r="D220" s="33" t="s">
        <v>134</v>
      </c>
      <c r="E220" s="35" t="s">
        <v>988</v>
      </c>
      <c r="F220" s="36" t="s">
        <v>227</v>
      </c>
      <c r="G220" s="37">
        <v>257</v>
      </c>
      <c r="H220" s="38">
        <v>0</v>
      </c>
      <c r="I220" s="38">
        <f>ROUND(G220*H220,P4)</f>
        <v>0</v>
      </c>
      <c r="J220" s="33"/>
      <c r="O220" s="39">
        <f>I220*0.21</f>
        <v>0</v>
      </c>
      <c r="P220">
        <v>3</v>
      </c>
    </row>
    <row r="221" spans="1:16" x14ac:dyDescent="0.25">
      <c r="A221" s="33" t="s">
        <v>99</v>
      </c>
      <c r="B221" s="40"/>
      <c r="C221" s="41"/>
      <c r="D221" s="41"/>
      <c r="E221" s="44" t="s">
        <v>134</v>
      </c>
      <c r="F221" s="41"/>
      <c r="G221" s="41"/>
      <c r="H221" s="41"/>
      <c r="I221" s="41"/>
      <c r="J221" s="42"/>
    </row>
    <row r="222" spans="1:16" x14ac:dyDescent="0.25">
      <c r="A222" s="33" t="s">
        <v>101</v>
      </c>
      <c r="B222" s="40"/>
      <c r="C222" s="41"/>
      <c r="D222" s="41"/>
      <c r="E222" s="43" t="s">
        <v>989</v>
      </c>
      <c r="F222" s="41"/>
      <c r="G222" s="41"/>
      <c r="H222" s="41"/>
      <c r="I222" s="41"/>
      <c r="J222" s="42"/>
    </row>
    <row r="223" spans="1:16" ht="75" x14ac:dyDescent="0.25">
      <c r="A223" s="33" t="s">
        <v>103</v>
      </c>
      <c r="B223" s="40"/>
      <c r="C223" s="41"/>
      <c r="D223" s="41"/>
      <c r="E223" s="35" t="s">
        <v>990</v>
      </c>
      <c r="F223" s="41"/>
      <c r="G223" s="41"/>
      <c r="H223" s="41"/>
      <c r="I223" s="41"/>
      <c r="J223" s="42"/>
    </row>
    <row r="224" spans="1:16" x14ac:dyDescent="0.25">
      <c r="A224" s="33" t="s">
        <v>94</v>
      </c>
      <c r="B224" s="33">
        <v>53</v>
      </c>
      <c r="C224" s="34" t="s">
        <v>679</v>
      </c>
      <c r="D224" s="33" t="s">
        <v>134</v>
      </c>
      <c r="E224" s="35" t="s">
        <v>680</v>
      </c>
      <c r="F224" s="36" t="s">
        <v>227</v>
      </c>
      <c r="G224" s="37">
        <v>1000</v>
      </c>
      <c r="H224" s="38">
        <v>0</v>
      </c>
      <c r="I224" s="38">
        <f>ROUND(G224*H224,P4)</f>
        <v>0</v>
      </c>
      <c r="J224" s="33"/>
      <c r="O224" s="39">
        <f>I224*0.21</f>
        <v>0</v>
      </c>
      <c r="P224">
        <v>3</v>
      </c>
    </row>
    <row r="225" spans="1:16" ht="75" x14ac:dyDescent="0.25">
      <c r="A225" s="33" t="s">
        <v>99</v>
      </c>
      <c r="B225" s="40"/>
      <c r="C225" s="41"/>
      <c r="D225" s="41"/>
      <c r="E225" s="35" t="s">
        <v>681</v>
      </c>
      <c r="F225" s="41"/>
      <c r="G225" s="41"/>
      <c r="H225" s="41"/>
      <c r="I225" s="41"/>
      <c r="J225" s="42"/>
    </row>
    <row r="226" spans="1:16" x14ac:dyDescent="0.25">
      <c r="A226" s="33" t="s">
        <v>101</v>
      </c>
      <c r="B226" s="40"/>
      <c r="C226" s="41"/>
      <c r="D226" s="41"/>
      <c r="E226" s="43" t="s">
        <v>979</v>
      </c>
      <c r="F226" s="41"/>
      <c r="G226" s="41"/>
      <c r="H226" s="41"/>
      <c r="I226" s="41"/>
      <c r="J226" s="42"/>
    </row>
    <row r="227" spans="1:16" ht="75" x14ac:dyDescent="0.25">
      <c r="A227" s="33" t="s">
        <v>103</v>
      </c>
      <c r="B227" s="40"/>
      <c r="C227" s="41"/>
      <c r="D227" s="41"/>
      <c r="E227" s="35" t="s">
        <v>477</v>
      </c>
      <c r="F227" s="41"/>
      <c r="G227" s="41"/>
      <c r="H227" s="41"/>
      <c r="I227" s="41"/>
      <c r="J227" s="42"/>
    </row>
    <row r="228" spans="1:16" x14ac:dyDescent="0.25">
      <c r="A228" s="33" t="s">
        <v>94</v>
      </c>
      <c r="B228" s="33">
        <v>54</v>
      </c>
      <c r="C228" s="34" t="s">
        <v>991</v>
      </c>
      <c r="D228" s="33" t="s">
        <v>134</v>
      </c>
      <c r="E228" s="35" t="s">
        <v>992</v>
      </c>
      <c r="F228" s="36" t="s">
        <v>168</v>
      </c>
      <c r="G228" s="37">
        <v>695</v>
      </c>
      <c r="H228" s="38">
        <v>0</v>
      </c>
      <c r="I228" s="38">
        <f>ROUND(G228*H228,P4)</f>
        <v>0</v>
      </c>
      <c r="J228" s="33"/>
      <c r="O228" s="39">
        <f>I228*0.21</f>
        <v>0</v>
      </c>
      <c r="P228">
        <v>3</v>
      </c>
    </row>
    <row r="229" spans="1:16" ht="90" x14ac:dyDescent="0.25">
      <c r="A229" s="33" t="s">
        <v>99</v>
      </c>
      <c r="B229" s="40"/>
      <c r="C229" s="41"/>
      <c r="D229" s="41"/>
      <c r="E229" s="35" t="s">
        <v>993</v>
      </c>
      <c r="F229" s="41"/>
      <c r="G229" s="41"/>
      <c r="H229" s="41"/>
      <c r="I229" s="41"/>
      <c r="J229" s="42"/>
    </row>
    <row r="230" spans="1:16" x14ac:dyDescent="0.25">
      <c r="A230" s="33" t="s">
        <v>101</v>
      </c>
      <c r="B230" s="40"/>
      <c r="C230" s="41"/>
      <c r="D230" s="41"/>
      <c r="E230" s="43" t="s">
        <v>994</v>
      </c>
      <c r="F230" s="41"/>
      <c r="G230" s="41"/>
      <c r="H230" s="41"/>
      <c r="I230" s="41"/>
      <c r="J230" s="42"/>
    </row>
    <row r="231" spans="1:16" ht="150" x14ac:dyDescent="0.25">
      <c r="A231" s="33" t="s">
        <v>103</v>
      </c>
      <c r="B231" s="40"/>
      <c r="C231" s="41"/>
      <c r="D231" s="41"/>
      <c r="E231" s="35" t="s">
        <v>995</v>
      </c>
      <c r="F231" s="41"/>
      <c r="G231" s="41"/>
      <c r="H231" s="41"/>
      <c r="I231" s="41"/>
      <c r="J231" s="42"/>
    </row>
    <row r="232" spans="1:16" x14ac:dyDescent="0.25">
      <c r="A232" s="33" t="s">
        <v>94</v>
      </c>
      <c r="B232" s="33">
        <v>55</v>
      </c>
      <c r="C232" s="34" t="s">
        <v>686</v>
      </c>
      <c r="D232" s="33" t="s">
        <v>96</v>
      </c>
      <c r="E232" s="35" t="s">
        <v>689</v>
      </c>
      <c r="F232" s="36" t="s">
        <v>120</v>
      </c>
      <c r="G232" s="37">
        <v>3</v>
      </c>
      <c r="H232" s="38">
        <v>0</v>
      </c>
      <c r="I232" s="38">
        <f>ROUND(G232*H232,P4)</f>
        <v>0</v>
      </c>
      <c r="J232" s="33"/>
      <c r="O232" s="39">
        <f>I232*0.21</f>
        <v>0</v>
      </c>
      <c r="P232">
        <v>3</v>
      </c>
    </row>
    <row r="233" spans="1:16" x14ac:dyDescent="0.25">
      <c r="A233" s="33" t="s">
        <v>99</v>
      </c>
      <c r="B233" s="40"/>
      <c r="C233" s="41"/>
      <c r="D233" s="41"/>
      <c r="E233" s="35" t="s">
        <v>690</v>
      </c>
      <c r="F233" s="41"/>
      <c r="G233" s="41"/>
      <c r="H233" s="41"/>
      <c r="I233" s="41"/>
      <c r="J233" s="42"/>
    </row>
    <row r="234" spans="1:16" x14ac:dyDescent="0.25">
      <c r="A234" s="33" t="s">
        <v>101</v>
      </c>
      <c r="B234" s="40"/>
      <c r="C234" s="41"/>
      <c r="D234" s="41"/>
      <c r="E234" s="43" t="s">
        <v>164</v>
      </c>
      <c r="F234" s="41"/>
      <c r="G234" s="41"/>
      <c r="H234" s="41"/>
      <c r="I234" s="41"/>
      <c r="J234" s="42"/>
    </row>
    <row r="235" spans="1:16" ht="90" x14ac:dyDescent="0.25">
      <c r="A235" s="33" t="s">
        <v>103</v>
      </c>
      <c r="B235" s="45"/>
      <c r="C235" s="46"/>
      <c r="D235" s="46"/>
      <c r="E235" s="35" t="s">
        <v>688</v>
      </c>
      <c r="F235" s="46"/>
      <c r="G235" s="46"/>
      <c r="H235" s="46"/>
      <c r="I235" s="46"/>
      <c r="J235"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24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996</v>
      </c>
      <c r="I3" s="22">
        <f>SUMIFS(I9:I247,A9:A247,"SD")</f>
        <v>0</v>
      </c>
      <c r="J3" s="18"/>
      <c r="O3">
        <v>0</v>
      </c>
      <c r="P3">
        <v>2</v>
      </c>
    </row>
    <row r="4" spans="1:16" x14ac:dyDescent="0.25">
      <c r="A4" s="3" t="s">
        <v>77</v>
      </c>
      <c r="B4" s="19" t="s">
        <v>78</v>
      </c>
      <c r="C4" s="51" t="s">
        <v>13</v>
      </c>
      <c r="D4" s="52"/>
      <c r="E4" s="20" t="s">
        <v>14</v>
      </c>
      <c r="F4" s="16"/>
      <c r="G4" s="16"/>
      <c r="H4" s="16"/>
      <c r="I4" s="16"/>
      <c r="J4" s="18"/>
      <c r="O4">
        <v>0.12</v>
      </c>
      <c r="P4">
        <v>2</v>
      </c>
    </row>
    <row r="5" spans="1:16" x14ac:dyDescent="0.25">
      <c r="A5" s="3" t="s">
        <v>79</v>
      </c>
      <c r="B5" s="19" t="s">
        <v>80</v>
      </c>
      <c r="C5" s="51" t="s">
        <v>996</v>
      </c>
      <c r="D5" s="52"/>
      <c r="E5" s="20" t="s">
        <v>30</v>
      </c>
      <c r="F5" s="16"/>
      <c r="G5" s="16"/>
      <c r="H5" s="16"/>
      <c r="I5" s="16"/>
      <c r="J5" s="18"/>
      <c r="O5">
        <v>0.21</v>
      </c>
    </row>
    <row r="6" spans="1:16" x14ac:dyDescent="0.25">
      <c r="A6" s="53" t="s">
        <v>81</v>
      </c>
      <c r="B6" s="54" t="s">
        <v>82</v>
      </c>
      <c r="C6" s="55" t="s">
        <v>83</v>
      </c>
      <c r="D6" s="55" t="s">
        <v>84</v>
      </c>
      <c r="E6" s="55" t="s">
        <v>85</v>
      </c>
      <c r="F6" s="55" t="s">
        <v>86</v>
      </c>
      <c r="G6" s="55" t="s">
        <v>87</v>
      </c>
      <c r="H6" s="55" t="s">
        <v>88</v>
      </c>
      <c r="I6" s="55"/>
      <c r="J6" s="56" t="s">
        <v>89</v>
      </c>
    </row>
    <row r="7" spans="1:16" x14ac:dyDescent="0.25">
      <c r="A7" s="53"/>
      <c r="B7" s="54"/>
      <c r="C7" s="55"/>
      <c r="D7" s="55"/>
      <c r="E7" s="55"/>
      <c r="F7" s="55"/>
      <c r="G7" s="55"/>
      <c r="H7" s="6" t="s">
        <v>90</v>
      </c>
      <c r="I7" s="6" t="s">
        <v>91</v>
      </c>
      <c r="J7" s="56"/>
    </row>
    <row r="8" spans="1:16" x14ac:dyDescent="0.25">
      <c r="A8" s="25">
        <v>0</v>
      </c>
      <c r="B8" s="23">
        <v>1</v>
      </c>
      <c r="C8" s="26">
        <v>2</v>
      </c>
      <c r="D8" s="6">
        <v>3</v>
      </c>
      <c r="E8" s="26">
        <v>4</v>
      </c>
      <c r="F8" s="6">
        <v>5</v>
      </c>
      <c r="G8" s="6">
        <v>6</v>
      </c>
      <c r="H8" s="6">
        <v>7</v>
      </c>
      <c r="I8" s="26">
        <v>8</v>
      </c>
      <c r="J8" s="24">
        <v>9</v>
      </c>
    </row>
    <row r="9" spans="1:16" x14ac:dyDescent="0.25">
      <c r="A9" s="27" t="s">
        <v>92</v>
      </c>
      <c r="B9" s="28"/>
      <c r="C9" s="29" t="s">
        <v>11</v>
      </c>
      <c r="D9" s="30"/>
      <c r="E9" s="27" t="s">
        <v>93</v>
      </c>
      <c r="F9" s="30"/>
      <c r="G9" s="30"/>
      <c r="H9" s="30"/>
      <c r="I9" s="31">
        <f>SUMIFS(I10:I21,A10:A21,"P")</f>
        <v>0</v>
      </c>
      <c r="J9" s="32"/>
    </row>
    <row r="10" spans="1:16" ht="30" x14ac:dyDescent="0.25">
      <c r="A10" s="33" t="s">
        <v>94</v>
      </c>
      <c r="B10" s="33">
        <v>1</v>
      </c>
      <c r="C10" s="34" t="s">
        <v>187</v>
      </c>
      <c r="D10" s="33" t="s">
        <v>140</v>
      </c>
      <c r="E10" s="35" t="s">
        <v>189</v>
      </c>
      <c r="F10" s="36" t="s">
        <v>190</v>
      </c>
      <c r="G10" s="37">
        <v>189.6</v>
      </c>
      <c r="H10" s="38">
        <v>0</v>
      </c>
      <c r="I10" s="38">
        <f>ROUND(G10*H10,P4)</f>
        <v>0</v>
      </c>
      <c r="J10" s="33"/>
      <c r="O10" s="39">
        <f>I10*0.21</f>
        <v>0</v>
      </c>
      <c r="P10">
        <v>3</v>
      </c>
    </row>
    <row r="11" spans="1:16" ht="225" x14ac:dyDescent="0.25">
      <c r="A11" s="33" t="s">
        <v>99</v>
      </c>
      <c r="B11" s="40"/>
      <c r="C11" s="41"/>
      <c r="D11" s="41"/>
      <c r="E11" s="35" t="s">
        <v>997</v>
      </c>
      <c r="F11" s="41"/>
      <c r="G11" s="41"/>
      <c r="H11" s="41"/>
      <c r="I11" s="41"/>
      <c r="J11" s="42"/>
    </row>
    <row r="12" spans="1:16" x14ac:dyDescent="0.25">
      <c r="A12" s="33" t="s">
        <v>101</v>
      </c>
      <c r="B12" s="40"/>
      <c r="C12" s="41"/>
      <c r="D12" s="41"/>
      <c r="E12" s="43" t="s">
        <v>998</v>
      </c>
      <c r="F12" s="41"/>
      <c r="G12" s="41"/>
      <c r="H12" s="41"/>
      <c r="I12" s="41"/>
      <c r="J12" s="42"/>
    </row>
    <row r="13" spans="1:16" ht="75" x14ac:dyDescent="0.25">
      <c r="A13" s="33" t="s">
        <v>103</v>
      </c>
      <c r="B13" s="40"/>
      <c r="C13" s="41"/>
      <c r="D13" s="41"/>
      <c r="E13" s="35" t="s">
        <v>498</v>
      </c>
      <c r="F13" s="41"/>
      <c r="G13" s="41"/>
      <c r="H13" s="41"/>
      <c r="I13" s="41"/>
      <c r="J13" s="42"/>
    </row>
    <row r="14" spans="1:16" ht="30" x14ac:dyDescent="0.25">
      <c r="A14" s="33" t="s">
        <v>94</v>
      </c>
      <c r="B14" s="33">
        <v>2</v>
      </c>
      <c r="C14" s="34" t="s">
        <v>187</v>
      </c>
      <c r="D14" s="33" t="s">
        <v>144</v>
      </c>
      <c r="E14" s="35" t="s">
        <v>189</v>
      </c>
      <c r="F14" s="36" t="s">
        <v>190</v>
      </c>
      <c r="G14" s="37">
        <v>7167.6530000000002</v>
      </c>
      <c r="H14" s="38">
        <v>0</v>
      </c>
      <c r="I14" s="38">
        <f>ROUND(G14*H14,P4)</f>
        <v>0</v>
      </c>
      <c r="J14" s="33"/>
      <c r="O14" s="39">
        <f>I14*0.21</f>
        <v>0</v>
      </c>
      <c r="P14">
        <v>3</v>
      </c>
    </row>
    <row r="15" spans="1:16" ht="240" x14ac:dyDescent="0.25">
      <c r="A15" s="33" t="s">
        <v>99</v>
      </c>
      <c r="B15" s="40"/>
      <c r="C15" s="41"/>
      <c r="D15" s="41"/>
      <c r="E15" s="35" t="s">
        <v>999</v>
      </c>
      <c r="F15" s="41"/>
      <c r="G15" s="41"/>
      <c r="H15" s="41"/>
      <c r="I15" s="41"/>
      <c r="J15" s="42"/>
    </row>
    <row r="16" spans="1:16" x14ac:dyDescent="0.25">
      <c r="A16" s="33" t="s">
        <v>101</v>
      </c>
      <c r="B16" s="40"/>
      <c r="C16" s="41"/>
      <c r="D16" s="41"/>
      <c r="E16" s="43" t="s">
        <v>1000</v>
      </c>
      <c r="F16" s="41"/>
      <c r="G16" s="41"/>
      <c r="H16" s="41"/>
      <c r="I16" s="41"/>
      <c r="J16" s="42"/>
    </row>
    <row r="17" spans="1:16" ht="75" x14ac:dyDescent="0.25">
      <c r="A17" s="33" t="s">
        <v>103</v>
      </c>
      <c r="B17" s="40"/>
      <c r="C17" s="41"/>
      <c r="D17" s="41"/>
      <c r="E17" s="35" t="s">
        <v>193</v>
      </c>
      <c r="F17" s="41"/>
      <c r="G17" s="41"/>
      <c r="H17" s="41"/>
      <c r="I17" s="41"/>
      <c r="J17" s="42"/>
    </row>
    <row r="18" spans="1:16" x14ac:dyDescent="0.25">
      <c r="A18" s="33" t="s">
        <v>94</v>
      </c>
      <c r="B18" s="33">
        <v>3</v>
      </c>
      <c r="C18" s="34" t="s">
        <v>200</v>
      </c>
      <c r="D18" s="33" t="s">
        <v>144</v>
      </c>
      <c r="E18" s="35" t="s">
        <v>201</v>
      </c>
      <c r="F18" s="36" t="s">
        <v>190</v>
      </c>
      <c r="G18" s="37">
        <v>220.8</v>
      </c>
      <c r="H18" s="38">
        <v>0</v>
      </c>
      <c r="I18" s="38">
        <f>ROUND(G18*H18,P4)</f>
        <v>0</v>
      </c>
      <c r="J18" s="33"/>
      <c r="O18" s="39">
        <f>I18*0.21</f>
        <v>0</v>
      </c>
      <c r="P18">
        <v>3</v>
      </c>
    </row>
    <row r="19" spans="1:16" ht="165" x14ac:dyDescent="0.25">
      <c r="A19" s="33" t="s">
        <v>99</v>
      </c>
      <c r="B19" s="40"/>
      <c r="C19" s="41"/>
      <c r="D19" s="41"/>
      <c r="E19" s="35" t="s">
        <v>1001</v>
      </c>
      <c r="F19" s="41"/>
      <c r="G19" s="41"/>
      <c r="H19" s="41"/>
      <c r="I19" s="41"/>
      <c r="J19" s="42"/>
    </row>
    <row r="20" spans="1:16" x14ac:dyDescent="0.25">
      <c r="A20" s="33" t="s">
        <v>101</v>
      </c>
      <c r="B20" s="40"/>
      <c r="C20" s="41"/>
      <c r="D20" s="41"/>
      <c r="E20" s="43" t="s">
        <v>1002</v>
      </c>
      <c r="F20" s="41"/>
      <c r="G20" s="41"/>
      <c r="H20" s="41"/>
      <c r="I20" s="41"/>
      <c r="J20" s="42"/>
    </row>
    <row r="21" spans="1:16" ht="75" x14ac:dyDescent="0.25">
      <c r="A21" s="33" t="s">
        <v>103</v>
      </c>
      <c r="B21" s="40"/>
      <c r="C21" s="41"/>
      <c r="D21" s="41"/>
      <c r="E21" s="35" t="s">
        <v>193</v>
      </c>
      <c r="F21" s="41"/>
      <c r="G21" s="41"/>
      <c r="H21" s="41"/>
      <c r="I21" s="41"/>
      <c r="J21" s="42"/>
    </row>
    <row r="22" spans="1:16" x14ac:dyDescent="0.25">
      <c r="A22" s="27" t="s">
        <v>92</v>
      </c>
      <c r="B22" s="28"/>
      <c r="C22" s="29" t="s">
        <v>13</v>
      </c>
      <c r="D22" s="30"/>
      <c r="E22" s="27" t="s">
        <v>180</v>
      </c>
      <c r="F22" s="30"/>
      <c r="G22" s="30"/>
      <c r="H22" s="30"/>
      <c r="I22" s="31">
        <f>SUMIFS(I23:I90,A23:A90,"P")</f>
        <v>0</v>
      </c>
      <c r="J22" s="32"/>
    </row>
    <row r="23" spans="1:16" ht="30" x14ac:dyDescent="0.25">
      <c r="A23" s="33" t="s">
        <v>94</v>
      </c>
      <c r="B23" s="33">
        <v>4</v>
      </c>
      <c r="C23" s="34" t="s">
        <v>222</v>
      </c>
      <c r="D23" s="33" t="s">
        <v>96</v>
      </c>
      <c r="E23" s="35" t="s">
        <v>499</v>
      </c>
      <c r="F23" s="36" t="s">
        <v>210</v>
      </c>
      <c r="G23" s="37">
        <v>1316.8679999999999</v>
      </c>
      <c r="H23" s="38">
        <v>0</v>
      </c>
      <c r="I23" s="38">
        <f>ROUND(G23*H23,P4)</f>
        <v>0</v>
      </c>
      <c r="J23" s="33"/>
      <c r="O23" s="39">
        <f>I23*0.21</f>
        <v>0</v>
      </c>
      <c r="P23">
        <v>3</v>
      </c>
    </row>
    <row r="24" spans="1:16" ht="60" x14ac:dyDescent="0.25">
      <c r="A24" s="33" t="s">
        <v>99</v>
      </c>
      <c r="B24" s="40"/>
      <c r="C24" s="41"/>
      <c r="D24" s="41"/>
      <c r="E24" s="35" t="s">
        <v>1003</v>
      </c>
      <c r="F24" s="41"/>
      <c r="G24" s="41"/>
      <c r="H24" s="41"/>
      <c r="I24" s="41"/>
      <c r="J24" s="42"/>
    </row>
    <row r="25" spans="1:16" x14ac:dyDescent="0.25">
      <c r="A25" s="33" t="s">
        <v>101</v>
      </c>
      <c r="B25" s="40"/>
      <c r="C25" s="41"/>
      <c r="D25" s="41"/>
      <c r="E25" s="43" t="s">
        <v>1004</v>
      </c>
      <c r="F25" s="41"/>
      <c r="G25" s="41"/>
      <c r="H25" s="41"/>
      <c r="I25" s="41"/>
      <c r="J25" s="42"/>
    </row>
    <row r="26" spans="1:16" ht="120" x14ac:dyDescent="0.25">
      <c r="A26" s="33" t="s">
        <v>103</v>
      </c>
      <c r="B26" s="40"/>
      <c r="C26" s="41"/>
      <c r="D26" s="41"/>
      <c r="E26" s="35" t="s">
        <v>213</v>
      </c>
      <c r="F26" s="41"/>
      <c r="G26" s="41"/>
      <c r="H26" s="41"/>
      <c r="I26" s="41"/>
      <c r="J26" s="42"/>
    </row>
    <row r="27" spans="1:16" x14ac:dyDescent="0.25">
      <c r="A27" s="33" t="s">
        <v>94</v>
      </c>
      <c r="B27" s="33">
        <v>5</v>
      </c>
      <c r="C27" s="34" t="s">
        <v>714</v>
      </c>
      <c r="D27" s="33" t="s">
        <v>96</v>
      </c>
      <c r="E27" s="35" t="s">
        <v>715</v>
      </c>
      <c r="F27" s="36" t="s">
        <v>210</v>
      </c>
      <c r="G27" s="37">
        <v>36</v>
      </c>
      <c r="H27" s="38">
        <v>0</v>
      </c>
      <c r="I27" s="38">
        <f>ROUND(G27*H27,P4)</f>
        <v>0</v>
      </c>
      <c r="J27" s="33"/>
      <c r="O27" s="39">
        <f>I27*0.21</f>
        <v>0</v>
      </c>
      <c r="P27">
        <v>3</v>
      </c>
    </row>
    <row r="28" spans="1:16" ht="45" x14ac:dyDescent="0.25">
      <c r="A28" s="33" t="s">
        <v>99</v>
      </c>
      <c r="B28" s="40"/>
      <c r="C28" s="41"/>
      <c r="D28" s="41"/>
      <c r="E28" s="35" t="s">
        <v>1005</v>
      </c>
      <c r="F28" s="41"/>
      <c r="G28" s="41"/>
      <c r="H28" s="41"/>
      <c r="I28" s="41"/>
      <c r="J28" s="42"/>
    </row>
    <row r="29" spans="1:16" x14ac:dyDescent="0.25">
      <c r="A29" s="33" t="s">
        <v>101</v>
      </c>
      <c r="B29" s="40"/>
      <c r="C29" s="41"/>
      <c r="D29" s="41"/>
      <c r="E29" s="43" t="s">
        <v>1006</v>
      </c>
      <c r="F29" s="41"/>
      <c r="G29" s="41"/>
      <c r="H29" s="41"/>
      <c r="I29" s="41"/>
      <c r="J29" s="42"/>
    </row>
    <row r="30" spans="1:16" ht="120" x14ac:dyDescent="0.25">
      <c r="A30" s="33" t="s">
        <v>103</v>
      </c>
      <c r="B30" s="40"/>
      <c r="C30" s="41"/>
      <c r="D30" s="41"/>
      <c r="E30" s="35" t="s">
        <v>213</v>
      </c>
      <c r="F30" s="41"/>
      <c r="G30" s="41"/>
      <c r="H30" s="41"/>
      <c r="I30" s="41"/>
      <c r="J30" s="42"/>
    </row>
    <row r="31" spans="1:16" ht="30" x14ac:dyDescent="0.25">
      <c r="A31" s="33" t="s">
        <v>94</v>
      </c>
      <c r="B31" s="33">
        <v>6</v>
      </c>
      <c r="C31" s="34" t="s">
        <v>502</v>
      </c>
      <c r="D31" s="33" t="s">
        <v>96</v>
      </c>
      <c r="E31" s="35" t="s">
        <v>503</v>
      </c>
      <c r="F31" s="36" t="s">
        <v>227</v>
      </c>
      <c r="G31" s="37">
        <v>200</v>
      </c>
      <c r="H31" s="38">
        <v>0</v>
      </c>
      <c r="I31" s="38">
        <f>ROUND(G31*H31,P4)</f>
        <v>0</v>
      </c>
      <c r="J31" s="33"/>
      <c r="O31" s="39">
        <f>I31*0.21</f>
        <v>0</v>
      </c>
      <c r="P31">
        <v>3</v>
      </c>
    </row>
    <row r="32" spans="1:16" ht="60" x14ac:dyDescent="0.25">
      <c r="A32" s="33" t="s">
        <v>99</v>
      </c>
      <c r="B32" s="40"/>
      <c r="C32" s="41"/>
      <c r="D32" s="41"/>
      <c r="E32" s="35" t="s">
        <v>1007</v>
      </c>
      <c r="F32" s="41"/>
      <c r="G32" s="41"/>
      <c r="H32" s="41"/>
      <c r="I32" s="41"/>
      <c r="J32" s="42"/>
    </row>
    <row r="33" spans="1:16" x14ac:dyDescent="0.25">
      <c r="A33" s="33" t="s">
        <v>101</v>
      </c>
      <c r="B33" s="40"/>
      <c r="C33" s="41"/>
      <c r="D33" s="41"/>
      <c r="E33" s="43" t="s">
        <v>786</v>
      </c>
      <c r="F33" s="41"/>
      <c r="G33" s="41"/>
      <c r="H33" s="41"/>
      <c r="I33" s="41"/>
      <c r="J33" s="42"/>
    </row>
    <row r="34" spans="1:16" ht="120" x14ac:dyDescent="0.25">
      <c r="A34" s="33" t="s">
        <v>103</v>
      </c>
      <c r="B34" s="40"/>
      <c r="C34" s="41"/>
      <c r="D34" s="41"/>
      <c r="E34" s="35" t="s">
        <v>213</v>
      </c>
      <c r="F34" s="41"/>
      <c r="G34" s="41"/>
      <c r="H34" s="41"/>
      <c r="I34" s="41"/>
      <c r="J34" s="42"/>
    </row>
    <row r="35" spans="1:16" x14ac:dyDescent="0.25">
      <c r="A35" s="33" t="s">
        <v>94</v>
      </c>
      <c r="B35" s="33">
        <v>7</v>
      </c>
      <c r="C35" s="34" t="s">
        <v>239</v>
      </c>
      <c r="D35" s="33" t="s">
        <v>140</v>
      </c>
      <c r="E35" s="35" t="s">
        <v>506</v>
      </c>
      <c r="F35" s="36" t="s">
        <v>210</v>
      </c>
      <c r="G35" s="37">
        <v>92</v>
      </c>
      <c r="H35" s="38">
        <v>0</v>
      </c>
      <c r="I35" s="38">
        <f>ROUND(G35*H35,P4)</f>
        <v>0</v>
      </c>
      <c r="J35" s="33"/>
      <c r="O35" s="39">
        <f>I35*0.21</f>
        <v>0</v>
      </c>
      <c r="P35">
        <v>3</v>
      </c>
    </row>
    <row r="36" spans="1:16" ht="60" x14ac:dyDescent="0.25">
      <c r="A36" s="33" t="s">
        <v>99</v>
      </c>
      <c r="B36" s="40"/>
      <c r="C36" s="41"/>
      <c r="D36" s="41"/>
      <c r="E36" s="35" t="s">
        <v>1008</v>
      </c>
      <c r="F36" s="41"/>
      <c r="G36" s="41"/>
      <c r="H36" s="41"/>
      <c r="I36" s="41"/>
      <c r="J36" s="42"/>
    </row>
    <row r="37" spans="1:16" x14ac:dyDescent="0.25">
      <c r="A37" s="33" t="s">
        <v>101</v>
      </c>
      <c r="B37" s="40"/>
      <c r="C37" s="41"/>
      <c r="D37" s="41"/>
      <c r="E37" s="43" t="s">
        <v>1009</v>
      </c>
      <c r="F37" s="41"/>
      <c r="G37" s="41"/>
      <c r="H37" s="41"/>
      <c r="I37" s="41"/>
      <c r="J37" s="42"/>
    </row>
    <row r="38" spans="1:16" ht="120" x14ac:dyDescent="0.25">
      <c r="A38" s="33" t="s">
        <v>103</v>
      </c>
      <c r="B38" s="40"/>
      <c r="C38" s="41"/>
      <c r="D38" s="41"/>
      <c r="E38" s="35" t="s">
        <v>213</v>
      </c>
      <c r="F38" s="41"/>
      <c r="G38" s="41"/>
      <c r="H38" s="41"/>
      <c r="I38" s="41"/>
      <c r="J38" s="42"/>
    </row>
    <row r="39" spans="1:16" x14ac:dyDescent="0.25">
      <c r="A39" s="33" t="s">
        <v>94</v>
      </c>
      <c r="B39" s="33">
        <v>8</v>
      </c>
      <c r="C39" s="34" t="s">
        <v>239</v>
      </c>
      <c r="D39" s="33" t="s">
        <v>144</v>
      </c>
      <c r="E39" s="35" t="s">
        <v>506</v>
      </c>
      <c r="F39" s="36" t="s">
        <v>210</v>
      </c>
      <c r="G39" s="37">
        <v>457.637</v>
      </c>
      <c r="H39" s="38">
        <v>0</v>
      </c>
      <c r="I39" s="38">
        <f>ROUND(G39*H39,P4)</f>
        <v>0</v>
      </c>
      <c r="J39" s="33"/>
      <c r="O39" s="39">
        <f>I39*0.21</f>
        <v>0</v>
      </c>
      <c r="P39">
        <v>3</v>
      </c>
    </row>
    <row r="40" spans="1:16" ht="180" x14ac:dyDescent="0.25">
      <c r="A40" s="33" t="s">
        <v>99</v>
      </c>
      <c r="B40" s="40"/>
      <c r="C40" s="41"/>
      <c r="D40" s="41"/>
      <c r="E40" s="35" t="s">
        <v>1010</v>
      </c>
      <c r="F40" s="41"/>
      <c r="G40" s="41"/>
      <c r="H40" s="41"/>
      <c r="I40" s="41"/>
      <c r="J40" s="42"/>
    </row>
    <row r="41" spans="1:16" x14ac:dyDescent="0.25">
      <c r="A41" s="33" t="s">
        <v>101</v>
      </c>
      <c r="B41" s="40"/>
      <c r="C41" s="41"/>
      <c r="D41" s="41"/>
      <c r="E41" s="43" t="s">
        <v>1011</v>
      </c>
      <c r="F41" s="41"/>
      <c r="G41" s="41"/>
      <c r="H41" s="41"/>
      <c r="I41" s="41"/>
      <c r="J41" s="42"/>
    </row>
    <row r="42" spans="1:16" ht="75" x14ac:dyDescent="0.25">
      <c r="A42" s="33" t="s">
        <v>103</v>
      </c>
      <c r="B42" s="40"/>
      <c r="C42" s="41"/>
      <c r="D42" s="41"/>
      <c r="E42" s="35" t="s">
        <v>509</v>
      </c>
      <c r="F42" s="41"/>
      <c r="G42" s="41"/>
      <c r="H42" s="41"/>
      <c r="I42" s="41"/>
      <c r="J42" s="42"/>
    </row>
    <row r="43" spans="1:16" x14ac:dyDescent="0.25">
      <c r="A43" s="33" t="s">
        <v>94</v>
      </c>
      <c r="B43" s="33">
        <v>9</v>
      </c>
      <c r="C43" s="34" t="s">
        <v>253</v>
      </c>
      <c r="D43" s="33" t="s">
        <v>96</v>
      </c>
      <c r="E43" s="35" t="s">
        <v>519</v>
      </c>
      <c r="F43" s="36" t="s">
        <v>210</v>
      </c>
      <c r="G43" s="37">
        <v>360</v>
      </c>
      <c r="H43" s="38">
        <v>0</v>
      </c>
      <c r="I43" s="38">
        <f>ROUND(G43*H43,P4)</f>
        <v>0</v>
      </c>
      <c r="J43" s="33"/>
      <c r="O43" s="39">
        <f>I43*0.21</f>
        <v>0</v>
      </c>
      <c r="P43">
        <v>3</v>
      </c>
    </row>
    <row r="44" spans="1:16" x14ac:dyDescent="0.25">
      <c r="A44" s="33" t="s">
        <v>99</v>
      </c>
      <c r="B44" s="40"/>
      <c r="C44" s="41"/>
      <c r="D44" s="41"/>
      <c r="E44" s="35" t="s">
        <v>1012</v>
      </c>
      <c r="F44" s="41"/>
      <c r="G44" s="41"/>
      <c r="H44" s="41"/>
      <c r="I44" s="41"/>
      <c r="J44" s="42"/>
    </row>
    <row r="45" spans="1:16" x14ac:dyDescent="0.25">
      <c r="A45" s="33" t="s">
        <v>101</v>
      </c>
      <c r="B45" s="40"/>
      <c r="C45" s="41"/>
      <c r="D45" s="41"/>
      <c r="E45" s="43" t="s">
        <v>1013</v>
      </c>
      <c r="F45" s="41"/>
      <c r="G45" s="41"/>
      <c r="H45" s="41"/>
      <c r="I45" s="41"/>
      <c r="J45" s="42"/>
    </row>
    <row r="46" spans="1:16" ht="409.5" x14ac:dyDescent="0.25">
      <c r="A46" s="33" t="s">
        <v>103</v>
      </c>
      <c r="B46" s="40"/>
      <c r="C46" s="41"/>
      <c r="D46" s="41"/>
      <c r="E46" s="35" t="s">
        <v>257</v>
      </c>
      <c r="F46" s="41"/>
      <c r="G46" s="41"/>
      <c r="H46" s="41"/>
      <c r="I46" s="41"/>
      <c r="J46" s="42"/>
    </row>
    <row r="47" spans="1:16" x14ac:dyDescent="0.25">
      <c r="A47" s="33" t="s">
        <v>94</v>
      </c>
      <c r="B47" s="33">
        <v>10</v>
      </c>
      <c r="C47" s="34" t="s">
        <v>258</v>
      </c>
      <c r="D47" s="33" t="s">
        <v>96</v>
      </c>
      <c r="E47" s="35" t="s">
        <v>522</v>
      </c>
      <c r="F47" s="36" t="s">
        <v>210</v>
      </c>
      <c r="G47" s="37">
        <v>1585.8</v>
      </c>
      <c r="H47" s="38">
        <v>0</v>
      </c>
      <c r="I47" s="38">
        <f>ROUND(G47*H47,P4)</f>
        <v>0</v>
      </c>
      <c r="J47" s="33"/>
      <c r="O47" s="39">
        <f>I47*0.21</f>
        <v>0</v>
      </c>
      <c r="P47">
        <v>3</v>
      </c>
    </row>
    <row r="48" spans="1:16" ht="75" x14ac:dyDescent="0.25">
      <c r="A48" s="33" t="s">
        <v>99</v>
      </c>
      <c r="B48" s="40"/>
      <c r="C48" s="41"/>
      <c r="D48" s="41"/>
      <c r="E48" s="35" t="s">
        <v>1014</v>
      </c>
      <c r="F48" s="41"/>
      <c r="G48" s="41"/>
      <c r="H48" s="41"/>
      <c r="I48" s="41"/>
      <c r="J48" s="42"/>
    </row>
    <row r="49" spans="1:16" x14ac:dyDescent="0.25">
      <c r="A49" s="33" t="s">
        <v>101</v>
      </c>
      <c r="B49" s="40"/>
      <c r="C49" s="41"/>
      <c r="D49" s="41"/>
      <c r="E49" s="43" t="s">
        <v>1015</v>
      </c>
      <c r="F49" s="41"/>
      <c r="G49" s="41"/>
      <c r="H49" s="41"/>
      <c r="I49" s="41"/>
      <c r="J49" s="42"/>
    </row>
    <row r="50" spans="1:16" ht="409.5" x14ac:dyDescent="0.25">
      <c r="A50" s="33" t="s">
        <v>103</v>
      </c>
      <c r="B50" s="40"/>
      <c r="C50" s="41"/>
      <c r="D50" s="41"/>
      <c r="E50" s="35" t="s">
        <v>257</v>
      </c>
      <c r="F50" s="41"/>
      <c r="G50" s="41"/>
      <c r="H50" s="41"/>
      <c r="I50" s="41"/>
      <c r="J50" s="42"/>
    </row>
    <row r="51" spans="1:16" x14ac:dyDescent="0.25">
      <c r="A51" s="33" t="s">
        <v>94</v>
      </c>
      <c r="B51" s="33">
        <v>11</v>
      </c>
      <c r="C51" s="34" t="s">
        <v>525</v>
      </c>
      <c r="D51" s="33" t="s">
        <v>96</v>
      </c>
      <c r="E51" s="35" t="s">
        <v>526</v>
      </c>
      <c r="F51" s="36" t="s">
        <v>210</v>
      </c>
      <c r="G51" s="37">
        <v>61.5</v>
      </c>
      <c r="H51" s="38">
        <v>0</v>
      </c>
      <c r="I51" s="38">
        <f>ROUND(G51*H51,P4)</f>
        <v>0</v>
      </c>
      <c r="J51" s="33"/>
      <c r="O51" s="39">
        <f>I51*0.21</f>
        <v>0</v>
      </c>
      <c r="P51">
        <v>3</v>
      </c>
    </row>
    <row r="52" spans="1:16" x14ac:dyDescent="0.25">
      <c r="A52" s="33" t="s">
        <v>99</v>
      </c>
      <c r="B52" s="40"/>
      <c r="C52" s="41"/>
      <c r="D52" s="41"/>
      <c r="E52" s="35" t="s">
        <v>910</v>
      </c>
      <c r="F52" s="41"/>
      <c r="G52" s="41"/>
      <c r="H52" s="41"/>
      <c r="I52" s="41"/>
      <c r="J52" s="42"/>
    </row>
    <row r="53" spans="1:16" x14ac:dyDescent="0.25">
      <c r="A53" s="33" t="s">
        <v>101</v>
      </c>
      <c r="B53" s="40"/>
      <c r="C53" s="41"/>
      <c r="D53" s="41"/>
      <c r="E53" s="43" t="s">
        <v>1016</v>
      </c>
      <c r="F53" s="41"/>
      <c r="G53" s="41"/>
      <c r="H53" s="41"/>
      <c r="I53" s="41"/>
      <c r="J53" s="42"/>
    </row>
    <row r="54" spans="1:16" ht="409.5" x14ac:dyDescent="0.25">
      <c r="A54" s="33" t="s">
        <v>103</v>
      </c>
      <c r="B54" s="40"/>
      <c r="C54" s="41"/>
      <c r="D54" s="41"/>
      <c r="E54" s="35" t="s">
        <v>266</v>
      </c>
      <c r="F54" s="41"/>
      <c r="G54" s="41"/>
      <c r="H54" s="41"/>
      <c r="I54" s="41"/>
      <c r="J54" s="42"/>
    </row>
    <row r="55" spans="1:16" x14ac:dyDescent="0.25">
      <c r="A55" s="33" t="s">
        <v>94</v>
      </c>
      <c r="B55" s="33">
        <v>12</v>
      </c>
      <c r="C55" s="34" t="s">
        <v>912</v>
      </c>
      <c r="D55" s="33" t="s">
        <v>96</v>
      </c>
      <c r="E55" s="35" t="s">
        <v>1017</v>
      </c>
      <c r="F55" s="36" t="s">
        <v>210</v>
      </c>
      <c r="G55" s="37">
        <v>50</v>
      </c>
      <c r="H55" s="38">
        <v>0</v>
      </c>
      <c r="I55" s="38">
        <f>ROUND(G55*H55,P4)</f>
        <v>0</v>
      </c>
      <c r="J55" s="33"/>
      <c r="O55" s="39">
        <f>I55*0.21</f>
        <v>0</v>
      </c>
      <c r="P55">
        <v>3</v>
      </c>
    </row>
    <row r="56" spans="1:16" ht="90" x14ac:dyDescent="0.25">
      <c r="A56" s="33" t="s">
        <v>99</v>
      </c>
      <c r="B56" s="40"/>
      <c r="C56" s="41"/>
      <c r="D56" s="41"/>
      <c r="E56" s="35" t="s">
        <v>1018</v>
      </c>
      <c r="F56" s="41"/>
      <c r="G56" s="41"/>
      <c r="H56" s="41"/>
      <c r="I56" s="41"/>
      <c r="J56" s="42"/>
    </row>
    <row r="57" spans="1:16" x14ac:dyDescent="0.25">
      <c r="A57" s="33" t="s">
        <v>101</v>
      </c>
      <c r="B57" s="40"/>
      <c r="C57" s="41"/>
      <c r="D57" s="41"/>
      <c r="E57" s="43" t="s">
        <v>505</v>
      </c>
      <c r="F57" s="41"/>
      <c r="G57" s="41"/>
      <c r="H57" s="41"/>
      <c r="I57" s="41"/>
      <c r="J57" s="42"/>
    </row>
    <row r="58" spans="1:16" ht="120" x14ac:dyDescent="0.25">
      <c r="A58" s="33" t="s">
        <v>103</v>
      </c>
      <c r="B58" s="40"/>
      <c r="C58" s="41"/>
      <c r="D58" s="41"/>
      <c r="E58" s="35" t="s">
        <v>538</v>
      </c>
      <c r="F58" s="41"/>
      <c r="G58" s="41"/>
      <c r="H58" s="41"/>
      <c r="I58" s="41"/>
      <c r="J58" s="42"/>
    </row>
    <row r="59" spans="1:16" x14ac:dyDescent="0.25">
      <c r="A59" s="33" t="s">
        <v>94</v>
      </c>
      <c r="B59" s="33">
        <v>13</v>
      </c>
      <c r="C59" s="34" t="s">
        <v>539</v>
      </c>
      <c r="D59" s="33" t="s">
        <v>134</v>
      </c>
      <c r="E59" s="35" t="s">
        <v>540</v>
      </c>
      <c r="F59" s="36" t="s">
        <v>120</v>
      </c>
      <c r="G59" s="37">
        <v>2</v>
      </c>
      <c r="H59" s="38">
        <v>0</v>
      </c>
      <c r="I59" s="38">
        <f>ROUND(G59*H59,P4)</f>
        <v>0</v>
      </c>
      <c r="J59" s="33"/>
      <c r="O59" s="39">
        <f>I59*0.21</f>
        <v>0</v>
      </c>
      <c r="P59">
        <v>3</v>
      </c>
    </row>
    <row r="60" spans="1:16" x14ac:dyDescent="0.25">
      <c r="A60" s="33" t="s">
        <v>99</v>
      </c>
      <c r="B60" s="40"/>
      <c r="C60" s="41"/>
      <c r="D60" s="41"/>
      <c r="E60" s="35" t="s">
        <v>541</v>
      </c>
      <c r="F60" s="41"/>
      <c r="G60" s="41"/>
      <c r="H60" s="41"/>
      <c r="I60" s="41"/>
      <c r="J60" s="42"/>
    </row>
    <row r="61" spans="1:16" x14ac:dyDescent="0.25">
      <c r="A61" s="33" t="s">
        <v>101</v>
      </c>
      <c r="B61" s="40"/>
      <c r="C61" s="41"/>
      <c r="D61" s="41"/>
      <c r="E61" s="43" t="s">
        <v>102</v>
      </c>
      <c r="F61" s="41"/>
      <c r="G61" s="41"/>
      <c r="H61" s="41"/>
      <c r="I61" s="41"/>
      <c r="J61" s="42"/>
    </row>
    <row r="62" spans="1:16" ht="120" x14ac:dyDescent="0.25">
      <c r="A62" s="33" t="s">
        <v>103</v>
      </c>
      <c r="B62" s="40"/>
      <c r="C62" s="41"/>
      <c r="D62" s="41"/>
      <c r="E62" s="35" t="s">
        <v>538</v>
      </c>
      <c r="F62" s="41"/>
      <c r="G62" s="41"/>
      <c r="H62" s="41"/>
      <c r="I62" s="41"/>
      <c r="J62" s="42"/>
    </row>
    <row r="63" spans="1:16" x14ac:dyDescent="0.25">
      <c r="A63" s="33" t="s">
        <v>94</v>
      </c>
      <c r="B63" s="33">
        <v>14</v>
      </c>
      <c r="C63" s="34" t="s">
        <v>267</v>
      </c>
      <c r="D63" s="33" t="s">
        <v>134</v>
      </c>
      <c r="E63" s="35" t="s">
        <v>268</v>
      </c>
      <c r="F63" s="36" t="s">
        <v>210</v>
      </c>
      <c r="G63" s="37">
        <v>1945.8</v>
      </c>
      <c r="H63" s="38">
        <v>0</v>
      </c>
      <c r="I63" s="38">
        <f>ROUND(G63*H63,P4)</f>
        <v>0</v>
      </c>
      <c r="J63" s="33"/>
      <c r="O63" s="39">
        <f>I63*0.21</f>
        <v>0</v>
      </c>
      <c r="P63">
        <v>3</v>
      </c>
    </row>
    <row r="64" spans="1:16" x14ac:dyDescent="0.25">
      <c r="A64" s="33" t="s">
        <v>99</v>
      </c>
      <c r="B64" s="40"/>
      <c r="C64" s="41"/>
      <c r="D64" s="41"/>
      <c r="E64" s="35" t="s">
        <v>916</v>
      </c>
      <c r="F64" s="41"/>
      <c r="G64" s="41"/>
      <c r="H64" s="41"/>
      <c r="I64" s="41"/>
      <c r="J64" s="42"/>
    </row>
    <row r="65" spans="1:16" x14ac:dyDescent="0.25">
      <c r="A65" s="33" t="s">
        <v>101</v>
      </c>
      <c r="B65" s="40"/>
      <c r="C65" s="41"/>
      <c r="D65" s="41"/>
      <c r="E65" s="43" t="s">
        <v>1019</v>
      </c>
      <c r="F65" s="41"/>
      <c r="G65" s="41"/>
      <c r="H65" s="41"/>
      <c r="I65" s="41"/>
      <c r="J65" s="42"/>
    </row>
    <row r="66" spans="1:16" ht="285" x14ac:dyDescent="0.25">
      <c r="A66" s="33" t="s">
        <v>103</v>
      </c>
      <c r="B66" s="40"/>
      <c r="C66" s="41"/>
      <c r="D66" s="41"/>
      <c r="E66" s="35" t="s">
        <v>270</v>
      </c>
      <c r="F66" s="41"/>
      <c r="G66" s="41"/>
      <c r="H66" s="41"/>
      <c r="I66" s="41"/>
      <c r="J66" s="42"/>
    </row>
    <row r="67" spans="1:16" ht="30" x14ac:dyDescent="0.25">
      <c r="A67" s="33" t="s">
        <v>94</v>
      </c>
      <c r="B67" s="33">
        <v>15</v>
      </c>
      <c r="C67" s="34" t="s">
        <v>918</v>
      </c>
      <c r="D67" s="33" t="s">
        <v>96</v>
      </c>
      <c r="E67" s="35" t="s">
        <v>919</v>
      </c>
      <c r="F67" s="36" t="s">
        <v>210</v>
      </c>
      <c r="G67" s="37">
        <v>1586.25</v>
      </c>
      <c r="H67" s="38">
        <v>0</v>
      </c>
      <c r="I67" s="38">
        <f>ROUND(G67*H67,P4)</f>
        <v>0</v>
      </c>
      <c r="J67" s="33"/>
      <c r="O67" s="39">
        <f>I67*0.21</f>
        <v>0</v>
      </c>
      <c r="P67">
        <v>3</v>
      </c>
    </row>
    <row r="68" spans="1:16" ht="45" x14ac:dyDescent="0.25">
      <c r="A68" s="33" t="s">
        <v>99</v>
      </c>
      <c r="B68" s="40"/>
      <c r="C68" s="41"/>
      <c r="D68" s="41"/>
      <c r="E68" s="35" t="s">
        <v>1020</v>
      </c>
      <c r="F68" s="41"/>
      <c r="G68" s="41"/>
      <c r="H68" s="41"/>
      <c r="I68" s="41"/>
      <c r="J68" s="42"/>
    </row>
    <row r="69" spans="1:16" x14ac:dyDescent="0.25">
      <c r="A69" s="33" t="s">
        <v>101</v>
      </c>
      <c r="B69" s="40"/>
      <c r="C69" s="41"/>
      <c r="D69" s="41"/>
      <c r="E69" s="43" t="s">
        <v>1021</v>
      </c>
      <c r="F69" s="41"/>
      <c r="G69" s="41"/>
      <c r="H69" s="41"/>
      <c r="I69" s="41"/>
      <c r="J69" s="42"/>
    </row>
    <row r="70" spans="1:16" ht="285" x14ac:dyDescent="0.25">
      <c r="A70" s="33" t="s">
        <v>103</v>
      </c>
      <c r="B70" s="40"/>
      <c r="C70" s="41"/>
      <c r="D70" s="41"/>
      <c r="E70" s="35" t="s">
        <v>270</v>
      </c>
      <c r="F70" s="41"/>
      <c r="G70" s="41"/>
      <c r="H70" s="41"/>
      <c r="I70" s="41"/>
      <c r="J70" s="42"/>
    </row>
    <row r="71" spans="1:16" x14ac:dyDescent="0.25">
      <c r="A71" s="33" t="s">
        <v>94</v>
      </c>
      <c r="B71" s="33">
        <v>16</v>
      </c>
      <c r="C71" s="34" t="s">
        <v>271</v>
      </c>
      <c r="D71" s="33" t="s">
        <v>134</v>
      </c>
      <c r="E71" s="35" t="s">
        <v>272</v>
      </c>
      <c r="F71" s="36" t="s">
        <v>210</v>
      </c>
      <c r="G71" s="37">
        <v>30.75</v>
      </c>
      <c r="H71" s="38">
        <v>0</v>
      </c>
      <c r="I71" s="38">
        <f>ROUND(G71*H71,P4)</f>
        <v>0</v>
      </c>
      <c r="J71" s="33"/>
      <c r="O71" s="39">
        <f>I71*0.21</f>
        <v>0</v>
      </c>
      <c r="P71">
        <v>3</v>
      </c>
    </row>
    <row r="72" spans="1:16" x14ac:dyDescent="0.25">
      <c r="A72" s="33" t="s">
        <v>99</v>
      </c>
      <c r="B72" s="40"/>
      <c r="C72" s="41"/>
      <c r="D72" s="41"/>
      <c r="E72" s="35" t="s">
        <v>910</v>
      </c>
      <c r="F72" s="41"/>
      <c r="G72" s="41"/>
      <c r="H72" s="41"/>
      <c r="I72" s="41"/>
      <c r="J72" s="42"/>
    </row>
    <row r="73" spans="1:16" x14ac:dyDescent="0.25">
      <c r="A73" s="33" t="s">
        <v>101</v>
      </c>
      <c r="B73" s="40"/>
      <c r="C73" s="41"/>
      <c r="D73" s="41"/>
      <c r="E73" s="43" t="s">
        <v>1022</v>
      </c>
      <c r="F73" s="41"/>
      <c r="G73" s="41"/>
      <c r="H73" s="41"/>
      <c r="I73" s="41"/>
      <c r="J73" s="42"/>
    </row>
    <row r="74" spans="1:16" ht="409.5" x14ac:dyDescent="0.25">
      <c r="A74" s="33" t="s">
        <v>103</v>
      </c>
      <c r="B74" s="40"/>
      <c r="C74" s="41"/>
      <c r="D74" s="41"/>
      <c r="E74" s="35" t="s">
        <v>275</v>
      </c>
      <c r="F74" s="41"/>
      <c r="G74" s="41"/>
      <c r="H74" s="41"/>
      <c r="I74" s="41"/>
      <c r="J74" s="42"/>
    </row>
    <row r="75" spans="1:16" x14ac:dyDescent="0.25">
      <c r="A75" s="33" t="s">
        <v>94</v>
      </c>
      <c r="B75" s="33">
        <v>17</v>
      </c>
      <c r="C75" s="34" t="s">
        <v>549</v>
      </c>
      <c r="D75" s="33" t="s">
        <v>134</v>
      </c>
      <c r="E75" s="35" t="s">
        <v>550</v>
      </c>
      <c r="F75" s="36" t="s">
        <v>210</v>
      </c>
      <c r="G75" s="37">
        <v>285</v>
      </c>
      <c r="H75" s="38">
        <v>0</v>
      </c>
      <c r="I75" s="38">
        <f>ROUND(G75*H75,P4)</f>
        <v>0</v>
      </c>
      <c r="J75" s="33"/>
      <c r="O75" s="39">
        <f>I75*0.21</f>
        <v>0</v>
      </c>
      <c r="P75">
        <v>3</v>
      </c>
    </row>
    <row r="76" spans="1:16" x14ac:dyDescent="0.25">
      <c r="A76" s="33" t="s">
        <v>99</v>
      </c>
      <c r="B76" s="40"/>
      <c r="C76" s="41"/>
      <c r="D76" s="41"/>
      <c r="E76" s="44" t="s">
        <v>134</v>
      </c>
      <c r="F76" s="41"/>
      <c r="G76" s="41"/>
      <c r="H76" s="41"/>
      <c r="I76" s="41"/>
      <c r="J76" s="42"/>
    </row>
    <row r="77" spans="1:16" x14ac:dyDescent="0.25">
      <c r="A77" s="33" t="s">
        <v>101</v>
      </c>
      <c r="B77" s="40"/>
      <c r="C77" s="41"/>
      <c r="D77" s="41"/>
      <c r="E77" s="43" t="s">
        <v>1023</v>
      </c>
      <c r="F77" s="41"/>
      <c r="G77" s="41"/>
      <c r="H77" s="41"/>
      <c r="I77" s="41"/>
      <c r="J77" s="42"/>
    </row>
    <row r="78" spans="1:16" ht="375" x14ac:dyDescent="0.25">
      <c r="A78" s="33" t="s">
        <v>103</v>
      </c>
      <c r="B78" s="40"/>
      <c r="C78" s="41"/>
      <c r="D78" s="41"/>
      <c r="E78" s="35" t="s">
        <v>553</v>
      </c>
      <c r="F78" s="41"/>
      <c r="G78" s="41"/>
      <c r="H78" s="41"/>
      <c r="I78" s="41"/>
      <c r="J78" s="42"/>
    </row>
    <row r="79" spans="1:16" x14ac:dyDescent="0.25">
      <c r="A79" s="33" t="s">
        <v>94</v>
      </c>
      <c r="B79" s="33">
        <v>18</v>
      </c>
      <c r="C79" s="34" t="s">
        <v>278</v>
      </c>
      <c r="D79" s="33" t="s">
        <v>134</v>
      </c>
      <c r="E79" s="35" t="s">
        <v>279</v>
      </c>
      <c r="F79" s="36" t="s">
        <v>168</v>
      </c>
      <c r="G79" s="37">
        <v>5754.8</v>
      </c>
      <c r="H79" s="38">
        <v>0</v>
      </c>
      <c r="I79" s="38">
        <f>ROUND(G79*H79,P4)</f>
        <v>0</v>
      </c>
      <c r="J79" s="33"/>
      <c r="O79" s="39">
        <f>I79*0.21</f>
        <v>0</v>
      </c>
      <c r="P79">
        <v>3</v>
      </c>
    </row>
    <row r="80" spans="1:16" x14ac:dyDescent="0.25">
      <c r="A80" s="33" t="s">
        <v>99</v>
      </c>
      <c r="B80" s="40"/>
      <c r="C80" s="41"/>
      <c r="D80" s="41"/>
      <c r="E80" s="44" t="s">
        <v>134</v>
      </c>
      <c r="F80" s="41"/>
      <c r="G80" s="41"/>
      <c r="H80" s="41"/>
      <c r="I80" s="41"/>
      <c r="J80" s="42"/>
    </row>
    <row r="81" spans="1:16" x14ac:dyDescent="0.25">
      <c r="A81" s="33" t="s">
        <v>101</v>
      </c>
      <c r="B81" s="40"/>
      <c r="C81" s="41"/>
      <c r="D81" s="41"/>
      <c r="E81" s="43" t="s">
        <v>1024</v>
      </c>
      <c r="F81" s="41"/>
      <c r="G81" s="41"/>
      <c r="H81" s="41"/>
      <c r="I81" s="41"/>
      <c r="J81" s="42"/>
    </row>
    <row r="82" spans="1:16" ht="75" x14ac:dyDescent="0.25">
      <c r="A82" s="33" t="s">
        <v>103</v>
      </c>
      <c r="B82" s="40"/>
      <c r="C82" s="41"/>
      <c r="D82" s="41"/>
      <c r="E82" s="35" t="s">
        <v>281</v>
      </c>
      <c r="F82" s="41"/>
      <c r="G82" s="41"/>
      <c r="H82" s="41"/>
      <c r="I82" s="41"/>
      <c r="J82" s="42"/>
    </row>
    <row r="83" spans="1:16" x14ac:dyDescent="0.25">
      <c r="A83" s="33" t="s">
        <v>94</v>
      </c>
      <c r="B83" s="33">
        <v>19</v>
      </c>
      <c r="C83" s="34" t="s">
        <v>569</v>
      </c>
      <c r="D83" s="33" t="s">
        <v>134</v>
      </c>
      <c r="E83" s="35" t="s">
        <v>570</v>
      </c>
      <c r="F83" s="36" t="s">
        <v>168</v>
      </c>
      <c r="G83" s="37">
        <v>205</v>
      </c>
      <c r="H83" s="38">
        <v>0</v>
      </c>
      <c r="I83" s="38">
        <f>ROUND(G83*H83,P4)</f>
        <v>0</v>
      </c>
      <c r="J83" s="33"/>
      <c r="O83" s="39">
        <f>I83*0.21</f>
        <v>0</v>
      </c>
      <c r="P83">
        <v>3</v>
      </c>
    </row>
    <row r="84" spans="1:16" x14ac:dyDescent="0.25">
      <c r="A84" s="33" t="s">
        <v>99</v>
      </c>
      <c r="B84" s="40"/>
      <c r="C84" s="41"/>
      <c r="D84" s="41"/>
      <c r="E84" s="44" t="s">
        <v>134</v>
      </c>
      <c r="F84" s="41"/>
      <c r="G84" s="41"/>
      <c r="H84" s="41"/>
      <c r="I84" s="41"/>
      <c r="J84" s="42"/>
    </row>
    <row r="85" spans="1:16" x14ac:dyDescent="0.25">
      <c r="A85" s="33" t="s">
        <v>101</v>
      </c>
      <c r="B85" s="40"/>
      <c r="C85" s="41"/>
      <c r="D85" s="41"/>
      <c r="E85" s="43" t="s">
        <v>1025</v>
      </c>
      <c r="F85" s="41"/>
      <c r="G85" s="41"/>
      <c r="H85" s="41"/>
      <c r="I85" s="41"/>
      <c r="J85" s="42"/>
    </row>
    <row r="86" spans="1:16" ht="75" x14ac:dyDescent="0.25">
      <c r="A86" s="33" t="s">
        <v>103</v>
      </c>
      <c r="B86" s="40"/>
      <c r="C86" s="41"/>
      <c r="D86" s="41"/>
      <c r="E86" s="35" t="s">
        <v>571</v>
      </c>
      <c r="F86" s="41"/>
      <c r="G86" s="41"/>
      <c r="H86" s="41"/>
      <c r="I86" s="41"/>
      <c r="J86" s="42"/>
    </row>
    <row r="87" spans="1:16" x14ac:dyDescent="0.25">
      <c r="A87" s="33" t="s">
        <v>94</v>
      </c>
      <c r="B87" s="33">
        <v>20</v>
      </c>
      <c r="C87" s="34" t="s">
        <v>572</v>
      </c>
      <c r="D87" s="33" t="s">
        <v>134</v>
      </c>
      <c r="E87" s="35" t="s">
        <v>573</v>
      </c>
      <c r="F87" s="36" t="s">
        <v>168</v>
      </c>
      <c r="G87" s="37">
        <v>205</v>
      </c>
      <c r="H87" s="38">
        <v>0</v>
      </c>
      <c r="I87" s="38">
        <f>ROUND(G87*H87,P4)</f>
        <v>0</v>
      </c>
      <c r="J87" s="33"/>
      <c r="O87" s="39">
        <f>I87*0.21</f>
        <v>0</v>
      </c>
      <c r="P87">
        <v>3</v>
      </c>
    </row>
    <row r="88" spans="1:16" x14ac:dyDescent="0.25">
      <c r="A88" s="33" t="s">
        <v>99</v>
      </c>
      <c r="B88" s="40"/>
      <c r="C88" s="41"/>
      <c r="D88" s="41"/>
      <c r="E88" s="44" t="s">
        <v>134</v>
      </c>
      <c r="F88" s="41"/>
      <c r="G88" s="41"/>
      <c r="H88" s="41"/>
      <c r="I88" s="41"/>
      <c r="J88" s="42"/>
    </row>
    <row r="89" spans="1:16" x14ac:dyDescent="0.25">
      <c r="A89" s="33" t="s">
        <v>101</v>
      </c>
      <c r="B89" s="40"/>
      <c r="C89" s="41"/>
      <c r="D89" s="41"/>
      <c r="E89" s="43" t="s">
        <v>1025</v>
      </c>
      <c r="F89" s="41"/>
      <c r="G89" s="41"/>
      <c r="H89" s="41"/>
      <c r="I89" s="41"/>
      <c r="J89" s="42"/>
    </row>
    <row r="90" spans="1:16" ht="75" x14ac:dyDescent="0.25">
      <c r="A90" s="33" t="s">
        <v>103</v>
      </c>
      <c r="B90" s="40"/>
      <c r="C90" s="41"/>
      <c r="D90" s="41"/>
      <c r="E90" s="35" t="s">
        <v>575</v>
      </c>
      <c r="F90" s="41"/>
      <c r="G90" s="41"/>
      <c r="H90" s="41"/>
      <c r="I90" s="41"/>
      <c r="J90" s="42"/>
    </row>
    <row r="91" spans="1:16" x14ac:dyDescent="0.25">
      <c r="A91" s="27" t="s">
        <v>92</v>
      </c>
      <c r="B91" s="28"/>
      <c r="C91" s="29" t="s">
        <v>57</v>
      </c>
      <c r="D91" s="30"/>
      <c r="E91" s="27" t="s">
        <v>283</v>
      </c>
      <c r="F91" s="30"/>
      <c r="G91" s="30"/>
      <c r="H91" s="30"/>
      <c r="I91" s="31">
        <f>SUMIFS(I92:I99,A92:A99,"P")</f>
        <v>0</v>
      </c>
      <c r="J91" s="32"/>
    </row>
    <row r="92" spans="1:16" x14ac:dyDescent="0.25">
      <c r="A92" s="33" t="s">
        <v>94</v>
      </c>
      <c r="B92" s="33">
        <v>21</v>
      </c>
      <c r="C92" s="34" t="s">
        <v>927</v>
      </c>
      <c r="D92" s="33" t="s">
        <v>134</v>
      </c>
      <c r="E92" s="35" t="s">
        <v>928</v>
      </c>
      <c r="F92" s="36" t="s">
        <v>227</v>
      </c>
      <c r="G92" s="37">
        <v>728</v>
      </c>
      <c r="H92" s="38">
        <v>0</v>
      </c>
      <c r="I92" s="38">
        <f>ROUND(G92*H92,P4)</f>
        <v>0</v>
      </c>
      <c r="J92" s="33"/>
      <c r="O92" s="39">
        <f>I92*0.21</f>
        <v>0</v>
      </c>
      <c r="P92">
        <v>3</v>
      </c>
    </row>
    <row r="93" spans="1:16" ht="90" x14ac:dyDescent="0.25">
      <c r="A93" s="33" t="s">
        <v>99</v>
      </c>
      <c r="B93" s="40"/>
      <c r="C93" s="41"/>
      <c r="D93" s="41"/>
      <c r="E93" s="35" t="s">
        <v>929</v>
      </c>
      <c r="F93" s="41"/>
      <c r="G93" s="41"/>
      <c r="H93" s="41"/>
      <c r="I93" s="41"/>
      <c r="J93" s="42"/>
    </row>
    <row r="94" spans="1:16" x14ac:dyDescent="0.25">
      <c r="A94" s="33" t="s">
        <v>101</v>
      </c>
      <c r="B94" s="40"/>
      <c r="C94" s="41"/>
      <c r="D94" s="41"/>
      <c r="E94" s="43" t="s">
        <v>1026</v>
      </c>
      <c r="F94" s="41"/>
      <c r="G94" s="41"/>
      <c r="H94" s="41"/>
      <c r="I94" s="41"/>
      <c r="J94" s="42"/>
    </row>
    <row r="95" spans="1:16" ht="225" x14ac:dyDescent="0.25">
      <c r="A95" s="33" t="s">
        <v>103</v>
      </c>
      <c r="B95" s="40"/>
      <c r="C95" s="41"/>
      <c r="D95" s="41"/>
      <c r="E95" s="35" t="s">
        <v>298</v>
      </c>
      <c r="F95" s="41"/>
      <c r="G95" s="41"/>
      <c r="H95" s="41"/>
      <c r="I95" s="41"/>
      <c r="J95" s="42"/>
    </row>
    <row r="96" spans="1:16" x14ac:dyDescent="0.25">
      <c r="A96" s="33" t="s">
        <v>94</v>
      </c>
      <c r="B96" s="33">
        <v>22</v>
      </c>
      <c r="C96" s="34" t="s">
        <v>931</v>
      </c>
      <c r="D96" s="33" t="s">
        <v>134</v>
      </c>
      <c r="E96" s="35" t="s">
        <v>932</v>
      </c>
      <c r="F96" s="36" t="s">
        <v>168</v>
      </c>
      <c r="G96" s="37">
        <v>1601.6</v>
      </c>
      <c r="H96" s="38">
        <v>0</v>
      </c>
      <c r="I96" s="38">
        <f>ROUND(G96*H96,P4)</f>
        <v>0</v>
      </c>
      <c r="J96" s="33"/>
      <c r="O96" s="39">
        <f>I96*0.21</f>
        <v>0</v>
      </c>
      <c r="P96">
        <v>3</v>
      </c>
    </row>
    <row r="97" spans="1:16" x14ac:dyDescent="0.25">
      <c r="A97" s="33" t="s">
        <v>99</v>
      </c>
      <c r="B97" s="40"/>
      <c r="C97" s="41"/>
      <c r="D97" s="41"/>
      <c r="E97" s="44" t="s">
        <v>134</v>
      </c>
      <c r="F97" s="41"/>
      <c r="G97" s="41"/>
      <c r="H97" s="41"/>
      <c r="I97" s="41"/>
      <c r="J97" s="42"/>
    </row>
    <row r="98" spans="1:16" x14ac:dyDescent="0.25">
      <c r="A98" s="33" t="s">
        <v>101</v>
      </c>
      <c r="B98" s="40"/>
      <c r="C98" s="41"/>
      <c r="D98" s="41"/>
      <c r="E98" s="43" t="s">
        <v>1027</v>
      </c>
      <c r="F98" s="41"/>
      <c r="G98" s="41"/>
      <c r="H98" s="41"/>
      <c r="I98" s="41"/>
      <c r="J98" s="42"/>
    </row>
    <row r="99" spans="1:16" ht="180" x14ac:dyDescent="0.25">
      <c r="A99" s="33" t="s">
        <v>103</v>
      </c>
      <c r="B99" s="40"/>
      <c r="C99" s="41"/>
      <c r="D99" s="41"/>
      <c r="E99" s="35" t="s">
        <v>595</v>
      </c>
      <c r="F99" s="41"/>
      <c r="G99" s="41"/>
      <c r="H99" s="41"/>
      <c r="I99" s="41"/>
      <c r="J99" s="42"/>
    </row>
    <row r="100" spans="1:16" x14ac:dyDescent="0.25">
      <c r="A100" s="27" t="s">
        <v>92</v>
      </c>
      <c r="B100" s="28"/>
      <c r="C100" s="29" t="s">
        <v>752</v>
      </c>
      <c r="D100" s="30"/>
      <c r="E100" s="27" t="s">
        <v>753</v>
      </c>
      <c r="F100" s="30"/>
      <c r="G100" s="30"/>
      <c r="H100" s="30"/>
      <c r="I100" s="31">
        <f>SUMIFS(I101:I104,A101:A104,"P")</f>
        <v>0</v>
      </c>
      <c r="J100" s="32"/>
    </row>
    <row r="101" spans="1:16" x14ac:dyDescent="0.25">
      <c r="A101" s="33" t="s">
        <v>94</v>
      </c>
      <c r="B101" s="33">
        <v>23</v>
      </c>
      <c r="C101" s="34" t="s">
        <v>761</v>
      </c>
      <c r="D101" s="33" t="s">
        <v>134</v>
      </c>
      <c r="E101" s="35" t="s">
        <v>762</v>
      </c>
      <c r="F101" s="36" t="s">
        <v>210</v>
      </c>
      <c r="G101" s="37">
        <v>30.75</v>
      </c>
      <c r="H101" s="38">
        <v>0</v>
      </c>
      <c r="I101" s="38">
        <f>ROUND(G101*H101,P4)</f>
        <v>0</v>
      </c>
      <c r="J101" s="33"/>
      <c r="O101" s="39">
        <f>I101*0.21</f>
        <v>0</v>
      </c>
      <c r="P101">
        <v>3</v>
      </c>
    </row>
    <row r="102" spans="1:16" x14ac:dyDescent="0.25">
      <c r="A102" s="33" t="s">
        <v>99</v>
      </c>
      <c r="B102" s="40"/>
      <c r="C102" s="41"/>
      <c r="D102" s="41"/>
      <c r="E102" s="35" t="s">
        <v>935</v>
      </c>
      <c r="F102" s="41"/>
      <c r="G102" s="41"/>
      <c r="H102" s="41"/>
      <c r="I102" s="41"/>
      <c r="J102" s="42"/>
    </row>
    <row r="103" spans="1:16" x14ac:dyDescent="0.25">
      <c r="A103" s="33" t="s">
        <v>101</v>
      </c>
      <c r="B103" s="40"/>
      <c r="C103" s="41"/>
      <c r="D103" s="41"/>
      <c r="E103" s="43" t="s">
        <v>1022</v>
      </c>
      <c r="F103" s="41"/>
      <c r="G103" s="41"/>
      <c r="H103" s="41"/>
      <c r="I103" s="41"/>
      <c r="J103" s="42"/>
    </row>
    <row r="104" spans="1:16" ht="105" x14ac:dyDescent="0.25">
      <c r="A104" s="33" t="s">
        <v>103</v>
      </c>
      <c r="B104" s="40"/>
      <c r="C104" s="41"/>
      <c r="D104" s="41"/>
      <c r="E104" s="35" t="s">
        <v>764</v>
      </c>
      <c r="F104" s="41"/>
      <c r="G104" s="41"/>
      <c r="H104" s="41"/>
      <c r="I104" s="41"/>
      <c r="J104" s="42"/>
    </row>
    <row r="105" spans="1:16" x14ac:dyDescent="0.25">
      <c r="A105" s="27" t="s">
        <v>92</v>
      </c>
      <c r="B105" s="28"/>
      <c r="C105" s="29" t="s">
        <v>307</v>
      </c>
      <c r="D105" s="30"/>
      <c r="E105" s="27" t="s">
        <v>308</v>
      </c>
      <c r="F105" s="30"/>
      <c r="G105" s="30"/>
      <c r="H105" s="30"/>
      <c r="I105" s="31">
        <f>SUMIFS(I106:I189,A106:A189,"P")</f>
        <v>0</v>
      </c>
      <c r="J105" s="32"/>
    </row>
    <row r="106" spans="1:16" x14ac:dyDescent="0.25">
      <c r="A106" s="33" t="s">
        <v>94</v>
      </c>
      <c r="B106" s="33">
        <v>24</v>
      </c>
      <c r="C106" s="34" t="s">
        <v>323</v>
      </c>
      <c r="D106" s="33" t="s">
        <v>134</v>
      </c>
      <c r="E106" s="35" t="s">
        <v>324</v>
      </c>
      <c r="F106" s="36" t="s">
        <v>168</v>
      </c>
      <c r="G106" s="37">
        <v>5586.32</v>
      </c>
      <c r="H106" s="38">
        <v>0</v>
      </c>
      <c r="I106" s="38">
        <f>ROUND(G106*H106,P4)</f>
        <v>0</v>
      </c>
      <c r="J106" s="33"/>
      <c r="O106" s="39">
        <f>I106*0.21</f>
        <v>0</v>
      </c>
      <c r="P106">
        <v>3</v>
      </c>
    </row>
    <row r="107" spans="1:16" x14ac:dyDescent="0.25">
      <c r="A107" s="33" t="s">
        <v>99</v>
      </c>
      <c r="B107" s="40"/>
      <c r="C107" s="41"/>
      <c r="D107" s="41"/>
      <c r="E107" s="35" t="s">
        <v>936</v>
      </c>
      <c r="F107" s="41"/>
      <c r="G107" s="41"/>
      <c r="H107" s="41"/>
      <c r="I107" s="41"/>
      <c r="J107" s="42"/>
    </row>
    <row r="108" spans="1:16" x14ac:dyDescent="0.25">
      <c r="A108" s="33" t="s">
        <v>101</v>
      </c>
      <c r="B108" s="40"/>
      <c r="C108" s="41"/>
      <c r="D108" s="41"/>
      <c r="E108" s="43" t="s">
        <v>1028</v>
      </c>
      <c r="F108" s="41"/>
      <c r="G108" s="41"/>
      <c r="H108" s="41"/>
      <c r="I108" s="41"/>
      <c r="J108" s="42"/>
    </row>
    <row r="109" spans="1:16" ht="90" x14ac:dyDescent="0.25">
      <c r="A109" s="33" t="s">
        <v>103</v>
      </c>
      <c r="B109" s="40"/>
      <c r="C109" s="41"/>
      <c r="D109" s="41"/>
      <c r="E109" s="35" t="s">
        <v>322</v>
      </c>
      <c r="F109" s="41"/>
      <c r="G109" s="41"/>
      <c r="H109" s="41"/>
      <c r="I109" s="41"/>
      <c r="J109" s="42"/>
    </row>
    <row r="110" spans="1:16" x14ac:dyDescent="0.25">
      <c r="A110" s="33" t="s">
        <v>94</v>
      </c>
      <c r="B110" s="33">
        <v>25</v>
      </c>
      <c r="C110" s="34" t="s">
        <v>608</v>
      </c>
      <c r="D110" s="33" t="s">
        <v>134</v>
      </c>
      <c r="E110" s="35" t="s">
        <v>609</v>
      </c>
      <c r="F110" s="36" t="s">
        <v>210</v>
      </c>
      <c r="G110" s="37">
        <v>172.64400000000001</v>
      </c>
      <c r="H110" s="38">
        <v>0</v>
      </c>
      <c r="I110" s="38">
        <f>ROUND(G110*H110,P4)</f>
        <v>0</v>
      </c>
      <c r="J110" s="33"/>
      <c r="O110" s="39">
        <f>I110*0.21</f>
        <v>0</v>
      </c>
      <c r="P110">
        <v>3</v>
      </c>
    </row>
    <row r="111" spans="1:16" ht="60" x14ac:dyDescent="0.25">
      <c r="A111" s="33" t="s">
        <v>99</v>
      </c>
      <c r="B111" s="40"/>
      <c r="C111" s="41"/>
      <c r="D111" s="41"/>
      <c r="E111" s="35" t="s">
        <v>610</v>
      </c>
      <c r="F111" s="41"/>
      <c r="G111" s="41"/>
      <c r="H111" s="41"/>
      <c r="I111" s="41"/>
      <c r="J111" s="42"/>
    </row>
    <row r="112" spans="1:16" x14ac:dyDescent="0.25">
      <c r="A112" s="33" t="s">
        <v>101</v>
      </c>
      <c r="B112" s="40"/>
      <c r="C112" s="41"/>
      <c r="D112" s="41"/>
      <c r="E112" s="43" t="s">
        <v>1029</v>
      </c>
      <c r="F112" s="41"/>
      <c r="G112" s="41"/>
      <c r="H112" s="41"/>
      <c r="I112" s="41"/>
      <c r="J112" s="42"/>
    </row>
    <row r="113" spans="1:16" ht="150" x14ac:dyDescent="0.25">
      <c r="A113" s="33" t="s">
        <v>103</v>
      </c>
      <c r="B113" s="40"/>
      <c r="C113" s="41"/>
      <c r="D113" s="41"/>
      <c r="E113" s="35" t="s">
        <v>612</v>
      </c>
      <c r="F113" s="41"/>
      <c r="G113" s="41"/>
      <c r="H113" s="41"/>
      <c r="I113" s="41"/>
      <c r="J113" s="42"/>
    </row>
    <row r="114" spans="1:16" x14ac:dyDescent="0.25">
      <c r="A114" s="33" t="s">
        <v>94</v>
      </c>
      <c r="B114" s="33">
        <v>26</v>
      </c>
      <c r="C114" s="34" t="s">
        <v>613</v>
      </c>
      <c r="D114" s="33" t="s">
        <v>134</v>
      </c>
      <c r="E114" s="35" t="s">
        <v>939</v>
      </c>
      <c r="F114" s="36" t="s">
        <v>168</v>
      </c>
      <c r="G114" s="37">
        <v>5754.8</v>
      </c>
      <c r="H114" s="38">
        <v>0</v>
      </c>
      <c r="I114" s="38">
        <f>ROUND(G114*H114,P4)</f>
        <v>0</v>
      </c>
      <c r="J114" s="33"/>
      <c r="O114" s="39">
        <f>I114*0.21</f>
        <v>0</v>
      </c>
      <c r="P114">
        <v>3</v>
      </c>
    </row>
    <row r="115" spans="1:16" x14ac:dyDescent="0.25">
      <c r="A115" s="33" t="s">
        <v>99</v>
      </c>
      <c r="B115" s="40"/>
      <c r="C115" s="41"/>
      <c r="D115" s="41"/>
      <c r="E115" s="35" t="s">
        <v>940</v>
      </c>
      <c r="F115" s="41"/>
      <c r="G115" s="41"/>
      <c r="H115" s="41"/>
      <c r="I115" s="41"/>
      <c r="J115" s="42"/>
    </row>
    <row r="116" spans="1:16" x14ac:dyDescent="0.25">
      <c r="A116" s="33" t="s">
        <v>101</v>
      </c>
      <c r="B116" s="40"/>
      <c r="C116" s="41"/>
      <c r="D116" s="41"/>
      <c r="E116" s="43" t="s">
        <v>1024</v>
      </c>
      <c r="F116" s="41"/>
      <c r="G116" s="41"/>
      <c r="H116" s="41"/>
      <c r="I116" s="41"/>
      <c r="J116" s="42"/>
    </row>
    <row r="117" spans="1:16" ht="120" x14ac:dyDescent="0.25">
      <c r="A117" s="33" t="s">
        <v>103</v>
      </c>
      <c r="B117" s="40"/>
      <c r="C117" s="41"/>
      <c r="D117" s="41"/>
      <c r="E117" s="35" t="s">
        <v>619</v>
      </c>
      <c r="F117" s="41"/>
      <c r="G117" s="41"/>
      <c r="H117" s="41"/>
      <c r="I117" s="41"/>
      <c r="J117" s="42"/>
    </row>
    <row r="118" spans="1:16" x14ac:dyDescent="0.25">
      <c r="A118" s="33" t="s">
        <v>94</v>
      </c>
      <c r="B118" s="33">
        <v>27</v>
      </c>
      <c r="C118" s="34" t="s">
        <v>613</v>
      </c>
      <c r="D118" s="33" t="s">
        <v>614</v>
      </c>
      <c r="E118" s="35" t="s">
        <v>615</v>
      </c>
      <c r="F118" s="36" t="s">
        <v>616</v>
      </c>
      <c r="G118" s="37">
        <v>105.88800000000001</v>
      </c>
      <c r="H118" s="38">
        <v>0</v>
      </c>
      <c r="I118" s="38">
        <f>ROUND(G118*H118,P4)</f>
        <v>0</v>
      </c>
      <c r="J118" s="33"/>
      <c r="O118" s="39">
        <f>I118*0.21</f>
        <v>0</v>
      </c>
      <c r="P118">
        <v>3</v>
      </c>
    </row>
    <row r="119" spans="1:16" ht="90" x14ac:dyDescent="0.25">
      <c r="A119" s="33" t="s">
        <v>99</v>
      </c>
      <c r="B119" s="40"/>
      <c r="C119" s="41"/>
      <c r="D119" s="41"/>
      <c r="E119" s="35" t="s">
        <v>617</v>
      </c>
      <c r="F119" s="41"/>
      <c r="G119" s="41"/>
      <c r="H119" s="41"/>
      <c r="I119" s="41"/>
      <c r="J119" s="42"/>
    </row>
    <row r="120" spans="1:16" x14ac:dyDescent="0.25">
      <c r="A120" s="33" t="s">
        <v>101</v>
      </c>
      <c r="B120" s="40"/>
      <c r="C120" s="41"/>
      <c r="D120" s="41"/>
      <c r="E120" s="43" t="s">
        <v>1030</v>
      </c>
      <c r="F120" s="41"/>
      <c r="G120" s="41"/>
      <c r="H120" s="41"/>
      <c r="I120" s="41"/>
      <c r="J120" s="42"/>
    </row>
    <row r="121" spans="1:16" ht="120" x14ac:dyDescent="0.25">
      <c r="A121" s="33" t="s">
        <v>103</v>
      </c>
      <c r="B121" s="40"/>
      <c r="C121" s="41"/>
      <c r="D121" s="41"/>
      <c r="E121" s="35" t="s">
        <v>619</v>
      </c>
      <c r="F121" s="41"/>
      <c r="G121" s="41"/>
      <c r="H121" s="41"/>
      <c r="I121" s="41"/>
      <c r="J121" s="42"/>
    </row>
    <row r="122" spans="1:16" x14ac:dyDescent="0.25">
      <c r="A122" s="33" t="s">
        <v>94</v>
      </c>
      <c r="B122" s="33">
        <v>28</v>
      </c>
      <c r="C122" s="34" t="s">
        <v>613</v>
      </c>
      <c r="D122" s="33" t="s">
        <v>620</v>
      </c>
      <c r="E122" s="35" t="s">
        <v>621</v>
      </c>
      <c r="F122" s="36" t="s">
        <v>616</v>
      </c>
      <c r="G122" s="37">
        <v>105.88800000000001</v>
      </c>
      <c r="H122" s="38">
        <v>0</v>
      </c>
      <c r="I122" s="38">
        <f>ROUND(G122*H122,P4)</f>
        <v>0</v>
      </c>
      <c r="J122" s="33"/>
      <c r="O122" s="39">
        <f>I122*0.21</f>
        <v>0</v>
      </c>
      <c r="P122">
        <v>3</v>
      </c>
    </row>
    <row r="123" spans="1:16" ht="75" x14ac:dyDescent="0.25">
      <c r="A123" s="33" t="s">
        <v>99</v>
      </c>
      <c r="B123" s="40"/>
      <c r="C123" s="41"/>
      <c r="D123" s="41"/>
      <c r="E123" s="35" t="s">
        <v>622</v>
      </c>
      <c r="F123" s="41"/>
      <c r="G123" s="41"/>
      <c r="H123" s="41"/>
      <c r="I123" s="41"/>
      <c r="J123" s="42"/>
    </row>
    <row r="124" spans="1:16" x14ac:dyDescent="0.25">
      <c r="A124" s="33" t="s">
        <v>101</v>
      </c>
      <c r="B124" s="40"/>
      <c r="C124" s="41"/>
      <c r="D124" s="41"/>
      <c r="E124" s="43" t="s">
        <v>1030</v>
      </c>
      <c r="F124" s="41"/>
      <c r="G124" s="41"/>
      <c r="H124" s="41"/>
      <c r="I124" s="41"/>
      <c r="J124" s="42"/>
    </row>
    <row r="125" spans="1:16" ht="120" x14ac:dyDescent="0.25">
      <c r="A125" s="33" t="s">
        <v>103</v>
      </c>
      <c r="B125" s="40"/>
      <c r="C125" s="41"/>
      <c r="D125" s="41"/>
      <c r="E125" s="35" t="s">
        <v>619</v>
      </c>
      <c r="F125" s="41"/>
      <c r="G125" s="41"/>
      <c r="H125" s="41"/>
      <c r="I125" s="41"/>
      <c r="J125" s="42"/>
    </row>
    <row r="126" spans="1:16" x14ac:dyDescent="0.25">
      <c r="A126" s="33" t="s">
        <v>94</v>
      </c>
      <c r="B126" s="33">
        <v>29</v>
      </c>
      <c r="C126" s="34" t="s">
        <v>632</v>
      </c>
      <c r="D126" s="33" t="s">
        <v>134</v>
      </c>
      <c r="E126" s="35" t="s">
        <v>633</v>
      </c>
      <c r="F126" s="36" t="s">
        <v>168</v>
      </c>
      <c r="G126" s="37">
        <v>5445.92</v>
      </c>
      <c r="H126" s="38">
        <v>0</v>
      </c>
      <c r="I126" s="38">
        <f>ROUND(G126*H126,P4)</f>
        <v>0</v>
      </c>
      <c r="J126" s="33"/>
      <c r="O126" s="39">
        <f>I126*0.21</f>
        <v>0</v>
      </c>
      <c r="P126">
        <v>3</v>
      </c>
    </row>
    <row r="127" spans="1:16" ht="30" x14ac:dyDescent="0.25">
      <c r="A127" s="33" t="s">
        <v>99</v>
      </c>
      <c r="B127" s="40"/>
      <c r="C127" s="41"/>
      <c r="D127" s="41"/>
      <c r="E127" s="35" t="s">
        <v>942</v>
      </c>
      <c r="F127" s="41"/>
      <c r="G127" s="41"/>
      <c r="H127" s="41"/>
      <c r="I127" s="41"/>
      <c r="J127" s="42"/>
    </row>
    <row r="128" spans="1:16" x14ac:dyDescent="0.25">
      <c r="A128" s="33" t="s">
        <v>101</v>
      </c>
      <c r="B128" s="40"/>
      <c r="C128" s="41"/>
      <c r="D128" s="41"/>
      <c r="E128" s="43" t="s">
        <v>1031</v>
      </c>
      <c r="F128" s="41"/>
      <c r="G128" s="41"/>
      <c r="H128" s="41"/>
      <c r="I128" s="41"/>
      <c r="J128" s="42"/>
    </row>
    <row r="129" spans="1:16" ht="120" x14ac:dyDescent="0.25">
      <c r="A129" s="33" t="s">
        <v>103</v>
      </c>
      <c r="B129" s="40"/>
      <c r="C129" s="41"/>
      <c r="D129" s="41"/>
      <c r="E129" s="35" t="s">
        <v>338</v>
      </c>
      <c r="F129" s="41"/>
      <c r="G129" s="41"/>
      <c r="H129" s="41"/>
      <c r="I129" s="41"/>
      <c r="J129" s="42"/>
    </row>
    <row r="130" spans="1:16" x14ac:dyDescent="0.25">
      <c r="A130" s="33" t="s">
        <v>94</v>
      </c>
      <c r="B130" s="33">
        <v>30</v>
      </c>
      <c r="C130" s="34" t="s">
        <v>635</v>
      </c>
      <c r="D130" s="33" t="s">
        <v>13</v>
      </c>
      <c r="E130" s="35" t="s">
        <v>636</v>
      </c>
      <c r="F130" s="36" t="s">
        <v>168</v>
      </c>
      <c r="G130" s="37">
        <v>5642.28</v>
      </c>
      <c r="H130" s="38">
        <v>0</v>
      </c>
      <c r="I130" s="38">
        <f>ROUND(G130*H130,P4)</f>
        <v>0</v>
      </c>
      <c r="J130" s="33"/>
      <c r="O130" s="39">
        <f>I130*0.21</f>
        <v>0</v>
      </c>
      <c r="P130">
        <v>3</v>
      </c>
    </row>
    <row r="131" spans="1:16" ht="30" x14ac:dyDescent="0.25">
      <c r="A131" s="33" t="s">
        <v>99</v>
      </c>
      <c r="B131" s="40"/>
      <c r="C131" s="41"/>
      <c r="D131" s="41"/>
      <c r="E131" s="35" t="s">
        <v>1032</v>
      </c>
      <c r="F131" s="41"/>
      <c r="G131" s="41"/>
      <c r="H131" s="41"/>
      <c r="I131" s="41"/>
      <c r="J131" s="42"/>
    </row>
    <row r="132" spans="1:16" x14ac:dyDescent="0.25">
      <c r="A132" s="33" t="s">
        <v>101</v>
      </c>
      <c r="B132" s="40"/>
      <c r="C132" s="41"/>
      <c r="D132" s="41"/>
      <c r="E132" s="43" t="s">
        <v>1033</v>
      </c>
      <c r="F132" s="41"/>
      <c r="G132" s="41"/>
      <c r="H132" s="41"/>
      <c r="I132" s="41"/>
      <c r="J132" s="42"/>
    </row>
    <row r="133" spans="1:16" ht="120" x14ac:dyDescent="0.25">
      <c r="A133" s="33" t="s">
        <v>103</v>
      </c>
      <c r="B133" s="40"/>
      <c r="C133" s="41"/>
      <c r="D133" s="41"/>
      <c r="E133" s="35" t="s">
        <v>338</v>
      </c>
      <c r="F133" s="41"/>
      <c r="G133" s="41"/>
      <c r="H133" s="41"/>
      <c r="I133" s="41"/>
      <c r="J133" s="42"/>
    </row>
    <row r="134" spans="1:16" x14ac:dyDescent="0.25">
      <c r="A134" s="33" t="s">
        <v>94</v>
      </c>
      <c r="B134" s="33">
        <v>31</v>
      </c>
      <c r="C134" s="34" t="s">
        <v>635</v>
      </c>
      <c r="D134" s="33" t="s">
        <v>57</v>
      </c>
      <c r="E134" s="35" t="s">
        <v>636</v>
      </c>
      <c r="F134" s="36" t="s">
        <v>168</v>
      </c>
      <c r="G134" s="37">
        <v>5754.6</v>
      </c>
      <c r="H134" s="38">
        <v>0</v>
      </c>
      <c r="I134" s="38">
        <f>ROUND(G134*H134,P4)</f>
        <v>0</v>
      </c>
      <c r="J134" s="33"/>
      <c r="O134" s="39">
        <f>I134*0.21</f>
        <v>0</v>
      </c>
      <c r="P134">
        <v>3</v>
      </c>
    </row>
    <row r="135" spans="1:16" ht="30" x14ac:dyDescent="0.25">
      <c r="A135" s="33" t="s">
        <v>99</v>
      </c>
      <c r="B135" s="40"/>
      <c r="C135" s="41"/>
      <c r="D135" s="41"/>
      <c r="E135" s="35" t="s">
        <v>1034</v>
      </c>
      <c r="F135" s="41"/>
      <c r="G135" s="41"/>
      <c r="H135" s="41"/>
      <c r="I135" s="41"/>
      <c r="J135" s="42"/>
    </row>
    <row r="136" spans="1:16" x14ac:dyDescent="0.25">
      <c r="A136" s="33" t="s">
        <v>101</v>
      </c>
      <c r="B136" s="40"/>
      <c r="C136" s="41"/>
      <c r="D136" s="41"/>
      <c r="E136" s="43" t="s">
        <v>1035</v>
      </c>
      <c r="F136" s="41"/>
      <c r="G136" s="41"/>
      <c r="H136" s="41"/>
      <c r="I136" s="41"/>
      <c r="J136" s="42"/>
    </row>
    <row r="137" spans="1:16" ht="120" x14ac:dyDescent="0.25">
      <c r="A137" s="33" t="s">
        <v>103</v>
      </c>
      <c r="B137" s="40"/>
      <c r="C137" s="41"/>
      <c r="D137" s="41"/>
      <c r="E137" s="35" t="s">
        <v>338</v>
      </c>
      <c r="F137" s="41"/>
      <c r="G137" s="41"/>
      <c r="H137" s="41"/>
      <c r="I137" s="41"/>
      <c r="J137" s="42"/>
    </row>
    <row r="138" spans="1:16" x14ac:dyDescent="0.25">
      <c r="A138" s="33" t="s">
        <v>94</v>
      </c>
      <c r="B138" s="33">
        <v>32</v>
      </c>
      <c r="C138" s="34" t="s">
        <v>635</v>
      </c>
      <c r="D138" s="33" t="s">
        <v>596</v>
      </c>
      <c r="E138" s="35" t="s">
        <v>636</v>
      </c>
      <c r="F138" s="36" t="s">
        <v>168</v>
      </c>
      <c r="G138" s="37">
        <v>485.96</v>
      </c>
      <c r="H138" s="38">
        <v>0</v>
      </c>
      <c r="I138" s="38">
        <f>ROUND(G138*H138,P4)</f>
        <v>0</v>
      </c>
      <c r="J138" s="33"/>
      <c r="O138" s="39">
        <f>I138*0.21</f>
        <v>0</v>
      </c>
      <c r="P138">
        <v>3</v>
      </c>
    </row>
    <row r="139" spans="1:16" ht="75" x14ac:dyDescent="0.25">
      <c r="A139" s="33" t="s">
        <v>99</v>
      </c>
      <c r="B139" s="40"/>
      <c r="C139" s="41"/>
      <c r="D139" s="41"/>
      <c r="E139" s="35" t="s">
        <v>1036</v>
      </c>
      <c r="F139" s="41"/>
      <c r="G139" s="41"/>
      <c r="H139" s="41"/>
      <c r="I139" s="41"/>
      <c r="J139" s="42"/>
    </row>
    <row r="140" spans="1:16" x14ac:dyDescent="0.25">
      <c r="A140" s="33" t="s">
        <v>101</v>
      </c>
      <c r="B140" s="40"/>
      <c r="C140" s="41"/>
      <c r="D140" s="41"/>
      <c r="E140" s="43" t="s">
        <v>1037</v>
      </c>
      <c r="F140" s="41"/>
      <c r="G140" s="41"/>
      <c r="H140" s="41"/>
      <c r="I140" s="41"/>
      <c r="J140" s="42"/>
    </row>
    <row r="141" spans="1:16" ht="120" x14ac:dyDescent="0.25">
      <c r="A141" s="33" t="s">
        <v>103</v>
      </c>
      <c r="B141" s="40"/>
      <c r="C141" s="41"/>
      <c r="D141" s="41"/>
      <c r="E141" s="35" t="s">
        <v>338</v>
      </c>
      <c r="F141" s="41"/>
      <c r="G141" s="41"/>
      <c r="H141" s="41"/>
      <c r="I141" s="41"/>
      <c r="J141" s="42"/>
    </row>
    <row r="142" spans="1:16" x14ac:dyDescent="0.25">
      <c r="A142" s="33" t="s">
        <v>94</v>
      </c>
      <c r="B142" s="33">
        <v>33</v>
      </c>
      <c r="C142" s="34" t="s">
        <v>635</v>
      </c>
      <c r="D142" s="33" t="s">
        <v>752</v>
      </c>
      <c r="E142" s="35" t="s">
        <v>636</v>
      </c>
      <c r="F142" s="36" t="s">
        <v>168</v>
      </c>
      <c r="G142" s="37">
        <v>492.8</v>
      </c>
      <c r="H142" s="38">
        <v>0</v>
      </c>
      <c r="I142" s="38">
        <f>ROUND(G142*H142,P4)</f>
        <v>0</v>
      </c>
      <c r="J142" s="33"/>
      <c r="O142" s="39">
        <f>I142*0.21</f>
        <v>0</v>
      </c>
      <c r="P142">
        <v>3</v>
      </c>
    </row>
    <row r="143" spans="1:16" ht="75" x14ac:dyDescent="0.25">
      <c r="A143" s="33" t="s">
        <v>99</v>
      </c>
      <c r="B143" s="40"/>
      <c r="C143" s="41"/>
      <c r="D143" s="41"/>
      <c r="E143" s="35" t="s">
        <v>1038</v>
      </c>
      <c r="F143" s="41"/>
      <c r="G143" s="41"/>
      <c r="H143" s="41"/>
      <c r="I143" s="41"/>
      <c r="J143" s="42"/>
    </row>
    <row r="144" spans="1:16" x14ac:dyDescent="0.25">
      <c r="A144" s="33" t="s">
        <v>101</v>
      </c>
      <c r="B144" s="40"/>
      <c r="C144" s="41"/>
      <c r="D144" s="41"/>
      <c r="E144" s="43" t="s">
        <v>1039</v>
      </c>
      <c r="F144" s="41"/>
      <c r="G144" s="41"/>
      <c r="H144" s="41"/>
      <c r="I144" s="41"/>
      <c r="J144" s="42"/>
    </row>
    <row r="145" spans="1:16" ht="120" x14ac:dyDescent="0.25">
      <c r="A145" s="33" t="s">
        <v>103</v>
      </c>
      <c r="B145" s="40"/>
      <c r="C145" s="41"/>
      <c r="D145" s="41"/>
      <c r="E145" s="35" t="s">
        <v>338</v>
      </c>
      <c r="F145" s="41"/>
      <c r="G145" s="41"/>
      <c r="H145" s="41"/>
      <c r="I145" s="41"/>
      <c r="J145" s="42"/>
    </row>
    <row r="146" spans="1:16" x14ac:dyDescent="0.25">
      <c r="A146" s="33" t="s">
        <v>94</v>
      </c>
      <c r="B146" s="33">
        <v>34</v>
      </c>
      <c r="C146" s="34" t="s">
        <v>951</v>
      </c>
      <c r="D146" s="33" t="s">
        <v>134</v>
      </c>
      <c r="E146" s="35" t="s">
        <v>952</v>
      </c>
      <c r="F146" s="36" t="s">
        <v>168</v>
      </c>
      <c r="G146" s="37">
        <v>175</v>
      </c>
      <c r="H146" s="38">
        <v>0</v>
      </c>
      <c r="I146" s="38">
        <f>ROUND(G146*H146,P4)</f>
        <v>0</v>
      </c>
      <c r="J146" s="33"/>
      <c r="O146" s="39">
        <f>I146*0.21</f>
        <v>0</v>
      </c>
      <c r="P146">
        <v>3</v>
      </c>
    </row>
    <row r="147" spans="1:16" ht="180" x14ac:dyDescent="0.25">
      <c r="A147" s="33" t="s">
        <v>99</v>
      </c>
      <c r="B147" s="40"/>
      <c r="C147" s="41"/>
      <c r="D147" s="41"/>
      <c r="E147" s="35" t="s">
        <v>1040</v>
      </c>
      <c r="F147" s="41"/>
      <c r="G147" s="41"/>
      <c r="H147" s="41"/>
      <c r="I147" s="41"/>
      <c r="J147" s="42"/>
    </row>
    <row r="148" spans="1:16" x14ac:dyDescent="0.25">
      <c r="A148" s="33" t="s">
        <v>101</v>
      </c>
      <c r="B148" s="40"/>
      <c r="C148" s="41"/>
      <c r="D148" s="41"/>
      <c r="E148" s="43" t="s">
        <v>1041</v>
      </c>
      <c r="F148" s="41"/>
      <c r="G148" s="41"/>
      <c r="H148" s="41"/>
      <c r="I148" s="41"/>
      <c r="J148" s="42"/>
    </row>
    <row r="149" spans="1:16" ht="105" x14ac:dyDescent="0.25">
      <c r="A149" s="33" t="s">
        <v>103</v>
      </c>
      <c r="B149" s="40"/>
      <c r="C149" s="41"/>
      <c r="D149" s="41"/>
      <c r="E149" s="35" t="s">
        <v>955</v>
      </c>
      <c r="F149" s="41"/>
      <c r="G149" s="41"/>
      <c r="H149" s="41"/>
      <c r="I149" s="41"/>
      <c r="J149" s="42"/>
    </row>
    <row r="150" spans="1:16" x14ac:dyDescent="0.25">
      <c r="A150" s="33" t="s">
        <v>94</v>
      </c>
      <c r="B150" s="33">
        <v>35</v>
      </c>
      <c r="C150" s="34" t="s">
        <v>644</v>
      </c>
      <c r="D150" s="33" t="s">
        <v>13</v>
      </c>
      <c r="E150" s="35" t="s">
        <v>645</v>
      </c>
      <c r="F150" s="36" t="s">
        <v>168</v>
      </c>
      <c r="G150" s="37">
        <v>5676.4</v>
      </c>
      <c r="H150" s="38">
        <v>0</v>
      </c>
      <c r="I150" s="38">
        <f>ROUND(G150*H150,P4)</f>
        <v>0</v>
      </c>
      <c r="J150" s="33"/>
      <c r="O150" s="39">
        <f>I150*0.21</f>
        <v>0</v>
      </c>
      <c r="P150">
        <v>3</v>
      </c>
    </row>
    <row r="151" spans="1:16" ht="30" x14ac:dyDescent="0.25">
      <c r="A151" s="33" t="s">
        <v>99</v>
      </c>
      <c r="B151" s="40"/>
      <c r="C151" s="41"/>
      <c r="D151" s="41"/>
      <c r="E151" s="35" t="s">
        <v>1042</v>
      </c>
      <c r="F151" s="41"/>
      <c r="G151" s="41"/>
      <c r="H151" s="41"/>
      <c r="I151" s="41"/>
      <c r="J151" s="42"/>
    </row>
    <row r="152" spans="1:16" x14ac:dyDescent="0.25">
      <c r="A152" s="33" t="s">
        <v>101</v>
      </c>
      <c r="B152" s="40"/>
      <c r="C152" s="41"/>
      <c r="D152" s="41"/>
      <c r="E152" s="43" t="s">
        <v>1043</v>
      </c>
      <c r="F152" s="41"/>
      <c r="G152" s="41"/>
      <c r="H152" s="41"/>
      <c r="I152" s="41"/>
      <c r="J152" s="42"/>
    </row>
    <row r="153" spans="1:16" ht="195" x14ac:dyDescent="0.25">
      <c r="A153" s="33" t="s">
        <v>103</v>
      </c>
      <c r="B153" s="40"/>
      <c r="C153" s="41"/>
      <c r="D153" s="41"/>
      <c r="E153" s="35" t="s">
        <v>346</v>
      </c>
      <c r="F153" s="41"/>
      <c r="G153" s="41"/>
      <c r="H153" s="41"/>
      <c r="I153" s="41"/>
      <c r="J153" s="42"/>
    </row>
    <row r="154" spans="1:16" x14ac:dyDescent="0.25">
      <c r="A154" s="33" t="s">
        <v>94</v>
      </c>
      <c r="B154" s="33">
        <v>36</v>
      </c>
      <c r="C154" s="34" t="s">
        <v>644</v>
      </c>
      <c r="D154" s="33" t="s">
        <v>57</v>
      </c>
      <c r="E154" s="35" t="s">
        <v>645</v>
      </c>
      <c r="F154" s="36" t="s">
        <v>168</v>
      </c>
      <c r="G154" s="37">
        <v>492.8</v>
      </c>
      <c r="H154" s="38">
        <v>0</v>
      </c>
      <c r="I154" s="38">
        <f>ROUND(G154*H154,P4)</f>
        <v>0</v>
      </c>
      <c r="J154" s="33"/>
      <c r="O154" s="39">
        <f>I154*0.21</f>
        <v>0</v>
      </c>
      <c r="P154">
        <v>3</v>
      </c>
    </row>
    <row r="155" spans="1:16" ht="75" x14ac:dyDescent="0.25">
      <c r="A155" s="33" t="s">
        <v>99</v>
      </c>
      <c r="B155" s="40"/>
      <c r="C155" s="41"/>
      <c r="D155" s="41"/>
      <c r="E155" s="35" t="s">
        <v>1044</v>
      </c>
      <c r="F155" s="41"/>
      <c r="G155" s="41"/>
      <c r="H155" s="41"/>
      <c r="I155" s="41"/>
      <c r="J155" s="42"/>
    </row>
    <row r="156" spans="1:16" x14ac:dyDescent="0.25">
      <c r="A156" s="33" t="s">
        <v>101</v>
      </c>
      <c r="B156" s="40"/>
      <c r="C156" s="41"/>
      <c r="D156" s="41"/>
      <c r="E156" s="43" t="s">
        <v>1039</v>
      </c>
      <c r="F156" s="41"/>
      <c r="G156" s="41"/>
      <c r="H156" s="41"/>
      <c r="I156" s="41"/>
      <c r="J156" s="42"/>
    </row>
    <row r="157" spans="1:16" ht="195" x14ac:dyDescent="0.25">
      <c r="A157" s="33" t="s">
        <v>103</v>
      </c>
      <c r="B157" s="40"/>
      <c r="C157" s="41"/>
      <c r="D157" s="41"/>
      <c r="E157" s="35" t="s">
        <v>346</v>
      </c>
      <c r="F157" s="41"/>
      <c r="G157" s="41"/>
      <c r="H157" s="41"/>
      <c r="I157" s="41"/>
      <c r="J157" s="42"/>
    </row>
    <row r="158" spans="1:16" x14ac:dyDescent="0.25">
      <c r="A158" s="33" t="s">
        <v>94</v>
      </c>
      <c r="B158" s="33">
        <v>37</v>
      </c>
      <c r="C158" s="34" t="s">
        <v>959</v>
      </c>
      <c r="D158" s="33" t="s">
        <v>134</v>
      </c>
      <c r="E158" s="35" t="s">
        <v>960</v>
      </c>
      <c r="F158" s="36" t="s">
        <v>168</v>
      </c>
      <c r="G158" s="37">
        <v>5368.7</v>
      </c>
      <c r="H158" s="38">
        <v>0</v>
      </c>
      <c r="I158" s="38">
        <f>ROUND(G158*H158,P4)</f>
        <v>0</v>
      </c>
      <c r="J158" s="33"/>
      <c r="O158" s="39">
        <f>I158*0.21</f>
        <v>0</v>
      </c>
      <c r="P158">
        <v>3</v>
      </c>
    </row>
    <row r="159" spans="1:16" ht="30" x14ac:dyDescent="0.25">
      <c r="A159" s="33" t="s">
        <v>99</v>
      </c>
      <c r="B159" s="40"/>
      <c r="C159" s="41"/>
      <c r="D159" s="41"/>
      <c r="E159" s="35" t="s">
        <v>961</v>
      </c>
      <c r="F159" s="41"/>
      <c r="G159" s="41"/>
      <c r="H159" s="41"/>
      <c r="I159" s="41"/>
      <c r="J159" s="42"/>
    </row>
    <row r="160" spans="1:16" x14ac:dyDescent="0.25">
      <c r="A160" s="33" t="s">
        <v>101</v>
      </c>
      <c r="B160" s="40"/>
      <c r="C160" s="41"/>
      <c r="D160" s="41"/>
      <c r="E160" s="43" t="s">
        <v>1045</v>
      </c>
      <c r="F160" s="41"/>
      <c r="G160" s="41"/>
      <c r="H160" s="41"/>
      <c r="I160" s="41"/>
      <c r="J160" s="42"/>
    </row>
    <row r="161" spans="1:16" ht="195" x14ac:dyDescent="0.25">
      <c r="A161" s="33" t="s">
        <v>103</v>
      </c>
      <c r="B161" s="40"/>
      <c r="C161" s="41"/>
      <c r="D161" s="41"/>
      <c r="E161" s="35" t="s">
        <v>346</v>
      </c>
      <c r="F161" s="41"/>
      <c r="G161" s="41"/>
      <c r="H161" s="41"/>
      <c r="I161" s="41"/>
      <c r="J161" s="42"/>
    </row>
    <row r="162" spans="1:16" x14ac:dyDescent="0.25">
      <c r="A162" s="33" t="s">
        <v>94</v>
      </c>
      <c r="B162" s="33">
        <v>38</v>
      </c>
      <c r="C162" s="34" t="s">
        <v>963</v>
      </c>
      <c r="D162" s="33" t="s">
        <v>13</v>
      </c>
      <c r="E162" s="35" t="s">
        <v>964</v>
      </c>
      <c r="F162" s="36" t="s">
        <v>168</v>
      </c>
      <c r="G162" s="37">
        <v>5537.06</v>
      </c>
      <c r="H162" s="38">
        <v>0</v>
      </c>
      <c r="I162" s="38">
        <f>ROUND(G162*H162,P4)</f>
        <v>0</v>
      </c>
      <c r="J162" s="33"/>
      <c r="O162" s="39">
        <f>I162*0.21</f>
        <v>0</v>
      </c>
      <c r="P162">
        <v>3</v>
      </c>
    </row>
    <row r="163" spans="1:16" ht="45" x14ac:dyDescent="0.25">
      <c r="A163" s="33" t="s">
        <v>99</v>
      </c>
      <c r="B163" s="40"/>
      <c r="C163" s="41"/>
      <c r="D163" s="41"/>
      <c r="E163" s="35" t="s">
        <v>1046</v>
      </c>
      <c r="F163" s="41"/>
      <c r="G163" s="41"/>
      <c r="H163" s="41"/>
      <c r="I163" s="41"/>
      <c r="J163" s="42"/>
    </row>
    <row r="164" spans="1:16" x14ac:dyDescent="0.25">
      <c r="A164" s="33" t="s">
        <v>101</v>
      </c>
      <c r="B164" s="40"/>
      <c r="C164" s="41"/>
      <c r="D164" s="41"/>
      <c r="E164" s="43" t="s">
        <v>1047</v>
      </c>
      <c r="F164" s="41"/>
      <c r="G164" s="41"/>
      <c r="H164" s="41"/>
      <c r="I164" s="41"/>
      <c r="J164" s="42"/>
    </row>
    <row r="165" spans="1:16" ht="195" x14ac:dyDescent="0.25">
      <c r="A165" s="33" t="s">
        <v>103</v>
      </c>
      <c r="B165" s="40"/>
      <c r="C165" s="41"/>
      <c r="D165" s="41"/>
      <c r="E165" s="35" t="s">
        <v>346</v>
      </c>
      <c r="F165" s="41"/>
      <c r="G165" s="41"/>
      <c r="H165" s="41"/>
      <c r="I165" s="41"/>
      <c r="J165" s="42"/>
    </row>
    <row r="166" spans="1:16" x14ac:dyDescent="0.25">
      <c r="A166" s="33" t="s">
        <v>94</v>
      </c>
      <c r="B166" s="33">
        <v>39</v>
      </c>
      <c r="C166" s="34" t="s">
        <v>963</v>
      </c>
      <c r="D166" s="33" t="s">
        <v>57</v>
      </c>
      <c r="E166" s="35" t="s">
        <v>964</v>
      </c>
      <c r="F166" s="36" t="s">
        <v>168</v>
      </c>
      <c r="G166" s="37">
        <v>473.42</v>
      </c>
      <c r="H166" s="38">
        <v>0</v>
      </c>
      <c r="I166" s="38">
        <f>ROUND(G166*H166,P4)</f>
        <v>0</v>
      </c>
      <c r="J166" s="33"/>
      <c r="O166" s="39">
        <f>I166*0.21</f>
        <v>0</v>
      </c>
      <c r="P166">
        <v>3</v>
      </c>
    </row>
    <row r="167" spans="1:16" ht="75" x14ac:dyDescent="0.25">
      <c r="A167" s="33" t="s">
        <v>99</v>
      </c>
      <c r="B167" s="40"/>
      <c r="C167" s="41"/>
      <c r="D167" s="41"/>
      <c r="E167" s="35" t="s">
        <v>1048</v>
      </c>
      <c r="F167" s="41"/>
      <c r="G167" s="41"/>
      <c r="H167" s="41"/>
      <c r="I167" s="41"/>
      <c r="J167" s="42"/>
    </row>
    <row r="168" spans="1:16" x14ac:dyDescent="0.25">
      <c r="A168" s="33" t="s">
        <v>101</v>
      </c>
      <c r="B168" s="40"/>
      <c r="C168" s="41"/>
      <c r="D168" s="41"/>
      <c r="E168" s="43" t="s">
        <v>1049</v>
      </c>
      <c r="F168" s="41"/>
      <c r="G168" s="41"/>
      <c r="H168" s="41"/>
      <c r="I168" s="41"/>
      <c r="J168" s="42"/>
    </row>
    <row r="169" spans="1:16" ht="195" x14ac:dyDescent="0.25">
      <c r="A169" s="33" t="s">
        <v>103</v>
      </c>
      <c r="B169" s="40"/>
      <c r="C169" s="41"/>
      <c r="D169" s="41"/>
      <c r="E169" s="35" t="s">
        <v>346</v>
      </c>
      <c r="F169" s="41"/>
      <c r="G169" s="41"/>
      <c r="H169" s="41"/>
      <c r="I169" s="41"/>
      <c r="J169" s="42"/>
    </row>
    <row r="170" spans="1:16" x14ac:dyDescent="0.25">
      <c r="A170" s="33" t="s">
        <v>94</v>
      </c>
      <c r="B170" s="33">
        <v>40</v>
      </c>
      <c r="C170" s="34" t="s">
        <v>968</v>
      </c>
      <c r="D170" s="33" t="s">
        <v>134</v>
      </c>
      <c r="E170" s="35" t="s">
        <v>969</v>
      </c>
      <c r="F170" s="36" t="s">
        <v>168</v>
      </c>
      <c r="G170" s="37">
        <v>173</v>
      </c>
      <c r="H170" s="38">
        <v>0</v>
      </c>
      <c r="I170" s="38">
        <f>ROUND(G170*H170,P4)</f>
        <v>0</v>
      </c>
      <c r="J170" s="33"/>
      <c r="O170" s="39">
        <f>I170*0.21</f>
        <v>0</v>
      </c>
      <c r="P170">
        <v>3</v>
      </c>
    </row>
    <row r="171" spans="1:16" x14ac:dyDescent="0.25">
      <c r="A171" s="33" t="s">
        <v>99</v>
      </c>
      <c r="B171" s="40"/>
      <c r="C171" s="41"/>
      <c r="D171" s="41"/>
      <c r="E171" s="35" t="s">
        <v>970</v>
      </c>
      <c r="F171" s="41"/>
      <c r="G171" s="41"/>
      <c r="H171" s="41"/>
      <c r="I171" s="41"/>
      <c r="J171" s="42"/>
    </row>
    <row r="172" spans="1:16" x14ac:dyDescent="0.25">
      <c r="A172" s="33" t="s">
        <v>101</v>
      </c>
      <c r="B172" s="40"/>
      <c r="C172" s="41"/>
      <c r="D172" s="41"/>
      <c r="E172" s="43" t="s">
        <v>1050</v>
      </c>
      <c r="F172" s="41"/>
      <c r="G172" s="41"/>
      <c r="H172" s="41"/>
      <c r="I172" s="41"/>
      <c r="J172" s="42"/>
    </row>
    <row r="173" spans="1:16" ht="225" x14ac:dyDescent="0.25">
      <c r="A173" s="33" t="s">
        <v>103</v>
      </c>
      <c r="B173" s="40"/>
      <c r="C173" s="41"/>
      <c r="D173" s="41"/>
      <c r="E173" s="35" t="s">
        <v>356</v>
      </c>
      <c r="F173" s="41"/>
      <c r="G173" s="41"/>
      <c r="H173" s="41"/>
      <c r="I173" s="41"/>
      <c r="J173" s="42"/>
    </row>
    <row r="174" spans="1:16" x14ac:dyDescent="0.25">
      <c r="A174" s="33" t="s">
        <v>94</v>
      </c>
      <c r="B174" s="33">
        <v>41</v>
      </c>
      <c r="C174" s="34" t="s">
        <v>1051</v>
      </c>
      <c r="D174" s="33" t="s">
        <v>134</v>
      </c>
      <c r="E174" s="35" t="s">
        <v>1052</v>
      </c>
      <c r="F174" s="36" t="s">
        <v>168</v>
      </c>
      <c r="G174" s="37">
        <v>53</v>
      </c>
      <c r="H174" s="38">
        <v>0</v>
      </c>
      <c r="I174" s="38">
        <f>ROUND(G174*H174,P4)</f>
        <v>0</v>
      </c>
      <c r="J174" s="33"/>
      <c r="O174" s="39">
        <f>I174*0.21</f>
        <v>0</v>
      </c>
      <c r="P174">
        <v>3</v>
      </c>
    </row>
    <row r="175" spans="1:16" x14ac:dyDescent="0.25">
      <c r="A175" s="33" t="s">
        <v>99</v>
      </c>
      <c r="B175" s="40"/>
      <c r="C175" s="41"/>
      <c r="D175" s="41"/>
      <c r="E175" s="35" t="s">
        <v>970</v>
      </c>
      <c r="F175" s="41"/>
      <c r="G175" s="41"/>
      <c r="H175" s="41"/>
      <c r="I175" s="41"/>
      <c r="J175" s="42"/>
    </row>
    <row r="176" spans="1:16" x14ac:dyDescent="0.25">
      <c r="A176" s="33" t="s">
        <v>101</v>
      </c>
      <c r="B176" s="40"/>
      <c r="C176" s="41"/>
      <c r="D176" s="41"/>
      <c r="E176" s="43" t="s">
        <v>1053</v>
      </c>
      <c r="F176" s="41"/>
      <c r="G176" s="41"/>
      <c r="H176" s="41"/>
      <c r="I176" s="41"/>
      <c r="J176" s="42"/>
    </row>
    <row r="177" spans="1:16" ht="225" x14ac:dyDescent="0.25">
      <c r="A177" s="33" t="s">
        <v>103</v>
      </c>
      <c r="B177" s="40"/>
      <c r="C177" s="41"/>
      <c r="D177" s="41"/>
      <c r="E177" s="35" t="s">
        <v>356</v>
      </c>
      <c r="F177" s="41"/>
      <c r="G177" s="41"/>
      <c r="H177" s="41"/>
      <c r="I177" s="41"/>
      <c r="J177" s="42"/>
    </row>
    <row r="178" spans="1:16" x14ac:dyDescent="0.25">
      <c r="A178" s="33" t="s">
        <v>94</v>
      </c>
      <c r="B178" s="33">
        <v>42</v>
      </c>
      <c r="C178" s="34" t="s">
        <v>972</v>
      </c>
      <c r="D178" s="33" t="s">
        <v>134</v>
      </c>
      <c r="E178" s="35" t="s">
        <v>973</v>
      </c>
      <c r="F178" s="36" t="s">
        <v>168</v>
      </c>
      <c r="G178" s="37">
        <v>150</v>
      </c>
      <c r="H178" s="38">
        <v>0</v>
      </c>
      <c r="I178" s="38">
        <f>ROUND(G178*H178,P4)</f>
        <v>0</v>
      </c>
      <c r="J178" s="33"/>
      <c r="O178" s="39">
        <f>I178*0.21</f>
        <v>0</v>
      </c>
      <c r="P178">
        <v>3</v>
      </c>
    </row>
    <row r="179" spans="1:16" x14ac:dyDescent="0.25">
      <c r="A179" s="33" t="s">
        <v>99</v>
      </c>
      <c r="B179" s="40"/>
      <c r="C179" s="41"/>
      <c r="D179" s="41"/>
      <c r="E179" s="35" t="s">
        <v>974</v>
      </c>
      <c r="F179" s="41"/>
      <c r="G179" s="41"/>
      <c r="H179" s="41"/>
      <c r="I179" s="41"/>
      <c r="J179" s="42"/>
    </row>
    <row r="180" spans="1:16" x14ac:dyDescent="0.25">
      <c r="A180" s="33" t="s">
        <v>101</v>
      </c>
      <c r="B180" s="40"/>
      <c r="C180" s="41"/>
      <c r="D180" s="41"/>
      <c r="E180" s="43" t="s">
        <v>594</v>
      </c>
      <c r="F180" s="41"/>
      <c r="G180" s="41"/>
      <c r="H180" s="41"/>
      <c r="I180" s="41"/>
      <c r="J180" s="42"/>
    </row>
    <row r="181" spans="1:16" ht="225" x14ac:dyDescent="0.25">
      <c r="A181" s="33" t="s">
        <v>103</v>
      </c>
      <c r="B181" s="40"/>
      <c r="C181" s="41"/>
      <c r="D181" s="41"/>
      <c r="E181" s="35" t="s">
        <v>356</v>
      </c>
      <c r="F181" s="41"/>
      <c r="G181" s="41"/>
      <c r="H181" s="41"/>
      <c r="I181" s="41"/>
      <c r="J181" s="42"/>
    </row>
    <row r="182" spans="1:16" ht="30" x14ac:dyDescent="0.25">
      <c r="A182" s="33" t="s">
        <v>94</v>
      </c>
      <c r="B182" s="33">
        <v>43</v>
      </c>
      <c r="C182" s="34" t="s">
        <v>975</v>
      </c>
      <c r="D182" s="33" t="s">
        <v>134</v>
      </c>
      <c r="E182" s="35" t="s">
        <v>976</v>
      </c>
      <c r="F182" s="36" t="s">
        <v>168</v>
      </c>
      <c r="G182" s="37">
        <v>75</v>
      </c>
      <c r="H182" s="38">
        <v>0</v>
      </c>
      <c r="I182" s="38">
        <f>ROUND(G182*H182,P4)</f>
        <v>0</v>
      </c>
      <c r="J182" s="33"/>
      <c r="O182" s="39">
        <f>I182*0.21</f>
        <v>0</v>
      </c>
      <c r="P182">
        <v>3</v>
      </c>
    </row>
    <row r="183" spans="1:16" x14ac:dyDescent="0.25">
      <c r="A183" s="33" t="s">
        <v>99</v>
      </c>
      <c r="B183" s="40"/>
      <c r="C183" s="41"/>
      <c r="D183" s="41"/>
      <c r="E183" s="35" t="s">
        <v>977</v>
      </c>
      <c r="F183" s="41"/>
      <c r="G183" s="41"/>
      <c r="H183" s="41"/>
      <c r="I183" s="41"/>
      <c r="J183" s="42"/>
    </row>
    <row r="184" spans="1:16" x14ac:dyDescent="0.25">
      <c r="A184" s="33" t="s">
        <v>101</v>
      </c>
      <c r="B184" s="40"/>
      <c r="C184" s="41"/>
      <c r="D184" s="41"/>
      <c r="E184" s="43" t="s">
        <v>978</v>
      </c>
      <c r="F184" s="41"/>
      <c r="G184" s="41"/>
      <c r="H184" s="41"/>
      <c r="I184" s="41"/>
      <c r="J184" s="42"/>
    </row>
    <row r="185" spans="1:16" ht="225" x14ac:dyDescent="0.25">
      <c r="A185" s="33" t="s">
        <v>103</v>
      </c>
      <c r="B185" s="40"/>
      <c r="C185" s="41"/>
      <c r="D185" s="41"/>
      <c r="E185" s="35" t="s">
        <v>356</v>
      </c>
      <c r="F185" s="41"/>
      <c r="G185" s="41"/>
      <c r="H185" s="41"/>
      <c r="I185" s="41"/>
      <c r="J185" s="42"/>
    </row>
    <row r="186" spans="1:16" x14ac:dyDescent="0.25">
      <c r="A186" s="33" t="s">
        <v>94</v>
      </c>
      <c r="B186" s="33">
        <v>44</v>
      </c>
      <c r="C186" s="34" t="s">
        <v>649</v>
      </c>
      <c r="D186" s="33" t="s">
        <v>134</v>
      </c>
      <c r="E186" s="35" t="s">
        <v>650</v>
      </c>
      <c r="F186" s="36" t="s">
        <v>227</v>
      </c>
      <c r="G186" s="37">
        <v>1500</v>
      </c>
      <c r="H186" s="38">
        <v>0</v>
      </c>
      <c r="I186" s="38">
        <f>ROUND(G186*H186,P4)</f>
        <v>0</v>
      </c>
      <c r="J186" s="33"/>
      <c r="O186" s="39">
        <f>I186*0.21</f>
        <v>0</v>
      </c>
      <c r="P186">
        <v>3</v>
      </c>
    </row>
    <row r="187" spans="1:16" ht="60" x14ac:dyDescent="0.25">
      <c r="A187" s="33" t="s">
        <v>99</v>
      </c>
      <c r="B187" s="40"/>
      <c r="C187" s="41"/>
      <c r="D187" s="41"/>
      <c r="E187" s="35" t="s">
        <v>651</v>
      </c>
      <c r="F187" s="41"/>
      <c r="G187" s="41"/>
      <c r="H187" s="41"/>
      <c r="I187" s="41"/>
      <c r="J187" s="42"/>
    </row>
    <row r="188" spans="1:16" x14ac:dyDescent="0.25">
      <c r="A188" s="33" t="s">
        <v>101</v>
      </c>
      <c r="B188" s="40"/>
      <c r="C188" s="41"/>
      <c r="D188" s="41"/>
      <c r="E188" s="43" t="s">
        <v>1054</v>
      </c>
      <c r="F188" s="41"/>
      <c r="G188" s="41"/>
      <c r="H188" s="41"/>
      <c r="I188" s="41"/>
      <c r="J188" s="42"/>
    </row>
    <row r="189" spans="1:16" ht="75" x14ac:dyDescent="0.25">
      <c r="A189" s="33" t="s">
        <v>103</v>
      </c>
      <c r="B189" s="40"/>
      <c r="C189" s="41"/>
      <c r="D189" s="41"/>
      <c r="E189" s="35" t="s">
        <v>652</v>
      </c>
      <c r="F189" s="41"/>
      <c r="G189" s="41"/>
      <c r="H189" s="41"/>
      <c r="I189" s="41"/>
      <c r="J189" s="42"/>
    </row>
    <row r="190" spans="1:16" x14ac:dyDescent="0.25">
      <c r="A190" s="27" t="s">
        <v>92</v>
      </c>
      <c r="B190" s="28"/>
      <c r="C190" s="29" t="s">
        <v>368</v>
      </c>
      <c r="D190" s="30"/>
      <c r="E190" s="27" t="s">
        <v>369</v>
      </c>
      <c r="F190" s="30"/>
      <c r="G190" s="30"/>
      <c r="H190" s="30"/>
      <c r="I190" s="31">
        <f>SUMIFS(I191:I194,A191:A194,"P")</f>
        <v>0</v>
      </c>
      <c r="J190" s="32"/>
    </row>
    <row r="191" spans="1:16" x14ac:dyDescent="0.25">
      <c r="A191" s="33" t="s">
        <v>94</v>
      </c>
      <c r="B191" s="33">
        <v>45</v>
      </c>
      <c r="C191" s="34" t="s">
        <v>660</v>
      </c>
      <c r="D191" s="33" t="s">
        <v>96</v>
      </c>
      <c r="E191" s="35" t="s">
        <v>661</v>
      </c>
      <c r="F191" s="36" t="s">
        <v>120</v>
      </c>
      <c r="G191" s="37">
        <v>15</v>
      </c>
      <c r="H191" s="38">
        <v>0</v>
      </c>
      <c r="I191" s="38">
        <f>ROUND(G191*H191,P4)</f>
        <v>0</v>
      </c>
      <c r="J191" s="33"/>
      <c r="O191" s="39">
        <f>I191*0.21</f>
        <v>0</v>
      </c>
      <c r="P191">
        <v>3</v>
      </c>
    </row>
    <row r="192" spans="1:16" ht="30" x14ac:dyDescent="0.25">
      <c r="A192" s="33" t="s">
        <v>99</v>
      </c>
      <c r="B192" s="40"/>
      <c r="C192" s="41"/>
      <c r="D192" s="41"/>
      <c r="E192" s="35" t="s">
        <v>797</v>
      </c>
      <c r="F192" s="41"/>
      <c r="G192" s="41"/>
      <c r="H192" s="41"/>
      <c r="I192" s="41"/>
      <c r="J192" s="42"/>
    </row>
    <row r="193" spans="1:16" x14ac:dyDescent="0.25">
      <c r="A193" s="33" t="s">
        <v>101</v>
      </c>
      <c r="B193" s="40"/>
      <c r="C193" s="41"/>
      <c r="D193" s="41"/>
      <c r="E193" s="43" t="s">
        <v>521</v>
      </c>
      <c r="F193" s="41"/>
      <c r="G193" s="41"/>
      <c r="H193" s="41"/>
      <c r="I193" s="41"/>
      <c r="J193" s="42"/>
    </row>
    <row r="194" spans="1:16" ht="135" x14ac:dyDescent="0.25">
      <c r="A194" s="33" t="s">
        <v>103</v>
      </c>
      <c r="B194" s="40"/>
      <c r="C194" s="41"/>
      <c r="D194" s="41"/>
      <c r="E194" s="35" t="s">
        <v>663</v>
      </c>
      <c r="F194" s="41"/>
      <c r="G194" s="41"/>
      <c r="H194" s="41"/>
      <c r="I194" s="41"/>
      <c r="J194" s="42"/>
    </row>
    <row r="195" spans="1:16" x14ac:dyDescent="0.25">
      <c r="A195" s="27" t="s">
        <v>92</v>
      </c>
      <c r="B195" s="28"/>
      <c r="C195" s="29" t="s">
        <v>155</v>
      </c>
      <c r="D195" s="30"/>
      <c r="E195" s="27" t="s">
        <v>156</v>
      </c>
      <c r="F195" s="30"/>
      <c r="G195" s="30"/>
      <c r="H195" s="30"/>
      <c r="I195" s="31">
        <f>SUMIFS(I196:I247,A196:A247,"P")</f>
        <v>0</v>
      </c>
      <c r="J195" s="32"/>
    </row>
    <row r="196" spans="1:16" x14ac:dyDescent="0.25">
      <c r="A196" s="33" t="s">
        <v>94</v>
      </c>
      <c r="B196" s="33">
        <v>46</v>
      </c>
      <c r="C196" s="34" t="s">
        <v>836</v>
      </c>
      <c r="D196" s="33" t="s">
        <v>134</v>
      </c>
      <c r="E196" s="35" t="s">
        <v>837</v>
      </c>
      <c r="F196" s="36" t="s">
        <v>120</v>
      </c>
      <c r="G196" s="37">
        <v>2</v>
      </c>
      <c r="H196" s="38">
        <v>0</v>
      </c>
      <c r="I196" s="38">
        <f>ROUND(G196*H196,P4)</f>
        <v>0</v>
      </c>
      <c r="J196" s="33"/>
      <c r="O196" s="39">
        <f>I196*0.21</f>
        <v>0</v>
      </c>
      <c r="P196">
        <v>3</v>
      </c>
    </row>
    <row r="197" spans="1:16" x14ac:dyDescent="0.25">
      <c r="A197" s="33" t="s">
        <v>99</v>
      </c>
      <c r="B197" s="40"/>
      <c r="C197" s="41"/>
      <c r="D197" s="41"/>
      <c r="E197" s="44" t="s">
        <v>134</v>
      </c>
      <c r="F197" s="41"/>
      <c r="G197" s="41"/>
      <c r="H197" s="41"/>
      <c r="I197" s="41"/>
      <c r="J197" s="42"/>
    </row>
    <row r="198" spans="1:16" x14ac:dyDescent="0.25">
      <c r="A198" s="33" t="s">
        <v>101</v>
      </c>
      <c r="B198" s="40"/>
      <c r="C198" s="41"/>
      <c r="D198" s="41"/>
      <c r="E198" s="43" t="s">
        <v>102</v>
      </c>
      <c r="F198" s="41"/>
      <c r="G198" s="41"/>
      <c r="H198" s="41"/>
      <c r="I198" s="41"/>
      <c r="J198" s="42"/>
    </row>
    <row r="199" spans="1:16" ht="105" x14ac:dyDescent="0.25">
      <c r="A199" s="33" t="s">
        <v>103</v>
      </c>
      <c r="B199" s="40"/>
      <c r="C199" s="41"/>
      <c r="D199" s="41"/>
      <c r="E199" s="35" t="s">
        <v>839</v>
      </c>
      <c r="F199" s="41"/>
      <c r="G199" s="41"/>
      <c r="H199" s="41"/>
      <c r="I199" s="41"/>
      <c r="J199" s="42"/>
    </row>
    <row r="200" spans="1:16" ht="30" x14ac:dyDescent="0.25">
      <c r="A200" s="33" t="s">
        <v>94</v>
      </c>
      <c r="B200" s="33">
        <v>47</v>
      </c>
      <c r="C200" s="34" t="s">
        <v>403</v>
      </c>
      <c r="D200" s="33" t="s">
        <v>134</v>
      </c>
      <c r="E200" s="35" t="s">
        <v>404</v>
      </c>
      <c r="F200" s="36" t="s">
        <v>120</v>
      </c>
      <c r="G200" s="37">
        <v>3</v>
      </c>
      <c r="H200" s="38">
        <v>0</v>
      </c>
      <c r="I200" s="38">
        <f>ROUND(G200*H200,P4)</f>
        <v>0</v>
      </c>
      <c r="J200" s="33"/>
      <c r="O200" s="39">
        <f>I200*0.21</f>
        <v>0</v>
      </c>
      <c r="P200">
        <v>3</v>
      </c>
    </row>
    <row r="201" spans="1:16" x14ac:dyDescent="0.25">
      <c r="A201" s="33" t="s">
        <v>99</v>
      </c>
      <c r="B201" s="40"/>
      <c r="C201" s="41"/>
      <c r="D201" s="41"/>
      <c r="E201" s="44" t="s">
        <v>134</v>
      </c>
      <c r="F201" s="41"/>
      <c r="G201" s="41"/>
      <c r="H201" s="41"/>
      <c r="I201" s="41"/>
      <c r="J201" s="42"/>
    </row>
    <row r="202" spans="1:16" x14ac:dyDescent="0.25">
      <c r="A202" s="33" t="s">
        <v>101</v>
      </c>
      <c r="B202" s="40"/>
      <c r="C202" s="41"/>
      <c r="D202" s="41"/>
      <c r="E202" s="43" t="s">
        <v>164</v>
      </c>
      <c r="F202" s="41"/>
      <c r="G202" s="41"/>
      <c r="H202" s="41"/>
      <c r="I202" s="41"/>
      <c r="J202" s="42"/>
    </row>
    <row r="203" spans="1:16" ht="60" x14ac:dyDescent="0.25">
      <c r="A203" s="33" t="s">
        <v>103</v>
      </c>
      <c r="B203" s="40"/>
      <c r="C203" s="41"/>
      <c r="D203" s="41"/>
      <c r="E203" s="35" t="s">
        <v>165</v>
      </c>
      <c r="F203" s="41"/>
      <c r="G203" s="41"/>
      <c r="H203" s="41"/>
      <c r="I203" s="41"/>
      <c r="J203" s="42"/>
    </row>
    <row r="204" spans="1:16" ht="30" x14ac:dyDescent="0.25">
      <c r="A204" s="33" t="s">
        <v>94</v>
      </c>
      <c r="B204" s="33">
        <v>48</v>
      </c>
      <c r="C204" s="34" t="s">
        <v>407</v>
      </c>
      <c r="D204" s="33" t="s">
        <v>134</v>
      </c>
      <c r="E204" s="35" t="s">
        <v>408</v>
      </c>
      <c r="F204" s="36" t="s">
        <v>120</v>
      </c>
      <c r="G204" s="37">
        <v>3</v>
      </c>
      <c r="H204" s="38">
        <v>0</v>
      </c>
      <c r="I204" s="38">
        <f>ROUND(G204*H204,P4)</f>
        <v>0</v>
      </c>
      <c r="J204" s="33"/>
      <c r="O204" s="39">
        <f>I204*0.21</f>
        <v>0</v>
      </c>
      <c r="P204">
        <v>3</v>
      </c>
    </row>
    <row r="205" spans="1:16" x14ac:dyDescent="0.25">
      <c r="A205" s="33" t="s">
        <v>99</v>
      </c>
      <c r="B205" s="40"/>
      <c r="C205" s="41"/>
      <c r="D205" s="41"/>
      <c r="E205" s="44" t="s">
        <v>134</v>
      </c>
      <c r="F205" s="41"/>
      <c r="G205" s="41"/>
      <c r="H205" s="41"/>
      <c r="I205" s="41"/>
      <c r="J205" s="42"/>
    </row>
    <row r="206" spans="1:16" x14ac:dyDescent="0.25">
      <c r="A206" s="33" t="s">
        <v>101</v>
      </c>
      <c r="B206" s="40"/>
      <c r="C206" s="41"/>
      <c r="D206" s="41"/>
      <c r="E206" s="43" t="s">
        <v>164</v>
      </c>
      <c r="F206" s="41"/>
      <c r="G206" s="41"/>
      <c r="H206" s="41"/>
      <c r="I206" s="41"/>
      <c r="J206" s="42"/>
    </row>
    <row r="207" spans="1:16" ht="90" x14ac:dyDescent="0.25">
      <c r="A207" s="33" t="s">
        <v>103</v>
      </c>
      <c r="B207" s="40"/>
      <c r="C207" s="41"/>
      <c r="D207" s="41"/>
      <c r="E207" s="35" t="s">
        <v>411</v>
      </c>
      <c r="F207" s="41"/>
      <c r="G207" s="41"/>
      <c r="H207" s="41"/>
      <c r="I207" s="41"/>
      <c r="J207" s="42"/>
    </row>
    <row r="208" spans="1:16" ht="30" x14ac:dyDescent="0.25">
      <c r="A208" s="33" t="s">
        <v>94</v>
      </c>
      <c r="B208" s="33">
        <v>49</v>
      </c>
      <c r="C208" s="34" t="s">
        <v>437</v>
      </c>
      <c r="D208" s="33" t="s">
        <v>134</v>
      </c>
      <c r="E208" s="35" t="s">
        <v>438</v>
      </c>
      <c r="F208" s="36" t="s">
        <v>120</v>
      </c>
      <c r="G208" s="37">
        <v>3</v>
      </c>
      <c r="H208" s="38">
        <v>0</v>
      </c>
      <c r="I208" s="38">
        <f>ROUND(G208*H208,P4)</f>
        <v>0</v>
      </c>
      <c r="J208" s="33"/>
      <c r="O208" s="39">
        <f>I208*0.21</f>
        <v>0</v>
      </c>
      <c r="P208">
        <v>3</v>
      </c>
    </row>
    <row r="209" spans="1:16" x14ac:dyDescent="0.25">
      <c r="A209" s="33" t="s">
        <v>99</v>
      </c>
      <c r="B209" s="40"/>
      <c r="C209" s="41"/>
      <c r="D209" s="41"/>
      <c r="E209" s="44" t="s">
        <v>134</v>
      </c>
      <c r="F209" s="41"/>
      <c r="G209" s="41"/>
      <c r="H209" s="41"/>
      <c r="I209" s="41"/>
      <c r="J209" s="42"/>
    </row>
    <row r="210" spans="1:16" x14ac:dyDescent="0.25">
      <c r="A210" s="33" t="s">
        <v>101</v>
      </c>
      <c r="B210" s="40"/>
      <c r="C210" s="41"/>
      <c r="D210" s="41"/>
      <c r="E210" s="43" t="s">
        <v>164</v>
      </c>
      <c r="F210" s="41"/>
      <c r="G210" s="41"/>
      <c r="H210" s="41"/>
      <c r="I210" s="41"/>
      <c r="J210" s="42"/>
    </row>
    <row r="211" spans="1:16" ht="90" x14ac:dyDescent="0.25">
      <c r="A211" s="33" t="s">
        <v>103</v>
      </c>
      <c r="B211" s="40"/>
      <c r="C211" s="41"/>
      <c r="D211" s="41"/>
      <c r="E211" s="35" t="s">
        <v>440</v>
      </c>
      <c r="F211" s="41"/>
      <c r="G211" s="41"/>
      <c r="H211" s="41"/>
      <c r="I211" s="41"/>
      <c r="J211" s="42"/>
    </row>
    <row r="212" spans="1:16" ht="30" x14ac:dyDescent="0.25">
      <c r="A212" s="33" t="s">
        <v>94</v>
      </c>
      <c r="B212" s="33">
        <v>50</v>
      </c>
      <c r="C212" s="34" t="s">
        <v>445</v>
      </c>
      <c r="D212" s="33" t="s">
        <v>134</v>
      </c>
      <c r="E212" s="35" t="s">
        <v>446</v>
      </c>
      <c r="F212" s="36" t="s">
        <v>168</v>
      </c>
      <c r="G212" s="37">
        <v>550</v>
      </c>
      <c r="H212" s="38">
        <v>0</v>
      </c>
      <c r="I212" s="38">
        <f>ROUND(G212*H212,P4)</f>
        <v>0</v>
      </c>
      <c r="J212" s="33"/>
      <c r="O212" s="39">
        <f>I212*0.21</f>
        <v>0</v>
      </c>
      <c r="P212">
        <v>3</v>
      </c>
    </row>
    <row r="213" spans="1:16" x14ac:dyDescent="0.25">
      <c r="A213" s="33" t="s">
        <v>99</v>
      </c>
      <c r="B213" s="40"/>
      <c r="C213" s="41"/>
      <c r="D213" s="41"/>
      <c r="E213" s="35" t="s">
        <v>980</v>
      </c>
      <c r="F213" s="41"/>
      <c r="G213" s="41"/>
      <c r="H213" s="41"/>
      <c r="I213" s="41"/>
      <c r="J213" s="42"/>
    </row>
    <row r="214" spans="1:16" x14ac:dyDescent="0.25">
      <c r="A214" s="33" t="s">
        <v>101</v>
      </c>
      <c r="B214" s="40"/>
      <c r="C214" s="41"/>
      <c r="D214" s="41"/>
      <c r="E214" s="43" t="s">
        <v>1055</v>
      </c>
      <c r="F214" s="41"/>
      <c r="G214" s="41"/>
      <c r="H214" s="41"/>
      <c r="I214" s="41"/>
      <c r="J214" s="42"/>
    </row>
    <row r="215" spans="1:16" ht="105" x14ac:dyDescent="0.25">
      <c r="A215" s="33" t="s">
        <v>103</v>
      </c>
      <c r="B215" s="40"/>
      <c r="C215" s="41"/>
      <c r="D215" s="41"/>
      <c r="E215" s="35" t="s">
        <v>449</v>
      </c>
      <c r="F215" s="41"/>
      <c r="G215" s="41"/>
      <c r="H215" s="41"/>
      <c r="I215" s="41"/>
      <c r="J215" s="42"/>
    </row>
    <row r="216" spans="1:16" ht="30" x14ac:dyDescent="0.25">
      <c r="A216" s="33" t="s">
        <v>94</v>
      </c>
      <c r="B216" s="33">
        <v>51</v>
      </c>
      <c r="C216" s="34" t="s">
        <v>450</v>
      </c>
      <c r="D216" s="33" t="s">
        <v>134</v>
      </c>
      <c r="E216" s="35" t="s">
        <v>451</v>
      </c>
      <c r="F216" s="36" t="s">
        <v>168</v>
      </c>
      <c r="G216" s="37">
        <v>550</v>
      </c>
      <c r="H216" s="38">
        <v>0</v>
      </c>
      <c r="I216" s="38">
        <f>ROUND(G216*H216,P4)</f>
        <v>0</v>
      </c>
      <c r="J216" s="33"/>
      <c r="O216" s="39">
        <f>I216*0.21</f>
        <v>0</v>
      </c>
      <c r="P216">
        <v>3</v>
      </c>
    </row>
    <row r="217" spans="1:16" x14ac:dyDescent="0.25">
      <c r="A217" s="33" t="s">
        <v>99</v>
      </c>
      <c r="B217" s="40"/>
      <c r="C217" s="41"/>
      <c r="D217" s="41"/>
      <c r="E217" s="35" t="s">
        <v>982</v>
      </c>
      <c r="F217" s="41"/>
      <c r="G217" s="41"/>
      <c r="H217" s="41"/>
      <c r="I217" s="41"/>
      <c r="J217" s="42"/>
    </row>
    <row r="218" spans="1:16" x14ac:dyDescent="0.25">
      <c r="A218" s="33" t="s">
        <v>101</v>
      </c>
      <c r="B218" s="40"/>
      <c r="C218" s="41"/>
      <c r="D218" s="41"/>
      <c r="E218" s="43" t="s">
        <v>1055</v>
      </c>
      <c r="F218" s="41"/>
      <c r="G218" s="41"/>
      <c r="H218" s="41"/>
      <c r="I218" s="41"/>
      <c r="J218" s="42"/>
    </row>
    <row r="219" spans="1:16" ht="105" x14ac:dyDescent="0.25">
      <c r="A219" s="33" t="s">
        <v>103</v>
      </c>
      <c r="B219" s="40"/>
      <c r="C219" s="41"/>
      <c r="D219" s="41"/>
      <c r="E219" s="35" t="s">
        <v>449</v>
      </c>
      <c r="F219" s="41"/>
      <c r="G219" s="41"/>
      <c r="H219" s="41"/>
      <c r="I219" s="41"/>
      <c r="J219" s="42"/>
    </row>
    <row r="220" spans="1:16" ht="30" x14ac:dyDescent="0.25">
      <c r="A220" s="33" t="s">
        <v>94</v>
      </c>
      <c r="B220" s="33">
        <v>52</v>
      </c>
      <c r="C220" s="34" t="s">
        <v>675</v>
      </c>
      <c r="D220" s="33" t="s">
        <v>134</v>
      </c>
      <c r="E220" s="35" t="s">
        <v>676</v>
      </c>
      <c r="F220" s="36" t="s">
        <v>227</v>
      </c>
      <c r="G220" s="37">
        <v>400</v>
      </c>
      <c r="H220" s="38">
        <v>0</v>
      </c>
      <c r="I220" s="38">
        <f>ROUND(G220*H220,P4)</f>
        <v>0</v>
      </c>
      <c r="J220" s="33"/>
      <c r="O220" s="39">
        <f>I220*0.21</f>
        <v>0</v>
      </c>
      <c r="P220">
        <v>3</v>
      </c>
    </row>
    <row r="221" spans="1:16" ht="60" x14ac:dyDescent="0.25">
      <c r="A221" s="33" t="s">
        <v>99</v>
      </c>
      <c r="B221" s="40"/>
      <c r="C221" s="41"/>
      <c r="D221" s="41"/>
      <c r="E221" s="35" t="s">
        <v>983</v>
      </c>
      <c r="F221" s="41"/>
      <c r="G221" s="41"/>
      <c r="H221" s="41"/>
      <c r="I221" s="41"/>
      <c r="J221" s="42"/>
    </row>
    <row r="222" spans="1:16" x14ac:dyDescent="0.25">
      <c r="A222" s="33" t="s">
        <v>101</v>
      </c>
      <c r="B222" s="40"/>
      <c r="C222" s="41"/>
      <c r="D222" s="41"/>
      <c r="E222" s="43" t="s">
        <v>1056</v>
      </c>
      <c r="F222" s="41"/>
      <c r="G222" s="41"/>
      <c r="H222" s="41"/>
      <c r="I222" s="41"/>
      <c r="J222" s="42"/>
    </row>
    <row r="223" spans="1:16" ht="90" x14ac:dyDescent="0.25">
      <c r="A223" s="33" t="s">
        <v>103</v>
      </c>
      <c r="B223" s="40"/>
      <c r="C223" s="41"/>
      <c r="D223" s="41"/>
      <c r="E223" s="35" t="s">
        <v>466</v>
      </c>
      <c r="F223" s="41"/>
      <c r="G223" s="41"/>
      <c r="H223" s="41"/>
      <c r="I223" s="41"/>
      <c r="J223" s="42"/>
    </row>
    <row r="224" spans="1:16" x14ac:dyDescent="0.25">
      <c r="A224" s="33" t="s">
        <v>94</v>
      </c>
      <c r="B224" s="33">
        <v>53</v>
      </c>
      <c r="C224" s="34" t="s">
        <v>462</v>
      </c>
      <c r="D224" s="33" t="s">
        <v>134</v>
      </c>
      <c r="E224" s="35" t="s">
        <v>463</v>
      </c>
      <c r="F224" s="36" t="s">
        <v>227</v>
      </c>
      <c r="G224" s="37">
        <v>500</v>
      </c>
      <c r="H224" s="38">
        <v>0</v>
      </c>
      <c r="I224" s="38">
        <f>ROUND(G224*H224,P4)</f>
        <v>0</v>
      </c>
      <c r="J224" s="33"/>
      <c r="O224" s="39">
        <f>I224*0.21</f>
        <v>0</v>
      </c>
      <c r="P224">
        <v>3</v>
      </c>
    </row>
    <row r="225" spans="1:16" x14ac:dyDescent="0.25">
      <c r="A225" s="33" t="s">
        <v>99</v>
      </c>
      <c r="B225" s="40"/>
      <c r="C225" s="41"/>
      <c r="D225" s="41"/>
      <c r="E225" s="35" t="s">
        <v>985</v>
      </c>
      <c r="F225" s="41"/>
      <c r="G225" s="41"/>
      <c r="H225" s="41"/>
      <c r="I225" s="41"/>
      <c r="J225" s="42"/>
    </row>
    <row r="226" spans="1:16" x14ac:dyDescent="0.25">
      <c r="A226" s="33" t="s">
        <v>101</v>
      </c>
      <c r="B226" s="40"/>
      <c r="C226" s="41"/>
      <c r="D226" s="41"/>
      <c r="E226" s="43" t="s">
        <v>184</v>
      </c>
      <c r="F226" s="41"/>
      <c r="G226" s="41"/>
      <c r="H226" s="41"/>
      <c r="I226" s="41"/>
      <c r="J226" s="42"/>
    </row>
    <row r="227" spans="1:16" ht="90" x14ac:dyDescent="0.25">
      <c r="A227" s="33" t="s">
        <v>103</v>
      </c>
      <c r="B227" s="40"/>
      <c r="C227" s="41"/>
      <c r="D227" s="41"/>
      <c r="E227" s="35" t="s">
        <v>466</v>
      </c>
      <c r="F227" s="41"/>
      <c r="G227" s="41"/>
      <c r="H227" s="41"/>
      <c r="I227" s="41"/>
      <c r="J227" s="42"/>
    </row>
    <row r="228" spans="1:16" x14ac:dyDescent="0.25">
      <c r="A228" s="33" t="s">
        <v>94</v>
      </c>
      <c r="B228" s="33">
        <v>54</v>
      </c>
      <c r="C228" s="34" t="s">
        <v>987</v>
      </c>
      <c r="D228" s="33" t="s">
        <v>134</v>
      </c>
      <c r="E228" s="35" t="s">
        <v>988</v>
      </c>
      <c r="F228" s="36" t="s">
        <v>227</v>
      </c>
      <c r="G228" s="37">
        <v>2000</v>
      </c>
      <c r="H228" s="38">
        <v>0</v>
      </c>
      <c r="I228" s="38">
        <f>ROUND(G228*H228,P4)</f>
        <v>0</v>
      </c>
      <c r="J228" s="33"/>
      <c r="O228" s="39">
        <f>I228*0.21</f>
        <v>0</v>
      </c>
      <c r="P228">
        <v>3</v>
      </c>
    </row>
    <row r="229" spans="1:16" x14ac:dyDescent="0.25">
      <c r="A229" s="33" t="s">
        <v>99</v>
      </c>
      <c r="B229" s="40"/>
      <c r="C229" s="41"/>
      <c r="D229" s="41"/>
      <c r="E229" s="35" t="s">
        <v>1057</v>
      </c>
      <c r="F229" s="41"/>
      <c r="G229" s="41"/>
      <c r="H229" s="41"/>
      <c r="I229" s="41"/>
      <c r="J229" s="42"/>
    </row>
    <row r="230" spans="1:16" x14ac:dyDescent="0.25">
      <c r="A230" s="33" t="s">
        <v>101</v>
      </c>
      <c r="B230" s="40"/>
      <c r="C230" s="41"/>
      <c r="D230" s="41"/>
      <c r="E230" s="43" t="s">
        <v>1058</v>
      </c>
      <c r="F230" s="41"/>
      <c r="G230" s="41"/>
      <c r="H230" s="41"/>
      <c r="I230" s="41"/>
      <c r="J230" s="42"/>
    </row>
    <row r="231" spans="1:16" ht="75" x14ac:dyDescent="0.25">
      <c r="A231" s="33" t="s">
        <v>103</v>
      </c>
      <c r="B231" s="40"/>
      <c r="C231" s="41"/>
      <c r="D231" s="41"/>
      <c r="E231" s="35" t="s">
        <v>990</v>
      </c>
      <c r="F231" s="41"/>
      <c r="G231" s="41"/>
      <c r="H231" s="41"/>
      <c r="I231" s="41"/>
      <c r="J231" s="42"/>
    </row>
    <row r="232" spans="1:16" x14ac:dyDescent="0.25">
      <c r="A232" s="33" t="s">
        <v>94</v>
      </c>
      <c r="B232" s="33">
        <v>55</v>
      </c>
      <c r="C232" s="34" t="s">
        <v>679</v>
      </c>
      <c r="D232" s="33" t="s">
        <v>134</v>
      </c>
      <c r="E232" s="35" t="s">
        <v>680</v>
      </c>
      <c r="F232" s="36" t="s">
        <v>227</v>
      </c>
      <c r="G232" s="37">
        <v>1000</v>
      </c>
      <c r="H232" s="38">
        <v>0</v>
      </c>
      <c r="I232" s="38">
        <f>ROUND(G232*H232,P4)</f>
        <v>0</v>
      </c>
      <c r="J232" s="33"/>
      <c r="O232" s="39">
        <f>I232*0.21</f>
        <v>0</v>
      </c>
      <c r="P232">
        <v>3</v>
      </c>
    </row>
    <row r="233" spans="1:16" ht="75" x14ac:dyDescent="0.25">
      <c r="A233" s="33" t="s">
        <v>99</v>
      </c>
      <c r="B233" s="40"/>
      <c r="C233" s="41"/>
      <c r="D233" s="41"/>
      <c r="E233" s="35" t="s">
        <v>681</v>
      </c>
      <c r="F233" s="41"/>
      <c r="G233" s="41"/>
      <c r="H233" s="41"/>
      <c r="I233" s="41"/>
      <c r="J233" s="42"/>
    </row>
    <row r="234" spans="1:16" x14ac:dyDescent="0.25">
      <c r="A234" s="33" t="s">
        <v>101</v>
      </c>
      <c r="B234" s="40"/>
      <c r="C234" s="41"/>
      <c r="D234" s="41"/>
      <c r="E234" s="43" t="s">
        <v>979</v>
      </c>
      <c r="F234" s="41"/>
      <c r="G234" s="41"/>
      <c r="H234" s="41"/>
      <c r="I234" s="41"/>
      <c r="J234" s="42"/>
    </row>
    <row r="235" spans="1:16" ht="75" x14ac:dyDescent="0.25">
      <c r="A235" s="33" t="s">
        <v>103</v>
      </c>
      <c r="B235" s="40"/>
      <c r="C235" s="41"/>
      <c r="D235" s="41"/>
      <c r="E235" s="35" t="s">
        <v>477</v>
      </c>
      <c r="F235" s="41"/>
      <c r="G235" s="41"/>
      <c r="H235" s="41"/>
      <c r="I235" s="41"/>
      <c r="J235" s="42"/>
    </row>
    <row r="236" spans="1:16" ht="30" x14ac:dyDescent="0.25">
      <c r="A236" s="33" t="s">
        <v>94</v>
      </c>
      <c r="B236" s="33">
        <v>56</v>
      </c>
      <c r="C236" s="34" t="s">
        <v>873</v>
      </c>
      <c r="D236" s="33" t="s">
        <v>134</v>
      </c>
      <c r="E236" s="35" t="s">
        <v>874</v>
      </c>
      <c r="F236" s="36" t="s">
        <v>227</v>
      </c>
      <c r="G236" s="37">
        <v>85</v>
      </c>
      <c r="H236" s="38">
        <v>0</v>
      </c>
      <c r="I236" s="38">
        <f>ROUND(G236*H236,P4)</f>
        <v>0</v>
      </c>
      <c r="J236" s="33"/>
      <c r="O236" s="39">
        <f>I236*0.21</f>
        <v>0</v>
      </c>
      <c r="P236">
        <v>3</v>
      </c>
    </row>
    <row r="237" spans="1:16" x14ac:dyDescent="0.25">
      <c r="A237" s="33" t="s">
        <v>99</v>
      </c>
      <c r="B237" s="40"/>
      <c r="C237" s="41"/>
      <c r="D237" s="41"/>
      <c r="E237" s="44"/>
      <c r="F237" s="41"/>
      <c r="G237" s="41"/>
      <c r="H237" s="41"/>
      <c r="I237" s="41"/>
      <c r="J237" s="42"/>
    </row>
    <row r="238" spans="1:16" x14ac:dyDescent="0.25">
      <c r="A238" s="33" t="s">
        <v>101</v>
      </c>
      <c r="B238" s="40"/>
      <c r="C238" s="41"/>
      <c r="D238" s="41"/>
      <c r="E238" s="43" t="s">
        <v>1059</v>
      </c>
      <c r="F238" s="41"/>
      <c r="G238" s="41"/>
      <c r="H238" s="41"/>
      <c r="I238" s="41"/>
      <c r="J238" s="42"/>
    </row>
    <row r="239" spans="1:16" ht="180" x14ac:dyDescent="0.25">
      <c r="A239" s="33" t="s">
        <v>103</v>
      </c>
      <c r="B239" s="40"/>
      <c r="C239" s="41"/>
      <c r="D239" s="41"/>
      <c r="E239" s="35" t="s">
        <v>685</v>
      </c>
      <c r="F239" s="41"/>
      <c r="G239" s="41"/>
      <c r="H239" s="41"/>
      <c r="I239" s="41"/>
      <c r="J239" s="42"/>
    </row>
    <row r="240" spans="1:16" x14ac:dyDescent="0.25">
      <c r="A240" s="33" t="s">
        <v>94</v>
      </c>
      <c r="B240" s="33">
        <v>57</v>
      </c>
      <c r="C240" s="34" t="s">
        <v>686</v>
      </c>
      <c r="D240" s="33" t="s">
        <v>96</v>
      </c>
      <c r="E240" s="35" t="s">
        <v>689</v>
      </c>
      <c r="F240" s="36" t="s">
        <v>120</v>
      </c>
      <c r="G240" s="37">
        <v>3</v>
      </c>
      <c r="H240" s="38">
        <v>0</v>
      </c>
      <c r="I240" s="38">
        <f>ROUND(G240*H240,P4)</f>
        <v>0</v>
      </c>
      <c r="J240" s="33"/>
      <c r="O240" s="39">
        <f>I240*0.21</f>
        <v>0</v>
      </c>
      <c r="P240">
        <v>3</v>
      </c>
    </row>
    <row r="241" spans="1:16" x14ac:dyDescent="0.25">
      <c r="A241" s="33" t="s">
        <v>99</v>
      </c>
      <c r="B241" s="40"/>
      <c r="C241" s="41"/>
      <c r="D241" s="41"/>
      <c r="E241" s="35" t="s">
        <v>690</v>
      </c>
      <c r="F241" s="41"/>
      <c r="G241" s="41"/>
      <c r="H241" s="41"/>
      <c r="I241" s="41"/>
      <c r="J241" s="42"/>
    </row>
    <row r="242" spans="1:16" x14ac:dyDescent="0.25">
      <c r="A242" s="33" t="s">
        <v>101</v>
      </c>
      <c r="B242" s="40"/>
      <c r="C242" s="41"/>
      <c r="D242" s="41"/>
      <c r="E242" s="43" t="s">
        <v>164</v>
      </c>
      <c r="F242" s="41"/>
      <c r="G242" s="41"/>
      <c r="H242" s="41"/>
      <c r="I242" s="41"/>
      <c r="J242" s="42"/>
    </row>
    <row r="243" spans="1:16" ht="90" x14ac:dyDescent="0.25">
      <c r="A243" s="33" t="s">
        <v>103</v>
      </c>
      <c r="B243" s="40"/>
      <c r="C243" s="41"/>
      <c r="D243" s="41"/>
      <c r="E243" s="35" t="s">
        <v>688</v>
      </c>
      <c r="F243" s="41"/>
      <c r="G243" s="41"/>
      <c r="H243" s="41"/>
      <c r="I243" s="41"/>
      <c r="J243" s="42"/>
    </row>
    <row r="244" spans="1:16" x14ac:dyDescent="0.25">
      <c r="A244" s="33" t="s">
        <v>94</v>
      </c>
      <c r="B244" s="33">
        <v>58</v>
      </c>
      <c r="C244" s="34" t="s">
        <v>1060</v>
      </c>
      <c r="D244" s="33" t="s">
        <v>96</v>
      </c>
      <c r="E244" s="35" t="s">
        <v>1061</v>
      </c>
      <c r="F244" s="36" t="s">
        <v>227</v>
      </c>
      <c r="G244" s="37">
        <v>85</v>
      </c>
      <c r="H244" s="38">
        <v>0</v>
      </c>
      <c r="I244" s="38">
        <f>ROUND(G244*H244,P4)</f>
        <v>0</v>
      </c>
      <c r="J244" s="33"/>
      <c r="O244" s="39">
        <f>I244*0.21</f>
        <v>0</v>
      </c>
      <c r="P244">
        <v>3</v>
      </c>
    </row>
    <row r="245" spans="1:16" x14ac:dyDescent="0.25">
      <c r="A245" s="33" t="s">
        <v>99</v>
      </c>
      <c r="B245" s="40"/>
      <c r="C245" s="41"/>
      <c r="D245" s="41"/>
      <c r="E245" s="35" t="s">
        <v>1062</v>
      </c>
      <c r="F245" s="41"/>
      <c r="G245" s="41"/>
      <c r="H245" s="41"/>
      <c r="I245" s="41"/>
      <c r="J245" s="42"/>
    </row>
    <row r="246" spans="1:16" x14ac:dyDescent="0.25">
      <c r="A246" s="33" t="s">
        <v>101</v>
      </c>
      <c r="B246" s="40"/>
      <c r="C246" s="41"/>
      <c r="D246" s="41"/>
      <c r="E246" s="43" t="s">
        <v>1059</v>
      </c>
      <c r="F246" s="41"/>
      <c r="G246" s="41"/>
      <c r="H246" s="41"/>
      <c r="I246" s="41"/>
      <c r="J246" s="42"/>
    </row>
    <row r="247" spans="1:16" ht="135" x14ac:dyDescent="0.25">
      <c r="A247" s="33" t="s">
        <v>103</v>
      </c>
      <c r="B247" s="45"/>
      <c r="C247" s="46"/>
      <c r="D247" s="46"/>
      <c r="E247" s="35" t="s">
        <v>1063</v>
      </c>
      <c r="F247" s="46"/>
      <c r="G247" s="46"/>
      <c r="H247" s="46"/>
      <c r="I247" s="46"/>
      <c r="J247"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56"/>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71</v>
      </c>
      <c r="F2" s="16"/>
      <c r="G2" s="16"/>
      <c r="H2" s="16"/>
      <c r="I2" s="16"/>
      <c r="J2" s="18"/>
    </row>
    <row r="3" spans="1:16" x14ac:dyDescent="0.25">
      <c r="A3" s="3" t="s">
        <v>72</v>
      </c>
      <c r="B3" s="19" t="s">
        <v>73</v>
      </c>
      <c r="C3" s="51" t="s">
        <v>74</v>
      </c>
      <c r="D3" s="52"/>
      <c r="E3" s="20" t="s">
        <v>75</v>
      </c>
      <c r="F3" s="16"/>
      <c r="G3" s="16"/>
      <c r="H3" s="21" t="s">
        <v>1064</v>
      </c>
      <c r="I3" s="22">
        <f>SUMIFS(I9:I56,A9:A56,"SD")</f>
        <v>0</v>
      </c>
      <c r="J3" s="18"/>
      <c r="O3">
        <v>0</v>
      </c>
      <c r="P3">
        <v>2</v>
      </c>
    </row>
    <row r="4" spans="1:16" x14ac:dyDescent="0.25">
      <c r="A4" s="3" t="s">
        <v>77</v>
      </c>
      <c r="B4" s="19" t="s">
        <v>78</v>
      </c>
      <c r="C4" s="51" t="s">
        <v>13</v>
      </c>
      <c r="D4" s="52"/>
      <c r="E4" s="20" t="s">
        <v>14</v>
      </c>
      <c r="F4" s="16"/>
      <c r="G4" s="16"/>
      <c r="H4" s="16"/>
      <c r="I4" s="16"/>
      <c r="J4" s="18"/>
      <c r="O4">
        <v>0.12</v>
      </c>
      <c r="P4">
        <v>2</v>
      </c>
    </row>
    <row r="5" spans="1:16" x14ac:dyDescent="0.25">
      <c r="A5" s="3" t="s">
        <v>79</v>
      </c>
      <c r="B5" s="19" t="s">
        <v>80</v>
      </c>
      <c r="C5" s="51" t="s">
        <v>1064</v>
      </c>
      <c r="D5" s="52"/>
      <c r="E5" s="20" t="s">
        <v>32</v>
      </c>
      <c r="F5" s="16"/>
      <c r="G5" s="16"/>
      <c r="H5" s="16"/>
      <c r="I5" s="16"/>
      <c r="J5" s="18"/>
      <c r="O5">
        <v>0.21</v>
      </c>
    </row>
    <row r="6" spans="1:16" x14ac:dyDescent="0.25">
      <c r="A6" s="53" t="s">
        <v>81</v>
      </c>
      <c r="B6" s="54" t="s">
        <v>82</v>
      </c>
      <c r="C6" s="55" t="s">
        <v>83</v>
      </c>
      <c r="D6" s="55" t="s">
        <v>84</v>
      </c>
      <c r="E6" s="55" t="s">
        <v>85</v>
      </c>
      <c r="F6" s="55" t="s">
        <v>86</v>
      </c>
      <c r="G6" s="55" t="s">
        <v>87</v>
      </c>
      <c r="H6" s="55" t="s">
        <v>88</v>
      </c>
      <c r="I6" s="55"/>
      <c r="J6" s="56" t="s">
        <v>89</v>
      </c>
    </row>
    <row r="7" spans="1:16" x14ac:dyDescent="0.25">
      <c r="A7" s="53"/>
      <c r="B7" s="54"/>
      <c r="C7" s="55"/>
      <c r="D7" s="55"/>
      <c r="E7" s="55"/>
      <c r="F7" s="55"/>
      <c r="G7" s="55"/>
      <c r="H7" s="6" t="s">
        <v>90</v>
      </c>
      <c r="I7" s="6" t="s">
        <v>91</v>
      </c>
      <c r="J7" s="56"/>
    </row>
    <row r="8" spans="1:16" x14ac:dyDescent="0.25">
      <c r="A8" s="25">
        <v>0</v>
      </c>
      <c r="B8" s="23">
        <v>1</v>
      </c>
      <c r="C8" s="26">
        <v>2</v>
      </c>
      <c r="D8" s="6">
        <v>3</v>
      </c>
      <c r="E8" s="26">
        <v>4</v>
      </c>
      <c r="F8" s="6">
        <v>5</v>
      </c>
      <c r="G8" s="6">
        <v>6</v>
      </c>
      <c r="H8" s="6">
        <v>7</v>
      </c>
      <c r="I8" s="26">
        <v>8</v>
      </c>
      <c r="J8" s="24">
        <v>9</v>
      </c>
    </row>
    <row r="9" spans="1:16" x14ac:dyDescent="0.25">
      <c r="A9" s="27" t="s">
        <v>92</v>
      </c>
      <c r="B9" s="28"/>
      <c r="C9" s="29" t="s">
        <v>11</v>
      </c>
      <c r="D9" s="30"/>
      <c r="E9" s="27" t="s">
        <v>93</v>
      </c>
      <c r="F9" s="30"/>
      <c r="G9" s="30"/>
      <c r="H9" s="30"/>
      <c r="I9" s="31">
        <f>SUMIFS(I10:I13,A10:A13,"P")</f>
        <v>0</v>
      </c>
      <c r="J9" s="32"/>
    </row>
    <row r="10" spans="1:16" ht="30" x14ac:dyDescent="0.25">
      <c r="A10" s="33" t="s">
        <v>94</v>
      </c>
      <c r="B10" s="33">
        <v>1</v>
      </c>
      <c r="C10" s="34" t="s">
        <v>187</v>
      </c>
      <c r="D10" s="33" t="s">
        <v>96</v>
      </c>
      <c r="E10" s="35" t="s">
        <v>189</v>
      </c>
      <c r="F10" s="36" t="s">
        <v>190</v>
      </c>
      <c r="G10" s="37">
        <v>172.62</v>
      </c>
      <c r="H10" s="38">
        <v>0</v>
      </c>
      <c r="I10" s="38">
        <f>ROUND(G10*H10,P4)</f>
        <v>0</v>
      </c>
      <c r="J10" s="33"/>
      <c r="O10" s="39">
        <f>I10*0.21</f>
        <v>0</v>
      </c>
      <c r="P10">
        <v>3</v>
      </c>
    </row>
    <row r="11" spans="1:16" ht="210" x14ac:dyDescent="0.25">
      <c r="A11" s="33" t="s">
        <v>99</v>
      </c>
      <c r="B11" s="40"/>
      <c r="C11" s="41"/>
      <c r="D11" s="41"/>
      <c r="E11" s="35" t="s">
        <v>1065</v>
      </c>
      <c r="F11" s="41"/>
      <c r="G11" s="41"/>
      <c r="H11" s="41"/>
      <c r="I11" s="41"/>
      <c r="J11" s="42"/>
    </row>
    <row r="12" spans="1:16" x14ac:dyDescent="0.25">
      <c r="A12" s="33" t="s">
        <v>101</v>
      </c>
      <c r="B12" s="40"/>
      <c r="C12" s="41"/>
      <c r="D12" s="41"/>
      <c r="E12" s="43" t="s">
        <v>1066</v>
      </c>
      <c r="F12" s="41"/>
      <c r="G12" s="41"/>
      <c r="H12" s="41"/>
      <c r="I12" s="41"/>
      <c r="J12" s="42"/>
    </row>
    <row r="13" spans="1:16" ht="75" x14ac:dyDescent="0.25">
      <c r="A13" s="33" t="s">
        <v>103</v>
      </c>
      <c r="B13" s="40"/>
      <c r="C13" s="41"/>
      <c r="D13" s="41"/>
      <c r="E13" s="35" t="s">
        <v>193</v>
      </c>
      <c r="F13" s="41"/>
      <c r="G13" s="41"/>
      <c r="H13" s="41"/>
      <c r="I13" s="41"/>
      <c r="J13" s="42"/>
    </row>
    <row r="14" spans="1:16" x14ac:dyDescent="0.25">
      <c r="A14" s="27" t="s">
        <v>92</v>
      </c>
      <c r="B14" s="28"/>
      <c r="C14" s="29" t="s">
        <v>13</v>
      </c>
      <c r="D14" s="30"/>
      <c r="E14" s="27" t="s">
        <v>180</v>
      </c>
      <c r="F14" s="30"/>
      <c r="G14" s="30"/>
      <c r="H14" s="30"/>
      <c r="I14" s="31">
        <f>SUMIFS(I15:I30,A15:A30,"P")</f>
        <v>0</v>
      </c>
      <c r="J14" s="32"/>
    </row>
    <row r="15" spans="1:16" x14ac:dyDescent="0.25">
      <c r="A15" s="33" t="s">
        <v>94</v>
      </c>
      <c r="B15" s="33">
        <v>2</v>
      </c>
      <c r="C15" s="34" t="s">
        <v>258</v>
      </c>
      <c r="D15" s="33" t="s">
        <v>96</v>
      </c>
      <c r="E15" s="35" t="s">
        <v>522</v>
      </c>
      <c r="F15" s="36" t="s">
        <v>210</v>
      </c>
      <c r="G15" s="37">
        <v>82.2</v>
      </c>
      <c r="H15" s="38">
        <v>0</v>
      </c>
      <c r="I15" s="38">
        <f>ROUND(G15*H15,P4)</f>
        <v>0</v>
      </c>
      <c r="J15" s="33"/>
      <c r="O15" s="39">
        <f>I15*0.21</f>
        <v>0</v>
      </c>
      <c r="P15">
        <v>3</v>
      </c>
    </row>
    <row r="16" spans="1:16" x14ac:dyDescent="0.25">
      <c r="A16" s="33" t="s">
        <v>99</v>
      </c>
      <c r="B16" s="40"/>
      <c r="C16" s="41"/>
      <c r="D16" s="41"/>
      <c r="E16" s="35" t="s">
        <v>1067</v>
      </c>
      <c r="F16" s="41"/>
      <c r="G16" s="41"/>
      <c r="H16" s="41"/>
      <c r="I16" s="41"/>
      <c r="J16" s="42"/>
    </row>
    <row r="17" spans="1:16" x14ac:dyDescent="0.25">
      <c r="A17" s="33" t="s">
        <v>101</v>
      </c>
      <c r="B17" s="40"/>
      <c r="C17" s="41"/>
      <c r="D17" s="41"/>
      <c r="E17" s="43" t="s">
        <v>1068</v>
      </c>
      <c r="F17" s="41"/>
      <c r="G17" s="41"/>
      <c r="H17" s="41"/>
      <c r="I17" s="41"/>
      <c r="J17" s="42"/>
    </row>
    <row r="18" spans="1:16" ht="409.5" x14ac:dyDescent="0.25">
      <c r="A18" s="33" t="s">
        <v>103</v>
      </c>
      <c r="B18" s="40"/>
      <c r="C18" s="41"/>
      <c r="D18" s="41"/>
      <c r="E18" s="35" t="s">
        <v>257</v>
      </c>
      <c r="F18" s="41"/>
      <c r="G18" s="41"/>
      <c r="H18" s="41"/>
      <c r="I18" s="41"/>
      <c r="J18" s="42"/>
    </row>
    <row r="19" spans="1:16" x14ac:dyDescent="0.25">
      <c r="A19" s="33" t="s">
        <v>94</v>
      </c>
      <c r="B19" s="33">
        <v>3</v>
      </c>
      <c r="C19" s="34" t="s">
        <v>267</v>
      </c>
      <c r="D19" s="33" t="s">
        <v>134</v>
      </c>
      <c r="E19" s="35" t="s">
        <v>268</v>
      </c>
      <c r="F19" s="36" t="s">
        <v>210</v>
      </c>
      <c r="G19" s="37">
        <v>82.2</v>
      </c>
      <c r="H19" s="38">
        <v>0</v>
      </c>
      <c r="I19" s="38">
        <f>ROUND(G19*H19,P4)</f>
        <v>0</v>
      </c>
      <c r="J19" s="33"/>
      <c r="O19" s="39">
        <f>I19*0.21</f>
        <v>0</v>
      </c>
      <c r="P19">
        <v>3</v>
      </c>
    </row>
    <row r="20" spans="1:16" x14ac:dyDescent="0.25">
      <c r="A20" s="33" t="s">
        <v>99</v>
      </c>
      <c r="B20" s="40"/>
      <c r="C20" s="41"/>
      <c r="D20" s="41"/>
      <c r="E20" s="35" t="s">
        <v>1069</v>
      </c>
      <c r="F20" s="41"/>
      <c r="G20" s="41"/>
      <c r="H20" s="41"/>
      <c r="I20" s="41"/>
      <c r="J20" s="42"/>
    </row>
    <row r="21" spans="1:16" x14ac:dyDescent="0.25">
      <c r="A21" s="33" t="s">
        <v>101</v>
      </c>
      <c r="B21" s="40"/>
      <c r="C21" s="41"/>
      <c r="D21" s="41"/>
      <c r="E21" s="43" t="s">
        <v>1070</v>
      </c>
      <c r="F21" s="41"/>
      <c r="G21" s="41"/>
      <c r="H21" s="41"/>
      <c r="I21" s="41"/>
      <c r="J21" s="42"/>
    </row>
    <row r="22" spans="1:16" ht="285" x14ac:dyDescent="0.25">
      <c r="A22" s="33" t="s">
        <v>103</v>
      </c>
      <c r="B22" s="40"/>
      <c r="C22" s="41"/>
      <c r="D22" s="41"/>
      <c r="E22" s="35" t="s">
        <v>270</v>
      </c>
      <c r="F22" s="41"/>
      <c r="G22" s="41"/>
      <c r="H22" s="41"/>
      <c r="I22" s="41"/>
      <c r="J22" s="42"/>
    </row>
    <row r="23" spans="1:16" x14ac:dyDescent="0.25">
      <c r="A23" s="33" t="s">
        <v>94</v>
      </c>
      <c r="B23" s="33">
        <v>4</v>
      </c>
      <c r="C23" s="34" t="s">
        <v>549</v>
      </c>
      <c r="D23" s="33" t="s">
        <v>134</v>
      </c>
      <c r="E23" s="35" t="s">
        <v>550</v>
      </c>
      <c r="F23" s="36" t="s">
        <v>210</v>
      </c>
      <c r="G23" s="37">
        <v>100</v>
      </c>
      <c r="H23" s="38">
        <v>0</v>
      </c>
      <c r="I23" s="38">
        <f>ROUND(G23*H23,P4)</f>
        <v>0</v>
      </c>
      <c r="J23" s="33"/>
      <c r="O23" s="39">
        <f>I23*0.21</f>
        <v>0</v>
      </c>
      <c r="P23">
        <v>3</v>
      </c>
    </row>
    <row r="24" spans="1:16" x14ac:dyDescent="0.25">
      <c r="A24" s="33" t="s">
        <v>99</v>
      </c>
      <c r="B24" s="40"/>
      <c r="C24" s="41"/>
      <c r="D24" s="41"/>
      <c r="E24" s="44" t="s">
        <v>134</v>
      </c>
      <c r="F24" s="41"/>
      <c r="G24" s="41"/>
      <c r="H24" s="41"/>
      <c r="I24" s="41"/>
      <c r="J24" s="42"/>
    </row>
    <row r="25" spans="1:16" x14ac:dyDescent="0.25">
      <c r="A25" s="33" t="s">
        <v>101</v>
      </c>
      <c r="B25" s="40"/>
      <c r="C25" s="41"/>
      <c r="D25" s="41"/>
      <c r="E25" s="43" t="s">
        <v>1071</v>
      </c>
      <c r="F25" s="41"/>
      <c r="G25" s="41"/>
      <c r="H25" s="41"/>
      <c r="I25" s="41"/>
      <c r="J25" s="42"/>
    </row>
    <row r="26" spans="1:16" ht="375" x14ac:dyDescent="0.25">
      <c r="A26" s="33" t="s">
        <v>103</v>
      </c>
      <c r="B26" s="40"/>
      <c r="C26" s="41"/>
      <c r="D26" s="41"/>
      <c r="E26" s="35" t="s">
        <v>553</v>
      </c>
      <c r="F26" s="41"/>
      <c r="G26" s="41"/>
      <c r="H26" s="41"/>
      <c r="I26" s="41"/>
      <c r="J26" s="42"/>
    </row>
    <row r="27" spans="1:16" x14ac:dyDescent="0.25">
      <c r="A27" s="33" t="s">
        <v>94</v>
      </c>
      <c r="B27" s="33">
        <v>5</v>
      </c>
      <c r="C27" s="34" t="s">
        <v>278</v>
      </c>
      <c r="D27" s="33" t="s">
        <v>134</v>
      </c>
      <c r="E27" s="35" t="s">
        <v>279</v>
      </c>
      <c r="F27" s="36" t="s">
        <v>168</v>
      </c>
      <c r="G27" s="37">
        <v>273.27999999999997</v>
      </c>
      <c r="H27" s="38">
        <v>0</v>
      </c>
      <c r="I27" s="38">
        <f>ROUND(G27*H27,P4)</f>
        <v>0</v>
      </c>
      <c r="J27" s="33"/>
      <c r="O27" s="39">
        <f>I27*0.21</f>
        <v>0</v>
      </c>
      <c r="P27">
        <v>3</v>
      </c>
    </row>
    <row r="28" spans="1:16" x14ac:dyDescent="0.25">
      <c r="A28" s="33" t="s">
        <v>99</v>
      </c>
      <c r="B28" s="40"/>
      <c r="C28" s="41"/>
      <c r="D28" s="41"/>
      <c r="E28" s="44" t="s">
        <v>134</v>
      </c>
      <c r="F28" s="41"/>
      <c r="G28" s="41"/>
      <c r="H28" s="41"/>
      <c r="I28" s="41"/>
      <c r="J28" s="42"/>
    </row>
    <row r="29" spans="1:16" x14ac:dyDescent="0.25">
      <c r="A29" s="33" t="s">
        <v>101</v>
      </c>
      <c r="B29" s="40"/>
      <c r="C29" s="41"/>
      <c r="D29" s="41"/>
      <c r="E29" s="43" t="s">
        <v>1072</v>
      </c>
      <c r="F29" s="41"/>
      <c r="G29" s="41"/>
      <c r="H29" s="41"/>
      <c r="I29" s="41"/>
      <c r="J29" s="42"/>
    </row>
    <row r="30" spans="1:16" ht="75" x14ac:dyDescent="0.25">
      <c r="A30" s="33" t="s">
        <v>103</v>
      </c>
      <c r="B30" s="40"/>
      <c r="C30" s="41"/>
      <c r="D30" s="41"/>
      <c r="E30" s="35" t="s">
        <v>281</v>
      </c>
      <c r="F30" s="41"/>
      <c r="G30" s="41"/>
      <c r="H30" s="41"/>
      <c r="I30" s="41"/>
      <c r="J30" s="42"/>
    </row>
    <row r="31" spans="1:16" x14ac:dyDescent="0.25">
      <c r="A31" s="27" t="s">
        <v>92</v>
      </c>
      <c r="B31" s="28"/>
      <c r="C31" s="29" t="s">
        <v>307</v>
      </c>
      <c r="D31" s="30"/>
      <c r="E31" s="27" t="s">
        <v>308</v>
      </c>
      <c r="F31" s="30"/>
      <c r="G31" s="30"/>
      <c r="H31" s="30"/>
      <c r="I31" s="31">
        <f>SUMIFS(I32:I51,A32:A51,"P")</f>
        <v>0</v>
      </c>
      <c r="J31" s="32"/>
    </row>
    <row r="32" spans="1:16" x14ac:dyDescent="0.25">
      <c r="A32" s="33" t="s">
        <v>94</v>
      </c>
      <c r="B32" s="33">
        <v>6</v>
      </c>
      <c r="C32" s="34" t="s">
        <v>327</v>
      </c>
      <c r="D32" s="33" t="s">
        <v>134</v>
      </c>
      <c r="E32" s="35" t="s">
        <v>328</v>
      </c>
      <c r="F32" s="36" t="s">
        <v>168</v>
      </c>
      <c r="G32" s="37">
        <v>263.68</v>
      </c>
      <c r="H32" s="38">
        <v>0</v>
      </c>
      <c r="I32" s="38">
        <f>ROUND(G32*H32,P4)</f>
        <v>0</v>
      </c>
      <c r="J32" s="33"/>
      <c r="O32" s="39">
        <f>I32*0.21</f>
        <v>0</v>
      </c>
      <c r="P32">
        <v>3</v>
      </c>
    </row>
    <row r="33" spans="1:16" x14ac:dyDescent="0.25">
      <c r="A33" s="33" t="s">
        <v>99</v>
      </c>
      <c r="B33" s="40"/>
      <c r="C33" s="41"/>
      <c r="D33" s="41"/>
      <c r="E33" s="35" t="s">
        <v>1073</v>
      </c>
      <c r="F33" s="41"/>
      <c r="G33" s="41"/>
      <c r="H33" s="41"/>
      <c r="I33" s="41"/>
      <c r="J33" s="42"/>
    </row>
    <row r="34" spans="1:16" x14ac:dyDescent="0.25">
      <c r="A34" s="33" t="s">
        <v>101</v>
      </c>
      <c r="B34" s="40"/>
      <c r="C34" s="41"/>
      <c r="D34" s="41"/>
      <c r="E34" s="43" t="s">
        <v>1074</v>
      </c>
      <c r="F34" s="41"/>
      <c r="G34" s="41"/>
      <c r="H34" s="41"/>
      <c r="I34" s="41"/>
      <c r="J34" s="42"/>
    </row>
    <row r="35" spans="1:16" ht="90" x14ac:dyDescent="0.25">
      <c r="A35" s="33" t="s">
        <v>103</v>
      </c>
      <c r="B35" s="40"/>
      <c r="C35" s="41"/>
      <c r="D35" s="41"/>
      <c r="E35" s="35" t="s">
        <v>322</v>
      </c>
      <c r="F35" s="41"/>
      <c r="G35" s="41"/>
      <c r="H35" s="41"/>
      <c r="I35" s="41"/>
      <c r="J35" s="42"/>
    </row>
    <row r="36" spans="1:16" x14ac:dyDescent="0.25">
      <c r="A36" s="33" t="s">
        <v>94</v>
      </c>
      <c r="B36" s="33">
        <v>7</v>
      </c>
      <c r="C36" s="34" t="s">
        <v>632</v>
      </c>
      <c r="D36" s="33" t="s">
        <v>134</v>
      </c>
      <c r="E36" s="35" t="s">
        <v>633</v>
      </c>
      <c r="F36" s="36" t="s">
        <v>168</v>
      </c>
      <c r="G36" s="37">
        <v>254.08</v>
      </c>
      <c r="H36" s="38">
        <v>0</v>
      </c>
      <c r="I36" s="38">
        <f>ROUND(G36*H36,P4)</f>
        <v>0</v>
      </c>
      <c r="J36" s="33"/>
      <c r="O36" s="39">
        <f>I36*0.21</f>
        <v>0</v>
      </c>
      <c r="P36">
        <v>3</v>
      </c>
    </row>
    <row r="37" spans="1:16" ht="30" x14ac:dyDescent="0.25">
      <c r="A37" s="33" t="s">
        <v>99</v>
      </c>
      <c r="B37" s="40"/>
      <c r="C37" s="41"/>
      <c r="D37" s="41"/>
      <c r="E37" s="35" t="s">
        <v>942</v>
      </c>
      <c r="F37" s="41"/>
      <c r="G37" s="41"/>
      <c r="H37" s="41"/>
      <c r="I37" s="41"/>
      <c r="J37" s="42"/>
    </row>
    <row r="38" spans="1:16" x14ac:dyDescent="0.25">
      <c r="A38" s="33" t="s">
        <v>101</v>
      </c>
      <c r="B38" s="40"/>
      <c r="C38" s="41"/>
      <c r="D38" s="41"/>
      <c r="E38" s="43" t="s">
        <v>1075</v>
      </c>
      <c r="F38" s="41"/>
      <c r="G38" s="41"/>
      <c r="H38" s="41"/>
      <c r="I38" s="41"/>
      <c r="J38" s="42"/>
    </row>
    <row r="39" spans="1:16" ht="120" x14ac:dyDescent="0.25">
      <c r="A39" s="33" t="s">
        <v>103</v>
      </c>
      <c r="B39" s="40"/>
      <c r="C39" s="41"/>
      <c r="D39" s="41"/>
      <c r="E39" s="35" t="s">
        <v>338</v>
      </c>
      <c r="F39" s="41"/>
      <c r="G39" s="41"/>
      <c r="H39" s="41"/>
      <c r="I39" s="41"/>
      <c r="J39" s="42"/>
    </row>
    <row r="40" spans="1:16" x14ac:dyDescent="0.25">
      <c r="A40" s="33" t="s">
        <v>94</v>
      </c>
      <c r="B40" s="33">
        <v>8</v>
      </c>
      <c r="C40" s="34" t="s">
        <v>635</v>
      </c>
      <c r="D40" s="33"/>
      <c r="E40" s="35" t="s">
        <v>636</v>
      </c>
      <c r="F40" s="36" t="s">
        <v>168</v>
      </c>
      <c r="G40" s="37">
        <v>238.72</v>
      </c>
      <c r="H40" s="38">
        <v>0</v>
      </c>
      <c r="I40" s="38">
        <f>ROUND(G40*H40,P4)</f>
        <v>0</v>
      </c>
      <c r="J40" s="33"/>
      <c r="O40" s="39">
        <f>I40*0.21</f>
        <v>0</v>
      </c>
      <c r="P40">
        <v>3</v>
      </c>
    </row>
    <row r="41" spans="1:16" ht="30" x14ac:dyDescent="0.25">
      <c r="A41" s="33" t="s">
        <v>99</v>
      </c>
      <c r="B41" s="40"/>
      <c r="C41" s="41"/>
      <c r="D41" s="41"/>
      <c r="E41" s="35" t="s">
        <v>946</v>
      </c>
      <c r="F41" s="41"/>
      <c r="G41" s="41"/>
      <c r="H41" s="41"/>
      <c r="I41" s="41"/>
      <c r="J41" s="42"/>
    </row>
    <row r="42" spans="1:16" x14ac:dyDescent="0.25">
      <c r="A42" s="33" t="s">
        <v>101</v>
      </c>
      <c r="B42" s="40"/>
      <c r="C42" s="41"/>
      <c r="D42" s="41"/>
      <c r="E42" s="43" t="s">
        <v>1076</v>
      </c>
      <c r="F42" s="41"/>
      <c r="G42" s="41"/>
      <c r="H42" s="41"/>
      <c r="I42" s="41"/>
      <c r="J42" s="42"/>
    </row>
    <row r="43" spans="1:16" ht="120" x14ac:dyDescent="0.25">
      <c r="A43" s="33" t="s">
        <v>103</v>
      </c>
      <c r="B43" s="40"/>
      <c r="C43" s="41"/>
      <c r="D43" s="41"/>
      <c r="E43" s="35" t="s">
        <v>338</v>
      </c>
      <c r="F43" s="41"/>
      <c r="G43" s="41"/>
      <c r="H43" s="41"/>
      <c r="I43" s="41"/>
      <c r="J43" s="42"/>
    </row>
    <row r="44" spans="1:16" x14ac:dyDescent="0.25">
      <c r="A44" s="33" t="s">
        <v>94</v>
      </c>
      <c r="B44" s="33">
        <v>9</v>
      </c>
      <c r="C44" s="34" t="s">
        <v>641</v>
      </c>
      <c r="D44" s="33"/>
      <c r="E44" s="35" t="s">
        <v>642</v>
      </c>
      <c r="F44" s="36" t="s">
        <v>168</v>
      </c>
      <c r="G44" s="37">
        <v>232</v>
      </c>
      <c r="H44" s="38">
        <v>0</v>
      </c>
      <c r="I44" s="38">
        <f>ROUND(G44*H44,P4)</f>
        <v>0</v>
      </c>
      <c r="J44" s="33"/>
      <c r="O44" s="39">
        <f>I44*0.21</f>
        <v>0</v>
      </c>
      <c r="P44">
        <v>3</v>
      </c>
    </row>
    <row r="45" spans="1:16" ht="30" x14ac:dyDescent="0.25">
      <c r="A45" s="33" t="s">
        <v>99</v>
      </c>
      <c r="B45" s="40"/>
      <c r="C45" s="41"/>
      <c r="D45" s="41"/>
      <c r="E45" s="35" t="s">
        <v>643</v>
      </c>
      <c r="F45" s="41"/>
      <c r="G45" s="41"/>
      <c r="H45" s="41"/>
      <c r="I45" s="41"/>
      <c r="J45" s="42"/>
    </row>
    <row r="46" spans="1:16" x14ac:dyDescent="0.25">
      <c r="A46" s="33" t="s">
        <v>101</v>
      </c>
      <c r="B46" s="40"/>
      <c r="C46" s="41"/>
      <c r="D46" s="41"/>
      <c r="E46" s="43" t="s">
        <v>1077</v>
      </c>
      <c r="F46" s="41"/>
      <c r="G46" s="41"/>
      <c r="H46" s="41"/>
      <c r="I46" s="41"/>
      <c r="J46" s="42"/>
    </row>
    <row r="47" spans="1:16" ht="195" x14ac:dyDescent="0.25">
      <c r="A47" s="33" t="s">
        <v>103</v>
      </c>
      <c r="B47" s="40"/>
      <c r="C47" s="41"/>
      <c r="D47" s="41"/>
      <c r="E47" s="35" t="s">
        <v>346</v>
      </c>
      <c r="F47" s="41"/>
      <c r="G47" s="41"/>
      <c r="H47" s="41"/>
      <c r="I47" s="41"/>
      <c r="J47" s="42"/>
    </row>
    <row r="48" spans="1:16" x14ac:dyDescent="0.25">
      <c r="A48" s="33" t="s">
        <v>94</v>
      </c>
      <c r="B48" s="33">
        <v>10</v>
      </c>
      <c r="C48" s="34" t="s">
        <v>644</v>
      </c>
      <c r="D48" s="33"/>
      <c r="E48" s="35" t="s">
        <v>645</v>
      </c>
      <c r="F48" s="36" t="s">
        <v>168</v>
      </c>
      <c r="G48" s="37">
        <v>240.64</v>
      </c>
      <c r="H48" s="38">
        <v>0</v>
      </c>
      <c r="I48" s="38">
        <f>ROUND(G48*H48,P4)</f>
        <v>0</v>
      </c>
      <c r="J48" s="33"/>
      <c r="O48" s="39">
        <f>I48*0.21</f>
        <v>0</v>
      </c>
      <c r="P48">
        <v>3</v>
      </c>
    </row>
    <row r="49" spans="1:16" ht="30" x14ac:dyDescent="0.25">
      <c r="A49" s="33" t="s">
        <v>99</v>
      </c>
      <c r="B49" s="40"/>
      <c r="C49" s="41"/>
      <c r="D49" s="41"/>
      <c r="E49" s="35" t="s">
        <v>956</v>
      </c>
      <c r="F49" s="41"/>
      <c r="G49" s="41"/>
      <c r="H49" s="41"/>
      <c r="I49" s="41"/>
      <c r="J49" s="42"/>
    </row>
    <row r="50" spans="1:16" x14ac:dyDescent="0.25">
      <c r="A50" s="33" t="s">
        <v>101</v>
      </c>
      <c r="B50" s="40"/>
      <c r="C50" s="41"/>
      <c r="D50" s="41"/>
      <c r="E50" s="43" t="s">
        <v>1078</v>
      </c>
      <c r="F50" s="41"/>
      <c r="G50" s="41"/>
      <c r="H50" s="41"/>
      <c r="I50" s="41"/>
      <c r="J50" s="42"/>
    </row>
    <row r="51" spans="1:16" ht="195" x14ac:dyDescent="0.25">
      <c r="A51" s="33" t="s">
        <v>103</v>
      </c>
      <c r="B51" s="40"/>
      <c r="C51" s="41"/>
      <c r="D51" s="41"/>
      <c r="E51" s="35" t="s">
        <v>346</v>
      </c>
      <c r="F51" s="41"/>
      <c r="G51" s="41"/>
      <c r="H51" s="41"/>
      <c r="I51" s="41"/>
      <c r="J51" s="42"/>
    </row>
    <row r="52" spans="1:16" x14ac:dyDescent="0.25">
      <c r="A52" s="27" t="s">
        <v>92</v>
      </c>
      <c r="B52" s="28"/>
      <c r="C52" s="29" t="s">
        <v>155</v>
      </c>
      <c r="D52" s="30"/>
      <c r="E52" s="27" t="s">
        <v>156</v>
      </c>
      <c r="F52" s="30"/>
      <c r="G52" s="30"/>
      <c r="H52" s="30"/>
      <c r="I52" s="31">
        <f>SUMIFS(I53:I56,A53:A56,"P")</f>
        <v>0</v>
      </c>
      <c r="J52" s="32"/>
    </row>
    <row r="53" spans="1:16" x14ac:dyDescent="0.25">
      <c r="A53" s="33" t="s">
        <v>94</v>
      </c>
      <c r="B53" s="33">
        <v>11</v>
      </c>
      <c r="C53" s="34" t="s">
        <v>829</v>
      </c>
      <c r="D53" s="33" t="s">
        <v>134</v>
      </c>
      <c r="E53" s="35" t="s">
        <v>830</v>
      </c>
      <c r="F53" s="36" t="s">
        <v>120</v>
      </c>
      <c r="G53" s="37">
        <v>24</v>
      </c>
      <c r="H53" s="38">
        <v>0</v>
      </c>
      <c r="I53" s="38">
        <f>ROUND(G53*H53,P4)</f>
        <v>0</v>
      </c>
      <c r="J53" s="33"/>
      <c r="O53" s="39">
        <f>I53*0.21</f>
        <v>0</v>
      </c>
      <c r="P53">
        <v>3</v>
      </c>
    </row>
    <row r="54" spans="1:16" x14ac:dyDescent="0.25">
      <c r="A54" s="33" t="s">
        <v>99</v>
      </c>
      <c r="B54" s="40"/>
      <c r="C54" s="41"/>
      <c r="D54" s="41"/>
      <c r="E54" s="35" t="s">
        <v>1079</v>
      </c>
      <c r="F54" s="41"/>
      <c r="G54" s="41"/>
      <c r="H54" s="41"/>
      <c r="I54" s="41"/>
      <c r="J54" s="42"/>
    </row>
    <row r="55" spans="1:16" x14ac:dyDescent="0.25">
      <c r="A55" s="33" t="s">
        <v>101</v>
      </c>
      <c r="B55" s="40"/>
      <c r="C55" s="41"/>
      <c r="D55" s="41"/>
      <c r="E55" s="43" t="s">
        <v>1080</v>
      </c>
      <c r="F55" s="41"/>
      <c r="G55" s="41"/>
      <c r="H55" s="41"/>
      <c r="I55" s="41"/>
      <c r="J55" s="42"/>
    </row>
    <row r="56" spans="1:16" ht="90" x14ac:dyDescent="0.25">
      <c r="A56" s="33" t="s">
        <v>103</v>
      </c>
      <c r="B56" s="45"/>
      <c r="C56" s="46"/>
      <c r="D56" s="46"/>
      <c r="E56" s="35" t="s">
        <v>674</v>
      </c>
      <c r="F56" s="46"/>
      <c r="G56" s="46"/>
      <c r="H56" s="46"/>
      <c r="I56" s="46"/>
      <c r="J56" s="47"/>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5" bottom="0.75" header="0.3" footer="0.3"/>
  <pageSetup fitToHeight="0"/>
  <headerFooter>
    <oddFooter>&amp;C_x000D_&amp;1#&amp;"Calibri"&amp;10&amp;K000000 Mott MacDonald Restricted</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Rekapitulace</vt:lpstr>
      <vt:lpstr>1001-1</vt:lpstr>
      <vt:lpstr>1SO 022</vt:lpstr>
      <vt:lpstr>1SO 101.1 (OK)</vt:lpstr>
      <vt:lpstr>1SO 102.1SO 102.1.1</vt:lpstr>
      <vt:lpstr>1SO 102.1SO 102.1.2</vt:lpstr>
      <vt:lpstr>1SO 102.2</vt:lpstr>
      <vt:lpstr>1SO 102.3</vt:lpstr>
      <vt:lpstr>1SO 112</vt:lpstr>
      <vt:lpstr>1SO 113</vt:lpstr>
      <vt:lpstr>1SO 181</vt:lpstr>
      <vt:lpstr>1SO 201</vt:lpstr>
      <vt:lpstr>1SO 302</vt:lpstr>
      <vt:lpstr>1SO 303</vt:lpstr>
      <vt:lpstr>1SO 304</vt:lpstr>
      <vt:lpstr>1SO 321</vt:lpstr>
      <vt:lpstr>1SO 322</vt:lpstr>
      <vt:lpstr>1SO 404</vt:lpstr>
      <vt:lpstr>1SO 405</vt:lpstr>
      <vt:lpstr>1SO 406</vt:lpstr>
      <vt:lpstr>1SO 501</vt:lpstr>
      <vt:lpstr>2001-2</vt:lpstr>
      <vt:lpstr>2SO 101.2 (OK)</vt:lpstr>
      <vt:lpstr>2SO 401 (OK)1 (SO 401)</vt:lpstr>
      <vt:lpstr>2SO 401 (OK)2 (SO 401)</vt:lpstr>
      <vt:lpstr>2SO 401 (OK)3 (SO 401)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Volodymyr Kots</dc:creator>
  <cp:lastModifiedBy>Volodymyr Kots</cp:lastModifiedBy>
  <cp:lastPrinted>2025-05-12T11:27:16Z</cp:lastPrinted>
  <dcterms:created xsi:type="dcterms:W3CDTF">2025-05-12T11:23:58Z</dcterms:created>
  <dcterms:modified xsi:type="dcterms:W3CDTF">2025-05-12T11:27:20Z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y fmtid="{D5CDD505-2E9C-101B-9397-08002B2CF9AE}" pid="36" name="MSIP_Label_f49efa9f-42fe-4312-9503-c89a219c0830_Enabled">
    <vt:lpwstr>true</vt:lpwstr>
  </property>
  <property fmtid="{D5CDD505-2E9C-101B-9397-08002B2CF9AE}" pid="37" name="MSIP_Label_f49efa9f-42fe-4312-9503-c89a219c0830_SetDate">
    <vt:lpwstr>2025-05-12T11:27:06Z</vt:lpwstr>
  </property>
  <property fmtid="{D5CDD505-2E9C-101B-9397-08002B2CF9AE}" pid="38" name="MSIP_Label_f49efa9f-42fe-4312-9503-c89a219c0830_Method">
    <vt:lpwstr>Standard</vt:lpwstr>
  </property>
  <property fmtid="{D5CDD505-2E9C-101B-9397-08002B2CF9AE}" pid="39" name="MSIP_Label_f49efa9f-42fe-4312-9503-c89a219c0830_Name">
    <vt:lpwstr>MM RESTRICTED</vt:lpwstr>
  </property>
  <property fmtid="{D5CDD505-2E9C-101B-9397-08002B2CF9AE}" pid="40" name="MSIP_Label_f49efa9f-42fe-4312-9503-c89a219c0830_SiteId">
    <vt:lpwstr>a2bed0c4-5957-4f73-b0c2-a811407590fb</vt:lpwstr>
  </property>
  <property fmtid="{D5CDD505-2E9C-101B-9397-08002B2CF9AE}" pid="41" name="MSIP_Label_f49efa9f-42fe-4312-9503-c89a219c0830_ActionId">
    <vt:lpwstr>a6cdbdf9-0aa3-4916-8f4b-0395bdb7bdbf</vt:lpwstr>
  </property>
  <property fmtid="{D5CDD505-2E9C-101B-9397-08002B2CF9AE}" pid="42" name="MSIP_Label_f49efa9f-42fe-4312-9503-c89a219c0830_ContentBits">
    <vt:lpwstr>2</vt:lpwstr>
  </property>
</Properties>
</file>