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hrejsova\Documents\ÚKOLY\SLUŽEBNÍ\GRANTY\IDZ\Výběrová řízení\Výzva\"/>
    </mc:Choice>
  </mc:AlternateContent>
  <xr:revisionPtr revIDLastSave="0" documentId="8_{EBA4EE62-813F-4AE3-B160-B817214E627F}" xr6:coauthVersionLast="47" xr6:coauthVersionMax="47" xr10:uidLastSave="{00000000-0000-0000-0000-000000000000}"/>
  <bookViews>
    <workbookView xWindow="-110" yWindow="-110" windowWidth="19420" windowHeight="10420" xr2:uid="{00000000-000D-0000-FFFF-FFFF00000000}"/>
  </bookViews>
  <sheets>
    <sheet name="Chemické vybavení" sheetId="3" r:id="rId1"/>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3" l="1"/>
  <c r="K18" i="3"/>
  <c r="L4" i="3"/>
  <c r="L5" i="3"/>
  <c r="L6" i="3"/>
  <c r="L7" i="3"/>
  <c r="L8" i="3"/>
  <c r="L9" i="3"/>
  <c r="L10" i="3"/>
  <c r="L11" i="3"/>
  <c r="L12" i="3"/>
  <c r="L13" i="3"/>
  <c r="L14" i="3"/>
  <c r="L15" i="3"/>
  <c r="L16" i="3"/>
  <c r="L17" i="3"/>
  <c r="K4" i="3"/>
  <c r="K5" i="3"/>
  <c r="K6" i="3"/>
  <c r="K7" i="3"/>
  <c r="K8" i="3"/>
  <c r="K9" i="3"/>
  <c r="K10" i="3"/>
  <c r="K11" i="3"/>
  <c r="K12" i="3"/>
  <c r="K13" i="3"/>
  <c r="K14" i="3"/>
  <c r="K15" i="3"/>
  <c r="K16" i="3"/>
  <c r="K17" i="3"/>
  <c r="K3" i="3"/>
  <c r="L3" i="3" s="1"/>
  <c r="H7" i="3"/>
  <c r="H13" i="3"/>
  <c r="G4" i="3"/>
  <c r="H4" i="3" s="1"/>
  <c r="G5" i="3"/>
  <c r="H5" i="3" s="1"/>
  <c r="G6" i="3"/>
  <c r="G7" i="3"/>
  <c r="G8" i="3"/>
  <c r="H8" i="3" s="1"/>
  <c r="G9" i="3"/>
  <c r="H9" i="3" s="1"/>
  <c r="G10" i="3"/>
  <c r="H10" i="3" s="1"/>
  <c r="G11" i="3"/>
  <c r="H11" i="3" s="1"/>
  <c r="G12" i="3"/>
  <c r="H12" i="3" s="1"/>
  <c r="G13" i="3"/>
  <c r="G14" i="3"/>
  <c r="H14" i="3" s="1"/>
  <c r="G15" i="3"/>
  <c r="H15" i="3" s="1"/>
  <c r="G16" i="3"/>
  <c r="H16" i="3" s="1"/>
  <c r="G17" i="3"/>
  <c r="H17" i="3" s="1"/>
  <c r="G3" i="3"/>
  <c r="H3" i="3" s="1"/>
  <c r="G18" i="3" l="1"/>
  <c r="H6" i="3"/>
  <c r="H18" i="3" s="1"/>
</calcChain>
</file>

<file path=xl/sharedStrings.xml><?xml version="1.0" encoding="utf-8"?>
<sst xmlns="http://schemas.openxmlformats.org/spreadsheetml/2006/main" count="78" uniqueCount="61">
  <si>
    <t>1.1.1.1.1.1.3</t>
  </si>
  <si>
    <t xml:space="preserve">Laboratorní vodní lázeň s ohřevem a chlazením </t>
  </si>
  <si>
    <t>1.1.1.1.1.1.4</t>
  </si>
  <si>
    <t>Laboratorní gravimetrická pec</t>
  </si>
  <si>
    <t>1.1.1.1.1.1.5</t>
  </si>
  <si>
    <t xml:space="preserve">Rotační vakuová odparka </t>
  </si>
  <si>
    <t>1.1.1.1.1.1.6</t>
  </si>
  <si>
    <t xml:space="preserve">Mlýnek analytický </t>
  </si>
  <si>
    <t>1.1.1.1.1.1.7</t>
  </si>
  <si>
    <t xml:space="preserve">pH/ion metr </t>
  </si>
  <si>
    <t>1.1.1.1.2.1.1.11</t>
  </si>
  <si>
    <t>Automatická pipeta</t>
  </si>
  <si>
    <t>1.1.1.1.2.1.1.12</t>
  </si>
  <si>
    <t>Laboratorní stojan</t>
  </si>
  <si>
    <t>1.1.1.1.2.1.1.13</t>
  </si>
  <si>
    <t>Elektronická pipeta</t>
  </si>
  <si>
    <t>1.1.1.1.2.1.1.14</t>
  </si>
  <si>
    <t xml:space="preserve">Míchačka magnetická s ohřevem </t>
  </si>
  <si>
    <t>1.1.1.1.2.1.1.15</t>
  </si>
  <si>
    <t xml:space="preserve">Konduktometr </t>
  </si>
  <si>
    <t>1.1.1.1.2.1.1.16</t>
  </si>
  <si>
    <t>Měřící kuličky pro viskozimetr sada</t>
  </si>
  <si>
    <t>1.1.1.1.2.1.1.17</t>
  </si>
  <si>
    <t xml:space="preserve">Abbeho refraktometr </t>
  </si>
  <si>
    <t>1.1.1.1.2.1.1.18</t>
  </si>
  <si>
    <t xml:space="preserve">Ponorné refraktometry na stanovení mléka, cukru a alkoholu </t>
  </si>
  <si>
    <t>1.1.1.1.2.1.1.19</t>
  </si>
  <si>
    <t xml:space="preserve">Spektrofotometr </t>
  </si>
  <si>
    <t>1.1.1.1.2.1.1.20</t>
  </si>
  <si>
    <t xml:space="preserve">Byreta s teflonovým kohoutkem </t>
  </si>
  <si>
    <t>Číslo položky</t>
  </si>
  <si>
    <t>Název</t>
  </si>
  <si>
    <t>Popis</t>
  </si>
  <si>
    <t>Přehled nákupů pro výběrové řízení</t>
  </si>
  <si>
    <t xml:space="preserve"> </t>
  </si>
  <si>
    <t>Dodávka určené pro použití v odborných výukových a laboratorních podmínkách. Zařízení musí umožňovat přesné temperování vzorků v širokém rozsahu teplot, včetně možnosti externí cirkulace.
Zařízení musí splňovat následující minimální technické požadavky:
Teplotní rozsah minimálně 0 až 200 °C, nebo širší. Integrovaný systém chlazení, a to buď pomocí chladicí spirály nebo kompresorové jednotky, která umožňuje aktivní snižování teploty lázně.
Vlastní nerezová vana s objemem minimálně 5 litrů.
Možnost připojení a oběhu média i do externího okruhu prostřednictvím izolovaných hadic (např. pro temperaci přístrojů jako refraktometr nebo viskozimetr).
Ovládací systém s digitálním displejem umožňujícím zadávání a čtení teploty.
Napájení: 220/230 V, standardní síťové připojení.
Zařízení musí být dodáno jako kompletní funkční celek, včetně potřebného příslušenství (např. napouštěcí a vypouštěcí hadice, konektory pro vnější okruh, případně držák vzorků apod.), připravený k okamžitému použití.
Součástí dodávky musí být uživatelská dokumentace v českém jazyce.</t>
  </si>
  <si>
    <t>Předmětem této veřejné zakázky je dodávka laboratorní gravimetrické pece vhodné pro vysokoteplotní aplikace v laboratorním prostředí, zejména pro sušení, žíhání a spalování vzorků za účelem stanovení zbytkových hmotností nebo gravimetrických analýz. Pec bude sloužit k výuce a laboratorní činnosti.
Zařízení musí splňovat následující minimální technické parametry:
Komorové provedení laboratorní pece.
Teplotní dosah: minimálně do 1100 °C, případně vyšší.
Vnitřní objem komory: minimálně 3 litry.
Přesnost regulace teploty: ± 5 °C v celém rozsahu pracovních teplot.
Digitální regulace teploty s přehledným ovládacím panelem umožňujícím nastavení a sledování aktuální teploty v komoře.
Napájení: 220/230 V, standardní jednofázové připojení.
Konstrukce zařízení musí odpovídat bezpečnostním požadavkům pro provoz vysokoteplotních zařízení v uzavřených prostorách.
Zařízení musí být dodáno jako plně funkční celek, včetně napájecího kabelu, provozního manuálu a technické dokumentace v českém jazyce.</t>
  </si>
  <si>
    <t>Dodávka rotační vakuové odparky určené pro laboratorní odpařování rozpouštědel při sníženém tlaku. Zařízení bude využíváno ve výuce a laboratorní praxi.
Minimální požadavky na technické parametry zařízení jsou následující:
Elektricky vyhřívaná lázeň s regulací teploty v rozsahu minimálně do 99 °C, s přesností nastavení minimálně ± 2 °C.
Objem odpařovací baňky minimálně 2 litry, objem záchytné baňky minimálně 1 litr.
Rychlost otáčení: plynule nastavitelná až do 140 ot/min.
Možnost nastavení teploty, otáček a náklonu odpařovací jednotky.
Napájení: 220/230 V, standardní síťové připojení.
Zařízení musí být dodáno jako kompletní funkční jednotka včetně veškerého potřebného příslušenství (držáky baněk, baňky, spojovací díly, napouštěcí trubice apod.). Součástí dodávky musí být uživatelská dokumentace v českém jazyce.</t>
  </si>
  <si>
    <t>Dodávka analytického mlýnku určeného pro přípravu laboratorních vzorků ke zpracování a analýze. Zařízení bude využíváno ve školních laboratořích a musí splňovat následující minimální technické požadavky:
Ochrana motoru proti přetížení, zajišťující bezpečný provoz a dlouhou životnost zařízení.
Jednoduché ovládání umožňující rychlé a intuitivní použití.
Možnost přidání vody ke vzorku během mletí, vhodné např. pro vlhké či čerstvé materiály.
Vhodné pro zpracování vzorků zrnitosti od 6 mm.
Zpracování materiálů do tvrdosti minimálně 6 Mohs.
Objem pracovní nádoby minimálně 50 ml.
Součástí balení musí být nůž nebo sady nožů potřebné pro běžné použití zařízení.
Napájení: 220/230 V, standardní síťové připojení.
Zařízení musí být dodáno jako kompletní funkční celek včetně příslušenství potřebného k okamžitému uvedení do provozu. Dodavatel je povinen přiložit uživatelskou dokumentaci v českém jazyce.</t>
  </si>
  <si>
    <t xml:space="preserve">Dodávka laboratorního pH/ion metru pro přesné měření pH, iontové koncentrace a napětí v laboratorním prostředí. Zařízení bude využíváno pro výuku i laboratorní praxi.
Minimální technické požadavky na přístroj:
Stolní nebo stojanové provedení vhodné pro laboratorní stůl.
Přesnost měření pH: minimálně ± 0,002 pH.
Rozsah měření napětí: minimálně od –2000,00 mV do +2000,00 mV.
Měření teploty v rozsahu minimálně od –30 °C do +130 °C, případně širším.
Součástí dodávky musí být pH elektroda kompatibilní s přístrojem.
Digitální displej s přehledným zobrazením měřených hodnot.
Možnost připojení přes USB port pro přenos dat.
Napájení: 220/230 V, standardní síťové připojení.
Zařízení musí být dodáno jako kompletní funkční celek včetně všech potřebných komponent a příslušenství. Součástí dodávky musí být také uživatelská dokumentace v českém jazyce.
</t>
  </si>
  <si>
    <t>Dodávka automatických jednokanálových pipet určených pro laboratorní použití, a to pro přesné dávkování kapalin v rámci školních výukových a analytických činností.
Minimální technické požadavky: dvě automatické pipety jedna s objemovým rozsahem do 5 ml, druhá s objemovým rozsahem do 10 ml.
Dodávka musí zahrnovat také příslušné nástavce (pipetovací špičky) kompatibilní s uvedenými objemy.
Pipety musí být ergonomické, snadno ovladatelné, vhodné pro opakované použití a vyrobené z chemicky odolného materiálu.
Součástí dodávky musí být uživatelská dokumentace v českém jazyce a případně kalibrační list nebo návod k ověření přesnosti.</t>
  </si>
  <si>
    <t>Dodávka laboratorních stojanů určených pro práci v chemických, biologických a potravinářských laboratořích.
Minimální technické požadavky:
Materiál konstrukce: ocelový nebo hliníkový stojan, odolný proti korozi a vhodný pro kontakt s běžnými laboratorními chemikáliemi.
Každý stojan musí být dodán jako kompletní sada s následujícím příslušenstvím: filtrační nástavec, žíhací kruh,
svorky,  esíčka, držáky pro laboratorní sklo a nádobí.
Zařízení musí být stabilní, snadno ovladatelné a vhodné pro školní i laboratorní prostředí. Dodávka musí zahrnovat kompletní sestavu připravenou k použití a stručný návod v českém jazyce, pokud je součástí.</t>
  </si>
  <si>
    <t>Dodávka elektronických krokovacích pipet pro přesné dávkování kapalin v laboratorním prostředí.
Minimální technické požadavky:
Elektronická krokovací pipeta vhodná pro dávkování kapalin v rozsahu od 1 μl do 50 ml.
Digitální displej – dotykový nebo s ovládacími tlačítky – umožňující pohodlné nastavení objemu a režimu práce.
Součástí dodávky musí být: držák (na stůl, stěnu nebo stojan), nabíjecí kabel nebo nabíjecí stojan.
Pipeta musí být ergonomická, vhodná pro opakované použití a vyrobena z materiálů odolných běžným laboratorním činidlům.
Zařízení musí být dodáno jako kompletní a funkční celek připravený k použití, včetně uživatelské dokumentace v českém jazyce.</t>
  </si>
  <si>
    <t>Dodávka magnetické míchačky s ohřevem určené pro laboratorní práci, zejména míchání a zahřívání chemických roztoků.
Minimální technické požadavky:
Topná deska o průměru minimálně 12 cm.
Rozsah teploty ohřevu: minimálně 0–250 °C (nebo vyšší).
Rozsah otáček míchání: od 100 do 2000 ot/min (nebo vyšší).
Zařízení musí mít zabudovaný stojan nebo prostor pro upevnění laboratorního držáku/aparatury.       Napájení: 220/230 V, standardní síťové připojení.
Zařízení musí být stabilní, vhodné pro práci v laboratorním prostředí, chemicky odolné a dodané jako plně funkční celek, včetně uživatelské dokumentace v českém jazyce.</t>
  </si>
  <si>
    <t>Dodávka konduktometru pro laboratorní měření vodivosti vodných roztoků, vhodného pro školní a výukové účely.
Minimální technické požadavky: stolní provedení s ramenem pro uchycení elektrody.
Přístroj musí obsahovat: vodivostní elektrodu, automatické rozpoznání kalibračních standardů, automatickou diagnostiku a funkci automatického vypnutí, digitální displej pro zobrazení naměřených hodnot, USB výstup pro přenos dat do PC nebo na tiskárnu, vlastní paměť na alespoň 500 měření, sadu kalibračních pufrů.
Napájení: 220/230 V.
Zařízení musí být dodáno jako funkční celek s příslušenstvím a uživatelskou dokumentací v českém jazyce.</t>
  </si>
  <si>
    <t>Dodávka sady měřicích kuliček pro použití s viskozimetrem, určené k měření viskozity kapalin ve školním a laboratorním prostředí.
Minimální technické požadavky:
Sada kovových a skleněných kuliček s různou hustotou a velikostí.
Kuličky musí být přesně kalibrované pro měření viskozity podle normovaných metod.
Dodávka musí být ve značeném a bezpečném úložném obalu, vhodném pro opakované použití.
Vhodné pro laboratorní použití v kombinaci s viskozimetrem typu "kuličkový pád" nebo obdobným.
Součástí dodávky musí být také stručný návod k použití a údaje o kalibraci (např. hustota, průměr, přesnost) v českém jazyce.</t>
  </si>
  <si>
    <t>Dodávka Abbeho refraktometru určeného pro měření indexu lomu v kapalinách a roztocích, zejména pro výukové a laboratorní účely.
Minimální technické požadavky:
Vestavěný zdroj světla pro měření nezávislé na vnějším osvětlení.
Možnost připojení na chladicí okruh (např. hadičkové vstupy pro stabilizaci teploty měřeného vzorku).
Rozsah měření indexu lomu (nD): minimálně od 1.3000 do 1.7000.
Integrovaný teploměr pro sledování teploty měřeného vzorku.
Monokulární optický systém pro odečet hodnot.
Dodávka musí obsahovat také kalibrační hranol (standard) pro ověření přesnosti měření.
Zařízení musí být dodáno jako plně funkční celek včetně příslušenství a uživatelské dokumentace v českém jazyce.</t>
  </si>
  <si>
    <t>Dodávka ponorného digitálního refraktometru určeného pro stanovení obsahu cukru, alkoholu a složek v mléce. Zařízení bude využíváno pro laboratorní a výukové účely v oblasti potravinářství.
Minimální technické požadavky:
Digitální ponorný refraktometr, vhodný pro přímé měření ve vzorcích kapalin.
Možnost měření alespoň následujících parametrů: obsah cukru (°Brix), obsah alkoholu (% obj.), obsah sušiny nebo složek v mléce.
Jasně čitelný digitální displej.
Kompaktní a voděodolné provedení, vhodné pro školní laboratorní provoz.
Přístroj musí být kalibrovatelný, ideálně s automatickou teplotní kompenzací.
Součástí dodávky musí být také uživatelská dokumentace v českém jazyce a případná kalibrační tabulka nebo kalibrační roztoky, pokud jsou potřeba pro provoz.</t>
  </si>
  <si>
    <t>Dodávka laboratorního spektrofotometru vhodného pro výuku a základní analytická měření ve školních laboratořích.
Minimální technické požadavky:
Jednopaprskový spektrofotometr.
Možnost měření následujících parametrů: absorbance, transmitance, koncentrace.
USB výstup pro připojení k PC nebo tiskárně. Držák pro 4 kyvety a 4 kyvety o optické délce 10 mm musí být součástí dodávky.
Přístroj musí být dodán včetně uživatelského softwaru pro PC pro sběr a zpracování dat.
Napájení: 220/230 V.
Zařízení musí být dodáno jako kompletní funkční celek, včetně potřebného příslušenství a uživatelské dokumentace v českém jazyce.</t>
  </si>
  <si>
    <t>Dodávka skleněných byret určených pro přesné odměřování kapalin při titračních a dalších laboratorních metodách.
Minimální technické požadavky:
Skleněná byreta o objemu 50 ml.
Teflonový kohout – provedení přímé nebo boční (v závislosti na konstrukci).
Jasná a čitelná objemová stupnice.
Materiály odolné běžným laboratorním činidlům, vhodné pro opakované použití.
Součástí dodávky musí být kompletní sestava byret připravených k použití, bez nutnosti dalších úprav. Uživatelský návod není nutný, pokud se nejedná o specializovanou konstrukci.</t>
  </si>
  <si>
    <t>Nabízené zboží</t>
  </si>
  <si>
    <t>Měrná jednotka</t>
  </si>
  <si>
    <t>Množství</t>
  </si>
  <si>
    <t>Cena za jednotku bez DPH</t>
  </si>
  <si>
    <t>Cena celkem bez DPH</t>
  </si>
  <si>
    <t>Maximální cena za jednotku bez DPH</t>
  </si>
  <si>
    <t xml:space="preserve">Maximální cena celkem  bez DPH </t>
  </si>
  <si>
    <t>Maximální cena celkem s DPH</t>
  </si>
  <si>
    <t>Cena celkem s DPH</t>
  </si>
  <si>
    <t xml:space="preserve"> Celkem</t>
  </si>
  <si>
    <t>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</si>
</sst>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name val="Calibri"/>
      <family val="2"/>
      <charset val="238"/>
    </font>
    <font>
      <b/>
      <sz val="11"/>
      <color rgb="FF0000FF"/>
      <name val="Calibri"/>
      <family val="2"/>
      <charset val="238"/>
      <scheme val="minor"/>
    </font>
    <font>
      <b/>
      <sz val="11"/>
      <color rgb="FF0000FF"/>
      <name val="Calibri"/>
      <family val="2"/>
      <charset val="238"/>
    </font>
    <font>
      <sz val="16"/>
      <color theme="1"/>
      <name val="Calibri"/>
      <family val="2"/>
      <charset val="238"/>
      <scheme val="minor"/>
    </font>
    <font>
      <b/>
      <sz val="16"/>
      <color theme="1"/>
      <name val="Calibri"/>
      <family val="2"/>
      <charset val="238"/>
      <scheme val="minor"/>
    </font>
    <font>
      <sz val="11"/>
      <name val="Calibri"/>
      <family val="2"/>
      <charset val="238"/>
      <scheme val="minor"/>
    </font>
    <font>
      <b/>
      <sz val="11"/>
      <color theme="1"/>
      <name val="Calibri"/>
      <family val="2"/>
      <charset val="238"/>
      <scheme val="minor"/>
    </font>
    <font>
      <b/>
      <sz val="11"/>
      <name val="Calibri"/>
      <family val="2"/>
      <charset val="23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45">
    <xf numFmtId="0" fontId="0" fillId="0" borderId="0" xfId="0"/>
    <xf numFmtId="4" fontId="0" fillId="0" borderId="0" xfId="0" applyNumberFormat="1"/>
    <xf numFmtId="0" fontId="0" fillId="0" borderId="0" xfId="0" applyAlignment="1">
      <alignment wrapText="1"/>
    </xf>
    <xf numFmtId="0" fontId="0" fillId="0" borderId="0" xfId="0" applyAlignment="1">
      <alignment horizontal="center"/>
    </xf>
    <xf numFmtId="0" fontId="3" fillId="0" borderId="1" xfId="1" applyFont="1" applyBorder="1" applyAlignment="1">
      <alignment horizontal="left" vertical="center" wrapText="1"/>
    </xf>
    <xf numFmtId="4" fontId="1" fillId="0" borderId="1" xfId="1" applyNumberFormat="1" applyBorder="1" applyAlignment="1">
      <alignment horizontal="right" vertical="center"/>
    </xf>
    <xf numFmtId="0" fontId="1" fillId="0" borderId="1" xfId="1" applyBorder="1" applyAlignment="1">
      <alignment horizontal="right" vertical="center"/>
    </xf>
    <xf numFmtId="0" fontId="1" fillId="0" borderId="1" xfId="1" applyBorder="1" applyAlignment="1" applyProtection="1">
      <alignment horizontal="left" vertical="top" wrapText="1"/>
      <protection locked="0"/>
    </xf>
    <xf numFmtId="0" fontId="2" fillId="0" borderId="1" xfId="0" applyFont="1" applyBorder="1" applyAlignment="1">
      <alignment horizontal="left" vertical="center" wrapText="1"/>
    </xf>
    <xf numFmtId="0" fontId="4" fillId="0" borderId="0" xfId="0" applyFont="1"/>
    <xf numFmtId="0" fontId="1" fillId="0" borderId="1" xfId="1" applyBorder="1" applyAlignment="1" applyProtection="1">
      <alignment horizontal="left" vertical="center" wrapText="1"/>
      <protection locked="0"/>
    </xf>
    <xf numFmtId="0" fontId="1" fillId="0" borderId="2" xfId="1" applyBorder="1" applyAlignment="1">
      <alignment horizontal="left" vertical="center"/>
    </xf>
    <xf numFmtId="4" fontId="8" fillId="0" borderId="10" xfId="0" applyNumberFormat="1" applyFont="1" applyBorder="1"/>
    <xf numFmtId="4" fontId="8" fillId="0" borderId="11" xfId="0" applyNumberFormat="1" applyFont="1" applyBorder="1"/>
    <xf numFmtId="0" fontId="7" fillId="0" borderId="9" xfId="0" applyFont="1" applyBorder="1"/>
    <xf numFmtId="0" fontId="7" fillId="0" borderId="10" xfId="0" applyFont="1" applyBorder="1" applyAlignment="1">
      <alignment wrapText="1"/>
    </xf>
    <xf numFmtId="0" fontId="7" fillId="0" borderId="10" xfId="0" applyFont="1" applyBorder="1" applyAlignment="1">
      <alignment vertical="center" wrapText="1"/>
    </xf>
    <xf numFmtId="3" fontId="7" fillId="0" borderId="10" xfId="0" applyNumberFormat="1" applyFont="1" applyBorder="1" applyAlignment="1">
      <alignment vertical="center" wrapText="1"/>
    </xf>
    <xf numFmtId="0" fontId="8" fillId="0" borderId="10" xfId="0" applyFont="1" applyBorder="1" applyAlignment="1">
      <alignment wrapText="1"/>
    </xf>
    <xf numFmtId="0" fontId="1" fillId="0" borderId="3" xfId="1" applyBorder="1" applyAlignment="1">
      <alignment horizontal="left" vertical="center"/>
    </xf>
    <xf numFmtId="0" fontId="1" fillId="0" borderId="4" xfId="1" applyBorder="1" applyAlignment="1" applyProtection="1">
      <alignment horizontal="left" vertical="top" wrapText="1"/>
      <protection locked="0"/>
    </xf>
    <xf numFmtId="4" fontId="1" fillId="0" borderId="4" xfId="1" applyNumberFormat="1" applyBorder="1" applyAlignment="1">
      <alignment horizontal="right" vertical="center"/>
    </xf>
    <xf numFmtId="4" fontId="6" fillId="0" borderId="4" xfId="0" applyNumberFormat="1" applyFont="1" applyBorder="1" applyAlignment="1">
      <alignment vertical="center"/>
    </xf>
    <xf numFmtId="4" fontId="6" fillId="0" borderId="5" xfId="0" applyNumberFormat="1" applyFont="1" applyBorder="1" applyAlignment="1">
      <alignment vertical="center"/>
    </xf>
    <xf numFmtId="0" fontId="8" fillId="0" borderId="11" xfId="0" applyFont="1" applyBorder="1" applyAlignment="1">
      <alignment wrapText="1"/>
    </xf>
    <xf numFmtId="4" fontId="7" fillId="0" borderId="10" xfId="0" applyNumberFormat="1" applyFont="1" applyBorder="1" applyAlignment="1"/>
    <xf numFmtId="0" fontId="7" fillId="0" borderId="10" xfId="0" applyFont="1" applyBorder="1" applyAlignment="1">
      <alignment horizontal="center" vertical="center" wrapText="1"/>
    </xf>
    <xf numFmtId="0" fontId="1" fillId="0" borderId="1" xfId="1" applyBorder="1" applyAlignment="1" applyProtection="1">
      <alignment horizontal="center" vertical="center" wrapText="1"/>
      <protection locked="0"/>
    </xf>
    <xf numFmtId="0" fontId="0" fillId="0" borderId="0" xfId="0" applyAlignment="1">
      <alignment horizontal="center" vertical="center" wrapText="1"/>
    </xf>
    <xf numFmtId="0" fontId="1" fillId="0" borderId="1" xfId="1" applyBorder="1" applyAlignment="1">
      <alignment horizontal="center" vertical="center"/>
    </xf>
    <xf numFmtId="0" fontId="0" fillId="0" borderId="0" xfId="0" applyAlignment="1">
      <alignment horizontal="center" wrapText="1"/>
    </xf>
    <xf numFmtId="0" fontId="2" fillId="0" borderId="4" xfId="0" applyFont="1" applyBorder="1" applyAlignment="1">
      <alignment horizontal="left" vertical="center" wrapText="1"/>
    </xf>
    <xf numFmtId="0" fontId="1" fillId="0" borderId="4" xfId="1" applyBorder="1" applyAlignment="1" applyProtection="1">
      <alignment horizontal="center" vertical="center" wrapText="1"/>
      <protection locked="0"/>
    </xf>
    <xf numFmtId="0" fontId="1" fillId="0" borderId="4" xfId="1" applyBorder="1" applyAlignment="1">
      <alignment horizontal="center" vertical="center"/>
    </xf>
    <xf numFmtId="0" fontId="1" fillId="0" borderId="4" xfId="1" applyBorder="1" applyAlignment="1">
      <alignment horizontal="right" vertical="center"/>
    </xf>
    <xf numFmtId="0" fontId="7" fillId="0" borderId="10" xfId="0" applyFont="1" applyBorder="1"/>
    <xf numFmtId="1" fontId="1" fillId="0" borderId="4" xfId="1" applyNumberFormat="1" applyBorder="1" applyAlignment="1">
      <alignment horizontal="right" vertical="center"/>
    </xf>
    <xf numFmtId="0" fontId="0" fillId="0" borderId="0" xfId="0" applyBorder="1" applyAlignment="1">
      <alignment vertical="top" wrapText="1"/>
    </xf>
    <xf numFmtId="0" fontId="0" fillId="0" borderId="0" xfId="0" applyBorder="1" applyAlignment="1">
      <alignment horizontal="center" vertical="center" wrapText="1"/>
    </xf>
    <xf numFmtId="3" fontId="7" fillId="0" borderId="10" xfId="0" applyNumberFormat="1" applyFont="1" applyBorder="1" applyAlignment="1"/>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7" fillId="0" borderId="6" xfId="0" applyFont="1" applyBorder="1" applyAlignment="1">
      <alignment horizontal="left" vertical="center"/>
    </xf>
    <xf numFmtId="0" fontId="0" fillId="0" borderId="7" xfId="0" applyBorder="1" applyAlignment="1">
      <alignment horizontal="left" vertical="center"/>
    </xf>
  </cellXfs>
  <cellStyles count="2">
    <cellStyle name="Normální" xfId="0" builtinId="0"/>
    <cellStyle name="Normální 2 5"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B9A6-0D42-479F-B980-60FC0AA6154A}">
  <dimension ref="A1:L22"/>
  <sheetViews>
    <sheetView tabSelected="1" topLeftCell="A17" workbookViewId="0">
      <selection activeCell="H21" sqref="H21"/>
    </sheetView>
  </sheetViews>
  <sheetFormatPr defaultRowHeight="14.5" x14ac:dyDescent="0.35"/>
  <cols>
    <col min="1" max="1" width="15.81640625" customWidth="1"/>
    <col min="2" max="2" width="26.1796875" style="2" customWidth="1"/>
    <col min="3" max="3" width="61.453125" style="2" customWidth="1"/>
    <col min="4" max="4" width="11.1796875" style="28" customWidth="1"/>
    <col min="5" max="5" width="9.453125" style="30" customWidth="1"/>
    <col min="6" max="6" width="15.26953125" style="2" customWidth="1"/>
    <col min="7" max="7" width="11.26953125" customWidth="1"/>
    <col min="8" max="8" width="13.26953125" customWidth="1"/>
    <col min="9" max="9" width="29.1796875" customWidth="1"/>
    <col min="11" max="11" width="14.453125" customWidth="1"/>
    <col min="12" max="12" width="20.453125" style="3" customWidth="1"/>
  </cols>
  <sheetData>
    <row r="1" spans="1:12" s="9" customFormat="1" ht="36" customHeight="1" thickBot="1" x14ac:dyDescent="0.55000000000000004">
      <c r="A1" s="40" t="s">
        <v>33</v>
      </c>
      <c r="B1" s="41"/>
      <c r="C1" s="41"/>
      <c r="D1" s="41"/>
      <c r="E1" s="41"/>
      <c r="F1" s="41"/>
      <c r="G1" s="41"/>
      <c r="H1" s="41"/>
      <c r="I1" s="41"/>
      <c r="J1" s="41"/>
      <c r="K1" s="41"/>
      <c r="L1" s="42"/>
    </row>
    <row r="2" spans="1:12" ht="44" thickBot="1" x14ac:dyDescent="0.4">
      <c r="A2" s="14" t="s">
        <v>30</v>
      </c>
      <c r="B2" s="15" t="s">
        <v>31</v>
      </c>
      <c r="C2" s="35" t="s">
        <v>32</v>
      </c>
      <c r="D2" s="26" t="s">
        <v>51</v>
      </c>
      <c r="E2" s="26" t="s">
        <v>52</v>
      </c>
      <c r="F2" s="16" t="s">
        <v>55</v>
      </c>
      <c r="G2" s="15" t="s">
        <v>56</v>
      </c>
      <c r="H2" s="17" t="s">
        <v>57</v>
      </c>
      <c r="I2" s="15" t="s">
        <v>50</v>
      </c>
      <c r="J2" s="18" t="s">
        <v>53</v>
      </c>
      <c r="K2" s="18" t="s">
        <v>54</v>
      </c>
      <c r="L2" s="24" t="s">
        <v>58</v>
      </c>
    </row>
    <row r="3" spans="1:12" ht="275.5" x14ac:dyDescent="0.35">
      <c r="A3" s="19" t="s">
        <v>0</v>
      </c>
      <c r="B3" s="31" t="s">
        <v>1</v>
      </c>
      <c r="C3" s="20" t="s">
        <v>35</v>
      </c>
      <c r="D3" s="32" t="s">
        <v>60</v>
      </c>
      <c r="E3" s="33">
        <v>2</v>
      </c>
      <c r="F3" s="21">
        <v>45454.5</v>
      </c>
      <c r="G3" s="21">
        <f>E3*F3</f>
        <v>90909</v>
      </c>
      <c r="H3" s="36">
        <f>G3*1.21</f>
        <v>109999.89</v>
      </c>
      <c r="I3" s="34"/>
      <c r="J3" s="22">
        <v>0</v>
      </c>
      <c r="K3" s="22">
        <f>E3*J3</f>
        <v>0</v>
      </c>
      <c r="L3" s="23">
        <f>K3*1.21</f>
        <v>0</v>
      </c>
    </row>
    <row r="4" spans="1:12" ht="246.5" x14ac:dyDescent="0.35">
      <c r="A4" s="11" t="s">
        <v>2</v>
      </c>
      <c r="B4" s="4" t="s">
        <v>3</v>
      </c>
      <c r="C4" s="7" t="s">
        <v>36</v>
      </c>
      <c r="D4" s="27" t="s">
        <v>60</v>
      </c>
      <c r="E4" s="29">
        <v>1</v>
      </c>
      <c r="F4" s="5">
        <v>123966.9</v>
      </c>
      <c r="G4" s="21">
        <f t="shared" ref="G4:G17" si="0">E4*F4</f>
        <v>123966.9</v>
      </c>
      <c r="H4" s="36">
        <f t="shared" ref="H4:H17" si="1">G4*1.21</f>
        <v>149999.94899999999</v>
      </c>
      <c r="I4" s="6"/>
      <c r="J4" s="22">
        <v>0</v>
      </c>
      <c r="K4" s="22">
        <f t="shared" ref="K4:K17" si="2">E4*J4</f>
        <v>0</v>
      </c>
      <c r="L4" s="23">
        <f t="shared" ref="L4:L17" si="3">K4*1.21</f>
        <v>0</v>
      </c>
    </row>
    <row r="5" spans="1:12" ht="217.5" x14ac:dyDescent="0.35">
      <c r="A5" s="11" t="s">
        <v>4</v>
      </c>
      <c r="B5" s="8" t="s">
        <v>5</v>
      </c>
      <c r="C5" s="7" t="s">
        <v>37</v>
      </c>
      <c r="D5" s="27" t="s">
        <v>60</v>
      </c>
      <c r="E5" s="29">
        <v>1</v>
      </c>
      <c r="F5" s="5">
        <v>82644.5</v>
      </c>
      <c r="G5" s="21">
        <f t="shared" si="0"/>
        <v>82644.5</v>
      </c>
      <c r="H5" s="36">
        <f t="shared" si="1"/>
        <v>99999.845000000001</v>
      </c>
      <c r="I5" s="6"/>
      <c r="J5" s="22">
        <v>0</v>
      </c>
      <c r="K5" s="22">
        <f t="shared" si="2"/>
        <v>0</v>
      </c>
      <c r="L5" s="23">
        <f t="shared" si="3"/>
        <v>0</v>
      </c>
    </row>
    <row r="6" spans="1:12" ht="261" x14ac:dyDescent="0.35">
      <c r="A6" s="11" t="s">
        <v>6</v>
      </c>
      <c r="B6" s="8" t="s">
        <v>7</v>
      </c>
      <c r="C6" s="7" t="s">
        <v>38</v>
      </c>
      <c r="D6" s="27" t="s">
        <v>60</v>
      </c>
      <c r="E6" s="29">
        <v>1</v>
      </c>
      <c r="F6" s="5">
        <v>41322.300000000003</v>
      </c>
      <c r="G6" s="21">
        <f t="shared" si="0"/>
        <v>41322.300000000003</v>
      </c>
      <c r="H6" s="36">
        <f t="shared" si="1"/>
        <v>49999.983</v>
      </c>
      <c r="I6" s="6"/>
      <c r="J6" s="22">
        <v>0</v>
      </c>
      <c r="K6" s="22">
        <f t="shared" si="2"/>
        <v>0</v>
      </c>
      <c r="L6" s="23">
        <f t="shared" si="3"/>
        <v>0</v>
      </c>
    </row>
    <row r="7" spans="1:12" ht="222.5" customHeight="1" x14ac:dyDescent="0.35">
      <c r="A7" s="11" t="s">
        <v>8</v>
      </c>
      <c r="B7" s="8" t="s">
        <v>9</v>
      </c>
      <c r="C7" s="7" t="s">
        <v>39</v>
      </c>
      <c r="D7" s="27" t="s">
        <v>60</v>
      </c>
      <c r="E7" s="29">
        <v>1</v>
      </c>
      <c r="F7" s="5">
        <v>60743.8</v>
      </c>
      <c r="G7" s="21">
        <f t="shared" si="0"/>
        <v>60743.8</v>
      </c>
      <c r="H7" s="36">
        <f t="shared" si="1"/>
        <v>73499.998000000007</v>
      </c>
      <c r="I7" s="6"/>
      <c r="J7" s="22">
        <v>0</v>
      </c>
      <c r="K7" s="22">
        <f t="shared" si="2"/>
        <v>0</v>
      </c>
      <c r="L7" s="23">
        <f t="shared" si="3"/>
        <v>0</v>
      </c>
    </row>
    <row r="8" spans="1:12" ht="159.5" x14ac:dyDescent="0.35">
      <c r="A8" s="11" t="s">
        <v>10</v>
      </c>
      <c r="B8" s="4" t="s">
        <v>11</v>
      </c>
      <c r="C8" s="7" t="s">
        <v>40</v>
      </c>
      <c r="D8" s="27" t="s">
        <v>60</v>
      </c>
      <c r="E8" s="29">
        <v>2</v>
      </c>
      <c r="F8" s="6">
        <v>4958.7</v>
      </c>
      <c r="G8" s="21">
        <f t="shared" si="0"/>
        <v>9917.4</v>
      </c>
      <c r="H8" s="36">
        <f t="shared" si="1"/>
        <v>12000.054</v>
      </c>
      <c r="I8" s="6"/>
      <c r="J8" s="22">
        <v>0</v>
      </c>
      <c r="K8" s="22">
        <f t="shared" si="2"/>
        <v>0</v>
      </c>
      <c r="L8" s="23">
        <f t="shared" si="3"/>
        <v>0</v>
      </c>
    </row>
    <row r="9" spans="1:12" ht="174" x14ac:dyDescent="0.35">
      <c r="A9" s="11" t="s">
        <v>12</v>
      </c>
      <c r="B9" s="4" t="s">
        <v>13</v>
      </c>
      <c r="C9" s="7" t="s">
        <v>41</v>
      </c>
      <c r="D9" s="27" t="s">
        <v>60</v>
      </c>
      <c r="E9" s="29">
        <v>10</v>
      </c>
      <c r="F9" s="6">
        <v>793.4</v>
      </c>
      <c r="G9" s="21">
        <f t="shared" si="0"/>
        <v>7934</v>
      </c>
      <c r="H9" s="36">
        <f t="shared" si="1"/>
        <v>9600.14</v>
      </c>
      <c r="I9" s="6"/>
      <c r="J9" s="22">
        <v>0</v>
      </c>
      <c r="K9" s="22">
        <f t="shared" si="2"/>
        <v>0</v>
      </c>
      <c r="L9" s="23">
        <f t="shared" si="3"/>
        <v>0</v>
      </c>
    </row>
    <row r="10" spans="1:12" ht="150.5" customHeight="1" x14ac:dyDescent="0.35">
      <c r="A10" s="11" t="s">
        <v>14</v>
      </c>
      <c r="B10" s="4" t="s">
        <v>15</v>
      </c>
      <c r="C10" s="37" t="s">
        <v>42</v>
      </c>
      <c r="D10" s="38" t="s">
        <v>60</v>
      </c>
      <c r="E10" s="29">
        <v>3</v>
      </c>
      <c r="F10" s="6">
        <v>14876</v>
      </c>
      <c r="G10" s="21">
        <f t="shared" si="0"/>
        <v>44628</v>
      </c>
      <c r="H10" s="36">
        <f t="shared" si="1"/>
        <v>53999.88</v>
      </c>
      <c r="I10" s="6"/>
      <c r="J10" s="22">
        <v>0</v>
      </c>
      <c r="K10" s="22">
        <f t="shared" si="2"/>
        <v>0</v>
      </c>
      <c r="L10" s="23">
        <f t="shared" si="3"/>
        <v>0</v>
      </c>
    </row>
    <row r="11" spans="1:12" ht="148" customHeight="1" x14ac:dyDescent="0.35">
      <c r="A11" s="11" t="s">
        <v>16</v>
      </c>
      <c r="B11" s="8" t="s">
        <v>17</v>
      </c>
      <c r="C11" s="7" t="s">
        <v>43</v>
      </c>
      <c r="D11" s="27" t="s">
        <v>60</v>
      </c>
      <c r="E11" s="29">
        <v>2</v>
      </c>
      <c r="F11" s="6">
        <v>16528.900000000001</v>
      </c>
      <c r="G11" s="21">
        <f t="shared" si="0"/>
        <v>33057.800000000003</v>
      </c>
      <c r="H11" s="36">
        <f t="shared" si="1"/>
        <v>39999.938000000002</v>
      </c>
      <c r="I11" s="6"/>
      <c r="J11" s="22">
        <v>0</v>
      </c>
      <c r="K11" s="22">
        <f t="shared" si="2"/>
        <v>0</v>
      </c>
      <c r="L11" s="23">
        <f t="shared" si="3"/>
        <v>0</v>
      </c>
    </row>
    <row r="12" spans="1:12" ht="132.5" customHeight="1" x14ac:dyDescent="0.35">
      <c r="A12" s="11" t="s">
        <v>18</v>
      </c>
      <c r="B12" s="8" t="s">
        <v>19</v>
      </c>
      <c r="C12" s="7" t="s">
        <v>44</v>
      </c>
      <c r="D12" s="27" t="s">
        <v>60</v>
      </c>
      <c r="E12" s="29">
        <v>1</v>
      </c>
      <c r="F12" s="6">
        <v>17355.400000000001</v>
      </c>
      <c r="G12" s="21">
        <f t="shared" si="0"/>
        <v>17355.400000000001</v>
      </c>
      <c r="H12" s="36">
        <f t="shared" si="1"/>
        <v>21000.034</v>
      </c>
      <c r="I12" s="6"/>
      <c r="J12" s="22">
        <v>0</v>
      </c>
      <c r="K12" s="22">
        <f t="shared" si="2"/>
        <v>0</v>
      </c>
      <c r="L12" s="23">
        <f t="shared" si="3"/>
        <v>0</v>
      </c>
    </row>
    <row r="13" spans="1:12" ht="188.5" x14ac:dyDescent="0.35">
      <c r="A13" s="11" t="s">
        <v>20</v>
      </c>
      <c r="B13" s="8" t="s">
        <v>21</v>
      </c>
      <c r="C13" s="10" t="s">
        <v>45</v>
      </c>
      <c r="D13" s="27" t="s">
        <v>60</v>
      </c>
      <c r="E13" s="29">
        <v>1</v>
      </c>
      <c r="F13" s="6">
        <v>10743.8</v>
      </c>
      <c r="G13" s="21">
        <f t="shared" si="0"/>
        <v>10743.8</v>
      </c>
      <c r="H13" s="36">
        <f t="shared" si="1"/>
        <v>12999.998</v>
      </c>
      <c r="I13" s="6"/>
      <c r="J13" s="22">
        <v>0</v>
      </c>
      <c r="K13" s="22">
        <f t="shared" si="2"/>
        <v>0</v>
      </c>
      <c r="L13" s="23">
        <f t="shared" si="3"/>
        <v>0</v>
      </c>
    </row>
    <row r="14" spans="1:12" ht="188.5" x14ac:dyDescent="0.35">
      <c r="A14" s="11" t="s">
        <v>22</v>
      </c>
      <c r="B14" s="8" t="s">
        <v>23</v>
      </c>
      <c r="C14" s="10" t="s">
        <v>46</v>
      </c>
      <c r="D14" s="27" t="s">
        <v>60</v>
      </c>
      <c r="E14" s="29">
        <v>1</v>
      </c>
      <c r="F14" s="6">
        <v>19504.099999999999</v>
      </c>
      <c r="G14" s="21">
        <f t="shared" si="0"/>
        <v>19504.099999999999</v>
      </c>
      <c r="H14" s="36">
        <f t="shared" si="1"/>
        <v>23599.960999999999</v>
      </c>
      <c r="I14" s="6"/>
      <c r="J14" s="22">
        <v>0</v>
      </c>
      <c r="K14" s="22">
        <f t="shared" si="2"/>
        <v>0</v>
      </c>
      <c r="L14" s="23">
        <f t="shared" si="3"/>
        <v>0</v>
      </c>
    </row>
    <row r="15" spans="1:12" ht="232" x14ac:dyDescent="0.35">
      <c r="A15" s="11" t="s">
        <v>24</v>
      </c>
      <c r="B15" s="8" t="s">
        <v>25</v>
      </c>
      <c r="C15" s="7" t="s">
        <v>47</v>
      </c>
      <c r="D15" s="27" t="s">
        <v>60</v>
      </c>
      <c r="E15" s="29">
        <v>1</v>
      </c>
      <c r="F15" s="6">
        <v>12396.7</v>
      </c>
      <c r="G15" s="21">
        <f t="shared" si="0"/>
        <v>12396.7</v>
      </c>
      <c r="H15" s="36">
        <f t="shared" si="1"/>
        <v>15000.007</v>
      </c>
      <c r="I15" s="6"/>
      <c r="J15" s="22">
        <v>0</v>
      </c>
      <c r="K15" s="22">
        <f t="shared" si="2"/>
        <v>0</v>
      </c>
      <c r="L15" s="23">
        <f t="shared" si="3"/>
        <v>0</v>
      </c>
    </row>
    <row r="16" spans="1:12" ht="188.5" x14ac:dyDescent="0.35">
      <c r="A16" s="11" t="s">
        <v>26</v>
      </c>
      <c r="B16" s="8" t="s">
        <v>27</v>
      </c>
      <c r="C16" s="7" t="s">
        <v>48</v>
      </c>
      <c r="D16" s="27" t="s">
        <v>60</v>
      </c>
      <c r="E16" s="29">
        <v>1</v>
      </c>
      <c r="F16" s="6">
        <v>18760.400000000001</v>
      </c>
      <c r="G16" s="21">
        <f t="shared" si="0"/>
        <v>18760.400000000001</v>
      </c>
      <c r="H16" s="36">
        <f t="shared" si="1"/>
        <v>22700.084000000003</v>
      </c>
      <c r="I16" s="6"/>
      <c r="J16" s="22">
        <v>0</v>
      </c>
      <c r="K16" s="22">
        <f t="shared" si="2"/>
        <v>0</v>
      </c>
      <c r="L16" s="23">
        <f t="shared" si="3"/>
        <v>0</v>
      </c>
    </row>
    <row r="17" spans="1:12" ht="174.5" thickBot="1" x14ac:dyDescent="0.4">
      <c r="A17" s="11" t="s">
        <v>28</v>
      </c>
      <c r="B17" s="8" t="s">
        <v>29</v>
      </c>
      <c r="C17" s="7" t="s">
        <v>49</v>
      </c>
      <c r="D17" s="27" t="s">
        <v>60</v>
      </c>
      <c r="E17" s="29">
        <v>10</v>
      </c>
      <c r="F17" s="6">
        <v>826.5</v>
      </c>
      <c r="G17" s="21">
        <f t="shared" si="0"/>
        <v>8265</v>
      </c>
      <c r="H17" s="36">
        <f t="shared" si="1"/>
        <v>10000.65</v>
      </c>
      <c r="I17" s="6"/>
      <c r="J17" s="22">
        <v>0</v>
      </c>
      <c r="K17" s="22">
        <f t="shared" si="2"/>
        <v>0</v>
      </c>
      <c r="L17" s="23">
        <f t="shared" si="3"/>
        <v>0</v>
      </c>
    </row>
    <row r="18" spans="1:12" ht="15" thickBot="1" x14ac:dyDescent="0.4">
      <c r="A18" s="43" t="s">
        <v>59</v>
      </c>
      <c r="B18" s="44"/>
      <c r="C18" s="44"/>
      <c r="D18" s="44"/>
      <c r="E18" s="44"/>
      <c r="F18" s="44"/>
      <c r="G18" s="25">
        <f>SUM(G3:G17)</f>
        <v>582149.1</v>
      </c>
      <c r="H18" s="39">
        <f>SUM(H3:H17)</f>
        <v>704400.41100000008</v>
      </c>
      <c r="I18" s="12"/>
      <c r="J18" s="12"/>
      <c r="K18" s="12">
        <f>SUM(K7:K17)</f>
        <v>0</v>
      </c>
      <c r="L18" s="13">
        <f>SUM(L7:L17)</f>
        <v>0</v>
      </c>
    </row>
    <row r="20" spans="1:12" x14ac:dyDescent="0.35">
      <c r="G20" s="1" t="s">
        <v>34</v>
      </c>
      <c r="H20" s="1" t="s">
        <v>34</v>
      </c>
      <c r="K20" s="1" t="s">
        <v>34</v>
      </c>
    </row>
    <row r="22" spans="1:12" x14ac:dyDescent="0.35">
      <c r="K22" s="1" t="s">
        <v>34</v>
      </c>
    </row>
  </sheetData>
  <protectedRanges>
    <protectedRange algorithmName="SHA-512" hashValue="zzwPQ7kLrxYJ4y5N3hkDkIhkCVYRZVh1EHHGsp130bIUIBwwP/H9O7d4klVfZE/pYNAm5YWE8Dq+PLA4K521Gw==" saltValue="etTh/Y3pccucx2J8yOhXfg==" spinCount="100000" sqref="A3:B17 E3:I17" name="Oblast1_1"/>
  </protectedRanges>
  <mergeCells count="2">
    <mergeCell ref="A1:L1"/>
    <mergeCell ref="A18:F1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Chemické vybavení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Vlasta Lebedova</dc:creator>
  <cp:lastModifiedBy>Hrejsová Marcela</cp:lastModifiedBy>
  <cp:lastPrinted>2025-04-04T08:43:54Z</cp:lastPrinted>
  <dcterms:created xsi:type="dcterms:W3CDTF">2024-05-07T08:25:40Z</dcterms:created>
  <dcterms:modified xsi:type="dcterms:W3CDTF">2025-04-08T07:20:50Z</dcterms:modified>
</cp:coreProperties>
</file>