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X:\1-prj\CZ\2019_0134_III_22913_Olesna_most 597198\03_Projekt\04_PDPS\_Soutez\20250423_dotaz_1-5\"/>
    </mc:Choice>
  </mc:AlternateContent>
  <xr:revisionPtr revIDLastSave="0" documentId="8_{A86CF015-9124-45A1-B35D-ECA0E44F1907}" xr6:coauthVersionLast="47" xr6:coauthVersionMax="47" xr10:uidLastSave="{00000000-0000-0000-0000-000000000000}"/>
  <bookViews>
    <workbookView xWindow="57480" yWindow="-120" windowWidth="29040" windowHeight="15720" activeTab="2" xr2:uid="{00000000-000D-0000-FFFF-FFFF00000000}"/>
  </bookViews>
  <sheets>
    <sheet name="00 VRN" sheetId="2" r:id="rId1"/>
    <sheet name="SO 020" sheetId="3" r:id="rId2"/>
    <sheet name="SO 101" sheetId="4" r:id="rId3"/>
    <sheet name="SO 182" sheetId="5" r:id="rId4"/>
    <sheet name="SO 186" sheetId="6" r:id="rId5"/>
    <sheet name="SO 201" sheetId="7" r:id="rId6"/>
    <sheet name="SO 340" sheetId="8" r:id="rId7"/>
    <sheet name="SO 430" sheetId="9" r:id="rId8"/>
    <sheet name="SO 461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0" l="1"/>
  <c r="I71" i="10"/>
  <c r="O71" i="10" s="1"/>
  <c r="I67" i="10"/>
  <c r="O67" i="10" s="1"/>
  <c r="I63" i="10"/>
  <c r="O63" i="10" s="1"/>
  <c r="I59" i="10"/>
  <c r="O59" i="10" s="1"/>
  <c r="I55" i="10"/>
  <c r="O55" i="10" s="1"/>
  <c r="I51" i="10"/>
  <c r="O51" i="10" s="1"/>
  <c r="I47" i="10"/>
  <c r="O47" i="10" s="1"/>
  <c r="I43" i="10"/>
  <c r="O43" i="10" s="1"/>
  <c r="I39" i="10"/>
  <c r="O39" i="10" s="1"/>
  <c r="I35" i="10"/>
  <c r="O35" i="10" s="1"/>
  <c r="I31" i="10"/>
  <c r="O31" i="10" s="1"/>
  <c r="I13" i="10"/>
  <c r="I26" i="10"/>
  <c r="O26" i="10" s="1"/>
  <c r="I22" i="10"/>
  <c r="O22" i="10" s="1"/>
  <c r="O18" i="10"/>
  <c r="I18" i="10"/>
  <c r="I14" i="10"/>
  <c r="O14" i="10" s="1"/>
  <c r="I8" i="10"/>
  <c r="I3" i="10" s="1"/>
  <c r="I9" i="10"/>
  <c r="O9" i="10" s="1"/>
  <c r="I101" i="9"/>
  <c r="I102" i="9"/>
  <c r="O102" i="9" s="1"/>
  <c r="I92" i="9"/>
  <c r="I97" i="9"/>
  <c r="O97" i="9" s="1"/>
  <c r="I93" i="9"/>
  <c r="O93" i="9" s="1"/>
  <c r="I43" i="9"/>
  <c r="I88" i="9"/>
  <c r="O88" i="9" s="1"/>
  <c r="I84" i="9"/>
  <c r="O84" i="9" s="1"/>
  <c r="I80" i="9"/>
  <c r="O80" i="9" s="1"/>
  <c r="I76" i="9"/>
  <c r="O76" i="9" s="1"/>
  <c r="I72" i="9"/>
  <c r="O72" i="9" s="1"/>
  <c r="O68" i="9"/>
  <c r="I68" i="9"/>
  <c r="O64" i="9"/>
  <c r="I64" i="9"/>
  <c r="I60" i="9"/>
  <c r="O60" i="9" s="1"/>
  <c r="I56" i="9"/>
  <c r="O56" i="9" s="1"/>
  <c r="I52" i="9"/>
  <c r="O52" i="9" s="1"/>
  <c r="I48" i="9"/>
  <c r="O48" i="9" s="1"/>
  <c r="I44" i="9"/>
  <c r="O44" i="9" s="1"/>
  <c r="I39" i="9"/>
  <c r="I38" i="9" s="1"/>
  <c r="I17" i="9"/>
  <c r="O34" i="9"/>
  <c r="I34" i="9"/>
  <c r="I30" i="9"/>
  <c r="O30" i="9" s="1"/>
  <c r="I26" i="9"/>
  <c r="O26" i="9" s="1"/>
  <c r="I22" i="9"/>
  <c r="O22" i="9" s="1"/>
  <c r="I18" i="9"/>
  <c r="O18" i="9" s="1"/>
  <c r="O13" i="9"/>
  <c r="I13" i="9"/>
  <c r="I9" i="9"/>
  <c r="I8" i="9" s="1"/>
  <c r="I113" i="8"/>
  <c r="I122" i="8"/>
  <c r="O122" i="8" s="1"/>
  <c r="O118" i="8"/>
  <c r="I118" i="8"/>
  <c r="I114" i="8"/>
  <c r="O114" i="8" s="1"/>
  <c r="I109" i="8"/>
  <c r="O109" i="8" s="1"/>
  <c r="I105" i="8"/>
  <c r="O105" i="8" s="1"/>
  <c r="O101" i="8"/>
  <c r="I101" i="8"/>
  <c r="I97" i="8"/>
  <c r="O97" i="8" s="1"/>
  <c r="O93" i="8"/>
  <c r="I93" i="8"/>
  <c r="I89" i="8"/>
  <c r="O89" i="8" s="1"/>
  <c r="I85" i="8"/>
  <c r="O85" i="8" s="1"/>
  <c r="I81" i="8"/>
  <c r="O81" i="8" s="1"/>
  <c r="I77" i="8"/>
  <c r="O77" i="8" s="1"/>
  <c r="I73" i="8"/>
  <c r="O73" i="8" s="1"/>
  <c r="O69" i="8"/>
  <c r="I69" i="8"/>
  <c r="I65" i="8"/>
  <c r="I48" i="8" s="1"/>
  <c r="O61" i="8"/>
  <c r="I61" i="8"/>
  <c r="I57" i="8"/>
  <c r="O57" i="8" s="1"/>
  <c r="I53" i="8"/>
  <c r="O53" i="8" s="1"/>
  <c r="I49" i="8"/>
  <c r="O49" i="8" s="1"/>
  <c r="I44" i="8"/>
  <c r="O44" i="8" s="1"/>
  <c r="O40" i="8"/>
  <c r="I40" i="8"/>
  <c r="I39" i="8" s="1"/>
  <c r="I35" i="8"/>
  <c r="O35" i="8" s="1"/>
  <c r="I17" i="8"/>
  <c r="I30" i="8"/>
  <c r="O30" i="8" s="1"/>
  <c r="O26" i="8"/>
  <c r="I26" i="8"/>
  <c r="I22" i="8"/>
  <c r="O22" i="8" s="1"/>
  <c r="O18" i="8"/>
  <c r="I18" i="8"/>
  <c r="I13" i="8"/>
  <c r="I8" i="8" s="1"/>
  <c r="I9" i="8"/>
  <c r="O9" i="8" s="1"/>
  <c r="I340" i="7"/>
  <c r="O409" i="7"/>
  <c r="I409" i="7"/>
  <c r="I405" i="7"/>
  <c r="O405" i="7" s="1"/>
  <c r="I401" i="7"/>
  <c r="O401" i="7" s="1"/>
  <c r="I397" i="7"/>
  <c r="O397" i="7" s="1"/>
  <c r="I393" i="7"/>
  <c r="O393" i="7" s="1"/>
  <c r="I389" i="7"/>
  <c r="O389" i="7" s="1"/>
  <c r="I385" i="7"/>
  <c r="O385" i="7" s="1"/>
  <c r="I381" i="7"/>
  <c r="O381" i="7" s="1"/>
  <c r="O377" i="7"/>
  <c r="I377" i="7"/>
  <c r="I373" i="7"/>
  <c r="O373" i="7" s="1"/>
  <c r="I369" i="7"/>
  <c r="O369" i="7" s="1"/>
  <c r="I365" i="7"/>
  <c r="O365" i="7" s="1"/>
  <c r="I361" i="7"/>
  <c r="O361" i="7" s="1"/>
  <c r="I357" i="7"/>
  <c r="O357" i="7" s="1"/>
  <c r="I353" i="7"/>
  <c r="O353" i="7" s="1"/>
  <c r="I349" i="7"/>
  <c r="O349" i="7" s="1"/>
  <c r="O345" i="7"/>
  <c r="I345" i="7"/>
  <c r="I341" i="7"/>
  <c r="O341" i="7" s="1"/>
  <c r="I336" i="7"/>
  <c r="O336" i="7" s="1"/>
  <c r="O332" i="7"/>
  <c r="I332" i="7"/>
  <c r="O328" i="7"/>
  <c r="I328" i="7"/>
  <c r="O324" i="7"/>
  <c r="I324" i="7"/>
  <c r="I320" i="7"/>
  <c r="O320" i="7" s="1"/>
  <c r="O316" i="7"/>
  <c r="I316" i="7"/>
  <c r="O312" i="7"/>
  <c r="I312" i="7"/>
  <c r="I308" i="7"/>
  <c r="O308" i="7" s="1"/>
  <c r="I304" i="7"/>
  <c r="O304" i="7" s="1"/>
  <c r="O300" i="7"/>
  <c r="I300" i="7"/>
  <c r="I299" i="7" s="1"/>
  <c r="I295" i="7"/>
  <c r="O295" i="7" s="1"/>
  <c r="I291" i="7"/>
  <c r="O291" i="7" s="1"/>
  <c r="I287" i="7"/>
  <c r="O287" i="7" s="1"/>
  <c r="O283" i="7"/>
  <c r="I283" i="7"/>
  <c r="I279" i="7"/>
  <c r="O279" i="7" s="1"/>
  <c r="O275" i="7"/>
  <c r="I275" i="7"/>
  <c r="I271" i="7"/>
  <c r="O271" i="7" s="1"/>
  <c r="O266" i="7"/>
  <c r="I266" i="7"/>
  <c r="O262" i="7"/>
  <c r="I262" i="7"/>
  <c r="I258" i="7"/>
  <c r="O258" i="7" s="1"/>
  <c r="O254" i="7"/>
  <c r="I254" i="7"/>
  <c r="I249" i="7" s="1"/>
  <c r="I250" i="7"/>
  <c r="O250" i="7" s="1"/>
  <c r="O245" i="7"/>
  <c r="I245" i="7"/>
  <c r="I241" i="7"/>
  <c r="O241" i="7" s="1"/>
  <c r="I237" i="7"/>
  <c r="O237" i="7" s="1"/>
  <c r="I233" i="7"/>
  <c r="O233" i="7" s="1"/>
  <c r="I229" i="7"/>
  <c r="O229" i="7" s="1"/>
  <c r="I225" i="7"/>
  <c r="O225" i="7" s="1"/>
  <c r="O221" i="7"/>
  <c r="I221" i="7"/>
  <c r="I217" i="7"/>
  <c r="O217" i="7" s="1"/>
  <c r="O213" i="7"/>
  <c r="I213" i="7"/>
  <c r="I209" i="7"/>
  <c r="O209" i="7" s="1"/>
  <c r="I205" i="7"/>
  <c r="O205" i="7" s="1"/>
  <c r="I201" i="7"/>
  <c r="O201" i="7" s="1"/>
  <c r="I196" i="7"/>
  <c r="O196" i="7" s="1"/>
  <c r="O192" i="7"/>
  <c r="I192" i="7"/>
  <c r="I188" i="7"/>
  <c r="O188" i="7" s="1"/>
  <c r="I184" i="7"/>
  <c r="O184" i="7" s="1"/>
  <c r="I180" i="7"/>
  <c r="O180" i="7" s="1"/>
  <c r="O176" i="7"/>
  <c r="I176" i="7"/>
  <c r="O172" i="7"/>
  <c r="I172" i="7"/>
  <c r="I171" i="7" s="1"/>
  <c r="I167" i="7"/>
  <c r="O167" i="7" s="1"/>
  <c r="I163" i="7"/>
  <c r="O163" i="7" s="1"/>
  <c r="O159" i="7"/>
  <c r="I159" i="7"/>
  <c r="I155" i="7"/>
  <c r="O155" i="7" s="1"/>
  <c r="O151" i="7"/>
  <c r="I151" i="7"/>
  <c r="I147" i="7"/>
  <c r="O147" i="7" s="1"/>
  <c r="I143" i="7"/>
  <c r="O143" i="7" s="1"/>
  <c r="I139" i="7"/>
  <c r="O139" i="7" s="1"/>
  <c r="I135" i="7"/>
  <c r="O135" i="7" s="1"/>
  <c r="I131" i="7"/>
  <c r="I122" i="7" s="1"/>
  <c r="O127" i="7"/>
  <c r="I127" i="7"/>
  <c r="I123" i="7"/>
  <c r="O123" i="7" s="1"/>
  <c r="I118" i="7"/>
  <c r="O118" i="7" s="1"/>
  <c r="O114" i="7"/>
  <c r="I114" i="7"/>
  <c r="O110" i="7"/>
  <c r="I110" i="7"/>
  <c r="O106" i="7"/>
  <c r="I106" i="7"/>
  <c r="I102" i="7"/>
  <c r="O102" i="7" s="1"/>
  <c r="O98" i="7"/>
  <c r="I98" i="7"/>
  <c r="I94" i="7"/>
  <c r="O94" i="7" s="1"/>
  <c r="I90" i="7"/>
  <c r="O90" i="7" s="1"/>
  <c r="I86" i="7"/>
  <c r="O86" i="7" s="1"/>
  <c r="O82" i="7"/>
  <c r="I82" i="7"/>
  <c r="O78" i="7"/>
  <c r="I78" i="7"/>
  <c r="O74" i="7"/>
  <c r="I74" i="7"/>
  <c r="I70" i="7"/>
  <c r="O70" i="7" s="1"/>
  <c r="O66" i="7"/>
  <c r="I66" i="7"/>
  <c r="I62" i="7"/>
  <c r="O62" i="7" s="1"/>
  <c r="I58" i="7"/>
  <c r="O58" i="7" s="1"/>
  <c r="I54" i="7"/>
  <c r="I53" i="7" s="1"/>
  <c r="I49" i="7"/>
  <c r="O49" i="7" s="1"/>
  <c r="I45" i="7"/>
  <c r="O45" i="7" s="1"/>
  <c r="I41" i="7"/>
  <c r="O41" i="7" s="1"/>
  <c r="I37" i="7"/>
  <c r="O37" i="7" s="1"/>
  <c r="O33" i="7"/>
  <c r="I33" i="7"/>
  <c r="I29" i="7"/>
  <c r="O29" i="7" s="1"/>
  <c r="O25" i="7"/>
  <c r="I25" i="7"/>
  <c r="I21" i="7"/>
  <c r="O21" i="7" s="1"/>
  <c r="I17" i="7"/>
  <c r="O17" i="7" s="1"/>
  <c r="I13" i="7"/>
  <c r="O13" i="7" s="1"/>
  <c r="I9" i="7"/>
  <c r="O9" i="7" s="1"/>
  <c r="I30" i="6"/>
  <c r="I13" i="6"/>
  <c r="I26" i="6"/>
  <c r="O26" i="6" s="1"/>
  <c r="I22" i="6"/>
  <c r="O22" i="6" s="1"/>
  <c r="I18" i="6"/>
  <c r="O18" i="6" s="1"/>
  <c r="O14" i="6"/>
  <c r="I14" i="6"/>
  <c r="I9" i="6"/>
  <c r="I8" i="6" s="1"/>
  <c r="I3" i="6" s="1"/>
  <c r="O9" i="5"/>
  <c r="I9" i="5"/>
  <c r="I8" i="5" s="1"/>
  <c r="I3" i="5" s="1"/>
  <c r="I114" i="4"/>
  <c r="O114" i="4" s="1"/>
  <c r="O110" i="4"/>
  <c r="I110" i="4"/>
  <c r="I106" i="4"/>
  <c r="O106" i="4" s="1"/>
  <c r="I102" i="4"/>
  <c r="O102" i="4" s="1"/>
  <c r="O97" i="4"/>
  <c r="I97" i="4"/>
  <c r="I93" i="4"/>
  <c r="O93" i="4" s="1"/>
  <c r="I89" i="4"/>
  <c r="O89" i="4" s="1"/>
  <c r="O85" i="4"/>
  <c r="I85" i="4"/>
  <c r="I81" i="4"/>
  <c r="O81" i="4" s="1"/>
  <c r="I77" i="4"/>
  <c r="O77" i="4" s="1"/>
  <c r="O73" i="4"/>
  <c r="I73" i="4"/>
  <c r="O69" i="4"/>
  <c r="I69" i="4"/>
  <c r="I64" i="4" s="1"/>
  <c r="O65" i="4"/>
  <c r="I65" i="4"/>
  <c r="I60" i="4"/>
  <c r="I59" i="4" s="1"/>
  <c r="I50" i="4"/>
  <c r="O55" i="4"/>
  <c r="I55" i="4"/>
  <c r="I51" i="4"/>
  <c r="O51" i="4" s="1"/>
  <c r="I46" i="4"/>
  <c r="O46" i="4" s="1"/>
  <c r="I42" i="4"/>
  <c r="O42" i="4" s="1"/>
  <c r="I38" i="4"/>
  <c r="O38" i="4" s="1"/>
  <c r="I34" i="4"/>
  <c r="O34" i="4" s="1"/>
  <c r="I30" i="4"/>
  <c r="O30" i="4" s="1"/>
  <c r="O26" i="4"/>
  <c r="I26" i="4"/>
  <c r="I22" i="4"/>
  <c r="O22" i="4" s="1"/>
  <c r="O18" i="4"/>
  <c r="I18" i="4"/>
  <c r="I17" i="4" s="1"/>
  <c r="O13" i="4"/>
  <c r="I13" i="4"/>
  <c r="O9" i="4"/>
  <c r="I9" i="4"/>
  <c r="I8" i="4" s="1"/>
  <c r="I31" i="3"/>
  <c r="I30" i="3" s="1"/>
  <c r="I13" i="3"/>
  <c r="O26" i="3"/>
  <c r="I26" i="3"/>
  <c r="I22" i="3"/>
  <c r="O22" i="3" s="1"/>
  <c r="O18" i="3"/>
  <c r="I18" i="3"/>
  <c r="I14" i="3"/>
  <c r="O14" i="3" s="1"/>
  <c r="O9" i="3"/>
  <c r="I9" i="3"/>
  <c r="I8" i="3" s="1"/>
  <c r="I3" i="3" s="1"/>
  <c r="I33" i="2"/>
  <c r="O33" i="2" s="1"/>
  <c r="I29" i="2"/>
  <c r="O29" i="2" s="1"/>
  <c r="O25" i="2"/>
  <c r="I25" i="2"/>
  <c r="I21" i="2"/>
  <c r="O21" i="2" s="1"/>
  <c r="I17" i="2"/>
  <c r="O17" i="2" s="1"/>
  <c r="O13" i="2"/>
  <c r="I13" i="2"/>
  <c r="O9" i="2"/>
  <c r="I9" i="2"/>
  <c r="I8" i="2" s="1"/>
  <c r="I3" i="2" s="1"/>
  <c r="I3" i="4" l="1"/>
  <c r="I3" i="8"/>
  <c r="I3" i="9"/>
  <c r="O60" i="4"/>
  <c r="O54" i="7"/>
  <c r="I8" i="7"/>
  <c r="I3" i="7" s="1"/>
  <c r="I200" i="7"/>
  <c r="I101" i="4"/>
  <c r="O31" i="3"/>
  <c r="I34" i="8"/>
  <c r="O9" i="9"/>
  <c r="O39" i="9"/>
  <c r="O131" i="7"/>
  <c r="O65" i="8"/>
  <c r="O9" i="6"/>
  <c r="O13" i="8"/>
  <c r="I270" i="7"/>
</calcChain>
</file>

<file path=xl/sharedStrings.xml><?xml version="1.0" encoding="utf-8"?>
<sst xmlns="http://schemas.openxmlformats.org/spreadsheetml/2006/main" count="2637" uniqueCount="891">
  <si>
    <t>EstiCon</t>
  </si>
  <si>
    <t xml:space="preserve">Firma: </t>
  </si>
  <si>
    <t>Soupis prací objektu</t>
  </si>
  <si>
    <t>S</t>
  </si>
  <si>
    <t>Stavba:</t>
  </si>
  <si>
    <t>2019/0134</t>
  </si>
  <si>
    <t>III/22913 Olešná, rekonstrukce mostu ev. č. 22913-1 - soutěž</t>
  </si>
  <si>
    <t>00 VRN</t>
  </si>
  <si>
    <t>O</t>
  </si>
  <si>
    <t>Rozpočet:</t>
  </si>
  <si>
    <t>Vedlejší rozpočtové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</si>
  <si>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</si>
  <si>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</si>
  <si>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</si>
  <si>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</si>
  <si>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</si>
  <si>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</si>
  <si>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</si>
  <si>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</si>
  <si>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</si>
  <si>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</si>
  <si>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</si>
  <si>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</si>
  <si>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</si>
  <si>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</si>
  <si>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</si>
  <si>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</si>
  <si>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</si>
  <si>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</si>
  <si>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KUS</t>
  </si>
  <si>
    <t>PP</t>
  </si>
  <si>
    <t>Zaměření skutečného provedení stavby</t>
  </si>
  <si>
    <t>VV</t>
  </si>
  <si>
    <t>1 = 1,000 [A]</t>
  </si>
  <si>
    <t>TS</t>
  </si>
  <si>
    <t>zahrnuje veškeré náklady spojené s objednatelem požadovanými pracemi</t>
  </si>
  <si>
    <t>02943</t>
  </si>
  <si>
    <t>OSTATNÍ POŽADAVKY - VYPRACOVÁNÍ RDS</t>
  </si>
  <si>
    <t>KPL</t>
  </si>
  <si>
    <t>Vypracování realizační dokumentace stavby</t>
  </si>
  <si>
    <t>02944</t>
  </si>
  <si>
    <t>OSTAT POŽADAVKY - DOKUMENTACE SKUTEČ PROVEDENÍ V DIGIT FORMĚ</t>
  </si>
  <si>
    <t>Vypracování dokumentace skutečného provedení stavby dle Směrnice pro dokumentaci staveb pozemních komunikací _x000D_
v digitální a tištěné formě, objednateli budou předána 4 tištěná paré.</t>
  </si>
  <si>
    <t>02945</t>
  </si>
  <si>
    <t>OSTAT POŽADAVKY - GEOMETRICKÝ PLÁN</t>
  </si>
  <si>
    <t>Vypracování geometrického plánu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</si>
  <si>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</si>
  <si>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</si>
  <si>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</si>
  <si>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Fotodokumentace průběhu stavby, včetně elektronického zpacování a předání objednateli, celkem 4 ks tištěné 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</si>
  <si>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</si>
  <si>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</si>
  <si>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</si>
  <si>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Pasportizace staveniště a objízdných tras dle DIO, včetně elektronického zpracování a jeho předání objednateli a TDS.</t>
  </si>
  <si>
    <t>02991</t>
  </si>
  <si>
    <t>OSTATNÍ POŽADAVKY - INFORMAČNÍ TABULE</t>
  </si>
  <si>
    <t>Informační tabule, s údaji podle vzoru od objednatele, vč. nosných a upevňovacích zařízení, nutných zemních a základových prací a odsouhlasení provedení objednatelem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</si>
  <si>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</si>
  <si>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</si>
  <si>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020</t>
  </si>
  <si>
    <t>Příprava území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</si>
  <si>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</si>
  <si>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</si>
  <si>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</si>
  <si>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1</t>
  </si>
  <si>
    <t>Zemní práce</t>
  </si>
  <si>
    <t>11120</t>
  </si>
  <si>
    <t>ODSTRANĚNÍ KŘOVIN</t>
  </si>
  <si>
    <t>M2</t>
  </si>
  <si>
    <t>Odstranění náletové zeleně v korytě potoka a jeho okolí</t>
  </si>
  <si>
    <t>100 = 100,000 [A]</t>
  </si>
  <si>
    <t>odstranění křovin a stromů do průměru 100 mm
doprava dřevin bez ohledu na vzdálenost
spálení na hromadách nebo štěpkování</t>
  </si>
  <si>
    <t>11130</t>
  </si>
  <si>
    <t>SEJMUTÍ DRNU</t>
  </si>
  <si>
    <t>Sejmutí drnu v rozsahu dočasného záboru stavby</t>
  </si>
  <si>
    <t>720 = 720,000 [A]</t>
  </si>
  <si>
    <t>včetně vodorovné dopravy  a uložení na skládku</t>
  </si>
  <si>
    <t>11372</t>
  </si>
  <si>
    <t>FRÉZOVÁNÍ ZPEVNĚNÝCH PLOCH ASFALTOVÝCH</t>
  </si>
  <si>
    <t>M3</t>
  </si>
  <si>
    <t>odstranění asfaltových vrstev před domem č.p. 9 a krytu chodníku</t>
  </si>
  <si>
    <t>před domem č.p. 9 78*0,15 = 11,700 [A]_x000D_
chodník 30*0,1 = 3,000 [B]_x000D_
Celkové množství = 14,700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</si>
  <si>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</si>
  <si>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18481</t>
  </si>
  <si>
    <t>OCHRANA STROMŮ BEDNĚNÍM</t>
  </si>
  <si>
    <t>Ochrana stávajících stromů v blízkosti staveniště</t>
  </si>
  <si>
    <t>2 ks 2*4 = 8,000 [A]</t>
  </si>
  <si>
    <t>položka zahrnuje veškerý materiál, výrobky a polotovary, včetně mimostaveništní a vnitrostaveništní dopravy (rovněž přesuny), včetně naložení a složení, případně s uložením</t>
  </si>
  <si>
    <t>9</t>
  </si>
  <si>
    <t>Ostatní konstrukce a práce</t>
  </si>
  <si>
    <t>914113</t>
  </si>
  <si>
    <t>DOPRAVNÍ ZNAČKY ZÁKLADNÍ VELIKOSTI OCELOVÉ NEREFLEXNÍ - DEMONTÁŽ</t>
  </si>
  <si>
    <t>4 ks 4 = 4,000 [A]</t>
  </si>
  <si>
    <t>Položka zahrnuje odstranění, demontáž a odklizení materiálu s odvozem na předepsané místo</t>
  </si>
  <si>
    <t>SO 101</t>
  </si>
  <si>
    <t>Úprava komunikace</t>
  </si>
  <si>
    <t>014101</t>
  </si>
  <si>
    <t>POPLATKY ZA SKLÁDKU</t>
  </si>
  <si>
    <t>k fakturaci budou doloženy vážní lístky ze skládky</t>
  </si>
  <si>
    <t>dle pol. 17120 198,17 = 198,170 [A]</t>
  </si>
  <si>
    <t>zahrnuje veškeré poplatky provozovateli skládky související s uložením odpadu na skládce.</t>
  </si>
  <si>
    <t>02620</t>
  </si>
  <si>
    <t>ZKOUŠENÍ KONSTRUKCÍ A PRACÍ NEZÁVISLOU ZKUŠEBNOU</t>
  </si>
  <si>
    <t>- vypracování KZP_x000D_
- zkoušení asfaltových a podkladních vrstev vozovky a zemní pláně_x000D_
- dále dle KZP</t>
  </si>
  <si>
    <t>zahrnuje veškeré náklady spojené s objednatelem požadovanými zkouškami</t>
  </si>
  <si>
    <t>11332</t>
  </si>
  <si>
    <t>ODSTRANĚNÍ PODKLADŮ ZPEVNĚNÝCH PLOCH Z KAMENIVA NESTMELENÉHO</t>
  </si>
  <si>
    <t>odstranění podkladu stávajících vozovek ve stanoveném rozsahu_x000D_
k fakturaci bude objem výkopku doložen geodetickým zaměřením a zápisem TDS o kubatuře ve stavebním deníku</t>
  </si>
  <si>
    <t>(224,2+58,9)*0,4 = 113,240 [A]</t>
  </si>
  <si>
    <t>11372E</t>
  </si>
  <si>
    <t>FRÉZOVÁNÍ ZPEVNĚNÝCH PLOCH ASFALT DROBNÝCH OPRAV A PLOŠ ROZPADŮ DO 500M2</t>
  </si>
  <si>
    <t>frézování stávajících vozovek ve stanoveném rozsahu</t>
  </si>
  <si>
    <t>435*0,2 = 87,000 [A]</t>
  </si>
  <si>
    <t>12273</t>
  </si>
  <si>
    <t>ODKOPÁVKY A PROKOPÁVKY OBECNÉ TŘ. I</t>
  </si>
  <si>
    <t>Odkop pro provedení podkladních vrstev vozovky_x000D_
k fakturaci bude objem výkopku doložen geodetickým zaměřením a zápisem TDS o kubatuře ve stavebním deníku</t>
  </si>
  <si>
    <t>(224,2+58,9)*0,3 = 84,930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</si>
  <si>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</si>
  <si>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12373</t>
  </si>
  <si>
    <t>ODKOP PRO SPOD STAVBU SILNIC A ŽELEZNIC TŘ. I</t>
  </si>
  <si>
    <t>Sanace aktivní zóny tl. 500 mm vč. odvozu, vč. poplatku za skládku/recyklaci, předpoklad 50 % z celkové plochy. _x000D_
k fakturaci bude objem výkopku doložen geodetickým zaměřením a zápisem TDS o kubatuře ve stavebním deníku</t>
  </si>
  <si>
    <t>(224,2+58,9)*0,5*0,5 = 70,775 [A]</t>
  </si>
  <si>
    <t>17120</t>
  </si>
  <si>
    <t>ULOŽENÍ SYPANINY DO NÁSYPŮ A NA SKLÁDKY BEZ ZHUTNĚNÍ</t>
  </si>
  <si>
    <t>uložení vytěženého materiálu_x000D_
k fakturaci bude objem výkopku doložen geodetickým zaměřením a zápisem TDS o kubatuře ve stavebním deníku</t>
  </si>
  <si>
    <t>dle pol. 12273 a 11332 84,93+113,24 = 198,170 [A]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</si>
  <si>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</si>
  <si>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</si>
  <si>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</si>
  <si>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zřízení násypu ve stanoveném rozsahu z materiálu vhodného do násypu</t>
  </si>
  <si>
    <t>15 = 15,000 [A]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</si>
  <si>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</si>
  <si>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</si>
  <si>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</si>
  <si>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Zhotovení nezpevněné krajnice z recyklátu</t>
  </si>
  <si>
    <t>0,5*0,15*(14+14,5+20+13,5+18) = 6,000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</si>
  <si>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</si>
  <si>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</si>
  <si>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</si>
  <si>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224,2+58,9 = 283,100 [A]</t>
  </si>
  <si>
    <t>položka zahrnuje úpravu pláně včetně vyrovnání výškových rozdílů. Míru zhutnění určuje projekt.</t>
  </si>
  <si>
    <t>2</t>
  </si>
  <si>
    <t>Základy</t>
  </si>
  <si>
    <t>21452</t>
  </si>
  <si>
    <t>SANAČNÍ VRSTVY Z KAMENIVA DRCENÉHO</t>
  </si>
  <si>
    <t>Sanace aktivní zóny tl. 500mm_x000D_
Předpoklad 50% z celkové plochy_x000D_
Čerpáno dle skutečnosti na pokyn TDS</t>
  </si>
  <si>
    <t>283,1*0,5*0,5 = 70,775 [A]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</si>
  <si>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</si>
  <si>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</si>
  <si>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</si>
  <si>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>Separační geotextilie pod konstrukci vozovky v případě nevyhovujícího podloží._x000D_
Mechanická odolnost proti protržení CBR min. 3,0 kN_x000D_
Čerpání dle skutečnosti se souhlasem TDS</t>
  </si>
  <si>
    <t>283,1 = 283,100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</si>
  <si>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</si>
  <si>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</si>
  <si>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</si>
  <si>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451312</t>
  </si>
  <si>
    <t>PODKLADNÍ A VÝPLŇOVÉ VRSTVY Z PROSTÉHO BETONU C12/15</t>
  </si>
  <si>
    <t>Betonove lože pro odvodňovací žlab</t>
  </si>
  <si>
    <t>21*0,4*0,3 = 2,520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</si>
  <si>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</si>
  <si>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5</t>
  </si>
  <si>
    <t>Komunikace</t>
  </si>
  <si>
    <t>56330</t>
  </si>
  <si>
    <t>VOZOVKOVÉ VRSTVY ZE ŠTĚRKODRTI</t>
  </si>
  <si>
    <t>ŠDA fr. 0/32, tl. 150 mm + ŠDA fr. 0/63, tl. 150 mm_x000D_
dle přílohy č. 1 Technická zpráva a č. 4 Vzorové příčné řezy</t>
  </si>
  <si>
    <t>(224,2+58,9)*2*0,15 = 84,930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</si>
  <si>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</si>
  <si>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</si>
  <si>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</si>
  <si>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- asfaltový recyklát 0/22</t>
  </si>
  <si>
    <t>0,5*(13,4+17,9+13,8+19,6) = 32,350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</si>
  <si>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</si>
  <si>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</si>
  <si>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</si>
  <si>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- PI-C Infiltrační postřik z asf. emulze 0,60 kg/m2_x000D_
pro plochy s plnou konstrukcí vozovky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</si>
  <si>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</si>
  <si>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</si>
  <si>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</si>
  <si>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Spojovací postřik z asf. emulze 0,40 kg/m2</t>
  </si>
  <si>
    <t>2*(283,1+266,01) = 1098,220 [A]</t>
  </si>
  <si>
    <t>574A34</t>
  </si>
  <si>
    <t>ASFALTOVÝ BETON PRO OBRUSNÉ VRSTVY ACO 11+, 11S TL. 40MM</t>
  </si>
  <si>
    <t>silnice (283,1+188,6) = 471,700 [A]_x000D_
zpevněná plocha 77,41 = 77,410 [B]_x000D_
Celkové množství = 549,110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</si>
  <si>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</si>
  <si>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</si>
  <si>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</si>
  <si>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574E46</t>
  </si>
  <si>
    <t>ASFALTOVÝ BETON PRO PODKLADNÍ VRSTVY ACP 16+, 16S TL. 50MM</t>
  </si>
  <si>
    <t>podkladní vrstva v ploše s plnou konstrukcí vozovky</t>
  </si>
  <si>
    <t>silnice (224,2+58,9) = 283,100 [A]</t>
  </si>
  <si>
    <t>57621</t>
  </si>
  <si>
    <t>POSYP KAMENIVEM DRCENÝM 5KG/M2</t>
  </si>
  <si>
    <t>posyp drceným kamenivem fr.2/4, 1,5kg/m2_x000D_
v ploše s plnou konstrukcí vozovky</t>
  </si>
  <si>
    <t>(224,2+58,9) = 283,100 [A]</t>
  </si>
  <si>
    <t>- dodání kameniva předepsané kvality a zrnitosti
- posyp předepsaným množstvím</t>
  </si>
  <si>
    <t>58910</t>
  </si>
  <si>
    <t>VÝPLŇ SPAR ASFALTEM</t>
  </si>
  <si>
    <t>M</t>
  </si>
  <si>
    <t>Asfaltová zálivka mezi asf.krytem a stávající kom. za horka typ N2 dle ČSN EN_x000D_
14188-1</t>
  </si>
  <si>
    <t>10,3+6,7+6+5,9+2,5 = 31,400 [A]</t>
  </si>
  <si>
    <t>položka zahrnuje:
- dodávku předepsaného materiálu
- vyčištění a výplň spar tímto materiálem</t>
  </si>
  <si>
    <t>915111</t>
  </si>
  <si>
    <t>VODOROVNÉ DOPRAVNÍ ZNAČENÍ BARVOU HLADKÉ - DODÁVKA A POKLÁDKA</t>
  </si>
  <si>
    <t>tzv. předznačení VDZ</t>
  </si>
  <si>
    <t>18,5 = 18,500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</si>
  <si>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</si>
  <si>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</si>
  <si>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</si>
  <si>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VDZ na vozovce: V4 (0,125), V2b (1,5/1,5/0,25)</t>
  </si>
  <si>
    <t>15,6+2,9 = 18,500 [A]</t>
  </si>
  <si>
    <t>919112</t>
  </si>
  <si>
    <t>ŘEZÁNÍ ASFALTOVÉHO KRYTU VOZOVEK TL DO 100MM</t>
  </si>
  <si>
    <t>na začátku a konci úseku</t>
  </si>
  <si>
    <t>6+6,5 = 12,500 [A]</t>
  </si>
  <si>
    <t>položka zahrnuje řezání vozovkové vrstvy v předepsané tloušťce, včetně spotřeby vody</t>
  </si>
  <si>
    <t>93542</t>
  </si>
  <si>
    <t>ŽLABY Z DÍLCŮ Z POLYMERBETONU SVĚTLÉ ŠÍŘKY DO 150MM VČETNĚ MŘÍŽÍ</t>
  </si>
  <si>
    <t>odvodňovcí žlaby před domem č.p. 9</t>
  </si>
  <si>
    <t>15+6 = 21,000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</si>
  <si>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</si>
  <si>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SO 182</t>
  </si>
  <si>
    <t>Dopravně-inženýrská opatření</t>
  </si>
  <si>
    <t>02720</t>
  </si>
  <si>
    <t>POMOC PRÁCE ZŘÍZ NEBO ZAJIŠŤ REGULACI A OCHRANU DOPRAVY</t>
  </si>
  <si>
    <t>Položka zahrnuje dopravně inženýrská opatření v průběhu celé stavby (dle_x000D_
schváleného harmonogramu prací vybraného zhotovitele, DIO a vyjádření DI PČR),_x000D_
zahrnuje pronájem dopravního značení - tzn. osazení, přesuny a odvoz_x000D_
provizorního dopravního značení po dobu celé stavby. Zahrnuje dočasné svislé a_x000D_
vodorovné dopravní značení, dopravní zařízení, světelné výstražné zařízení,_x000D_
oplocení a všechny související práce po dobu trvání celé stavby. Součástí položky_x000D_
je i údržba a péče o dopravně inženýrská opatření v průběhu celé stavby,_x000D_
pravidelná úprava značení dle aktuálních potřeb a postupu prací. Včetně regulace_x000D_
a řízení provozu poučenými osobami v průběhu provádění prací. Součástí položky_x000D_
je zpracování DIR včetně jeho projednání. Realizace opatření bude v souladu s_x000D_
TP66. Respektování BOZP.</t>
  </si>
  <si>
    <t>zahrnuje veškeré náklady spojené s objednatelem požadovanými zařízeními</t>
  </si>
  <si>
    <t>SO 186</t>
  </si>
  <si>
    <t>Stavební úpravy objízdných tras</t>
  </si>
  <si>
    <t>113743</t>
  </si>
  <si>
    <t>FRÉZOVÁNÍ ZPEVNĚNÝCH PLOCH ASFALTOVÝCH TL. DO 50MM</t>
  </si>
  <si>
    <t>předpoklad 400 m v šířce 6m_x000D_
návrh oprav bude predložen objednateli a oprava bude provedena dle určení objednatele</t>
  </si>
  <si>
    <t>400*6 = 2400,000 [A]</t>
  </si>
  <si>
    <t>56962</t>
  </si>
  <si>
    <t>ZPEVNĚNÍ KRAJNIC Z RECYKLOVANÉHO MATERIÁLU TL DO 100MM</t>
  </si>
  <si>
    <t>úprava krajnic recyklátem v celé délce opravy (400 m, 2 strany)_x000D_
návrh oprav bude predložen objednateli a oprava bude provedena dle určení objednatele</t>
  </si>
  <si>
    <t>400*2*0,5 = 400,000 [A]</t>
  </si>
  <si>
    <t>574A43</t>
  </si>
  <si>
    <t>ASFALTOVÝ BETON PRO OBRUSNÉ VRSTVY ACO 11 TL. 50MM</t>
  </si>
  <si>
    <t>5774CF</t>
  </si>
  <si>
    <t>VRSTVY PRO OBNOVU A OPRAVY Z ASF BETONU ACL 16</t>
  </si>
  <si>
    <t>předpoklad 400 m v šířce 6m z objízd tras _x000D_
v tl. 50 mm_x000D_
návrh oprav bude predložen objednateli a oprava bude provedena dle určení objednatele</t>
  </si>
  <si>
    <t>400*6*0,05 = 120,000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</si>
  <si>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</si>
  <si>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SO 201</t>
  </si>
  <si>
    <t>Most ev. č. 22913-1</t>
  </si>
  <si>
    <t>Poplatek za uložení nevhodné a nepoužité zeminy na skládce,_x000D_
k fakturaci budou doloženy vážní lístky ze skládky</t>
  </si>
  <si>
    <t>dle pol. 17120 259,479 = 259,479 [A]</t>
  </si>
  <si>
    <t>015140</t>
  </si>
  <si>
    <t>POPLATKY ZA LIKVIDACI ODPADŮ NEKONTAMINOVANÝCH - 17 01 01  BETON Z DEMOLIC OBJEKTŮ, ZÁKLADŮ TV</t>
  </si>
  <si>
    <t>T</t>
  </si>
  <si>
    <t>k fakturaci budou doloženy vážní lístky ze skládky/zařízení na likvidaci odpadu</t>
  </si>
  <si>
    <t>ŽB dle pol. 966168 29*2,4 = 69,600 [A]_x000D_
prostý beton dle pol. 966158 17,6*2,3 = 40,480 [B]_x000D_
Celkové množství = 110,080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</si>
  <si>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</si>
  <si>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015330</t>
  </si>
  <si>
    <t>POPLATKY ZA LIKVIDACI ODPADŮ NEKONTAMINOVANÝCH - 17 05 04  KAMENNÁ SUŤ</t>
  </si>
  <si>
    <t>dle pol. 966138 24*2,3 = 55,200 [A]</t>
  </si>
  <si>
    <t>015420</t>
  </si>
  <si>
    <t>POPLATKY ZA LIKVIDACI ODPADŮ NEKONTAMINOVANÝCH - 17 06 04  ZBYTKY IZOLAČNÍCH MATERIÁLŮ</t>
  </si>
  <si>
    <t>původní mostní izolace (odhad 6,5 kg/m2)_x000D_
k fakturaci budou doloženy vážní lístky ze skládky/zařízení na likvidaci odpadu</t>
  </si>
  <si>
    <t>dle pol. 97817 40*0,007 = 0,280 [A]</t>
  </si>
  <si>
    <t>- zkoušky míry zhutnění v přechodových oblastech, zkoušení vrstev přechodové oblasti a vlastností ukládaných zemin_x000D_
- propustnost mezerovitého betonu_x000D_
- odtrhové zkoušky izolace_x000D_
- zkoušky betonových směsí (zkoušení betonu pilot, základů, spodní stavby, stěn, NK a říms)_x000D_
- zkoušky asfaltových směsí_x000D_
- zkoušky zhutnění asfaltové obrusné vrstvy_x000D_
- vypracování kontrolního a zkušebního plánu (KZP)</t>
  </si>
  <si>
    <t>02912</t>
  </si>
  <si>
    <t>OSTATNÍ POŽADAVKY - VYTYČOVACÍ BOD MIKROSÍTĚ</t>
  </si>
  <si>
    <t>Body mikrosítě mostu</t>
  </si>
  <si>
    <t>3 = 3,000 [A]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</si>
  <si>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
- dle projektu základní vytyčovací sítě, kde je hloubka určena geologem na základě dostupných průzkumů či dat</t>
  </si>
  <si>
    <t>02940</t>
  </si>
  <si>
    <t>OSTATNÍ POŽADAVKY - VYPRACOVÁNÍ DOKUMENTACE</t>
  </si>
  <si>
    <t>Stanovení zatížitelnosti výpočtem dle ČSN 73 6222.</t>
  </si>
  <si>
    <t>029412</t>
  </si>
  <si>
    <t>OSTATNÍ POŽADAVKY - VYPRACOVÁNÍ MOSTNÍHO LISTU</t>
  </si>
  <si>
    <t>mostní list ve formátu pdf a png včetně zadání do BMS</t>
  </si>
  <si>
    <t>- vypracování plánu sledování a údržby mostu digitálně+tištěný výstup</t>
  </si>
  <si>
    <t>02953</t>
  </si>
  <si>
    <t>OSTATNÍ POŽADAVKY - HLAVNÍ MOSTNÍ PROHLÍDKA</t>
  </si>
  <si>
    <t>První hlavní mostní prohlídka (1.HPM) provedená v systému mostních prohlídek,_x000D_
tištěný výstup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</si>
  <si>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</si>
  <si>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</si>
  <si>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</t>
  </si>
  <si>
    <t>geotechnický dozor - přítomnost při provádění pažení, pilot a převzetí základové spáry konstrukcí</t>
  </si>
  <si>
    <t>zahrnuje veškeré náklady spojené s objednatelem požadovaným dozorem</t>
  </si>
  <si>
    <t>frézování vozovky na mostě</t>
  </si>
  <si>
    <t>40*0,15 = 6,000 [A]</t>
  </si>
  <si>
    <t>11511</t>
  </si>
  <si>
    <t>ČERPÁNÍ VODY DO 500 L/MIN</t>
  </si>
  <si>
    <t>HOD</t>
  </si>
  <si>
    <t>čerpání podzemní a dešťové vody z výkopu</t>
  </si>
  <si>
    <t>odhad 800 = 800,000 [A]</t>
  </si>
  <si>
    <t>Položka čerpání vody na povrchu zahrnuje i potrubí, pohotovost záložní čerpací soupravy a zřízení čerpací jímky. Součástí položky je také následná demontáž a likvidace těchto zařízení</t>
  </si>
  <si>
    <t>11528</t>
  </si>
  <si>
    <t>PŘEV VOD NA POVRCHU POTR DN DO 1600MM NEBO ŽLAB R.O. DO 5,0M</t>
  </si>
  <si>
    <t>Provizorní zatrubnění vodoteče pod mostem, pro převedení Q10
dle výkresu č. 8 - Výkopy</t>
  </si>
  <si>
    <t>38 = 38,000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</si>
  <si>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</si>
  <si>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12573</t>
  </si>
  <si>
    <t>VYKOPÁVKY ZE ZEMNÍKU A SKLÁDEK TR. I</t>
  </si>
  <si>
    <t>Natěžení a dovoz ornice z deponie</t>
  </si>
  <si>
    <t>dle pol. 18220 19,86 = 19,860 [A]_x000D_
dle pol. 18230 29,79 = 29,790 [B]_x000D_
Celkové množství = 49,650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</si>
  <si>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</si>
  <si>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12960</t>
  </si>
  <si>
    <t>ČIŠTĚNÍ VODOTEČÍ A MELIORAČ KANÁLŮ OD NÁNOSŮ</t>
  </si>
  <si>
    <t>Pročištění koryta před a za mostem, tloušťka nánosu do 300 mm</t>
  </si>
  <si>
    <t>v délce 5 m před mostem a 15 m za mostem, šířka 4 m (5+15)*4*0,3 = 24,000 [A]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</si>
  <si>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</si>
  <si>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</si>
  <si>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</si>
  <si>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Výkopy pro základy opěr a křídel v zemině tř. I. dle výkresu č. 9 Výkopy a založení_x000D_
k fakturaci bude objem výkopku doložen geodetickým zaměřením a zápisem TDS o kubatuře ve stavebním deníku</t>
  </si>
  <si>
    <t>Výkop pro most (odečteno z modelu) 605 = 605,000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</si>
  <si>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</si>
  <si>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</si>
  <si>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</si>
  <si>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Výkop pro chráničku pod základy mostu_x000D_
k fakturaci bude objem výkopku doložen geodetickým zaměřením a zápisem TDS o kubatuře ve stavebním deníku</t>
  </si>
  <si>
    <t>10*0,6*0,4+19*1*1,5 = 30,900 [A]</t>
  </si>
  <si>
    <t>17110</t>
  </si>
  <si>
    <t>ULOŽENÍ SYPANINY DO NÁSYPŮ SE ZHUTNĚNÍM</t>
  </si>
  <si>
    <t>Svahové kužele u křídel dle výkresu č. 13 - terénní úpravy_x000D_
použita vytěžená zemina</t>
  </si>
  <si>
    <t>12+131+34+15 = 192,000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</si>
  <si>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</si>
  <si>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vytěžené nevhodné či nepoužité zeminy na trvalou skládku_x000D_
nevyužitá zemina na skládku_x000D_
k fakturaci bude objem výkopku doložen geodetickým zaměřením a zápisem TDS o kubatuře ve stavebním deníku</t>
  </si>
  <si>
    <t>Zemina z vrtů pro piloty (dle pol. 264142, 264242, 264342, 264442) 112*3,1415*0,45*0,45 = 71,249 [A]_x000D_
Zemina z výkopů dle pol. 13173 613,7-232,47-193 = 188,230 [B]_x000D_
Celkové množství = 259,479</t>
  </si>
  <si>
    <t>17411</t>
  </si>
  <si>
    <t>ZÁSYP JAM A RÝH ZEMINOU SE ZHUTNENÍM</t>
  </si>
  <si>
    <t>Zásyp základů dle ČSN 73 6244 čl. 5.1 dle výkresu č. 4 - Podélný řez_x000D_
použita vytěžená zemina</t>
  </si>
  <si>
    <t>15,8*4,2+18,9*4,9+17,5*4,2 = 232,470 [A]_x000D_
Celkové množství = 232,470</t>
  </si>
  <si>
    <t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</si>
  <si>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</si>
  <si>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MATERIÁLŮ</t>
  </si>
  <si>
    <t>Zásyp opěry nad těsnící vrstvou dle ČSN 73 6244 čl. 5.4 
dle výkresu č. 4 - Podélný řez</t>
  </si>
  <si>
    <t>15,8*2,3+17,5*2,85 = 86,215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</si>
  <si>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</si>
  <si>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17511</t>
  </si>
  <si>
    <t>OBSYP POTRUBÍ A OBJEKTU SE ZHUTNENÍM</t>
  </si>
  <si>
    <t>zásyp chráničky</t>
  </si>
  <si>
    <t>29*0,6*0,2 = 3,480 [A]</t>
  </si>
  <si>
    <t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</si>
  <si>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17581</t>
  </si>
  <si>
    <t>OBSYP POTRUBÍ A OBJEKTŮ Z NAKUPOVANÝCH MATERIÁLŮ</t>
  </si>
  <si>
    <t>ochranný obsyp za opěrou s drenážní funkcí dle 73 6244 čl. 5.3.</t>
  </si>
  <si>
    <t>0,7*15,7+0,77*17,1 = 24,157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</si>
  <si>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</si>
  <si>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18220</t>
  </si>
  <si>
    <t>ROZPROSTŘENÍ ORNICE VE SVAHU</t>
  </si>
  <si>
    <t>Rozprostření ornice ve svahu dle koor. situace</t>
  </si>
  <si>
    <t>(0,4*331)*0,15 = 19,860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</si>
  <si>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</si>
  <si>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</si>
  <si>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</si>
  <si>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Rozprostření ornice v rovině dle koor. situace</t>
  </si>
  <si>
    <t>(0,6*331)*0,15 = 29,790 [A]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</si>
  <si>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</si>
  <si>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</si>
  <si>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</si>
  <si>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zatravnění ploch dle koor. situace</t>
  </si>
  <si>
    <t>200+43+69+19 = 331,000 [A]</t>
  </si>
  <si>
    <t>Zahrnuje dodání předepsané travní směsi, hydroosev na ornici, zalévání, první pokosení, to vše bez ohledu na sklon terénu</t>
  </si>
  <si>
    <t>1840E1</t>
  </si>
  <si>
    <t>PŘESAZOVÁNÍ KEŘŮ</t>
  </si>
  <si>
    <t>obnova oplocení pozemku 121/2 - keře</t>
  </si>
  <si>
    <t>odhad 10 = 10,000 [A]</t>
  </si>
  <si>
    <t>Položka přesazování keřů zahrnuje vykopání na původním místě,  hloubení jamek pro nové osazení (min. rozměry pro keře 30/30/30cm) s event. výměnou půdy, s hnojením anorganickým hnojivem a přídavkem organického hnojiva min. 2kg pro keře, zálivku, kůly, a pod.
položka zahrnuje veškerý materiál, výrobky a polotovary, včetně mimostaveništní a vnitrostaveništní dopravy (rovněž přesuny), včetně naložení a složení, případně s uložením</t>
  </si>
  <si>
    <t>21331</t>
  </si>
  <si>
    <t>DRENÁŽNÍ VRSTVY Z BETONU MEZEROVITÉHO (DRENÁŽNÍHO)</t>
  </si>
  <si>
    <t>Obetonování drenáže za opěrou a křídly mezerovitým betonem a zesílený přechodový klín dle výkresu č. 4 - Podélný řez</t>
  </si>
  <si>
    <t>na délku drenážní trubky dle pol. 875332 34,6*0,3*0,3 = 3,114 [A]_x000D_
přechodové klíny 0,58*9,7+0,57*9 = 10,756 [B]_x000D_
Celkové množství = 13,870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</si>
  <si>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</si>
  <si>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</si>
  <si>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</si>
  <si>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proužek v ose odvodnění, na výšku ochrany izolace+vyrovnávací vrstva z MA, dle výkresu č. 5 - Vzorový příčný řez</t>
  </si>
  <si>
    <t>Proužek šířky 150 mm 0,15*0,05*7,9 = 0,059 [A]_x000D_
Žebro 400 x 500 mm 0,4*0,5*0,05 = 0,010 [B]_x000D_
Celkové množství = 0,069</t>
  </si>
  <si>
    <t>224325</t>
  </si>
  <si>
    <t>PILOTY ZE ŽELEZOBETONU C30/37</t>
  </si>
  <si>
    <t>Objem betonu pilot bez přebetonování dle výkresu č. 9 Výkopy a založení.</t>
  </si>
  <si>
    <t>piloty prům. 900 mm, dl. 8 m 2*7*3,1415*0,45*0,45*8 = 71,249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</si>
  <si>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</si>
  <si>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</si>
  <si>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</si>
  <si>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Výztuž pilot z oceli dle výkresu č. 9 Výkopy a založení_x000D_
předpoklad 100 kg/m3</t>
  </si>
  <si>
    <t>dle pol. 224325 71,249*0,1 = 7,125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</si>
  <si>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</si>
  <si>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22694</t>
  </si>
  <si>
    <t>ZÁPOROVÉ PAŽENÍ Z KOVU DOČASNÉ</t>
  </si>
  <si>
    <t>pažení dle výkresu č. 9 Výkopy a založení</t>
  </si>
  <si>
    <t>pažiny IPE 240 24*6*0,031 = 4,464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</si>
  <si>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</si>
  <si>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</si>
  <si>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</si>
  <si>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38*3 = 114,000 [A]</t>
  </si>
  <si>
    <t>položka zahrnuje osazení pažin bez ohledu na druh, jejich opotřebení a jejich odstranění</t>
  </si>
  <si>
    <t>264141</t>
  </si>
  <si>
    <t>VRTY PRO PILOTY TR. I D DO 1000MM</t>
  </si>
  <si>
    <t>Vrty pro piloty o průměru 900 mm, dle výkresu č. 9 Výkopy a založení</t>
  </si>
  <si>
    <t>14*5 = 70,000 [A]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</si>
  <si>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</si>
  <si>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264241</t>
  </si>
  <si>
    <t>VRTY PRO PILOTY TR. II D DO 1000MM</t>
  </si>
  <si>
    <t>14*3 = 42,000 [A]</t>
  </si>
  <si>
    <t>27231A</t>
  </si>
  <si>
    <t>ZÁKLADY Z PROSTÉHO BETONU DO C20/25</t>
  </si>
  <si>
    <t>obnova oplocení pozemku 121/2 - podezdívka z betonu</t>
  </si>
  <si>
    <t>16*0,4*0,8 = 5,120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</si>
  <si>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</si>
  <si>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272324</t>
  </si>
  <si>
    <t>ZÁKLADY ZE ŽELEZOBETONU DO C25/30</t>
  </si>
  <si>
    <t>Základy opěr a křídel dle výkresu č. 10 - tvar rámu</t>
  </si>
  <si>
    <t>opěra O1 26,29 = 26,290 [A]_x000D_
opěra O2 27,34 = 27,340 [B]_x000D_
Celkové množství = 53,630</t>
  </si>
  <si>
    <t>272365</t>
  </si>
  <si>
    <t>VÝZTUŽ ZÁKLADŮ Z OCELI 10505, B500B</t>
  </si>
  <si>
    <t>Z výkresu č. 11 - schéma výztuže rámu_x000D_
předpoklad 150 kg/m3</t>
  </si>
  <si>
    <t>dle pol. 272324 53,63*0,15 = 8,045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</si>
  <si>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</si>
  <si>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28999</t>
  </si>
  <si>
    <t>OPLÁŠTĚNÍ (ZPEVNĚNÍ) Z FÓLIE</t>
  </si>
  <si>
    <t>Těsnící fólie v přechodové oblasti, dle výkresu 4 - Podélný řez</t>
  </si>
  <si>
    <t>(10,3+9,1)*4 = 77,600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</si>
  <si>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</si>
  <si>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</si>
  <si>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</si>
  <si>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</si>
  <si>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</si>
  <si>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</si>
  <si>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kompletní provedení vlepených kotev říms vč. spojovacích prvků z nerez. oceli, předvrtaných otvorů, trubek, zinkování, atd. váha 6,0 kg/ks
dle výkresu č. 12 Tvar říms</t>
  </si>
  <si>
    <t>kotvy á 1 m 14+9 = 23,000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</si>
  <si>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</si>
  <si>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</si>
  <si>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</si>
  <si>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Římsy na rámu a křídlech, dle výkresu č. 12 - Tvar říms</t>
  </si>
  <si>
    <t>levá římsa 5,05 = 5,050 [A]_x000D_
pravá římsa 7,1 = 7,100 [B]_x000D_
Celkové množství = 12,150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</si>
  <si>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</si>
  <si>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</si>
  <si>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</si>
  <si>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Výztuž říms dle výkresu č. 12 - Tvar říms_x000D_
předpoklad 140 kg/m3</t>
  </si>
  <si>
    <t>dle pol. 317325 12,15*0,14 = 1,701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</si>
  <si>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</si>
  <si>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327215</t>
  </si>
  <si>
    <t>PŘEZDĚNÍ ZDÍ Z KAMENNÉHO ZDIVA</t>
  </si>
  <si>
    <t>přezdění navazujících zídek podél potoka</t>
  </si>
  <si>
    <t>odhad 2 m po obou stranách 1,6*2*2 = 6,400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</si>
  <si>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</si>
  <si>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</si>
  <si>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</si>
  <si>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Beton dříků opěr a křídel dle výkresu č. 10 - Tvar rámu</t>
  </si>
  <si>
    <t>opěra O1 22,05 = 22,050 [A]_x000D_
opěra O2 24,47 = 24,470 [B]_x000D_
Celkové množství = 46,520</t>
  </si>
  <si>
    <t>333365</t>
  </si>
  <si>
    <t>VÝZTUŽ MOSTNÍCH OPĚR A KŘÍDEL Z OCELI 10505, B500B</t>
  </si>
  <si>
    <t>Výztuž dříků opěr a křídel dle výkresu č. 11 - Schéma výztuže rámu_x000D_
předpoklad 180kg/m3</t>
  </si>
  <si>
    <t>dle pol. 333325 46,52*0,18 = 8,374 [A]</t>
  </si>
  <si>
    <t>33817A</t>
  </si>
  <si>
    <t>SLOUPKY OHRADNÍ A PLOTOVÉ Z DÍLCŮ KOVOVÝCH  KOTVENÉ DO PATEK NEBO BERANĚNÉ</t>
  </si>
  <si>
    <t>obnova oplocení pozemku 121/2 - ocelové sloupky</t>
  </si>
  <si>
    <t>předpoklad použití trubky prům. 57 mm 16*2,5*0,00438 = 0,175 [A]</t>
  </si>
  <si>
    <t>- dodání a osazení předepsaného sloupku včetně PKO
- případnou betonovou patku z předepsané třídy betonu
- nutné zemní práce</t>
  </si>
  <si>
    <t>421325</t>
  </si>
  <si>
    <t>MOSTNÍ NOSNÉ DESKOVÉ KONSTRUKCE ZE ŽELEZOBETONU C30/37</t>
  </si>
  <si>
    <t>Beton nosné konstrukce - horní deska rámu dle výkresu č. 10 - Tvar rámu</t>
  </si>
  <si>
    <t>odečteno z 3D modelu 45,64 = 45,640 [A]</t>
  </si>
  <si>
    <t>421365</t>
  </si>
  <si>
    <t>VÝZTUŽ MOSTNÍ DESKOVÉ KONSTRUKCE Z OCELI 10505, B500B</t>
  </si>
  <si>
    <t>Výztuž nosné konstrukce - dle výkresu č. 11_x000D_
předpoklad 180kg/m3</t>
  </si>
  <si>
    <t>dle pol. 421325 45,64*0,18 = 8,215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</si>
  <si>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</si>
  <si>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434125</t>
  </si>
  <si>
    <t>SCHODIŠŤOVÉ STUPNĚ, Z DÍLCŮ ŽELEZOBETON DO C30/37</t>
  </si>
  <si>
    <t>Prefabrikované schodišťové stupně, dle výkresu č. 13 - Terénní úpravy</t>
  </si>
  <si>
    <t>3 ks stupně 180x750x500 3*0,18*0,75*0,5 = 0,203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</si>
  <si>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</si>
  <si>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PODKLADNÍ A VÝPLNOVÉ VRSTVY Z PROSTÉHO BETONU C12/15</t>
  </si>
  <si>
    <t>Dle výkresů č. 9 - Výkopy a založení</t>
  </si>
  <si>
    <t>podkladní beton pod základy 5,27+5,48 = 10,750 [A]_x000D_
podkladní beton pod drenáží 5,21+5,34 = 10,550 [B]_x000D_
Celkové množství = 21,300</t>
  </si>
  <si>
    <t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</si>
  <si>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45131A</t>
  </si>
  <si>
    <t>PODKLADNÍ A VÝPLNOVÉ VRSTVY Z PROSTÉHO BETONU C20/25</t>
  </si>
  <si>
    <t>Dle výkresů č. 13 - Terénní úpravy</t>
  </si>
  <si>
    <t>odláždění z kamenných kostek 18,2*0,15 = 2,730 [A]_x000D_
odláždění z lomového kamene 144*0,15 = 21,600 [B]_x000D_
schodiště 0,36 = 0,360 [C]_x000D_
Celkové množství = 24,690</t>
  </si>
  <si>
    <t>45152</t>
  </si>
  <si>
    <t>PODKLADNÍ A VÝPLŇOVÉ VRSTVY Z KAMENIVA DRCENÉHO</t>
  </si>
  <si>
    <t>podkladní vrstvy pod chodníkem ze štěrkodrti</t>
  </si>
  <si>
    <t>dle pol. 465921, tl. 150 mm 34,5*0,15 = 5,175 [A]</t>
  </si>
  <si>
    <t>45157</t>
  </si>
  <si>
    <t>a</t>
  </si>
  <si>
    <t>PODKLADNÍ A VÝPLŇOVÉ VRSTVY Z KAMENIVA TĚŽENÉHO</t>
  </si>
  <si>
    <t>Vrstva 150+150 mm ze štěrkopísku pro uložení těsnící vrstvy v přechodové oblasti, dle výkresu č. 4 - Podélný řez</t>
  </si>
  <si>
    <t>dle pol. 28999 77,6*0,3 = 23,280 [A]</t>
  </si>
  <si>
    <t>b</t>
  </si>
  <si>
    <t>podkladní vrstva pod dlažbou chodníku</t>
  </si>
  <si>
    <t>dle pol. 465921, tl. 50 mm 34,5*0,05 = 1,725 [A]</t>
  </si>
  <si>
    <t>45852</t>
  </si>
  <si>
    <t>VÝPLŇ ZA OPĚRAMI A ZDMI Z KAMENIVA DRCENÉHO</t>
  </si>
  <si>
    <t>ochranný obsyp s drenážní funkcí dle ČSN 73 6244 čl. 5.3 za opěrami šířky 700 mm a podél křídel.
Zahrnuje všechny práce a dodávku materiálu vč. výběru vhodného materiálu, předepsaného hutnění atd.
dle výkresu č. 4 - Podélný řez</t>
  </si>
  <si>
    <t>za opěrami 0,82*16+0,9*17 = 28,420 [A]_x000D_
Celkové množství = 28,420</t>
  </si>
  <si>
    <t>465512</t>
  </si>
  <si>
    <t>DLAŽBY Z LOMOVÉHO KAMENE NA MC</t>
  </si>
  <si>
    <t>Odláždění ve svahu a v rovině, tl. 200 mm, odláždění z kamenných kostek tl 100 mm, dle výkresu č. 13 - Terénní úpravy</t>
  </si>
  <si>
    <t>odláždění z kamenných kostek 18,2*0,1 = 1,820 [A]_x000D_
odláždění z lomového kamene 144*0,2 = 28,800 [B]_x000D_
Celkové množství = 30,620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</si>
  <si>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</si>
  <si>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465921</t>
  </si>
  <si>
    <t>DLAŽBY Z BETONOVÝCH DLAŽDIC NA SUCHO</t>
  </si>
  <si>
    <t>nový chodník před a za mostem - z betonové dlažby do pískového podsypu</t>
  </si>
  <si>
    <t>19,7+14,8 = 34,500 [A]</t>
  </si>
  <si>
    <t>položka zahrnuje:
- nutné zemní práce (svahování, úpravu pláně a pod.)
- úpravu podkladu
- dodávku a uložení dlažby z předepsaných dlaždic do předepsaného tvaru
- spárování, těsnění, tmelení a vyplnění spar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</si>
  <si>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</si>
  <si>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</si>
  <si>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Prahy v korytě vodoteče, dle výkresu č. 13 - Terénní úpravy</t>
  </si>
  <si>
    <t>betonový práh na vtoku 0,5*0,8*6,4 = 2,560 [A]_x000D_
betonový práh na výtoku 0,5*0,8*4,8 = 1,920 [B]_x000D_
Celkové množství = 4,480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</si>
  <si>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</si>
  <si>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Spojovací postřik mezi vrstvami vozovky na mostě
dle výkresu č. 3 - Půdorys</t>
  </si>
  <si>
    <t>2*(56,3-4,15) = 104,300 [A]</t>
  </si>
  <si>
    <t>Obrusná vrstva vozovky na mostě
dle výkresu č. 3 - Půdorys</t>
  </si>
  <si>
    <t>56,3-4,15 = 52,150 [A]</t>
  </si>
  <si>
    <t>574C46</t>
  </si>
  <si>
    <t>ASFALTOVÝ BETON PRO LOŽNÍ VRSTVY ACL 16+, 16S TL. 50MM</t>
  </si>
  <si>
    <t>Ložná vrstva vozovky na mostě
dle výkresu č. 3 - Půdorys</t>
  </si>
  <si>
    <t>575C03</t>
  </si>
  <si>
    <t>LITÝ ASFALT MA IV (OCHRANA MOSTNÍ IZOLACE) 11</t>
  </si>
  <si>
    <t>Ochrana izolace na mostě, včetně vyrovnávací vrstvy, průměrná tl. 55 mm
dle výkresu č. 3 - Půdorys</t>
  </si>
  <si>
    <t>56,3*0,055 = 3,097 [A]</t>
  </si>
  <si>
    <t>Odvodňovací proužek podél římsy
dle výkresu č. 3 - Půdorys</t>
  </si>
  <si>
    <t>22,5*0,5*0,08 = 0,900 [A]</t>
  </si>
  <si>
    <t>7</t>
  </si>
  <si>
    <t>Přidružená stavební výroba</t>
  </si>
  <si>
    <t>711112</t>
  </si>
  <si>
    <t>IZOLACE BĚŽNÝCH KONSTRUKCÍ PROTI ZEMNÍ VLHKOSTI ASFALTOVÝMI PÁSY</t>
  </si>
  <si>
    <t>Izolace rubu opěry a křídel NAIP
dle výkresu č. 10 - Tvar rámu</t>
  </si>
  <si>
    <t>37,7+39,4 = 77,100 [A]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</si>
  <si>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</si>
  <si>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711442</t>
  </si>
  <si>
    <t>IZOLACE MOSTOVEK CELOPLOŠNÁ ASFALTOVÝMI PÁSY S PEČETÍCÍ VRSTVOU</t>
  </si>
  <si>
    <t>Izolace mostovky v celé ploše _x000D_
dle výkresu č. 10 - Tvar rámu</t>
  </si>
  <si>
    <t>56,3 = 56,300 [A]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</si>
  <si>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</si>
  <si>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</si>
  <si>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</si>
  <si>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Natavovaný asfaltový izolační pás s výztužnou vložkou pod římsami dle výkresu č. 12 - Tvar říms</t>
  </si>
  <si>
    <t>5+20,5 = 25,500 [A]</t>
  </si>
  <si>
    <t>položka zahrnuje:
- dodání  predepsaného ochranného materiálu
- zrízení ochrany izolace</t>
  </si>
  <si>
    <t>711509</t>
  </si>
  <si>
    <t>OCHRANA IZOLACE NA POVRCHU TEXTILIÍ</t>
  </si>
  <si>
    <t>Ochrana izolace geotextilií, min. 600 g/m2 (2 vrstvy)</t>
  </si>
  <si>
    <t>dle pol. 711112 77,1 = 77,100 [A]</t>
  </si>
  <si>
    <t>položka zahrnuje:
- dodání  předepsaného ochranného materiálu
- zřízení ochrany izolace</t>
  </si>
  <si>
    <t>76792</t>
  </si>
  <si>
    <t>OPLOCENÍ Z DRÁTĚNÉHO PLETIVA POTAŽENÉHO PLASTEM</t>
  </si>
  <si>
    <t>obnova oplocení pozemku 121/2 -  výplň z pletiva</t>
  </si>
  <si>
    <t>16*2 = 32,000 [A]</t>
  </si>
  <si>
    <t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</si>
  <si>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78382</t>
  </si>
  <si>
    <t>NÁTĚRY BETON KONSTR TYP S2 (OS-B)</t>
  </si>
  <si>
    <t>Nátěr na bocích nosné konstrukce
dle výkresu č. 10 - Tvar rámu</t>
  </si>
  <si>
    <t>(7,1+5,7)*0,65 = 8,320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</si>
  <si>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</si>
  <si>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</si>
  <si>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</si>
  <si>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vnitřního líce římsy
dle výkresu č. 12 - Tvar říms</t>
  </si>
  <si>
    <t>(14,4+8,3)*0,35 = 7,945 [A]</t>
  </si>
  <si>
    <t>8</t>
  </si>
  <si>
    <t>Potrubí</t>
  </si>
  <si>
    <t>87433</t>
  </si>
  <si>
    <t>POTRUBÍ Z TRUB PLASTOVÝCH ODPADNÍCH DN DO 150MM</t>
  </si>
  <si>
    <t>Prostup rubové drenáže opěrami, dle výkresu č. 10 - Tvar rámu_x000D_
Potrubí z uličních vpustí</t>
  </si>
  <si>
    <t>rubová drenáž 4*0,7 = 2,800 [A]_x000D_
uliční vpusti 5,2+1,6 = 6,800 [B]_x000D_
Celkové množství = 9,600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</si>
  <si>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</si>
  <si>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87457</t>
  </si>
  <si>
    <t>POTRUBÍ Z TRUB PLASTOVÝCH ODPADNÍCH DN DO 500MM</t>
  </si>
  <si>
    <t>potrubí z PP DN 400, náhrada za stávající potrubí dešťové kanalizace DN 500 v úseku mezi šachtou a vyústěním do potoka skrz opěru</t>
  </si>
  <si>
    <t>7,8 = 7,800 [A]</t>
  </si>
  <si>
    <t>87458</t>
  </si>
  <si>
    <t>POTRUBÍ Z TRUB PLAST ODPAD DN DO 600MM</t>
  </si>
  <si>
    <t>Předpokládaná délka potrubí děšťové kanalizace, kterým bude nahrazeno stávající betonové potrubí dešťové kanalizace podél mostu vlevo, které bude nutné odstranit během výstavby mostu.</t>
  </si>
  <si>
    <t>potrubí DN 500 z PP 8 = 8,000 [A]</t>
  </si>
  <si>
    <t>875332</t>
  </si>
  <si>
    <t>POTRUBÍ DREN Z TRUB PLAST DN DO 150MM DĚROVANÝCH</t>
  </si>
  <si>
    <t>Drenáž za opěrou a křídly
dle výkresu č. 14 - Tvar rámu</t>
  </si>
  <si>
    <t>u opěry O1 17,5 = 17,500 [A]_x000D_
u opěry O2 17,1 = 17,100 [B]_x000D_
Celkové množství = 34,600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</si>
  <si>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</si>
  <si>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87634</t>
  </si>
  <si>
    <t>CHRÁNIČKY Z TRUB PLASTOVÝCH DN DO 200MM</t>
  </si>
  <si>
    <t>Chránička pro prostup drenáže a potrubí z uliční vpusti opěrou a křídly
dle výkresu č. 10 - Tvar rámu</t>
  </si>
  <si>
    <t>prům. 180 mm 5*0,6 = 3,000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</si>
  <si>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</si>
  <si>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Chránička pod mostem pro SO 401 (přeložka provedena v rámci samostatné akce)</t>
  </si>
  <si>
    <t>2x chránička dl. 29 m, prům. 160 mm 2*29 = 58,000 [A]</t>
  </si>
  <si>
    <t>87658</t>
  </si>
  <si>
    <t>CHRÁNIČKY Z TRUB PLAST DN DO 600MM</t>
  </si>
  <si>
    <t>pro prostup podtrubí DN 500 opěrou, dle výkresu č. 10 - Tvar rámu</t>
  </si>
  <si>
    <t>0,9 = 0,900 [A]</t>
  </si>
  <si>
    <t>894157</t>
  </si>
  <si>
    <t>ŠACHTY KANALIZAČNÍ Z BETON DÍLCŮ NA POTRUBÍ DN DO 500MM</t>
  </si>
  <si>
    <t>Šachta pro připojení uliční vpusti na stávající dešťovou kanalizaci</t>
  </si>
  <si>
    <t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</si>
  <si>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89712</t>
  </si>
  <si>
    <t>VPUSŤ KANALIZAČNÍ ULIČNÍ KOMPLETNÍ Z BETONOVÝCH DÍLCŮ</t>
  </si>
  <si>
    <t>Uliční vpusť 500x500 mm před a za mostem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</si>
  <si>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</si>
  <si>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899523</t>
  </si>
  <si>
    <t>OBETONOVÁNÍ POTRUBÍ Z PROSTÉHO BETONU DO C16/20</t>
  </si>
  <si>
    <t>Obetonování chrániček pro SO 401_x000D_
beton C16/20</t>
  </si>
  <si>
    <t>29*0,6*0,4 = 6,960 [A]</t>
  </si>
  <si>
    <t>9111A1</t>
  </si>
  <si>
    <t>ZÁBRADLÍ SILNIČNÍ S VODOR MADLY - DODÁVKA A MONTÁŽ</t>
  </si>
  <si>
    <t>doplnění stávajícího zábradlí podél koryta na výtoku_x000D_
výplň mezi mostním zábradlím vpravo a plotem</t>
  </si>
  <si>
    <t>Zábradlí na zídce u O1 vpravo 6 = 6,000 [A]_x000D_
Výplň u O2 vpravo 1,2 = 1,200 [B]_x000D_
Celkové množství = 7,200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</si>
  <si>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</si>
  <si>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9112B1</t>
  </si>
  <si>
    <t>ZÁBRADLÍ MOSTNÍ SE SVISLOU VÝPLNÍ - DODÁVKA A MONTÁŽ</t>
  </si>
  <si>
    <t>zábradlí na římsách mostu se svislou výplní</t>
  </si>
  <si>
    <t>8,8+14,3 = 23,100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</si>
  <si>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</si>
  <si>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91345</t>
  </si>
  <si>
    <t>NIVELAČNÍ ZNAČKY KOVOVÉ</t>
  </si>
  <si>
    <t>Nivelační značky na konstrukci rámu a na římsách
dle výkresu č. 14 - Tvar rámu a č. 19 - Tvar a výztuž říms</t>
  </si>
  <si>
    <t>na opěrách a křídlech 2+2 = 4,000 [A]_x000D_
na římsách 5+3 = 8,000 [B]_x000D_
Celkové množství = 12,000</t>
  </si>
  <si>
    <t>položka zahrnuje:
- dodání a osazení nivelační značky včetně nutných zemních prací
- vnitrostaveništní a mimostaveništní dopravu</t>
  </si>
  <si>
    <t>914A21</t>
  </si>
  <si>
    <t>EV CÍSLO MOSTU OCEL S FÓLIÍ TR.1 DODÁVKA A MONTÁŽ</t>
  </si>
  <si>
    <t>Tabulka s evidenčním číslem mostu před a za mostem
Zahrnuje všechny práce a dodávku materiálu.</t>
  </si>
  <si>
    <t>položka zahrnuje:
- dodávku a montáž znacek v požadovaném provedení</t>
  </si>
  <si>
    <t>917223</t>
  </si>
  <si>
    <t>SILNIČNÍ A CHODNÍKOVÉ OBRUBY Z BETONOVÝCH OBRUBNÍKŮ ŠÍŘ 100MM</t>
  </si>
  <si>
    <t>Betonové obrubníky podél odláždění z lomového kamene a schodišť
dle výkresu č. 20, 21 - Terénní úpravy</t>
  </si>
  <si>
    <t>v rovině 10,5+10,7+1,7+1,6+8,6+10+1,3+1+2,2+2,1+0,8+5 = 55,500 [A]_x000D_
ve svahu, koef 1,2 (0,5+2,2+1,6+2,9)*1,2 = 8,640 [B]_x000D_
Celkové množství = 64,140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</si>
  <si>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</si>
  <si>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</si>
  <si>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</si>
  <si>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Betonové obrubníky mezi odláždění za římsou a vozovkou
dle výkresu č. 20, 21 - Terénní úpravy</t>
  </si>
  <si>
    <t>8,2+2+2+6,5 = 18,700 [A]</t>
  </si>
  <si>
    <t>919111</t>
  </si>
  <si>
    <t>REZÁNÍ ASFALTOVÉHO KRYTU VOZOVEK TL DO 50MM</t>
  </si>
  <si>
    <t>Řezná spára ve vozovce nad konci rámu_x000D_
dle výkresu č. 3 - Půdorys</t>
  </si>
  <si>
    <t>9,65+8,92 = 18,570 [A]</t>
  </si>
  <si>
    <t>položka zahrnuje rezání vozovkové vrstvy v predepsané tlouštce, vcetne spotreby vody</t>
  </si>
  <si>
    <t>931326</t>
  </si>
  <si>
    <t>TĚSNĚNÍ DILATAČ SPAR ASF ZÁLIVKOU MODIFIK PRŮŘ DO 800MM2</t>
  </si>
  <si>
    <t>Těsnění spáry ve vozovce podél říms a zpevnění za římsou
dle výkresu č. 3 - Půdorys</t>
  </si>
  <si>
    <t>Podél říms 14,4+8,4 = 22,800 [A]_x000D_
Podél zpevnění za římsou 8,2+2+2+6,5 = 18,700 [B]_x000D_
Spára ve vozovce 9,65+8,92 = 18,570 [C]_x000D_
Celkové množství = 60,070</t>
  </si>
  <si>
    <t>položka zahrnuje dodávku a osazení předepsaného materiálu, očištění ploch spáry před úpravou, očištění okolí spáry po úpravě
nezahrnuje těsnící profil</t>
  </si>
  <si>
    <t>933331</t>
  </si>
  <si>
    <t>ZKOUŠKA INTEGRITY ULTRAZVUKEM V TRUBKÁCH PILOT SYSTÉMOVÝCH</t>
  </si>
  <si>
    <t>Zkouška pilot CHA u vybraných pilot - 2 ks na opěru</t>
  </si>
  <si>
    <t>2*2 = 4,000 [A]</t>
  </si>
  <si>
    <t>Položka zahrnuje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trubek.</t>
  </si>
  <si>
    <t>933333</t>
  </si>
  <si>
    <t>ZKOUŠKA INTEGRITY ULTRAZVUKEM ODRAZ METOD PIT PILOT SYSTÉMOVÝCH</t>
  </si>
  <si>
    <t>Provedení zkoušky PIT na všech pilotách</t>
  </si>
  <si>
    <t>2*7 = 14,000 [A]</t>
  </si>
  <si>
    <t>Položka obsahuje podklady a dokumentaci zkoušky; 
- případné stavební práce spojené s přípravou a provedením zkoušky; 
- veškerá zkušební a měřící zařízení vč. opotřebení a nájmu; 
- výpomoce při vlastní zkoušce; 
- provedení vlastní zkoušky a její vyhodnocení.</t>
  </si>
  <si>
    <t>935212</t>
  </si>
  <si>
    <t>PŘÍKOPOVÉ ŽLABY Z BETON TVÁRNIC ŠÍŘ DO 600MM DO BETONU TL 100MM</t>
  </si>
  <si>
    <t>napojení na odvodnění ploch před domem č.p 9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</si>
  <si>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</si>
  <si>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936541</t>
  </si>
  <si>
    <t>MOSTNÍ ODVODŇOVACÍ TRUBKA (POVRCHŮ IZOLACE) Z NEREZ OCELI</t>
  </si>
  <si>
    <t>Trubky odvodnění izolace NK dle výkresu č. 3 Půdorys</t>
  </si>
  <si>
    <t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</si>
  <si>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966138</t>
  </si>
  <si>
    <t>BOURÁNÍ KONSTRUKCÍ Z KAMENE NA MC S ODVOZEM DO 20KM</t>
  </si>
  <si>
    <t>bourání kamenných zídek a opěr mostu</t>
  </si>
  <si>
    <t>zídky 4*0,5*2*2 = 8,000 [A]_x000D_
opěry 2*10*0,4*2 = 16,000 [B]_x000D_
Celkové množství = 24,000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</si>
  <si>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</si>
  <si>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966158</t>
  </si>
  <si>
    <t>BOURÁNÍ KONSTRUKCÍ Z PROST BETONU S ODVOZEM DO 20KM</t>
  </si>
  <si>
    <t>základy mostu</t>
  </si>
  <si>
    <t>1,6*11 = 17,600 [A]</t>
  </si>
  <si>
    <t>966168</t>
  </si>
  <si>
    <t>BOURÁNÍ KONSTRUKCÍ ZE ŽELEZOBETONU S ODVOZEM DO 20KM</t>
  </si>
  <si>
    <t>bourání nosné konstrukce mostu a lávky</t>
  </si>
  <si>
    <t>3,5*7+0,5*9 = 29,000 [A]</t>
  </si>
  <si>
    <t>966188</t>
  </si>
  <si>
    <t>DEMONTÁŽ KONSTRUKCÍ KOVOVÝCH S ODVOZEM DO 20KM</t>
  </si>
  <si>
    <t>odstranění stávající lávky (krycí plech a ocelové nosníky) a ocelové zábradlí na římsách mostu,_x000D_
včetně odvozu na místo určené objednatelem, nebo do sběrných surovin.</t>
  </si>
  <si>
    <t>lávka 8,6*3*0,008+20*0,04 = 1,006 [A]_x000D_
zábradlí 0,02*35 = 0,700 [B]_x000D_
Celkové množství = 1,706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</si>
  <si>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</si>
  <si>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966842</t>
  </si>
  <si>
    <t>ODSTRANĚNÍ OPLOCENÍ Z DRÁT PLETIVA</t>
  </si>
  <si>
    <t>demontáž části oplocení kolem pozemku 121/2</t>
  </si>
  <si>
    <t>23 = 23,000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</si>
  <si>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</si>
  <si>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</si>
  <si>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</si>
  <si>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40 = 40,000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</si>
  <si>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</si>
  <si>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340</t>
  </si>
  <si>
    <t>Přeložka vodovodu</t>
  </si>
  <si>
    <t>Zemina_x000D_
k fakturaci budou doloženy vážní lístky ze skládky</t>
  </si>
  <si>
    <t>90,9-53,256 = 37,644 [A]</t>
  </si>
  <si>
    <t>014102</t>
  </si>
  <si>
    <t>Plasty_x000D_
k fakturaci budou doloženy vážní lístky ze skládky/zařízení na likvidaci odpadu</t>
  </si>
  <si>
    <t>24,9*0,003+ 25,6*0,005 = 0,203 [A]</t>
  </si>
  <si>
    <t>k fakturaci bude objem výkopku doložen geodetickým zaměřením a zápisem TDS o kubatuře ve stavebním deníku</t>
  </si>
  <si>
    <t>nové potrubí 2*1,2*31,7 = 76,080 [A]_x000D_
vytěžení stávajícího potrubí 2*0,9*25,6+2*0,9*24,9 = 90,900 [B]_x000D_
Celkové množství = 166,980</t>
  </si>
  <si>
    <t>nevyužitá zemina na skládku_x000D_
k fakturaci bude objem výkopku doložen geodetickým zaměřením a zápisem TDS o kubatuře ve stavebním deníku</t>
  </si>
  <si>
    <t>pol. 13273 - pol. 17411 166,98-144,156 = 22,824 [A]</t>
  </si>
  <si>
    <t>ZÁSYP JAM A RÝH ZEMINOU SE ZHUTNĚNÍM</t>
  </si>
  <si>
    <t>zásyp potrubí vytěženou zeminou</t>
  </si>
  <si>
    <t>nové potrubí 1,4*1,2*31,7 = 53,256 [A]_x000D_
rýha po vytěženém potrubí 2*0,9*25,6+2*0,9*24,9 = 90,900 [B]_x000D_
Celkové množství = 144,156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</si>
  <si>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</si>
  <si>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0,6*1,2*31,7 = 22,824 [A]</t>
  </si>
  <si>
    <t>21261</t>
  </si>
  <si>
    <t>TRATIVODY KOMPLET Z TRUB Z PLAST HMOT DN DO 80MM</t>
  </si>
  <si>
    <t>pracovní drenáž DN 80 - potrubí vč. štěrkového podsypu a obsypu, bez zemních prací (zemní práce jsou součástí výkopu rýhy, rozsah drenáží bude upřesněn dle skutečného výskytu podzemní vody po provedení výkopů</t>
  </si>
  <si>
    <t>31,7 = 31,700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</si>
  <si>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</si>
  <si>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451313</t>
  </si>
  <si>
    <t>PODKLADNÍ A VÝPLŇOVÉ VRSTVY Z PROSTÉHO BETONU C16/20</t>
  </si>
  <si>
    <t>opěrné bloky z prostého betonu</t>
  </si>
  <si>
    <t>3ks 3*0,15*0,3*0,3 = 0,041 [A]</t>
  </si>
  <si>
    <t>461313</t>
  </si>
  <si>
    <t>PATKY Z PROSTÉHO BETONU C16/20</t>
  </si>
  <si>
    <t>0,3*0,3*0,65*3 = 0,176 [A]</t>
  </si>
  <si>
    <t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</t>
  </si>
  <si>
    <t>86634</t>
  </si>
  <si>
    <t>CHRÁNIČKY Z TRUB OCELOVÝCH DN DO 200MM</t>
  </si>
  <si>
    <t>6,9 = 6,900 [A]</t>
  </si>
  <si>
    <t>položky pro zhotovení potrubí platí bez ohledu na sklon.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- opláštění dle dokumentace a nutné opravy opláštění při jeho poškození</t>
  </si>
  <si>
    <t>86645</t>
  </si>
  <si>
    <t>CHRÁNIČKY Z TRUB OCELOVÝCH DN DO 300MM</t>
  </si>
  <si>
    <t>6,3 = 6,300 [A]</t>
  </si>
  <si>
    <t>87326</t>
  </si>
  <si>
    <t>POTRUBÍ Z TRUB PLASTOVÝCH TLAKOVÝCH SVAŘOVANÝCH DN DO 80MM</t>
  </si>
  <si>
    <t>31,4 = 31,400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</si>
  <si>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</si>
  <si>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87333</t>
  </si>
  <si>
    <t>POTRUBÍ Z TRUB PLASTOVÝCH TLAKOVÝCH SVAŘOVANÝCH DN DO 150MM</t>
  </si>
  <si>
    <t>31,8 = 31,800 [A]</t>
  </si>
  <si>
    <t>87826</t>
  </si>
  <si>
    <t>NASUNUTÍ PLAST TRUB DN DO 80MM DO CHRÁNIČKY</t>
  </si>
  <si>
    <t>položka zahrnuje:
pojízdná sedla (objímky)
případně předepsané utěsnění konců chráničky
nezahrnuje dodávku potrubí</t>
  </si>
  <si>
    <t>87833</t>
  </si>
  <si>
    <t>NASUNUTÍ PLAST TRUB DN DO 150MM DO CHRÁNIČKY</t>
  </si>
  <si>
    <t>891133</t>
  </si>
  <si>
    <t>ŠOUPÁTKA DN DO 150MM</t>
  </si>
  <si>
    <t>Šoupě na potrubí d160</t>
  </si>
  <si>
    <t>- Položka zahrnuje kompletní montáž dle technologického předpisu, dodávku armatury, veškerou mimostaveništní a vnitrostaveništní dopravu.</t>
  </si>
  <si>
    <t>891933</t>
  </si>
  <si>
    <t>ZEMNÍ SOUPRAVY DN DO 150MM S POKLOPEM</t>
  </si>
  <si>
    <t>teleskopická zemní souprava pro šoupě DN 150 všetně poklopu a podkladní desky</t>
  </si>
  <si>
    <t>899308</t>
  </si>
  <si>
    <t>DOPLŇKY NA POTRUBÍ - SIGNALIZAČ VODIČ</t>
  </si>
  <si>
    <t>CY 2x2,5 mm2</t>
  </si>
  <si>
    <t>31,4+31,8 = 63,200 [A]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</si>
  <si>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</si>
  <si>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</si>
  <si>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</si>
  <si>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Výstražná fólie modrobílé barvy</t>
  </si>
  <si>
    <t>- Položka zahrnuje veškerý materiál, výrobky a polotovary, včetně mimostaveništní a vnitrostaveništní dopravy (rovněž přesuny), včetně naložení a složení,případně s uložením.</t>
  </si>
  <si>
    <t>89941</t>
  </si>
  <si>
    <t>VÝŘEZ, VÝSEK, ÚTES NA POTRUBÍ DN DO 80MM</t>
  </si>
  <si>
    <t>napojení na stávající vodovod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</si>
  <si>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</si>
  <si>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89943</t>
  </si>
  <si>
    <t>VÝŘEZ, VÝSEK, ÚTES NA POTRUBÍ DN DO 150MM</t>
  </si>
  <si>
    <t>899611</t>
  </si>
  <si>
    <t>TLAKOVÉ ZKOUŠKY POTRUBÍ DN DO 80MM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</si>
  <si>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</si>
  <si>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899631</t>
  </si>
  <si>
    <t>TLAKOVÉ ZKOUŠKY POTRUBÍ DN DO 150MM</t>
  </si>
  <si>
    <t>89971</t>
  </si>
  <si>
    <t>PROPLACH A DEZINFEKCE VODOVODNÍHO POTRUBÍ DN DO 80MM</t>
  </si>
  <si>
    <t>- napuštění a vypuštění vody, dodání vody a dezinfekčního prostředku, bakteriologický rozbor vody.</t>
  </si>
  <si>
    <t>89973</t>
  </si>
  <si>
    <t>PROPLACH A DEZINFEKCE VODOVODNÍHO POTRUBÍ DN DO 150MM</t>
  </si>
  <si>
    <t>93658</t>
  </si>
  <si>
    <t>OCHRANNÉ TYČOVÉ ZNAKY - ORIENTAČNÍ SLOUPKY</t>
  </si>
  <si>
    <t>96912</t>
  </si>
  <si>
    <t>VYBOURÁNÍ POTRUBÍ DN DO 100MM VODOVODNÍCH</t>
  </si>
  <si>
    <t>24,9 = 24,900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</si>
  <si>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</si>
  <si>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969133</t>
  </si>
  <si>
    <t>VYBOURÁNÍ POTRUBÍ DN DO 150MM VODOVODNÍCH</t>
  </si>
  <si>
    <t>25,6 = 25,600 [A]</t>
  </si>
  <si>
    <t>SO 430</t>
  </si>
  <si>
    <t>Přeložka vedení VO</t>
  </si>
  <si>
    <t>dle pol. 17120 8,556 = 8,556 [A]</t>
  </si>
  <si>
    <t>z demolice základu stožáru_x000D_
k fakturaci budou doloženy vážní lístky ze skládky/zařízení na likvidaci odpadu</t>
  </si>
  <si>
    <t>0,192*2,3 = 0,442 [A]</t>
  </si>
  <si>
    <t>výkop pro základ_x000D_
k fakturaci bude objem výkopku doložen geodetickým zaměřením a zápisem TDS o kubatuře ve stavebním deníku</t>
  </si>
  <si>
    <t>1*1*1,2 = 1,200 [A]</t>
  </si>
  <si>
    <t>Výkop pro kabelové vedení_x000D_
k fakturaci bude objem výkopku doložen geodetickým zaměřením a zápisem TDS o kubatuře ve stavebním deníku</t>
  </si>
  <si>
    <t>1*0,6*61,3 = 36,780 [A]</t>
  </si>
  <si>
    <t>36,78-29,424+1,2 = 8,556 [A]</t>
  </si>
  <si>
    <t>zpětný zásyp vytěženou zeminou</t>
  </si>
  <si>
    <t>0,8*0,6*61,3 = 29,424 [A]</t>
  </si>
  <si>
    <t>zásyp z ŠP</t>
  </si>
  <si>
    <t>0,2*0,6*61,3 = 7,356 [A]</t>
  </si>
  <si>
    <t>461314</t>
  </si>
  <si>
    <t>PATKY Z PROSTÉHO BETONU C25/30</t>
  </si>
  <si>
    <t>základ stožáru, C25/30 XF2</t>
  </si>
  <si>
    <t>0,8*0,8*1,2 = 0,768 [A]</t>
  </si>
  <si>
    <t>701001</t>
  </si>
  <si>
    <t>OZNAČOVACÍ ŠTÍTEK KABELOVÉHO VEDENÍ, SPOJKY NEBO KABELOVÉ SKŘÍNĚ (VČETNĚ OBJÍMKY)</t>
  </si>
  <si>
    <t>1. Položka obsahuje:
 – veškeré práce a materiál obsažený v názvu položky
2. Položka neobsahuje:
 X
3. Způsob měření:
Udává se počet kusů kompletní konstrukce nebo práce.</t>
  </si>
  <si>
    <t>702312</t>
  </si>
  <si>
    <t>ZAKRYTÍ KABELŮ VÝSTRAŽNOU FÓLIÍ ŠÍŘKY PŘES 20 DO 40 CM</t>
  </si>
  <si>
    <t>výstražná fólie červené barvy</t>
  </si>
  <si>
    <t>61,3 = 61,300 [A]</t>
  </si>
  <si>
    <t>1. Položka obsahuje:
 – dodávku a montáž fólie
 – přípravu podkladu pro osazení
2. Položka neobsahuje:
 X
3. Způsob měření:
Měří se metr délkový.</t>
  </si>
  <si>
    <t>741811</t>
  </si>
  <si>
    <t>UZEMŇOVACÍ VODIČ NA POVRCHU FEZN DO 120 MM2</t>
  </si>
  <si>
    <t>FeZN prům. 10 mm</t>
  </si>
  <si>
    <t>1. Položka obsahuje:
 – uchycení vodiče na povrch vč. podpěr, konzol, svorek a pod.
 – měření, dělení, spojování
 – nátěr
2. Položka neobsahuje:
 X
3. Způsob měření:
Měří se metr délkový.</t>
  </si>
  <si>
    <t>741911</t>
  </si>
  <si>
    <t>UZEMŇOVACÍ VODIČ V ZEMI FEZN DO 120 MM2</t>
  </si>
  <si>
    <t>zemnící drát FeZN prům. 10 mm</t>
  </si>
  <si>
    <t>61,3+2 = 63,300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</si>
  <si>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</si>
  <si>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742H12</t>
  </si>
  <si>
    <t>KABEL NN ČTYŘ- A PĚTIŽÍLOVÝ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</si>
  <si>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</si>
  <si>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742P13</t>
  </si>
  <si>
    <t>ZATAŽENÍ KABELU DO CHRÁNIČKY - KABEL DO 4 KG/M</t>
  </si>
  <si>
    <t>10+6 = 16,000 [A]</t>
  </si>
  <si>
    <t>1. Položka obsahuje:
 – montáž kabelu o váze do 4 kg/m do chráničky/ kolektoru
2. Položka neobsahuje:
 X
3. Způsob měření:
Měří se metr délkový.</t>
  </si>
  <si>
    <t>743122</t>
  </si>
  <si>
    <t>OSVĚTLOVACÍ STOŽÁR  PEVNÝ ŽÁROVĚ ZINKOVANÝ DÉLKY PŘES 6,5 DO 12 M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</si>
  <si>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</si>
  <si>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743312</t>
  </si>
  <si>
    <t>VÝLOŽNÍK PRO MONTÁŽ SVÍTIDLA NA STOŽÁR JEDNORAMENNÝ DÉLKA VYLOŽENÍ PŘES 1 DO 2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</si>
  <si>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</si>
  <si>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743511</t>
  </si>
  <si>
    <t>SVÍTIDLO VENKOVNÍ VŠEOBECNÉ VÝBOJKOVÉ ULIČNÍ, MIN. IP 44, DO 150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</si>
  <si>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</si>
  <si>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743Z11</t>
  </si>
  <si>
    <t>DEMONTÁŽ OSVĚTLOVACÍHO STOŽÁRU ULIČNÍHO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</si>
  <si>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</si>
  <si>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</si>
  <si>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</si>
  <si>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</si>
  <si>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</si>
  <si>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87626</t>
  </si>
  <si>
    <t>CHRÁNIČKY Z TRUB PLAST DN DO 80MM</t>
  </si>
  <si>
    <t>chránička 63/53</t>
  </si>
  <si>
    <t>87633</t>
  </si>
  <si>
    <t>CHRÁNIČKY Z TRUB PLASTOVÝCH DN DO 150MM</t>
  </si>
  <si>
    <t>chráničky prům. 110 m</t>
  </si>
  <si>
    <t>96715</t>
  </si>
  <si>
    <t>VYBOURÁNÍ ČÁSTÍ KONSTRUKCÍ BETON</t>
  </si>
  <si>
    <t>bourání betonového základu stožáru</t>
  </si>
  <si>
    <t>0,4*0,4*1,2 = 0,192 [A]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</si>
  <si>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</si>
  <si>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461</t>
  </si>
  <si>
    <t>Přeložka optického vedení Nej.cz</t>
  </si>
  <si>
    <t>dle pol. 17120 5,28 = 5,280 [A]</t>
  </si>
  <si>
    <t>výkop pro kabel_x000D_
k fakturaci bude objem výkopku doložen geodetickým zaměřením a zápisem TDS o kubatuře ve stavebním deníku</t>
  </si>
  <si>
    <t>20*1,5*0,8+13*1,1*0,8 = 35,440 [A]</t>
  </si>
  <si>
    <t>přebytečná zemina uložená na skládku_x000D_
k fakturaci bude objem výkopku doložen geodetickým zaměřením a zápisem TDS o kubatuře ve stavebním deníku</t>
  </si>
  <si>
    <t>35,44-30,16 = 5,280 [A]</t>
  </si>
  <si>
    <t>zásyp rýhy</t>
  </si>
  <si>
    <t>20*1,3*0,8+13*0,9*0,8 = 30,160 [A]</t>
  </si>
  <si>
    <t>pískový obsyp</t>
  </si>
  <si>
    <t>0,8*0,2*33 = 5,280 [A]</t>
  </si>
  <si>
    <t>702212</t>
  </si>
  <si>
    <t>KABELOVÁ CHRÁNIČKA ZEMNÍ DN PŘES 100 DO 200 MM</t>
  </si>
  <si>
    <t>PE chránička pod korytem vodoteče_x000D_
DN 110</t>
  </si>
  <si>
    <t>20 = 20,000 [A]</t>
  </si>
  <si>
    <t>1. Položka obsahuje:
 – přípravu podkladu pro osazení
2. Položka neobsahuje:
 X
3. Způsob měření:
Měří se metr délkový.</t>
  </si>
  <si>
    <t>33 = 33,000 [A]</t>
  </si>
  <si>
    <t>742F12</t>
  </si>
  <si>
    <t>KABEL NN NEBO VODIČ JEDNOŽÍLOVÝ CU S PLASTOVOU IZOLACÍ OD 4 DO 16 MM2</t>
  </si>
  <si>
    <t>signalizační vodič CYY 6mm2</t>
  </si>
  <si>
    <t>742K22</t>
  </si>
  <si>
    <t>UKONČENÍ JEDNOŽÍLOVÉHO KABELU KABELOVOU SPOJKOU OD 4 DO 16 MM2</t>
  </si>
  <si>
    <t>napojení signalizačního vodiče v zemi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</si>
  <si>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</si>
  <si>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75I81X</t>
  </si>
  <si>
    <t>KABEL OPTICKÝ SINGLEMODE - MONTÁŽ</t>
  </si>
  <si>
    <t>Zpětné zafouknutí optického kabelu do nové trasy</t>
  </si>
  <si>
    <t>3*96 = 288,000 [A]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</si>
  <si>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</si>
  <si>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</si>
  <si>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</si>
  <si>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>Vyfouknutí stávajícího vedení</t>
  </si>
  <si>
    <t>celková délka 3*96 = 288,000 [A]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</si>
  <si>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</si>
  <si>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75I911</t>
  </si>
  <si>
    <t>OPTOTRUBKA HDPE PRŮMĚRU DO 40 MM</t>
  </si>
  <si>
    <t>HDPE trubka 40/33 pro zafouknutí OK, barevné značení dle požadavku správce</t>
  </si>
  <si>
    <t>40/33 modrá + modrá s červeným pruhem 33*2 = 66,000 [A]_x000D_
25/20 modrá s červeným pruhem 33 = 33,000 [B]_x000D_
Celkové množství = 99,000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</si>
  <si>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</si>
  <si>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75I961</t>
  </si>
  <si>
    <t>OPTOTRUBKA - HERMETIZACE ÚSEKU DO 2000 M</t>
  </si>
  <si>
    <t>ÚSEK</t>
  </si>
  <si>
    <t>kontrola těsnosti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</si>
  <si>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</si>
  <si>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75I962</t>
  </si>
  <si>
    <t>OPTOTRUBKA - KALIBRACE</t>
  </si>
  <si>
    <t>kontrola průchodnosti trubky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</si>
  <si>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</si>
  <si>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75IA11</t>
  </si>
  <si>
    <t>OPTOTRUBKOVÁ SPOJKA  PRŮMĚRU DO 40 MM - DODÁVKA</t>
  </si>
  <si>
    <t>6 = 6,000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</si>
  <si>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</si>
  <si>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75II71</t>
  </si>
  <si>
    <t>SPOJKA OPTICKÁ DO 72 VLÁKEN - DODÁVKA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</si>
</sst>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8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/>
    <xf numFmtId="0" fontId="3" fillId="2" borderId="0" xfId="2" applyFill="1">
      <alignment horizontal="center" vertical="center" wrapText="1"/>
    </xf>
    <xf numFmtId="0" fontId="0" fillId="2" borderId="5" xfId="0" applyFill="1" applyBorder="1"/>
    <xf numFmtId="0" fontId="4" fillId="2" borderId="4" xfId="3" applyFill="1" applyBorder="1">
      <alignment horizontal="left" vertical="center" wrapText="1"/>
    </xf>
    <xf numFmtId="0" fontId="4" fillId="2" borderId="0" xfId="3" applyFill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wrapText="1"/>
    </xf>
    <xf numFmtId="0" fontId="6" fillId="2" borderId="19" xfId="0" applyFont="1" applyFill="1" applyBorder="1"/>
    <xf numFmtId="0" fontId="6" fillId="2" borderId="20" xfId="0" applyFont="1" applyFill="1" applyBorder="1"/>
    <xf numFmtId="0" fontId="0" fillId="2" borderId="21" xfId="0" applyFill="1" applyBorder="1"/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 xr:uid="{00000000-0005-0000-0000-000002000000}"/>
    <cellStyle name="NadpisStrukturyStyle" xfId="5" xr:uid="{00000000-0005-0000-0000-000005000000}"/>
    <cellStyle name="NadpisySloupcuStyle" xfId="4" xr:uid="{00000000-0005-0000-0000-000004000000}"/>
    <cellStyle name="NormalBoldLeftStyle" xfId="9" xr:uid="{00000000-0005-0000-0000-000009000000}"/>
    <cellStyle name="NormalBoldRightStyle" xfId="10" xr:uid="{00000000-0005-0000-0000-00000A000000}"/>
    <cellStyle name="NormalBoldStyle" xfId="8" xr:uid="{00000000-0005-0000-0000-000008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6" xr:uid="{00000000-0005-0000-0000-000006000000}"/>
    <cellStyle name="StavbaRozpocetHeaderStyle" xfId="3" xr:uid="{00000000-0005-0000-0000-000003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6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7" t="s">
        <v>3</v>
      </c>
      <c r="B3" s="10" t="s">
        <v>4</v>
      </c>
      <c r="C3" s="42" t="s">
        <v>5</v>
      </c>
      <c r="D3" s="43"/>
      <c r="E3" s="11" t="s">
        <v>6</v>
      </c>
      <c r="F3" s="7"/>
      <c r="G3" s="7"/>
      <c r="H3" s="12" t="s">
        <v>7</v>
      </c>
      <c r="I3" s="13">
        <f>SUMIFS(I8:I36,A8:A36,"SD")</f>
        <v>0</v>
      </c>
      <c r="J3" s="9"/>
      <c r="O3">
        <v>0</v>
      </c>
      <c r="P3">
        <v>2</v>
      </c>
    </row>
    <row r="4" spans="1:16" x14ac:dyDescent="0.3">
      <c r="A4" s="7" t="s">
        <v>8</v>
      </c>
      <c r="B4" s="10" t="s">
        <v>9</v>
      </c>
      <c r="C4" s="42" t="s">
        <v>7</v>
      </c>
      <c r="D4" s="43"/>
      <c r="E4" s="11" t="s">
        <v>10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4" t="s">
        <v>11</v>
      </c>
      <c r="B5" s="45" t="s">
        <v>12</v>
      </c>
      <c r="C5" s="46" t="s">
        <v>13</v>
      </c>
      <c r="D5" s="46" t="s">
        <v>14</v>
      </c>
      <c r="E5" s="46" t="s">
        <v>15</v>
      </c>
      <c r="F5" s="46" t="s">
        <v>16</v>
      </c>
      <c r="G5" s="46" t="s">
        <v>17</v>
      </c>
      <c r="H5" s="46" t="s">
        <v>18</v>
      </c>
      <c r="I5" s="46"/>
      <c r="J5" s="47" t="s">
        <v>19</v>
      </c>
      <c r="O5">
        <v>0.21</v>
      </c>
    </row>
    <row r="6" spans="1:16" x14ac:dyDescent="0.3">
      <c r="A6" s="44"/>
      <c r="B6" s="45"/>
      <c r="C6" s="46"/>
      <c r="D6" s="46"/>
      <c r="E6" s="46"/>
      <c r="F6" s="46"/>
      <c r="G6" s="46"/>
      <c r="H6" s="15" t="s">
        <v>20</v>
      </c>
      <c r="I6" s="15" t="s">
        <v>21</v>
      </c>
      <c r="J6" s="47"/>
    </row>
    <row r="7" spans="1:16" x14ac:dyDescent="0.3">
      <c r="A7" s="17">
        <v>0</v>
      </c>
      <c r="B7" s="14">
        <v>1</v>
      </c>
      <c r="C7" s="18">
        <v>2</v>
      </c>
      <c r="D7" s="15">
        <v>3</v>
      </c>
      <c r="E7" s="18">
        <v>4</v>
      </c>
      <c r="F7" s="15">
        <v>5</v>
      </c>
      <c r="G7" s="15">
        <v>6</v>
      </c>
      <c r="H7" s="15">
        <v>7</v>
      </c>
      <c r="I7" s="18">
        <v>8</v>
      </c>
      <c r="J7" s="16">
        <v>9</v>
      </c>
    </row>
    <row r="8" spans="1:16" x14ac:dyDescent="0.3">
      <c r="A8" s="19" t="s">
        <v>22</v>
      </c>
      <c r="B8" s="20"/>
      <c r="C8" s="21" t="s">
        <v>23</v>
      </c>
      <c r="D8" s="22"/>
      <c r="E8" s="19" t="s">
        <v>24</v>
      </c>
      <c r="F8" s="22"/>
      <c r="G8" s="22"/>
      <c r="H8" s="22"/>
      <c r="I8" s="23">
        <f>SUMIFS(I9:I36,A9:A36,"P")</f>
        <v>0</v>
      </c>
      <c r="J8" s="24"/>
    </row>
    <row r="9" spans="1:16" x14ac:dyDescent="0.3">
      <c r="A9" s="25" t="s">
        <v>25</v>
      </c>
      <c r="B9" s="25">
        <v>1</v>
      </c>
      <c r="C9" s="26" t="s">
        <v>26</v>
      </c>
      <c r="D9" s="25" t="s">
        <v>27</v>
      </c>
      <c r="E9" s="27" t="s">
        <v>28</v>
      </c>
      <c r="F9" s="28" t="s">
        <v>29</v>
      </c>
      <c r="G9" s="29">
        <v>1</v>
      </c>
      <c r="H9" s="30">
        <v>0</v>
      </c>
      <c r="I9" s="30">
        <f>ROUND(G9*H9,P4)</f>
        <v>0</v>
      </c>
      <c r="J9" s="25"/>
      <c r="O9" s="31">
        <f>I9*0.21</f>
        <v>0</v>
      </c>
      <c r="P9">
        <v>3</v>
      </c>
    </row>
    <row r="10" spans="1:16" x14ac:dyDescent="0.3">
      <c r="A10" s="25" t="s">
        <v>30</v>
      </c>
      <c r="B10" s="32"/>
      <c r="E10" s="27" t="s">
        <v>31</v>
      </c>
      <c r="J10" s="33"/>
    </row>
    <row r="11" spans="1:16" x14ac:dyDescent="0.3">
      <c r="A11" s="25" t="s">
        <v>32</v>
      </c>
      <c r="B11" s="32"/>
      <c r="E11" s="34" t="s">
        <v>33</v>
      </c>
      <c r="J11" s="33"/>
    </row>
    <row r="12" spans="1:16" x14ac:dyDescent="0.3">
      <c r="A12" s="25" t="s">
        <v>34</v>
      </c>
      <c r="B12" s="32"/>
      <c r="E12" s="27" t="s">
        <v>35</v>
      </c>
      <c r="J12" s="33"/>
    </row>
    <row r="13" spans="1:16" x14ac:dyDescent="0.3">
      <c r="A13" s="25" t="s">
        <v>25</v>
      </c>
      <c r="B13" s="25">
        <v>2</v>
      </c>
      <c r="C13" s="26" t="s">
        <v>36</v>
      </c>
      <c r="D13" s="25" t="s">
        <v>27</v>
      </c>
      <c r="E13" s="27" t="s">
        <v>37</v>
      </c>
      <c r="F13" s="28" t="s">
        <v>38</v>
      </c>
      <c r="G13" s="29">
        <v>1</v>
      </c>
      <c r="H13" s="30">
        <v>0</v>
      </c>
      <c r="I13" s="30">
        <f>ROUND(G13*H13,P4)</f>
        <v>0</v>
      </c>
      <c r="J13" s="25"/>
      <c r="O13" s="31">
        <f>I13*0.21</f>
        <v>0</v>
      </c>
      <c r="P13">
        <v>3</v>
      </c>
    </row>
    <row r="14" spans="1:16" x14ac:dyDescent="0.3">
      <c r="A14" s="25" t="s">
        <v>30</v>
      </c>
      <c r="B14" s="32"/>
      <c r="E14" s="27" t="s">
        <v>39</v>
      </c>
      <c r="J14" s="33"/>
    </row>
    <row r="15" spans="1:16" x14ac:dyDescent="0.3">
      <c r="A15" s="25" t="s">
        <v>32</v>
      </c>
      <c r="B15" s="32"/>
      <c r="E15" s="34" t="s">
        <v>33</v>
      </c>
      <c r="J15" s="33"/>
    </row>
    <row r="16" spans="1:16" x14ac:dyDescent="0.3">
      <c r="A16" s="25" t="s">
        <v>34</v>
      </c>
      <c r="B16" s="32"/>
      <c r="E16" s="27" t="s">
        <v>35</v>
      </c>
      <c r="J16" s="33"/>
    </row>
    <row r="17" spans="1:16" x14ac:dyDescent="0.3">
      <c r="A17" s="25" t="s">
        <v>25</v>
      </c>
      <c r="B17" s="25">
        <v>3</v>
      </c>
      <c r="C17" s="26" t="s">
        <v>40</v>
      </c>
      <c r="D17" s="25" t="s">
        <v>27</v>
      </c>
      <c r="E17" s="27" t="s">
        <v>41</v>
      </c>
      <c r="F17" s="28" t="s">
        <v>38</v>
      </c>
      <c r="G17" s="29">
        <v>1</v>
      </c>
      <c r="H17" s="30">
        <v>0</v>
      </c>
      <c r="I17" s="30">
        <f>ROUND(G17*H17,P4)</f>
        <v>0</v>
      </c>
      <c r="J17" s="25"/>
      <c r="O17" s="31">
        <f>I17*0.21</f>
        <v>0</v>
      </c>
      <c r="P17">
        <v>3</v>
      </c>
    </row>
    <row r="18" spans="1:16" ht="43.2" x14ac:dyDescent="0.3">
      <c r="A18" s="25" t="s">
        <v>30</v>
      </c>
      <c r="B18" s="32"/>
      <c r="E18" s="27" t="s">
        <v>42</v>
      </c>
      <c r="J18" s="33"/>
    </row>
    <row r="19" spans="1:16" x14ac:dyDescent="0.3">
      <c r="A19" s="25" t="s">
        <v>32</v>
      </c>
      <c r="B19" s="32"/>
      <c r="E19" s="34" t="s">
        <v>33</v>
      </c>
      <c r="J19" s="33"/>
    </row>
    <row r="20" spans="1:16" x14ac:dyDescent="0.3">
      <c r="A20" s="25" t="s">
        <v>34</v>
      </c>
      <c r="B20" s="32"/>
      <c r="E20" s="27" t="s">
        <v>35</v>
      </c>
      <c r="J20" s="33"/>
    </row>
    <row r="21" spans="1:16" x14ac:dyDescent="0.3">
      <c r="A21" s="25" t="s">
        <v>25</v>
      </c>
      <c r="B21" s="25">
        <v>4</v>
      </c>
      <c r="C21" s="26" t="s">
        <v>43</v>
      </c>
      <c r="D21" s="25" t="s">
        <v>27</v>
      </c>
      <c r="E21" s="27" t="s">
        <v>44</v>
      </c>
      <c r="F21" s="28" t="s">
        <v>38</v>
      </c>
      <c r="G21" s="29">
        <v>1</v>
      </c>
      <c r="H21" s="30">
        <v>0</v>
      </c>
      <c r="I21" s="30">
        <f>ROUND(G21*H21,P4)</f>
        <v>0</v>
      </c>
      <c r="J21" s="25"/>
      <c r="O21" s="31">
        <f>I21*0.21</f>
        <v>0</v>
      </c>
      <c r="P21">
        <v>3</v>
      </c>
    </row>
    <row r="22" spans="1:16" x14ac:dyDescent="0.3">
      <c r="A22" s="25" t="s">
        <v>30</v>
      </c>
      <c r="B22" s="32"/>
      <c r="E22" s="27" t="s">
        <v>45</v>
      </c>
      <c r="J22" s="33"/>
    </row>
    <row r="23" spans="1:16" x14ac:dyDescent="0.3">
      <c r="A23" s="25" t="s">
        <v>32</v>
      </c>
      <c r="B23" s="32"/>
      <c r="E23" s="34" t="s">
        <v>33</v>
      </c>
      <c r="J23" s="33"/>
    </row>
    <row r="24" spans="1:16" ht="100.8" x14ac:dyDescent="0.3">
      <c r="A24" s="25" t="s">
        <v>34</v>
      </c>
      <c r="B24" s="32"/>
      <c r="E24" s="27" t="s">
        <v>46</v>
      </c>
      <c r="J24" s="33"/>
    </row>
    <row r="25" spans="1:16" x14ac:dyDescent="0.3">
      <c r="A25" s="25" t="s">
        <v>25</v>
      </c>
      <c r="B25" s="25">
        <v>5</v>
      </c>
      <c r="C25" s="26" t="s">
        <v>47</v>
      </c>
      <c r="D25" s="25" t="s">
        <v>27</v>
      </c>
      <c r="E25" s="27" t="s">
        <v>48</v>
      </c>
      <c r="F25" s="28" t="s">
        <v>38</v>
      </c>
      <c r="G25" s="29">
        <v>1</v>
      </c>
      <c r="H25" s="30">
        <v>0</v>
      </c>
      <c r="I25" s="30">
        <f>ROUND(G25*H25,P4)</f>
        <v>0</v>
      </c>
      <c r="J25" s="25"/>
      <c r="O25" s="31">
        <f>I25*0.21</f>
        <v>0</v>
      </c>
      <c r="P25">
        <v>3</v>
      </c>
    </row>
    <row r="26" spans="1:16" ht="28.8" x14ac:dyDescent="0.3">
      <c r="A26" s="25" t="s">
        <v>30</v>
      </c>
      <c r="B26" s="32"/>
      <c r="E26" s="27" t="s">
        <v>49</v>
      </c>
      <c r="J26" s="33"/>
    </row>
    <row r="27" spans="1:16" x14ac:dyDescent="0.3">
      <c r="A27" s="25" t="s">
        <v>32</v>
      </c>
      <c r="B27" s="32"/>
      <c r="E27" s="34" t="s">
        <v>33</v>
      </c>
      <c r="J27" s="33"/>
    </row>
    <row r="28" spans="1:16" ht="72" x14ac:dyDescent="0.3">
      <c r="A28" s="25" t="s">
        <v>34</v>
      </c>
      <c r="B28" s="32"/>
      <c r="E28" s="27" t="s">
        <v>50</v>
      </c>
      <c r="J28" s="33"/>
    </row>
    <row r="29" spans="1:16" x14ac:dyDescent="0.3">
      <c r="A29" s="25" t="s">
        <v>25</v>
      </c>
      <c r="B29" s="25">
        <v>6</v>
      </c>
      <c r="C29" s="26" t="s">
        <v>51</v>
      </c>
      <c r="D29" s="25"/>
      <c r="E29" s="27" t="s">
        <v>52</v>
      </c>
      <c r="F29" s="28" t="s">
        <v>38</v>
      </c>
      <c r="G29" s="29">
        <v>1</v>
      </c>
      <c r="H29" s="30">
        <v>0</v>
      </c>
      <c r="I29" s="30">
        <f>ROUND(G29*H29,P4)</f>
        <v>0</v>
      </c>
      <c r="J29" s="25"/>
      <c r="O29" s="31">
        <f>I29*0.21</f>
        <v>0</v>
      </c>
      <c r="P29">
        <v>3</v>
      </c>
    </row>
    <row r="30" spans="1:16" ht="28.8" x14ac:dyDescent="0.3">
      <c r="A30" s="25" t="s">
        <v>30</v>
      </c>
      <c r="B30" s="32"/>
      <c r="E30" s="27" t="s">
        <v>53</v>
      </c>
      <c r="J30" s="33"/>
    </row>
    <row r="31" spans="1:16" x14ac:dyDescent="0.3">
      <c r="A31" s="25" t="s">
        <v>32</v>
      </c>
      <c r="B31" s="32"/>
      <c r="E31" s="34" t="s">
        <v>33</v>
      </c>
      <c r="J31" s="33"/>
    </row>
    <row r="32" spans="1:16" x14ac:dyDescent="0.3">
      <c r="A32" s="25" t="s">
        <v>34</v>
      </c>
      <c r="B32" s="32"/>
      <c r="E32" s="27" t="s">
        <v>35</v>
      </c>
      <c r="J32" s="33"/>
    </row>
    <row r="33" spans="1:16" x14ac:dyDescent="0.3">
      <c r="A33" s="25" t="s">
        <v>25</v>
      </c>
      <c r="B33" s="25">
        <v>7</v>
      </c>
      <c r="C33" s="26" t="s">
        <v>54</v>
      </c>
      <c r="D33" s="25" t="s">
        <v>27</v>
      </c>
      <c r="E33" s="27" t="s">
        <v>55</v>
      </c>
      <c r="F33" s="28" t="s">
        <v>29</v>
      </c>
      <c r="G33" s="29">
        <v>2</v>
      </c>
      <c r="H33" s="30">
        <v>0</v>
      </c>
      <c r="I33" s="30">
        <f>ROUND(G33*H33,P4)</f>
        <v>0</v>
      </c>
      <c r="J33" s="25"/>
      <c r="O33" s="31">
        <f>I33*0.21</f>
        <v>0</v>
      </c>
      <c r="P33">
        <v>3</v>
      </c>
    </row>
    <row r="34" spans="1:16" ht="43.2" x14ac:dyDescent="0.3">
      <c r="A34" s="25" t="s">
        <v>30</v>
      </c>
      <c r="B34" s="32"/>
      <c r="E34" s="27" t="s">
        <v>56</v>
      </c>
      <c r="J34" s="33"/>
    </row>
    <row r="35" spans="1:16" x14ac:dyDescent="0.3">
      <c r="A35" s="25" t="s">
        <v>32</v>
      </c>
      <c r="B35" s="32"/>
      <c r="E35" s="34" t="s">
        <v>57</v>
      </c>
      <c r="J35" s="33"/>
    </row>
    <row r="36" spans="1:16" ht="100.8" x14ac:dyDescent="0.3">
      <c r="A36" s="25" t="s">
        <v>34</v>
      </c>
      <c r="B36" s="35"/>
      <c r="C36" s="36"/>
      <c r="D36" s="36"/>
      <c r="E36" s="27" t="s">
        <v>58</v>
      </c>
      <c r="F36" s="36"/>
      <c r="G36" s="36"/>
      <c r="H36" s="36"/>
      <c r="I36" s="36"/>
      <c r="J36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4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7" t="s">
        <v>3</v>
      </c>
      <c r="B3" s="10" t="s">
        <v>4</v>
      </c>
      <c r="C3" s="42" t="s">
        <v>5</v>
      </c>
      <c r="D3" s="43"/>
      <c r="E3" s="11" t="s">
        <v>6</v>
      </c>
      <c r="F3" s="7"/>
      <c r="G3" s="7"/>
      <c r="H3" s="12" t="s">
        <v>59</v>
      </c>
      <c r="I3" s="13">
        <f>SUMIFS(I8:I34,A8:A34,"SD")</f>
        <v>0</v>
      </c>
      <c r="J3" s="9"/>
      <c r="O3">
        <v>0</v>
      </c>
      <c r="P3">
        <v>2</v>
      </c>
    </row>
    <row r="4" spans="1:16" x14ac:dyDescent="0.3">
      <c r="A4" s="7" t="s">
        <v>8</v>
      </c>
      <c r="B4" s="10" t="s">
        <v>9</v>
      </c>
      <c r="C4" s="42" t="s">
        <v>59</v>
      </c>
      <c r="D4" s="43"/>
      <c r="E4" s="11" t="s">
        <v>60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4" t="s">
        <v>11</v>
      </c>
      <c r="B5" s="45" t="s">
        <v>12</v>
      </c>
      <c r="C5" s="46" t="s">
        <v>13</v>
      </c>
      <c r="D5" s="46" t="s">
        <v>14</v>
      </c>
      <c r="E5" s="46" t="s">
        <v>15</v>
      </c>
      <c r="F5" s="46" t="s">
        <v>16</v>
      </c>
      <c r="G5" s="46" t="s">
        <v>17</v>
      </c>
      <c r="H5" s="46" t="s">
        <v>18</v>
      </c>
      <c r="I5" s="46"/>
      <c r="J5" s="47" t="s">
        <v>19</v>
      </c>
      <c r="O5">
        <v>0.21</v>
      </c>
    </row>
    <row r="6" spans="1:16" x14ac:dyDescent="0.3">
      <c r="A6" s="44"/>
      <c r="B6" s="45"/>
      <c r="C6" s="46"/>
      <c r="D6" s="46"/>
      <c r="E6" s="46"/>
      <c r="F6" s="46"/>
      <c r="G6" s="46"/>
      <c r="H6" s="15" t="s">
        <v>20</v>
      </c>
      <c r="I6" s="15" t="s">
        <v>21</v>
      </c>
      <c r="J6" s="47"/>
    </row>
    <row r="7" spans="1:16" x14ac:dyDescent="0.3">
      <c r="A7" s="17">
        <v>0</v>
      </c>
      <c r="B7" s="14">
        <v>1</v>
      </c>
      <c r="C7" s="18">
        <v>2</v>
      </c>
      <c r="D7" s="15">
        <v>3</v>
      </c>
      <c r="E7" s="18">
        <v>4</v>
      </c>
      <c r="F7" s="15">
        <v>5</v>
      </c>
      <c r="G7" s="15">
        <v>6</v>
      </c>
      <c r="H7" s="15">
        <v>7</v>
      </c>
      <c r="I7" s="18">
        <v>8</v>
      </c>
      <c r="J7" s="16">
        <v>9</v>
      </c>
    </row>
    <row r="8" spans="1:16" x14ac:dyDescent="0.3">
      <c r="A8" s="19" t="s">
        <v>22</v>
      </c>
      <c r="B8" s="20"/>
      <c r="C8" s="21" t="s">
        <v>23</v>
      </c>
      <c r="D8" s="22"/>
      <c r="E8" s="19" t="s">
        <v>24</v>
      </c>
      <c r="F8" s="22"/>
      <c r="G8" s="22"/>
      <c r="H8" s="22"/>
      <c r="I8" s="23">
        <f>SUMIFS(I9:I12,A9:A12,"P")</f>
        <v>0</v>
      </c>
      <c r="J8" s="24"/>
    </row>
    <row r="9" spans="1:16" x14ac:dyDescent="0.3">
      <c r="A9" s="25" t="s">
        <v>25</v>
      </c>
      <c r="B9" s="25">
        <v>1</v>
      </c>
      <c r="C9" s="26" t="s">
        <v>61</v>
      </c>
      <c r="D9" s="25" t="s">
        <v>27</v>
      </c>
      <c r="E9" s="27" t="s">
        <v>62</v>
      </c>
      <c r="F9" s="28" t="s">
        <v>38</v>
      </c>
      <c r="G9" s="29">
        <v>1</v>
      </c>
      <c r="H9" s="30">
        <v>0</v>
      </c>
      <c r="I9" s="30">
        <f>ROUND(G9*H9,P4)</f>
        <v>0</v>
      </c>
      <c r="J9" s="25"/>
      <c r="O9" s="31">
        <f>I9*0.21</f>
        <v>0</v>
      </c>
      <c r="P9">
        <v>3</v>
      </c>
    </row>
    <row r="10" spans="1:16" x14ac:dyDescent="0.3">
      <c r="A10" s="25" t="s">
        <v>30</v>
      </c>
      <c r="B10" s="32"/>
      <c r="E10" s="38" t="s">
        <v>27</v>
      </c>
      <c r="J10" s="33"/>
    </row>
    <row r="11" spans="1:16" x14ac:dyDescent="0.3">
      <c r="A11" s="25" t="s">
        <v>32</v>
      </c>
      <c r="B11" s="32"/>
      <c r="E11" s="34" t="s">
        <v>33</v>
      </c>
      <c r="J11" s="33"/>
    </row>
    <row r="12" spans="1:16" ht="28.8" x14ac:dyDescent="0.3">
      <c r="A12" s="25" t="s">
        <v>34</v>
      </c>
      <c r="B12" s="32"/>
      <c r="E12" s="27" t="s">
        <v>63</v>
      </c>
      <c r="J12" s="33"/>
    </row>
    <row r="13" spans="1:16" x14ac:dyDescent="0.3">
      <c r="A13" s="19" t="s">
        <v>22</v>
      </c>
      <c r="B13" s="20"/>
      <c r="C13" s="21" t="s">
        <v>64</v>
      </c>
      <c r="D13" s="22"/>
      <c r="E13" s="19" t="s">
        <v>65</v>
      </c>
      <c r="F13" s="22"/>
      <c r="G13" s="22"/>
      <c r="H13" s="22"/>
      <c r="I13" s="23">
        <f>SUMIFS(I14:I29,A14:A29,"P")</f>
        <v>0</v>
      </c>
      <c r="J13" s="24"/>
    </row>
    <row r="14" spans="1:16" x14ac:dyDescent="0.3">
      <c r="A14" s="25" t="s">
        <v>25</v>
      </c>
      <c r="B14" s="25">
        <v>2</v>
      </c>
      <c r="C14" s="26" t="s">
        <v>66</v>
      </c>
      <c r="D14" s="25" t="s">
        <v>27</v>
      </c>
      <c r="E14" s="27" t="s">
        <v>67</v>
      </c>
      <c r="F14" s="28" t="s">
        <v>68</v>
      </c>
      <c r="G14" s="29">
        <v>100</v>
      </c>
      <c r="H14" s="30">
        <v>0</v>
      </c>
      <c r="I14" s="30">
        <f>ROUND(G14*H14,P4)</f>
        <v>0</v>
      </c>
      <c r="J14" s="25"/>
      <c r="O14" s="31">
        <f>I14*0.21</f>
        <v>0</v>
      </c>
      <c r="P14">
        <v>3</v>
      </c>
    </row>
    <row r="15" spans="1:16" x14ac:dyDescent="0.3">
      <c r="A15" s="25" t="s">
        <v>30</v>
      </c>
      <c r="B15" s="32"/>
      <c r="E15" s="27" t="s">
        <v>69</v>
      </c>
      <c r="J15" s="33"/>
    </row>
    <row r="16" spans="1:16" x14ac:dyDescent="0.3">
      <c r="A16" s="25" t="s">
        <v>32</v>
      </c>
      <c r="B16" s="32"/>
      <c r="E16" s="34" t="s">
        <v>70</v>
      </c>
      <c r="J16" s="33"/>
    </row>
    <row r="17" spans="1:16" ht="43.2" x14ac:dyDescent="0.3">
      <c r="A17" s="25" t="s">
        <v>34</v>
      </c>
      <c r="B17" s="32"/>
      <c r="E17" s="27" t="s">
        <v>71</v>
      </c>
      <c r="J17" s="33"/>
    </row>
    <row r="18" spans="1:16" x14ac:dyDescent="0.3">
      <c r="A18" s="25" t="s">
        <v>25</v>
      </c>
      <c r="B18" s="25">
        <v>3</v>
      </c>
      <c r="C18" s="26" t="s">
        <v>72</v>
      </c>
      <c r="D18" s="25" t="s">
        <v>27</v>
      </c>
      <c r="E18" s="27" t="s">
        <v>73</v>
      </c>
      <c r="F18" s="28" t="s">
        <v>68</v>
      </c>
      <c r="G18" s="29">
        <v>720</v>
      </c>
      <c r="H18" s="30">
        <v>0</v>
      </c>
      <c r="I18" s="30">
        <f>ROUND(G18*H18,P4)</f>
        <v>0</v>
      </c>
      <c r="J18" s="25"/>
      <c r="O18" s="31">
        <f>I18*0.21</f>
        <v>0</v>
      </c>
      <c r="P18">
        <v>3</v>
      </c>
    </row>
    <row r="19" spans="1:16" x14ac:dyDescent="0.3">
      <c r="A19" s="25" t="s">
        <v>30</v>
      </c>
      <c r="B19" s="32"/>
      <c r="E19" s="27" t="s">
        <v>74</v>
      </c>
      <c r="J19" s="33"/>
    </row>
    <row r="20" spans="1:16" x14ac:dyDescent="0.3">
      <c r="A20" s="25" t="s">
        <v>32</v>
      </c>
      <c r="B20" s="32"/>
      <c r="E20" s="34" t="s">
        <v>75</v>
      </c>
      <c r="J20" s="33"/>
    </row>
    <row r="21" spans="1:16" x14ac:dyDescent="0.3">
      <c r="A21" s="25" t="s">
        <v>34</v>
      </c>
      <c r="B21" s="32"/>
      <c r="E21" s="27" t="s">
        <v>76</v>
      </c>
      <c r="J21" s="33"/>
    </row>
    <row r="22" spans="1:16" x14ac:dyDescent="0.3">
      <c r="A22" s="25" t="s">
        <v>25</v>
      </c>
      <c r="B22" s="25">
        <v>4</v>
      </c>
      <c r="C22" s="26" t="s">
        <v>77</v>
      </c>
      <c r="D22" s="25" t="s">
        <v>27</v>
      </c>
      <c r="E22" s="27" t="s">
        <v>78</v>
      </c>
      <c r="F22" s="28" t="s">
        <v>79</v>
      </c>
      <c r="G22" s="29">
        <v>14.7</v>
      </c>
      <c r="H22" s="30">
        <v>0</v>
      </c>
      <c r="I22" s="30">
        <f>ROUND(G22*H22,P4)</f>
        <v>0</v>
      </c>
      <c r="J22" s="25"/>
      <c r="O22" s="31">
        <f>I22*0.21</f>
        <v>0</v>
      </c>
      <c r="P22">
        <v>3</v>
      </c>
    </row>
    <row r="23" spans="1:16" x14ac:dyDescent="0.3">
      <c r="A23" s="25" t="s">
        <v>30</v>
      </c>
      <c r="B23" s="32"/>
      <c r="E23" s="27" t="s">
        <v>80</v>
      </c>
      <c r="J23" s="33"/>
    </row>
    <row r="24" spans="1:16" ht="43.2" x14ac:dyDescent="0.3">
      <c r="A24" s="25" t="s">
        <v>32</v>
      </c>
      <c r="B24" s="32"/>
      <c r="E24" s="34" t="s">
        <v>81</v>
      </c>
      <c r="J24" s="33"/>
    </row>
    <row r="25" spans="1:16" ht="72" x14ac:dyDescent="0.3">
      <c r="A25" s="25" t="s">
        <v>34</v>
      </c>
      <c r="B25" s="32"/>
      <c r="E25" s="27" t="s">
        <v>82</v>
      </c>
      <c r="J25" s="33"/>
    </row>
    <row r="26" spans="1:16" x14ac:dyDescent="0.3">
      <c r="A26" s="25" t="s">
        <v>25</v>
      </c>
      <c r="B26" s="25">
        <v>5</v>
      </c>
      <c r="C26" s="26" t="s">
        <v>83</v>
      </c>
      <c r="D26" s="25" t="s">
        <v>27</v>
      </c>
      <c r="E26" s="27" t="s">
        <v>84</v>
      </c>
      <c r="F26" s="28" t="s">
        <v>68</v>
      </c>
      <c r="G26" s="29">
        <v>8</v>
      </c>
      <c r="H26" s="30">
        <v>0</v>
      </c>
      <c r="I26" s="30">
        <f>ROUND(G26*H26,P4)</f>
        <v>0</v>
      </c>
      <c r="J26" s="25"/>
      <c r="O26" s="31">
        <f>I26*0.21</f>
        <v>0</v>
      </c>
      <c r="P26">
        <v>3</v>
      </c>
    </row>
    <row r="27" spans="1:16" x14ac:dyDescent="0.3">
      <c r="A27" s="25" t="s">
        <v>30</v>
      </c>
      <c r="B27" s="32"/>
      <c r="E27" s="27" t="s">
        <v>85</v>
      </c>
      <c r="J27" s="33"/>
    </row>
    <row r="28" spans="1:16" x14ac:dyDescent="0.3">
      <c r="A28" s="25" t="s">
        <v>32</v>
      </c>
      <c r="B28" s="32"/>
      <c r="E28" s="34" t="s">
        <v>86</v>
      </c>
      <c r="J28" s="33"/>
    </row>
    <row r="29" spans="1:16" ht="43.2" x14ac:dyDescent="0.3">
      <c r="A29" s="25" t="s">
        <v>34</v>
      </c>
      <c r="B29" s="32"/>
      <c r="E29" s="27" t="s">
        <v>87</v>
      </c>
      <c r="J29" s="33"/>
    </row>
    <row r="30" spans="1:16" x14ac:dyDescent="0.3">
      <c r="A30" s="19" t="s">
        <v>22</v>
      </c>
      <c r="B30" s="20"/>
      <c r="C30" s="21" t="s">
        <v>88</v>
      </c>
      <c r="D30" s="22"/>
      <c r="E30" s="19" t="s">
        <v>89</v>
      </c>
      <c r="F30" s="22"/>
      <c r="G30" s="22"/>
      <c r="H30" s="22"/>
      <c r="I30" s="23">
        <f>SUMIFS(I31:I34,A31:A34,"P")</f>
        <v>0</v>
      </c>
      <c r="J30" s="24"/>
    </row>
    <row r="31" spans="1:16" ht="28.8" x14ac:dyDescent="0.3">
      <c r="A31" s="25" t="s">
        <v>25</v>
      </c>
      <c r="B31" s="25">
        <v>6</v>
      </c>
      <c r="C31" s="26" t="s">
        <v>90</v>
      </c>
      <c r="D31" s="25" t="s">
        <v>27</v>
      </c>
      <c r="E31" s="27" t="s">
        <v>91</v>
      </c>
      <c r="F31" s="28" t="s">
        <v>29</v>
      </c>
      <c r="G31" s="29">
        <v>4</v>
      </c>
      <c r="H31" s="30">
        <v>0</v>
      </c>
      <c r="I31" s="30">
        <f>ROUND(G31*H31,P4)</f>
        <v>0</v>
      </c>
      <c r="J31" s="25"/>
      <c r="O31" s="31">
        <f>I31*0.21</f>
        <v>0</v>
      </c>
      <c r="P31">
        <v>3</v>
      </c>
    </row>
    <row r="32" spans="1:16" x14ac:dyDescent="0.3">
      <c r="A32" s="25" t="s">
        <v>30</v>
      </c>
      <c r="B32" s="32"/>
      <c r="E32" s="38" t="s">
        <v>27</v>
      </c>
      <c r="J32" s="33"/>
    </row>
    <row r="33" spans="1:10" x14ac:dyDescent="0.3">
      <c r="A33" s="25" t="s">
        <v>32</v>
      </c>
      <c r="B33" s="32"/>
      <c r="E33" s="34" t="s">
        <v>92</v>
      </c>
      <c r="J33" s="33"/>
    </row>
    <row r="34" spans="1:10" ht="28.8" x14ac:dyDescent="0.3">
      <c r="A34" s="25" t="s">
        <v>34</v>
      </c>
      <c r="B34" s="35"/>
      <c r="C34" s="36"/>
      <c r="D34" s="36"/>
      <c r="E34" s="27" t="s">
        <v>93</v>
      </c>
      <c r="F34" s="36"/>
      <c r="G34" s="36"/>
      <c r="H34" s="36"/>
      <c r="I34" s="36"/>
      <c r="J34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17"/>
  <sheetViews>
    <sheetView tabSelected="1" topLeftCell="B63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7" t="s">
        <v>3</v>
      </c>
      <c r="B3" s="10" t="s">
        <v>4</v>
      </c>
      <c r="C3" s="42" t="s">
        <v>5</v>
      </c>
      <c r="D3" s="43"/>
      <c r="E3" s="11" t="s">
        <v>6</v>
      </c>
      <c r="F3" s="7"/>
      <c r="G3" s="7"/>
      <c r="H3" s="12" t="s">
        <v>94</v>
      </c>
      <c r="I3" s="13">
        <f>SUMIFS(I8:I117,A8:A117,"SD")</f>
        <v>0</v>
      </c>
      <c r="J3" s="9"/>
      <c r="O3">
        <v>0</v>
      </c>
      <c r="P3">
        <v>2</v>
      </c>
    </row>
    <row r="4" spans="1:16" x14ac:dyDescent="0.3">
      <c r="A4" s="7" t="s">
        <v>8</v>
      </c>
      <c r="B4" s="10" t="s">
        <v>9</v>
      </c>
      <c r="C4" s="42" t="s">
        <v>94</v>
      </c>
      <c r="D4" s="43"/>
      <c r="E4" s="11" t="s">
        <v>95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4" t="s">
        <v>11</v>
      </c>
      <c r="B5" s="45" t="s">
        <v>12</v>
      </c>
      <c r="C5" s="46" t="s">
        <v>13</v>
      </c>
      <c r="D5" s="46" t="s">
        <v>14</v>
      </c>
      <c r="E5" s="46" t="s">
        <v>15</v>
      </c>
      <c r="F5" s="46" t="s">
        <v>16</v>
      </c>
      <c r="G5" s="46" t="s">
        <v>17</v>
      </c>
      <c r="H5" s="46" t="s">
        <v>18</v>
      </c>
      <c r="I5" s="46"/>
      <c r="J5" s="47" t="s">
        <v>19</v>
      </c>
      <c r="O5">
        <v>0.21</v>
      </c>
    </row>
    <row r="6" spans="1:16" x14ac:dyDescent="0.3">
      <c r="A6" s="44"/>
      <c r="B6" s="45"/>
      <c r="C6" s="46"/>
      <c r="D6" s="46"/>
      <c r="E6" s="46"/>
      <c r="F6" s="46"/>
      <c r="G6" s="46"/>
      <c r="H6" s="15" t="s">
        <v>20</v>
      </c>
      <c r="I6" s="15" t="s">
        <v>21</v>
      </c>
      <c r="J6" s="47"/>
    </row>
    <row r="7" spans="1:16" x14ac:dyDescent="0.3">
      <c r="A7" s="17">
        <v>0</v>
      </c>
      <c r="B7" s="14">
        <v>1</v>
      </c>
      <c r="C7" s="18">
        <v>2</v>
      </c>
      <c r="D7" s="15">
        <v>3</v>
      </c>
      <c r="E7" s="18">
        <v>4</v>
      </c>
      <c r="F7" s="15">
        <v>5</v>
      </c>
      <c r="G7" s="15">
        <v>6</v>
      </c>
      <c r="H7" s="15">
        <v>7</v>
      </c>
      <c r="I7" s="18">
        <v>8</v>
      </c>
      <c r="J7" s="16">
        <v>9</v>
      </c>
    </row>
    <row r="8" spans="1:16" x14ac:dyDescent="0.3">
      <c r="A8" s="19" t="s">
        <v>22</v>
      </c>
      <c r="B8" s="20"/>
      <c r="C8" s="21" t="s">
        <v>23</v>
      </c>
      <c r="D8" s="22"/>
      <c r="E8" s="19" t="s">
        <v>24</v>
      </c>
      <c r="F8" s="22"/>
      <c r="G8" s="22"/>
      <c r="H8" s="22"/>
      <c r="I8" s="23">
        <f>SUMIFS(I9:I16,A9:A16,"P")</f>
        <v>0</v>
      </c>
      <c r="J8" s="24"/>
    </row>
    <row r="9" spans="1:16" x14ac:dyDescent="0.3">
      <c r="A9" s="25" t="s">
        <v>25</v>
      </c>
      <c r="B9" s="25">
        <v>1</v>
      </c>
      <c r="C9" s="26" t="s">
        <v>96</v>
      </c>
      <c r="D9" s="25" t="s">
        <v>27</v>
      </c>
      <c r="E9" s="27" t="s">
        <v>97</v>
      </c>
      <c r="F9" s="28" t="s">
        <v>79</v>
      </c>
      <c r="G9" s="29">
        <v>198.17</v>
      </c>
      <c r="H9" s="30">
        <v>0</v>
      </c>
      <c r="I9" s="30">
        <f>ROUND(G9*H9,P4)</f>
        <v>0</v>
      </c>
      <c r="J9" s="25"/>
      <c r="O9" s="31">
        <f>I9*0.21</f>
        <v>0</v>
      </c>
      <c r="P9">
        <v>3</v>
      </c>
    </row>
    <row r="10" spans="1:16" x14ac:dyDescent="0.3">
      <c r="A10" s="25" t="s">
        <v>30</v>
      </c>
      <c r="B10" s="32"/>
      <c r="E10" s="27" t="s">
        <v>98</v>
      </c>
      <c r="J10" s="33"/>
    </row>
    <row r="11" spans="1:16" x14ac:dyDescent="0.3">
      <c r="A11" s="25" t="s">
        <v>32</v>
      </c>
      <c r="B11" s="32"/>
      <c r="E11" s="34" t="s">
        <v>99</v>
      </c>
      <c r="J11" s="33"/>
    </row>
    <row r="12" spans="1:16" ht="28.8" x14ac:dyDescent="0.3">
      <c r="A12" s="25" t="s">
        <v>34</v>
      </c>
      <c r="B12" s="32"/>
      <c r="E12" s="27" t="s">
        <v>100</v>
      </c>
      <c r="J12" s="33"/>
    </row>
    <row r="13" spans="1:16" x14ac:dyDescent="0.3">
      <c r="A13" s="25" t="s">
        <v>25</v>
      </c>
      <c r="B13" s="25">
        <v>2</v>
      </c>
      <c r="C13" s="26" t="s">
        <v>101</v>
      </c>
      <c r="D13" s="25" t="s">
        <v>27</v>
      </c>
      <c r="E13" s="27" t="s">
        <v>102</v>
      </c>
      <c r="F13" s="28" t="s">
        <v>38</v>
      </c>
      <c r="G13" s="29">
        <v>1</v>
      </c>
      <c r="H13" s="30">
        <v>0</v>
      </c>
      <c r="I13" s="30">
        <f>ROUND(G13*H13,P4)</f>
        <v>0</v>
      </c>
      <c r="J13" s="25"/>
      <c r="O13" s="31">
        <f>I13*0.21</f>
        <v>0</v>
      </c>
      <c r="P13">
        <v>3</v>
      </c>
    </row>
    <row r="14" spans="1:16" ht="43.2" x14ac:dyDescent="0.3">
      <c r="A14" s="25" t="s">
        <v>30</v>
      </c>
      <c r="B14" s="32"/>
      <c r="E14" s="27" t="s">
        <v>103</v>
      </c>
      <c r="J14" s="33"/>
    </row>
    <row r="15" spans="1:16" x14ac:dyDescent="0.3">
      <c r="A15" s="25" t="s">
        <v>32</v>
      </c>
      <c r="B15" s="32"/>
      <c r="E15" s="34" t="s">
        <v>33</v>
      </c>
      <c r="J15" s="33"/>
    </row>
    <row r="16" spans="1:16" ht="28.8" x14ac:dyDescent="0.3">
      <c r="A16" s="25" t="s">
        <v>34</v>
      </c>
      <c r="B16" s="32"/>
      <c r="E16" s="27" t="s">
        <v>104</v>
      </c>
      <c r="J16" s="33"/>
    </row>
    <row r="17" spans="1:16" x14ac:dyDescent="0.3">
      <c r="A17" s="19" t="s">
        <v>22</v>
      </c>
      <c r="B17" s="20"/>
      <c r="C17" s="21" t="s">
        <v>64</v>
      </c>
      <c r="D17" s="22"/>
      <c r="E17" s="19" t="s">
        <v>65</v>
      </c>
      <c r="F17" s="22"/>
      <c r="G17" s="22"/>
      <c r="H17" s="22"/>
      <c r="I17" s="23">
        <f>SUMIFS(I18:I49,A18:A49,"P")</f>
        <v>0</v>
      </c>
      <c r="J17" s="24"/>
    </row>
    <row r="18" spans="1:16" ht="28.8" x14ac:dyDescent="0.3">
      <c r="A18" s="25" t="s">
        <v>25</v>
      </c>
      <c r="B18" s="25">
        <v>3</v>
      </c>
      <c r="C18" s="26" t="s">
        <v>105</v>
      </c>
      <c r="D18" s="25" t="s">
        <v>27</v>
      </c>
      <c r="E18" s="27" t="s">
        <v>106</v>
      </c>
      <c r="F18" s="28" t="s">
        <v>79</v>
      </c>
      <c r="G18" s="29">
        <v>113.24</v>
      </c>
      <c r="H18" s="30">
        <v>0</v>
      </c>
      <c r="I18" s="30">
        <f>ROUND(G18*H18,P4)</f>
        <v>0</v>
      </c>
      <c r="J18" s="25"/>
      <c r="O18" s="31">
        <f>I18*0.21</f>
        <v>0</v>
      </c>
      <c r="P18">
        <v>3</v>
      </c>
    </row>
    <row r="19" spans="1:16" ht="43.2" x14ac:dyDescent="0.3">
      <c r="A19" s="25" t="s">
        <v>30</v>
      </c>
      <c r="B19" s="32"/>
      <c r="E19" s="27" t="s">
        <v>107</v>
      </c>
      <c r="J19" s="33"/>
    </row>
    <row r="20" spans="1:16" x14ac:dyDescent="0.3">
      <c r="A20" s="25" t="s">
        <v>32</v>
      </c>
      <c r="B20" s="32"/>
      <c r="E20" s="34" t="s">
        <v>108</v>
      </c>
      <c r="J20" s="33"/>
    </row>
    <row r="21" spans="1:16" ht="72" x14ac:dyDescent="0.3">
      <c r="A21" s="25" t="s">
        <v>34</v>
      </c>
      <c r="B21" s="32"/>
      <c r="E21" s="27" t="s">
        <v>82</v>
      </c>
      <c r="J21" s="33"/>
    </row>
    <row r="22" spans="1:16" ht="28.8" x14ac:dyDescent="0.3">
      <c r="A22" s="25" t="s">
        <v>25</v>
      </c>
      <c r="B22" s="25">
        <v>4</v>
      </c>
      <c r="C22" s="26" t="s">
        <v>109</v>
      </c>
      <c r="D22" s="25" t="s">
        <v>27</v>
      </c>
      <c r="E22" s="27" t="s">
        <v>110</v>
      </c>
      <c r="F22" s="28" t="s">
        <v>79</v>
      </c>
      <c r="G22" s="29">
        <v>87</v>
      </c>
      <c r="H22" s="30">
        <v>0</v>
      </c>
      <c r="I22" s="30">
        <f>ROUND(G22*H22,P4)</f>
        <v>0</v>
      </c>
      <c r="J22" s="25"/>
      <c r="O22" s="31">
        <f>I22*0.21</f>
        <v>0</v>
      </c>
      <c r="P22">
        <v>3</v>
      </c>
    </row>
    <row r="23" spans="1:16" x14ac:dyDescent="0.3">
      <c r="A23" s="25" t="s">
        <v>30</v>
      </c>
      <c r="B23" s="32"/>
      <c r="E23" s="27" t="s">
        <v>111</v>
      </c>
      <c r="J23" s="33"/>
    </row>
    <row r="24" spans="1:16" x14ac:dyDescent="0.3">
      <c r="A24" s="25" t="s">
        <v>32</v>
      </c>
      <c r="B24" s="32"/>
      <c r="E24" s="34" t="s">
        <v>112</v>
      </c>
      <c r="J24" s="33"/>
    </row>
    <row r="25" spans="1:16" ht="72" x14ac:dyDescent="0.3">
      <c r="A25" s="25" t="s">
        <v>34</v>
      </c>
      <c r="B25" s="32"/>
      <c r="E25" s="27" t="s">
        <v>82</v>
      </c>
      <c r="J25" s="33"/>
    </row>
    <row r="26" spans="1:16" x14ac:dyDescent="0.3">
      <c r="A26" s="25" t="s">
        <v>25</v>
      </c>
      <c r="B26" s="25">
        <v>5</v>
      </c>
      <c r="C26" s="26" t="s">
        <v>113</v>
      </c>
      <c r="D26" s="25" t="s">
        <v>27</v>
      </c>
      <c r="E26" s="27" t="s">
        <v>114</v>
      </c>
      <c r="F26" s="28" t="s">
        <v>79</v>
      </c>
      <c r="G26" s="29">
        <v>84.93</v>
      </c>
      <c r="H26" s="30">
        <v>0</v>
      </c>
      <c r="I26" s="30">
        <f>ROUND(G26*H26,P4)</f>
        <v>0</v>
      </c>
      <c r="J26" s="25"/>
      <c r="O26" s="31">
        <f>I26*0.21</f>
        <v>0</v>
      </c>
      <c r="P26">
        <v>3</v>
      </c>
    </row>
    <row r="27" spans="1:16" ht="43.2" x14ac:dyDescent="0.3">
      <c r="A27" s="25" t="s">
        <v>30</v>
      </c>
      <c r="B27" s="32"/>
      <c r="E27" s="27" t="s">
        <v>115</v>
      </c>
      <c r="J27" s="33"/>
    </row>
    <row r="28" spans="1:16" x14ac:dyDescent="0.3">
      <c r="A28" s="25" t="s">
        <v>32</v>
      </c>
      <c r="B28" s="32"/>
      <c r="E28" s="34" t="s">
        <v>116</v>
      </c>
      <c r="J28" s="33"/>
    </row>
    <row r="29" spans="1:16" ht="409.6" x14ac:dyDescent="0.3">
      <c r="A29" s="25" t="s">
        <v>34</v>
      </c>
      <c r="B29" s="32"/>
      <c r="E29" s="27" t="s">
        <v>117</v>
      </c>
      <c r="J29" s="33"/>
    </row>
    <row r="30" spans="1:16" x14ac:dyDescent="0.3">
      <c r="A30" s="25" t="s">
        <v>25</v>
      </c>
      <c r="B30" s="25">
        <v>6</v>
      </c>
      <c r="C30" s="26" t="s">
        <v>118</v>
      </c>
      <c r="D30" s="25" t="s">
        <v>27</v>
      </c>
      <c r="E30" s="27" t="s">
        <v>119</v>
      </c>
      <c r="F30" s="28" t="s">
        <v>79</v>
      </c>
      <c r="G30" s="29">
        <v>70.775000000000006</v>
      </c>
      <c r="H30" s="30">
        <v>0</v>
      </c>
      <c r="I30" s="30">
        <f>ROUND(G30*H30,P4)</f>
        <v>0</v>
      </c>
      <c r="J30" s="25"/>
      <c r="O30" s="31">
        <f>I30*0.21</f>
        <v>0</v>
      </c>
      <c r="P30">
        <v>3</v>
      </c>
    </row>
    <row r="31" spans="1:16" ht="57.6" x14ac:dyDescent="0.3">
      <c r="A31" s="25" t="s">
        <v>30</v>
      </c>
      <c r="B31" s="32"/>
      <c r="E31" s="27" t="s">
        <v>120</v>
      </c>
      <c r="J31" s="33"/>
    </row>
    <row r="32" spans="1:16" x14ac:dyDescent="0.3">
      <c r="A32" s="25" t="s">
        <v>32</v>
      </c>
      <c r="B32" s="32"/>
      <c r="E32" s="34" t="s">
        <v>121</v>
      </c>
      <c r="J32" s="33"/>
    </row>
    <row r="33" spans="1:16" ht="409.6" x14ac:dyDescent="0.3">
      <c r="A33" s="25" t="s">
        <v>34</v>
      </c>
      <c r="B33" s="32"/>
      <c r="E33" s="27" t="s">
        <v>117</v>
      </c>
      <c r="J33" s="33"/>
    </row>
    <row r="34" spans="1:16" x14ac:dyDescent="0.3">
      <c r="A34" s="25" t="s">
        <v>25</v>
      </c>
      <c r="B34" s="25">
        <v>7</v>
      </c>
      <c r="C34" s="26" t="s">
        <v>122</v>
      </c>
      <c r="D34" s="25" t="s">
        <v>27</v>
      </c>
      <c r="E34" s="27" t="s">
        <v>123</v>
      </c>
      <c r="F34" s="28" t="s">
        <v>79</v>
      </c>
      <c r="G34" s="29">
        <v>198.17</v>
      </c>
      <c r="H34" s="30">
        <v>0</v>
      </c>
      <c r="I34" s="30">
        <f>ROUND(G34*H34,P4)</f>
        <v>0</v>
      </c>
      <c r="J34" s="25"/>
      <c r="O34" s="31">
        <f>I34*0.21</f>
        <v>0</v>
      </c>
      <c r="P34">
        <v>3</v>
      </c>
    </row>
    <row r="35" spans="1:16" ht="43.2" x14ac:dyDescent="0.3">
      <c r="A35" s="25" t="s">
        <v>30</v>
      </c>
      <c r="B35" s="32"/>
      <c r="E35" s="27" t="s">
        <v>124</v>
      </c>
      <c r="J35" s="33"/>
    </row>
    <row r="36" spans="1:16" x14ac:dyDescent="0.3">
      <c r="A36" s="25" t="s">
        <v>32</v>
      </c>
      <c r="B36" s="32"/>
      <c r="E36" s="34" t="s">
        <v>125</v>
      </c>
      <c r="J36" s="33"/>
    </row>
    <row r="37" spans="1:16" ht="216" x14ac:dyDescent="0.3">
      <c r="A37" s="25" t="s">
        <v>34</v>
      </c>
      <c r="B37" s="32"/>
      <c r="E37" s="27" t="s">
        <v>126</v>
      </c>
      <c r="J37" s="33"/>
    </row>
    <row r="38" spans="1:16" x14ac:dyDescent="0.3">
      <c r="A38" s="25" t="s">
        <v>25</v>
      </c>
      <c r="B38" s="25">
        <v>8</v>
      </c>
      <c r="C38" s="26" t="s">
        <v>127</v>
      </c>
      <c r="D38" s="25" t="s">
        <v>27</v>
      </c>
      <c r="E38" s="27" t="s">
        <v>128</v>
      </c>
      <c r="F38" s="28" t="s">
        <v>79</v>
      </c>
      <c r="G38" s="29">
        <v>15</v>
      </c>
      <c r="H38" s="30">
        <v>0</v>
      </c>
      <c r="I38" s="30">
        <f>ROUND(G38*H38,P4)</f>
        <v>0</v>
      </c>
      <c r="J38" s="25"/>
      <c r="O38" s="31">
        <f>I38*0.21</f>
        <v>0</v>
      </c>
      <c r="P38">
        <v>3</v>
      </c>
    </row>
    <row r="39" spans="1:16" x14ac:dyDescent="0.3">
      <c r="A39" s="25" t="s">
        <v>30</v>
      </c>
      <c r="B39" s="32"/>
      <c r="E39" s="27" t="s">
        <v>129</v>
      </c>
      <c r="J39" s="33"/>
    </row>
    <row r="40" spans="1:16" x14ac:dyDescent="0.3">
      <c r="A40" s="25" t="s">
        <v>32</v>
      </c>
      <c r="B40" s="32"/>
      <c r="E40" s="34" t="s">
        <v>130</v>
      </c>
      <c r="J40" s="33"/>
    </row>
    <row r="41" spans="1:16" ht="331.2" x14ac:dyDescent="0.3">
      <c r="A41" s="25" t="s">
        <v>34</v>
      </c>
      <c r="B41" s="32"/>
      <c r="E41" s="27" t="s">
        <v>131</v>
      </c>
      <c r="J41" s="33"/>
    </row>
    <row r="42" spans="1:16" x14ac:dyDescent="0.3">
      <c r="A42" s="25" t="s">
        <v>25</v>
      </c>
      <c r="B42" s="25">
        <v>9</v>
      </c>
      <c r="C42" s="26" t="s">
        <v>132</v>
      </c>
      <c r="D42" s="25" t="s">
        <v>27</v>
      </c>
      <c r="E42" s="27" t="s">
        <v>133</v>
      </c>
      <c r="F42" s="28" t="s">
        <v>79</v>
      </c>
      <c r="G42" s="29">
        <v>6</v>
      </c>
      <c r="H42" s="30">
        <v>0</v>
      </c>
      <c r="I42" s="30">
        <f>ROUND(G42*H42,P4)</f>
        <v>0</v>
      </c>
      <c r="J42" s="25"/>
      <c r="O42" s="31">
        <f>I42*0.21</f>
        <v>0</v>
      </c>
      <c r="P42">
        <v>3</v>
      </c>
    </row>
    <row r="43" spans="1:16" x14ac:dyDescent="0.3">
      <c r="A43" s="25" t="s">
        <v>30</v>
      </c>
      <c r="B43" s="32"/>
      <c r="E43" s="27" t="s">
        <v>134</v>
      </c>
      <c r="J43" s="33"/>
    </row>
    <row r="44" spans="1:16" x14ac:dyDescent="0.3">
      <c r="A44" s="25" t="s">
        <v>32</v>
      </c>
      <c r="B44" s="32"/>
      <c r="E44" s="34" t="s">
        <v>135</v>
      </c>
      <c r="J44" s="33"/>
    </row>
    <row r="45" spans="1:16" ht="288" x14ac:dyDescent="0.3">
      <c r="A45" s="25" t="s">
        <v>34</v>
      </c>
      <c r="B45" s="32"/>
      <c r="E45" s="27" t="s">
        <v>136</v>
      </c>
      <c r="J45" s="33"/>
    </row>
    <row r="46" spans="1:16" x14ac:dyDescent="0.3">
      <c r="A46" s="25" t="s">
        <v>25</v>
      </c>
      <c r="B46" s="25">
        <v>10</v>
      </c>
      <c r="C46" s="26" t="s">
        <v>137</v>
      </c>
      <c r="D46" s="25" t="s">
        <v>27</v>
      </c>
      <c r="E46" s="27" t="s">
        <v>138</v>
      </c>
      <c r="F46" s="28" t="s">
        <v>68</v>
      </c>
      <c r="G46" s="29">
        <v>283.10000000000002</v>
      </c>
      <c r="H46" s="30">
        <v>0</v>
      </c>
      <c r="I46" s="30">
        <f>ROUND(G46*H46,P4)</f>
        <v>0</v>
      </c>
      <c r="J46" s="25"/>
      <c r="O46" s="31">
        <f>I46*0.21</f>
        <v>0</v>
      </c>
      <c r="P46">
        <v>3</v>
      </c>
    </row>
    <row r="47" spans="1:16" x14ac:dyDescent="0.3">
      <c r="A47" s="25" t="s">
        <v>30</v>
      </c>
      <c r="B47" s="32"/>
      <c r="E47" s="38" t="s">
        <v>27</v>
      </c>
      <c r="J47" s="33"/>
    </row>
    <row r="48" spans="1:16" x14ac:dyDescent="0.3">
      <c r="A48" s="25" t="s">
        <v>32</v>
      </c>
      <c r="B48" s="32"/>
      <c r="E48" s="34" t="s">
        <v>139</v>
      </c>
      <c r="J48" s="33"/>
    </row>
    <row r="49" spans="1:16" ht="28.8" x14ac:dyDescent="0.3">
      <c r="A49" s="25" t="s">
        <v>34</v>
      </c>
      <c r="B49" s="32"/>
      <c r="E49" s="27" t="s">
        <v>140</v>
      </c>
      <c r="J49" s="33"/>
    </row>
    <row r="50" spans="1:16" x14ac:dyDescent="0.3">
      <c r="A50" s="19" t="s">
        <v>22</v>
      </c>
      <c r="B50" s="20"/>
      <c r="C50" s="21" t="s">
        <v>141</v>
      </c>
      <c r="D50" s="22"/>
      <c r="E50" s="19" t="s">
        <v>142</v>
      </c>
      <c r="F50" s="22"/>
      <c r="G50" s="22"/>
      <c r="H50" s="22"/>
      <c r="I50" s="23">
        <f>SUMIFS(I51:I58,A51:A58,"P")</f>
        <v>0</v>
      </c>
      <c r="J50" s="24"/>
    </row>
    <row r="51" spans="1:16" x14ac:dyDescent="0.3">
      <c r="A51" s="25" t="s">
        <v>25</v>
      </c>
      <c r="B51" s="25">
        <v>11</v>
      </c>
      <c r="C51" s="26" t="s">
        <v>143</v>
      </c>
      <c r="D51" s="25" t="s">
        <v>27</v>
      </c>
      <c r="E51" s="27" t="s">
        <v>144</v>
      </c>
      <c r="F51" s="28" t="s">
        <v>79</v>
      </c>
      <c r="G51" s="29">
        <v>70.775000000000006</v>
      </c>
      <c r="H51" s="30">
        <v>0</v>
      </c>
      <c r="I51" s="30">
        <f>ROUND(G51*H51,P4)</f>
        <v>0</v>
      </c>
      <c r="J51" s="25"/>
      <c r="O51" s="31">
        <f>I51*0.21</f>
        <v>0</v>
      </c>
      <c r="P51">
        <v>3</v>
      </c>
    </row>
    <row r="52" spans="1:16" ht="43.2" x14ac:dyDescent="0.3">
      <c r="A52" s="25" t="s">
        <v>30</v>
      </c>
      <c r="B52" s="32"/>
      <c r="E52" s="27" t="s">
        <v>145</v>
      </c>
      <c r="J52" s="33"/>
    </row>
    <row r="53" spans="1:16" x14ac:dyDescent="0.3">
      <c r="A53" s="25" t="s">
        <v>32</v>
      </c>
      <c r="B53" s="32"/>
      <c r="E53" s="34" t="s">
        <v>146</v>
      </c>
      <c r="J53" s="33"/>
    </row>
    <row r="54" spans="1:16" ht="57.6" x14ac:dyDescent="0.3">
      <c r="A54" s="25" t="s">
        <v>34</v>
      </c>
      <c r="B54" s="32"/>
      <c r="E54" s="27" t="s">
        <v>147</v>
      </c>
      <c r="J54" s="33"/>
    </row>
    <row r="55" spans="1:16" x14ac:dyDescent="0.3">
      <c r="A55" s="25" t="s">
        <v>25</v>
      </c>
      <c r="B55" s="25">
        <v>12</v>
      </c>
      <c r="C55" s="26" t="s">
        <v>148</v>
      </c>
      <c r="D55" s="25" t="s">
        <v>27</v>
      </c>
      <c r="E55" s="27" t="s">
        <v>149</v>
      </c>
      <c r="F55" s="28" t="s">
        <v>68</v>
      </c>
      <c r="G55" s="29">
        <v>283.10000000000002</v>
      </c>
      <c r="H55" s="30">
        <v>0</v>
      </c>
      <c r="I55" s="30">
        <f>ROUND(G55*H55,P4)</f>
        <v>0</v>
      </c>
      <c r="J55" s="25"/>
      <c r="O55" s="31">
        <f>I55*0.21</f>
        <v>0</v>
      </c>
      <c r="P55">
        <v>3</v>
      </c>
    </row>
    <row r="56" spans="1:16" ht="57.6" x14ac:dyDescent="0.3">
      <c r="A56" s="25" t="s">
        <v>30</v>
      </c>
      <c r="B56" s="32"/>
      <c r="E56" s="27" t="s">
        <v>150</v>
      </c>
      <c r="J56" s="33"/>
    </row>
    <row r="57" spans="1:16" x14ac:dyDescent="0.3">
      <c r="A57" s="25" t="s">
        <v>32</v>
      </c>
      <c r="B57" s="32"/>
      <c r="E57" s="34" t="s">
        <v>151</v>
      </c>
      <c r="J57" s="33"/>
    </row>
    <row r="58" spans="1:16" ht="115.2" x14ac:dyDescent="0.3">
      <c r="A58" s="25" t="s">
        <v>34</v>
      </c>
      <c r="B58" s="32"/>
      <c r="E58" s="27" t="s">
        <v>152</v>
      </c>
      <c r="J58" s="33"/>
    </row>
    <row r="59" spans="1:16" x14ac:dyDescent="0.3">
      <c r="A59" s="19" t="s">
        <v>22</v>
      </c>
      <c r="B59" s="20"/>
      <c r="C59" s="21" t="s">
        <v>153</v>
      </c>
      <c r="D59" s="22"/>
      <c r="E59" s="19" t="s">
        <v>154</v>
      </c>
      <c r="F59" s="22"/>
      <c r="G59" s="22"/>
      <c r="H59" s="22"/>
      <c r="I59" s="23">
        <f>SUMIFS(I60:I63,A60:A63,"P")</f>
        <v>0</v>
      </c>
      <c r="J59" s="24"/>
    </row>
    <row r="60" spans="1:16" x14ac:dyDescent="0.3">
      <c r="A60" s="25" t="s">
        <v>25</v>
      </c>
      <c r="B60" s="25">
        <v>13</v>
      </c>
      <c r="C60" s="26" t="s">
        <v>155</v>
      </c>
      <c r="D60" s="25" t="s">
        <v>27</v>
      </c>
      <c r="E60" s="27" t="s">
        <v>156</v>
      </c>
      <c r="F60" s="28" t="s">
        <v>79</v>
      </c>
      <c r="G60" s="29">
        <v>2.52</v>
      </c>
      <c r="H60" s="30">
        <v>0</v>
      </c>
      <c r="I60" s="30">
        <f>ROUND(G60*H60,P4)</f>
        <v>0</v>
      </c>
      <c r="J60" s="25"/>
      <c r="O60" s="31">
        <f>I60*0.21</f>
        <v>0</v>
      </c>
      <c r="P60">
        <v>3</v>
      </c>
    </row>
    <row r="61" spans="1:16" x14ac:dyDescent="0.3">
      <c r="A61" s="25" t="s">
        <v>30</v>
      </c>
      <c r="B61" s="32"/>
      <c r="E61" s="27" t="s">
        <v>157</v>
      </c>
      <c r="J61" s="33"/>
    </row>
    <row r="62" spans="1:16" x14ac:dyDescent="0.3">
      <c r="A62" s="25" t="s">
        <v>32</v>
      </c>
      <c r="B62" s="32"/>
      <c r="E62" s="34" t="s">
        <v>158</v>
      </c>
      <c r="J62" s="33"/>
    </row>
    <row r="63" spans="1:16" ht="409.6" x14ac:dyDescent="0.3">
      <c r="A63" s="25" t="s">
        <v>34</v>
      </c>
      <c r="B63" s="32"/>
      <c r="E63" s="27" t="s">
        <v>159</v>
      </c>
      <c r="J63" s="33"/>
    </row>
    <row r="64" spans="1:16" x14ac:dyDescent="0.3">
      <c r="A64" s="19" t="s">
        <v>22</v>
      </c>
      <c r="B64" s="20"/>
      <c r="C64" s="21" t="s">
        <v>160</v>
      </c>
      <c r="D64" s="22"/>
      <c r="E64" s="19" t="s">
        <v>161</v>
      </c>
      <c r="F64" s="22"/>
      <c r="G64" s="22"/>
      <c r="H64" s="22"/>
      <c r="I64" s="23">
        <f>SUMIFS(I65:I100,A65:A100,"P")</f>
        <v>0</v>
      </c>
      <c r="J64" s="24"/>
    </row>
    <row r="65" spans="1:16" x14ac:dyDescent="0.3">
      <c r="A65" s="25" t="s">
        <v>25</v>
      </c>
      <c r="B65" s="25">
        <v>14</v>
      </c>
      <c r="C65" s="26" t="s">
        <v>162</v>
      </c>
      <c r="D65" s="25" t="s">
        <v>27</v>
      </c>
      <c r="E65" s="27" t="s">
        <v>163</v>
      </c>
      <c r="F65" s="28" t="s">
        <v>79</v>
      </c>
      <c r="G65" s="29">
        <v>84.93</v>
      </c>
      <c r="H65" s="30">
        <v>0</v>
      </c>
      <c r="I65" s="30">
        <f>ROUND(G65*H65,P4)</f>
        <v>0</v>
      </c>
      <c r="J65" s="25"/>
      <c r="O65" s="31">
        <f>I65*0.21</f>
        <v>0</v>
      </c>
      <c r="P65">
        <v>3</v>
      </c>
    </row>
    <row r="66" spans="1:16" ht="28.8" x14ac:dyDescent="0.3">
      <c r="A66" s="25" t="s">
        <v>30</v>
      </c>
      <c r="B66" s="32"/>
      <c r="E66" s="27" t="s">
        <v>164</v>
      </c>
      <c r="J66" s="33"/>
    </row>
    <row r="67" spans="1:16" x14ac:dyDescent="0.3">
      <c r="A67" s="25" t="s">
        <v>32</v>
      </c>
      <c r="B67" s="32"/>
      <c r="E67" s="34" t="s">
        <v>165</v>
      </c>
      <c r="J67" s="33"/>
    </row>
    <row r="68" spans="1:16" ht="57.6" x14ac:dyDescent="0.3">
      <c r="A68" s="25" t="s">
        <v>34</v>
      </c>
      <c r="B68" s="32"/>
      <c r="E68" s="27" t="s">
        <v>166</v>
      </c>
      <c r="J68" s="33"/>
    </row>
    <row r="69" spans="1:16" x14ac:dyDescent="0.3">
      <c r="A69" s="25" t="s">
        <v>25</v>
      </c>
      <c r="B69" s="25">
        <v>15</v>
      </c>
      <c r="C69" s="26" t="s">
        <v>167</v>
      </c>
      <c r="D69" s="25" t="s">
        <v>27</v>
      </c>
      <c r="E69" s="27" t="s">
        <v>168</v>
      </c>
      <c r="F69" s="28" t="s">
        <v>68</v>
      </c>
      <c r="G69" s="29">
        <v>32.35</v>
      </c>
      <c r="H69" s="30">
        <v>0</v>
      </c>
      <c r="I69" s="30">
        <f>ROUND(G69*H69,P4)</f>
        <v>0</v>
      </c>
      <c r="J69" s="25"/>
      <c r="O69" s="31">
        <f>I69*0.21</f>
        <v>0</v>
      </c>
      <c r="P69">
        <v>3</v>
      </c>
    </row>
    <row r="70" spans="1:16" x14ac:dyDescent="0.3">
      <c r="A70" s="25" t="s">
        <v>30</v>
      </c>
      <c r="B70" s="32"/>
      <c r="E70" s="27" t="s">
        <v>169</v>
      </c>
      <c r="J70" s="33"/>
    </row>
    <row r="71" spans="1:16" x14ac:dyDescent="0.3">
      <c r="A71" s="25" t="s">
        <v>32</v>
      </c>
      <c r="B71" s="32"/>
      <c r="E71" s="34" t="s">
        <v>170</v>
      </c>
      <c r="J71" s="33"/>
    </row>
    <row r="72" spans="1:16" ht="115.2" x14ac:dyDescent="0.3">
      <c r="A72" s="25" t="s">
        <v>34</v>
      </c>
      <c r="B72" s="32"/>
      <c r="E72" s="27" t="s">
        <v>171</v>
      </c>
      <c r="J72" s="33"/>
    </row>
    <row r="73" spans="1:16" x14ac:dyDescent="0.3">
      <c r="A73" s="25" t="s">
        <v>25</v>
      </c>
      <c r="B73" s="25">
        <v>16</v>
      </c>
      <c r="C73" s="26" t="s">
        <v>172</v>
      </c>
      <c r="D73" s="25" t="s">
        <v>27</v>
      </c>
      <c r="E73" s="27" t="s">
        <v>173</v>
      </c>
      <c r="F73" s="28" t="s">
        <v>68</v>
      </c>
      <c r="G73" s="29">
        <v>283.10000000000002</v>
      </c>
      <c r="H73" s="30">
        <v>0</v>
      </c>
      <c r="I73" s="30">
        <f>ROUND(G73*H73,P4)</f>
        <v>0</v>
      </c>
      <c r="J73" s="25"/>
      <c r="O73" s="31">
        <f>I73*0.21</f>
        <v>0</v>
      </c>
      <c r="P73">
        <v>3</v>
      </c>
    </row>
    <row r="74" spans="1:16" ht="28.8" x14ac:dyDescent="0.3">
      <c r="A74" s="25" t="s">
        <v>30</v>
      </c>
      <c r="B74" s="32"/>
      <c r="E74" s="27" t="s">
        <v>174</v>
      </c>
      <c r="J74" s="33"/>
    </row>
    <row r="75" spans="1:16" x14ac:dyDescent="0.3">
      <c r="A75" s="25" t="s">
        <v>32</v>
      </c>
      <c r="B75" s="32"/>
      <c r="E75" s="34" t="s">
        <v>151</v>
      </c>
      <c r="J75" s="33"/>
    </row>
    <row r="76" spans="1:16" ht="72" x14ac:dyDescent="0.3">
      <c r="A76" s="25" t="s">
        <v>34</v>
      </c>
      <c r="B76" s="32"/>
      <c r="E76" s="27" t="s">
        <v>175</v>
      </c>
      <c r="J76" s="33"/>
    </row>
    <row r="77" spans="1:16" x14ac:dyDescent="0.3">
      <c r="A77" s="25" t="s">
        <v>25</v>
      </c>
      <c r="B77" s="25">
        <v>17</v>
      </c>
      <c r="C77" s="26" t="s">
        <v>176</v>
      </c>
      <c r="D77" s="25" t="s">
        <v>27</v>
      </c>
      <c r="E77" s="27" t="s">
        <v>177</v>
      </c>
      <c r="F77" s="28" t="s">
        <v>68</v>
      </c>
      <c r="G77" s="29">
        <v>1098.22</v>
      </c>
      <c r="H77" s="30">
        <v>0</v>
      </c>
      <c r="I77" s="30">
        <f>ROUND(G77*H77,P4)</f>
        <v>0</v>
      </c>
      <c r="J77" s="25"/>
      <c r="O77" s="31">
        <f>I77*0.21</f>
        <v>0</v>
      </c>
      <c r="P77">
        <v>3</v>
      </c>
    </row>
    <row r="78" spans="1:16" x14ac:dyDescent="0.3">
      <c r="A78" s="25" t="s">
        <v>30</v>
      </c>
      <c r="B78" s="32"/>
      <c r="E78" s="27" t="s">
        <v>178</v>
      </c>
      <c r="J78" s="33"/>
    </row>
    <row r="79" spans="1:16" x14ac:dyDescent="0.3">
      <c r="A79" s="25" t="s">
        <v>32</v>
      </c>
      <c r="B79" s="32"/>
      <c r="E79" s="34" t="s">
        <v>179</v>
      </c>
      <c r="J79" s="33"/>
    </row>
    <row r="80" spans="1:16" ht="72" x14ac:dyDescent="0.3">
      <c r="A80" s="25" t="s">
        <v>34</v>
      </c>
      <c r="B80" s="32"/>
      <c r="E80" s="27" t="s">
        <v>175</v>
      </c>
      <c r="J80" s="33"/>
    </row>
    <row r="81" spans="1:16" x14ac:dyDescent="0.3">
      <c r="A81" s="25" t="s">
        <v>25</v>
      </c>
      <c r="B81" s="25">
        <v>18</v>
      </c>
      <c r="C81" s="26" t="s">
        <v>180</v>
      </c>
      <c r="D81" s="25" t="s">
        <v>27</v>
      </c>
      <c r="E81" s="27" t="s">
        <v>181</v>
      </c>
      <c r="F81" s="28" t="s">
        <v>68</v>
      </c>
      <c r="G81" s="29">
        <v>549.11</v>
      </c>
      <c r="H81" s="30">
        <v>0</v>
      </c>
      <c r="I81" s="30">
        <f>ROUND(G81*H81,P4)</f>
        <v>0</v>
      </c>
      <c r="J81" s="25"/>
      <c r="O81" s="31">
        <f>I81*0.21</f>
        <v>0</v>
      </c>
      <c r="P81">
        <v>3</v>
      </c>
    </row>
    <row r="82" spans="1:16" x14ac:dyDescent="0.3">
      <c r="A82" s="25" t="s">
        <v>30</v>
      </c>
      <c r="B82" s="32"/>
      <c r="E82" s="38" t="s">
        <v>27</v>
      </c>
      <c r="J82" s="33"/>
    </row>
    <row r="83" spans="1:16" ht="43.2" x14ac:dyDescent="0.3">
      <c r="A83" s="25" t="s">
        <v>32</v>
      </c>
      <c r="B83" s="32"/>
      <c r="E83" s="34" t="s">
        <v>182</v>
      </c>
      <c r="J83" s="33"/>
    </row>
    <row r="84" spans="1:16" ht="158.4" x14ac:dyDescent="0.3">
      <c r="A84" s="25" t="s">
        <v>34</v>
      </c>
      <c r="B84" s="32"/>
      <c r="E84" s="27" t="s">
        <v>183</v>
      </c>
      <c r="J84" s="33"/>
    </row>
    <row r="85" spans="1:16" x14ac:dyDescent="0.3">
      <c r="A85" s="25" t="s">
        <v>25</v>
      </c>
      <c r="B85" s="25">
        <v>19</v>
      </c>
      <c r="C85" s="26" t="s">
        <v>184</v>
      </c>
      <c r="D85" s="25" t="s">
        <v>27</v>
      </c>
      <c r="E85" s="27" t="s">
        <v>185</v>
      </c>
      <c r="F85" s="28" t="s">
        <v>68</v>
      </c>
      <c r="G85" s="29">
        <v>549.11</v>
      </c>
      <c r="H85" s="30">
        <v>0</v>
      </c>
      <c r="I85" s="30">
        <f>ROUND(G85*H85,P4)</f>
        <v>0</v>
      </c>
      <c r="J85" s="25"/>
      <c r="O85" s="31">
        <f>I85*0.21</f>
        <v>0</v>
      </c>
      <c r="P85">
        <v>3</v>
      </c>
    </row>
    <row r="86" spans="1:16" x14ac:dyDescent="0.3">
      <c r="A86" s="25" t="s">
        <v>30</v>
      </c>
      <c r="B86" s="32"/>
      <c r="E86" s="38" t="s">
        <v>27</v>
      </c>
      <c r="J86" s="33"/>
    </row>
    <row r="87" spans="1:16" ht="43.2" x14ac:dyDescent="0.3">
      <c r="A87" s="25" t="s">
        <v>32</v>
      </c>
      <c r="B87" s="32"/>
      <c r="E87" s="34" t="s">
        <v>182</v>
      </c>
      <c r="J87" s="33"/>
    </row>
    <row r="88" spans="1:16" ht="158.4" x14ac:dyDescent="0.3">
      <c r="A88" s="25" t="s">
        <v>34</v>
      </c>
      <c r="B88" s="32"/>
      <c r="E88" s="27" t="s">
        <v>183</v>
      </c>
      <c r="J88" s="33"/>
    </row>
    <row r="89" spans="1:16" x14ac:dyDescent="0.3">
      <c r="A89" s="25" t="s">
        <v>25</v>
      </c>
      <c r="B89" s="25">
        <v>20</v>
      </c>
      <c r="C89" s="26" t="s">
        <v>186</v>
      </c>
      <c r="D89" s="25" t="s">
        <v>27</v>
      </c>
      <c r="E89" s="27" t="s">
        <v>187</v>
      </c>
      <c r="F89" s="28" t="s">
        <v>68</v>
      </c>
      <c r="G89" s="29">
        <v>283.10000000000002</v>
      </c>
      <c r="H89" s="30">
        <v>0</v>
      </c>
      <c r="I89" s="30">
        <f>ROUND(G89*H89,P4)</f>
        <v>0</v>
      </c>
      <c r="J89" s="25"/>
      <c r="O89" s="31">
        <f>I89*0.21</f>
        <v>0</v>
      </c>
      <c r="P89">
        <v>3</v>
      </c>
    </row>
    <row r="90" spans="1:16" x14ac:dyDescent="0.3">
      <c r="A90" s="25" t="s">
        <v>30</v>
      </c>
      <c r="B90" s="32"/>
      <c r="E90" s="27" t="s">
        <v>188</v>
      </c>
      <c r="J90" s="33"/>
    </row>
    <row r="91" spans="1:16" x14ac:dyDescent="0.3">
      <c r="A91" s="25" t="s">
        <v>32</v>
      </c>
      <c r="B91" s="32"/>
      <c r="E91" s="34" t="s">
        <v>189</v>
      </c>
      <c r="J91" s="33"/>
    </row>
    <row r="92" spans="1:16" ht="158.4" x14ac:dyDescent="0.3">
      <c r="A92" s="25" t="s">
        <v>34</v>
      </c>
      <c r="B92" s="32"/>
      <c r="E92" s="27" t="s">
        <v>183</v>
      </c>
      <c r="J92" s="33"/>
    </row>
    <row r="93" spans="1:16" x14ac:dyDescent="0.3">
      <c r="A93" s="25" t="s">
        <v>25</v>
      </c>
      <c r="B93" s="25">
        <v>21</v>
      </c>
      <c r="C93" s="26" t="s">
        <v>190</v>
      </c>
      <c r="D93" s="25" t="s">
        <v>27</v>
      </c>
      <c r="E93" s="27" t="s">
        <v>191</v>
      </c>
      <c r="F93" s="28" t="s">
        <v>68</v>
      </c>
      <c r="G93" s="29">
        <v>283.10000000000002</v>
      </c>
      <c r="H93" s="30">
        <v>0</v>
      </c>
      <c r="I93" s="30">
        <f>ROUND(G93*H93,P4)</f>
        <v>0</v>
      </c>
      <c r="J93" s="25"/>
      <c r="O93" s="31">
        <f>I93*0.21</f>
        <v>0</v>
      </c>
      <c r="P93">
        <v>3</v>
      </c>
    </row>
    <row r="94" spans="1:16" ht="28.8" x14ac:dyDescent="0.3">
      <c r="A94" s="25" t="s">
        <v>30</v>
      </c>
      <c r="B94" s="32"/>
      <c r="E94" s="27" t="s">
        <v>192</v>
      </c>
      <c r="J94" s="33"/>
    </row>
    <row r="95" spans="1:16" x14ac:dyDescent="0.3">
      <c r="A95" s="25" t="s">
        <v>32</v>
      </c>
      <c r="B95" s="32"/>
      <c r="E95" s="34" t="s">
        <v>193</v>
      </c>
      <c r="J95" s="33"/>
    </row>
    <row r="96" spans="1:16" ht="28.8" x14ac:dyDescent="0.3">
      <c r="A96" s="25" t="s">
        <v>34</v>
      </c>
      <c r="B96" s="32"/>
      <c r="E96" s="27" t="s">
        <v>194</v>
      </c>
      <c r="J96" s="33"/>
    </row>
    <row r="97" spans="1:16" x14ac:dyDescent="0.3">
      <c r="A97" s="25" t="s">
        <v>25</v>
      </c>
      <c r="B97" s="25">
        <v>22</v>
      </c>
      <c r="C97" s="26" t="s">
        <v>195</v>
      </c>
      <c r="D97" s="25" t="s">
        <v>27</v>
      </c>
      <c r="E97" s="27" t="s">
        <v>196</v>
      </c>
      <c r="F97" s="28" t="s">
        <v>197</v>
      </c>
      <c r="G97" s="29">
        <v>31.4</v>
      </c>
      <c r="H97" s="30">
        <v>0</v>
      </c>
      <c r="I97" s="30">
        <f>ROUND(G97*H97,P4)</f>
        <v>0</v>
      </c>
      <c r="J97" s="25"/>
      <c r="O97" s="31">
        <f>I97*0.21</f>
        <v>0</v>
      </c>
      <c r="P97">
        <v>3</v>
      </c>
    </row>
    <row r="98" spans="1:16" ht="43.2" x14ac:dyDescent="0.3">
      <c r="A98" s="25" t="s">
        <v>30</v>
      </c>
      <c r="B98" s="32"/>
      <c r="E98" s="27" t="s">
        <v>198</v>
      </c>
      <c r="J98" s="33"/>
    </row>
    <row r="99" spans="1:16" x14ac:dyDescent="0.3">
      <c r="A99" s="25" t="s">
        <v>32</v>
      </c>
      <c r="B99" s="32"/>
      <c r="E99" s="34" t="s">
        <v>199</v>
      </c>
      <c r="J99" s="33"/>
    </row>
    <row r="100" spans="1:16" ht="43.2" x14ac:dyDescent="0.3">
      <c r="A100" s="25" t="s">
        <v>34</v>
      </c>
      <c r="B100" s="32"/>
      <c r="E100" s="27" t="s">
        <v>200</v>
      </c>
      <c r="J100" s="33"/>
    </row>
    <row r="101" spans="1:16" x14ac:dyDescent="0.3">
      <c r="A101" s="19" t="s">
        <v>22</v>
      </c>
      <c r="B101" s="20"/>
      <c r="C101" s="21" t="s">
        <v>88</v>
      </c>
      <c r="D101" s="22"/>
      <c r="E101" s="19" t="s">
        <v>89</v>
      </c>
      <c r="F101" s="22"/>
      <c r="G101" s="22"/>
      <c r="H101" s="22"/>
      <c r="I101" s="23">
        <f>SUMIFS(I102:I117,A102:A117,"P")</f>
        <v>0</v>
      </c>
      <c r="J101" s="24"/>
    </row>
    <row r="102" spans="1:16" ht="28.8" x14ac:dyDescent="0.3">
      <c r="A102" s="25" t="s">
        <v>25</v>
      </c>
      <c r="B102" s="25">
        <v>23</v>
      </c>
      <c r="C102" s="26" t="s">
        <v>201</v>
      </c>
      <c r="D102" s="25" t="s">
        <v>27</v>
      </c>
      <c r="E102" s="27" t="s">
        <v>202</v>
      </c>
      <c r="F102" s="28" t="s">
        <v>68</v>
      </c>
      <c r="G102" s="29">
        <v>18.5</v>
      </c>
      <c r="H102" s="30">
        <v>0</v>
      </c>
      <c r="I102" s="30">
        <f>ROUND(G102*H102,P4)</f>
        <v>0</v>
      </c>
      <c r="J102" s="25"/>
      <c r="O102" s="31">
        <f>I102*0.21</f>
        <v>0</v>
      </c>
      <c r="P102">
        <v>3</v>
      </c>
    </row>
    <row r="103" spans="1:16" x14ac:dyDescent="0.3">
      <c r="A103" s="25" t="s">
        <v>30</v>
      </c>
      <c r="B103" s="32"/>
      <c r="E103" s="27" t="s">
        <v>203</v>
      </c>
      <c r="J103" s="33"/>
    </row>
    <row r="104" spans="1:16" x14ac:dyDescent="0.3">
      <c r="A104" s="25" t="s">
        <v>32</v>
      </c>
      <c r="B104" s="32"/>
      <c r="E104" s="34" t="s">
        <v>204</v>
      </c>
      <c r="J104" s="33"/>
    </row>
    <row r="105" spans="1:16" ht="43.2" x14ac:dyDescent="0.3">
      <c r="A105" s="25" t="s">
        <v>34</v>
      </c>
      <c r="B105" s="32"/>
      <c r="E105" s="27" t="s">
        <v>205</v>
      </c>
      <c r="J105" s="33"/>
    </row>
    <row r="106" spans="1:16" x14ac:dyDescent="0.3">
      <c r="A106" s="25" t="s">
        <v>25</v>
      </c>
      <c r="B106" s="25">
        <v>24</v>
      </c>
      <c r="C106" s="26" t="s">
        <v>206</v>
      </c>
      <c r="D106" s="25" t="s">
        <v>27</v>
      </c>
      <c r="E106" s="27" t="s">
        <v>207</v>
      </c>
      <c r="F106" s="28" t="s">
        <v>68</v>
      </c>
      <c r="G106" s="29">
        <v>18.5</v>
      </c>
      <c r="H106" s="30">
        <v>0</v>
      </c>
      <c r="I106" s="30">
        <f>ROUND(G106*H106,P4)</f>
        <v>0</v>
      </c>
      <c r="J106" s="25"/>
      <c r="O106" s="31">
        <f>I106*0.21</f>
        <v>0</v>
      </c>
      <c r="P106">
        <v>3</v>
      </c>
    </row>
    <row r="107" spans="1:16" x14ac:dyDescent="0.3">
      <c r="A107" s="25" t="s">
        <v>30</v>
      </c>
      <c r="B107" s="32"/>
      <c r="E107" s="27" t="s">
        <v>208</v>
      </c>
      <c r="J107" s="33"/>
    </row>
    <row r="108" spans="1:16" x14ac:dyDescent="0.3">
      <c r="A108" s="25" t="s">
        <v>32</v>
      </c>
      <c r="B108" s="32"/>
      <c r="E108" s="34" t="s">
        <v>209</v>
      </c>
      <c r="J108" s="33"/>
    </row>
    <row r="109" spans="1:16" ht="43.2" x14ac:dyDescent="0.3">
      <c r="A109" s="25" t="s">
        <v>34</v>
      </c>
      <c r="B109" s="32"/>
      <c r="E109" s="27" t="s">
        <v>205</v>
      </c>
      <c r="J109" s="33"/>
    </row>
    <row r="110" spans="1:16" x14ac:dyDescent="0.3">
      <c r="A110" s="25" t="s">
        <v>25</v>
      </c>
      <c r="B110" s="25">
        <v>25</v>
      </c>
      <c r="C110" s="26" t="s">
        <v>210</v>
      </c>
      <c r="D110" s="25" t="s">
        <v>27</v>
      </c>
      <c r="E110" s="27" t="s">
        <v>211</v>
      </c>
      <c r="F110" s="28" t="s">
        <v>197</v>
      </c>
      <c r="G110" s="29">
        <v>12.5</v>
      </c>
      <c r="H110" s="30">
        <v>0</v>
      </c>
      <c r="I110" s="30">
        <f>ROUND(G110*H110,P4)</f>
        <v>0</v>
      </c>
      <c r="J110" s="25"/>
      <c r="O110" s="31">
        <f>I110*0.21</f>
        <v>0</v>
      </c>
      <c r="P110">
        <v>3</v>
      </c>
    </row>
    <row r="111" spans="1:16" x14ac:dyDescent="0.3">
      <c r="A111" s="25" t="s">
        <v>30</v>
      </c>
      <c r="B111" s="32"/>
      <c r="E111" s="27" t="s">
        <v>212</v>
      </c>
      <c r="J111" s="33"/>
    </row>
    <row r="112" spans="1:16" x14ac:dyDescent="0.3">
      <c r="A112" s="25" t="s">
        <v>32</v>
      </c>
      <c r="B112" s="32"/>
      <c r="E112" s="34" t="s">
        <v>213</v>
      </c>
      <c r="J112" s="33"/>
    </row>
    <row r="113" spans="1:16" ht="28.8" x14ac:dyDescent="0.3">
      <c r="A113" s="25" t="s">
        <v>34</v>
      </c>
      <c r="B113" s="32"/>
      <c r="E113" s="27" t="s">
        <v>214</v>
      </c>
      <c r="J113" s="33"/>
    </row>
    <row r="114" spans="1:16" ht="28.8" x14ac:dyDescent="0.3">
      <c r="A114" s="25" t="s">
        <v>25</v>
      </c>
      <c r="B114" s="25">
        <v>26</v>
      </c>
      <c r="C114" s="26" t="s">
        <v>215</v>
      </c>
      <c r="D114" s="25" t="s">
        <v>27</v>
      </c>
      <c r="E114" s="27" t="s">
        <v>216</v>
      </c>
      <c r="F114" s="28" t="s">
        <v>197</v>
      </c>
      <c r="G114" s="29">
        <v>21</v>
      </c>
      <c r="H114" s="30">
        <v>0</v>
      </c>
      <c r="I114" s="30">
        <f>ROUND(G114*H114,P4)</f>
        <v>0</v>
      </c>
      <c r="J114" s="25"/>
      <c r="O114" s="31">
        <f>I114*0.21</f>
        <v>0</v>
      </c>
      <c r="P114">
        <v>3</v>
      </c>
    </row>
    <row r="115" spans="1:16" x14ac:dyDescent="0.3">
      <c r="A115" s="25" t="s">
        <v>30</v>
      </c>
      <c r="B115" s="32"/>
      <c r="E115" s="27" t="s">
        <v>217</v>
      </c>
      <c r="J115" s="33"/>
    </row>
    <row r="116" spans="1:16" x14ac:dyDescent="0.3">
      <c r="A116" s="25" t="s">
        <v>32</v>
      </c>
      <c r="B116" s="32"/>
      <c r="E116" s="34" t="s">
        <v>218</v>
      </c>
      <c r="J116" s="33"/>
    </row>
    <row r="117" spans="1:16" ht="100.8" x14ac:dyDescent="0.3">
      <c r="A117" s="25" t="s">
        <v>34</v>
      </c>
      <c r="B117" s="35"/>
      <c r="C117" s="36"/>
      <c r="D117" s="36"/>
      <c r="E117" s="27" t="s">
        <v>219</v>
      </c>
      <c r="F117" s="36"/>
      <c r="G117" s="36"/>
      <c r="H117" s="36"/>
      <c r="I117" s="36"/>
      <c r="J117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2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7" t="s">
        <v>3</v>
      </c>
      <c r="B3" s="10" t="s">
        <v>4</v>
      </c>
      <c r="C3" s="42" t="s">
        <v>5</v>
      </c>
      <c r="D3" s="43"/>
      <c r="E3" s="11" t="s">
        <v>6</v>
      </c>
      <c r="F3" s="7"/>
      <c r="G3" s="7"/>
      <c r="H3" s="12" t="s">
        <v>220</v>
      </c>
      <c r="I3" s="13">
        <f>SUMIFS(I8:I12,A8:A12,"SD")</f>
        <v>0</v>
      </c>
      <c r="J3" s="9"/>
      <c r="O3">
        <v>0</v>
      </c>
      <c r="P3">
        <v>2</v>
      </c>
    </row>
    <row r="4" spans="1:16" x14ac:dyDescent="0.3">
      <c r="A4" s="7" t="s">
        <v>8</v>
      </c>
      <c r="B4" s="10" t="s">
        <v>9</v>
      </c>
      <c r="C4" s="42" t="s">
        <v>220</v>
      </c>
      <c r="D4" s="43"/>
      <c r="E4" s="11" t="s">
        <v>221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4" t="s">
        <v>11</v>
      </c>
      <c r="B5" s="45" t="s">
        <v>12</v>
      </c>
      <c r="C5" s="46" t="s">
        <v>13</v>
      </c>
      <c r="D5" s="46" t="s">
        <v>14</v>
      </c>
      <c r="E5" s="46" t="s">
        <v>15</v>
      </c>
      <c r="F5" s="46" t="s">
        <v>16</v>
      </c>
      <c r="G5" s="46" t="s">
        <v>17</v>
      </c>
      <c r="H5" s="46" t="s">
        <v>18</v>
      </c>
      <c r="I5" s="46"/>
      <c r="J5" s="47" t="s">
        <v>19</v>
      </c>
      <c r="O5">
        <v>0.21</v>
      </c>
    </row>
    <row r="6" spans="1:16" x14ac:dyDescent="0.3">
      <c r="A6" s="44"/>
      <c r="B6" s="45"/>
      <c r="C6" s="46"/>
      <c r="D6" s="46"/>
      <c r="E6" s="46"/>
      <c r="F6" s="46"/>
      <c r="G6" s="46"/>
      <c r="H6" s="15" t="s">
        <v>20</v>
      </c>
      <c r="I6" s="15" t="s">
        <v>21</v>
      </c>
      <c r="J6" s="47"/>
    </row>
    <row r="7" spans="1:16" x14ac:dyDescent="0.3">
      <c r="A7" s="17">
        <v>0</v>
      </c>
      <c r="B7" s="14">
        <v>1</v>
      </c>
      <c r="C7" s="18">
        <v>2</v>
      </c>
      <c r="D7" s="15">
        <v>3</v>
      </c>
      <c r="E7" s="18">
        <v>4</v>
      </c>
      <c r="F7" s="15">
        <v>5</v>
      </c>
      <c r="G7" s="15">
        <v>6</v>
      </c>
      <c r="H7" s="15">
        <v>7</v>
      </c>
      <c r="I7" s="18">
        <v>8</v>
      </c>
      <c r="J7" s="16">
        <v>9</v>
      </c>
    </row>
    <row r="8" spans="1:16" x14ac:dyDescent="0.3">
      <c r="A8" s="19" t="s">
        <v>22</v>
      </c>
      <c r="B8" s="20"/>
      <c r="C8" s="21" t="s">
        <v>23</v>
      </c>
      <c r="D8" s="22"/>
      <c r="E8" s="19" t="s">
        <v>24</v>
      </c>
      <c r="F8" s="22"/>
      <c r="G8" s="22"/>
      <c r="H8" s="22"/>
      <c r="I8" s="23">
        <f>SUMIFS(I9:I12,A9:A12,"P")</f>
        <v>0</v>
      </c>
      <c r="J8" s="24"/>
    </row>
    <row r="9" spans="1:16" x14ac:dyDescent="0.3">
      <c r="A9" s="25" t="s">
        <v>25</v>
      </c>
      <c r="B9" s="25">
        <v>1</v>
      </c>
      <c r="C9" s="26" t="s">
        <v>222</v>
      </c>
      <c r="D9" s="25" t="s">
        <v>27</v>
      </c>
      <c r="E9" s="27" t="s">
        <v>223</v>
      </c>
      <c r="F9" s="28" t="s">
        <v>38</v>
      </c>
      <c r="G9" s="29">
        <v>1</v>
      </c>
      <c r="H9" s="30">
        <v>0</v>
      </c>
      <c r="I9" s="30">
        <f>ROUND(G9*H9,P4)</f>
        <v>0</v>
      </c>
      <c r="J9" s="25"/>
      <c r="O9" s="31">
        <f>I9*0.21</f>
        <v>0</v>
      </c>
      <c r="P9">
        <v>3</v>
      </c>
    </row>
    <row r="10" spans="1:16" ht="244.8" x14ac:dyDescent="0.3">
      <c r="A10" s="25" t="s">
        <v>30</v>
      </c>
      <c r="B10" s="32"/>
      <c r="E10" s="27" t="s">
        <v>224</v>
      </c>
      <c r="J10" s="33"/>
    </row>
    <row r="11" spans="1:16" x14ac:dyDescent="0.3">
      <c r="A11" s="25" t="s">
        <v>32</v>
      </c>
      <c r="B11" s="32"/>
      <c r="E11" s="34" t="s">
        <v>33</v>
      </c>
      <c r="J11" s="33"/>
    </row>
    <row r="12" spans="1:16" ht="28.8" x14ac:dyDescent="0.3">
      <c r="A12" s="25" t="s">
        <v>34</v>
      </c>
      <c r="B12" s="35"/>
      <c r="C12" s="36"/>
      <c r="D12" s="36"/>
      <c r="E12" s="27" t="s">
        <v>225</v>
      </c>
      <c r="F12" s="36"/>
      <c r="G12" s="36"/>
      <c r="H12" s="36"/>
      <c r="I12" s="36"/>
      <c r="J12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0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7" t="s">
        <v>3</v>
      </c>
      <c r="B3" s="10" t="s">
        <v>4</v>
      </c>
      <c r="C3" s="42" t="s">
        <v>5</v>
      </c>
      <c r="D3" s="43"/>
      <c r="E3" s="11" t="s">
        <v>6</v>
      </c>
      <c r="F3" s="7"/>
      <c r="G3" s="7"/>
      <c r="H3" s="12" t="s">
        <v>226</v>
      </c>
      <c r="I3" s="13">
        <f>SUMIFS(I8:I30,A8:A30,"SD")</f>
        <v>0</v>
      </c>
      <c r="J3" s="9"/>
      <c r="O3">
        <v>0</v>
      </c>
      <c r="P3">
        <v>2</v>
      </c>
    </row>
    <row r="4" spans="1:16" x14ac:dyDescent="0.3">
      <c r="A4" s="7" t="s">
        <v>8</v>
      </c>
      <c r="B4" s="10" t="s">
        <v>9</v>
      </c>
      <c r="C4" s="42" t="s">
        <v>226</v>
      </c>
      <c r="D4" s="43"/>
      <c r="E4" s="11" t="s">
        <v>227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4" t="s">
        <v>11</v>
      </c>
      <c r="B5" s="45" t="s">
        <v>12</v>
      </c>
      <c r="C5" s="46" t="s">
        <v>13</v>
      </c>
      <c r="D5" s="46" t="s">
        <v>14</v>
      </c>
      <c r="E5" s="46" t="s">
        <v>15</v>
      </c>
      <c r="F5" s="46" t="s">
        <v>16</v>
      </c>
      <c r="G5" s="46" t="s">
        <v>17</v>
      </c>
      <c r="H5" s="46" t="s">
        <v>18</v>
      </c>
      <c r="I5" s="46"/>
      <c r="J5" s="47" t="s">
        <v>19</v>
      </c>
      <c r="O5">
        <v>0.21</v>
      </c>
    </row>
    <row r="6" spans="1:16" x14ac:dyDescent="0.3">
      <c r="A6" s="44"/>
      <c r="B6" s="45"/>
      <c r="C6" s="46"/>
      <c r="D6" s="46"/>
      <c r="E6" s="46"/>
      <c r="F6" s="46"/>
      <c r="G6" s="46"/>
      <c r="H6" s="15" t="s">
        <v>20</v>
      </c>
      <c r="I6" s="15" t="s">
        <v>21</v>
      </c>
      <c r="J6" s="47"/>
    </row>
    <row r="7" spans="1:16" x14ac:dyDescent="0.3">
      <c r="A7" s="17">
        <v>0</v>
      </c>
      <c r="B7" s="14">
        <v>1</v>
      </c>
      <c r="C7" s="18">
        <v>2</v>
      </c>
      <c r="D7" s="15">
        <v>3</v>
      </c>
      <c r="E7" s="18">
        <v>4</v>
      </c>
      <c r="F7" s="15">
        <v>5</v>
      </c>
      <c r="G7" s="15">
        <v>6</v>
      </c>
      <c r="H7" s="15">
        <v>7</v>
      </c>
      <c r="I7" s="18">
        <v>8</v>
      </c>
      <c r="J7" s="16">
        <v>9</v>
      </c>
    </row>
    <row r="8" spans="1:16" x14ac:dyDescent="0.3">
      <c r="A8" s="19" t="s">
        <v>22</v>
      </c>
      <c r="B8" s="20"/>
      <c r="C8" s="21" t="s">
        <v>64</v>
      </c>
      <c r="D8" s="22"/>
      <c r="E8" s="19" t="s">
        <v>65</v>
      </c>
      <c r="F8" s="22"/>
      <c r="G8" s="22"/>
      <c r="H8" s="22"/>
      <c r="I8" s="23">
        <f>SUMIFS(I9:I12,A9:A12,"P")</f>
        <v>0</v>
      </c>
      <c r="J8" s="24"/>
    </row>
    <row r="9" spans="1:16" x14ac:dyDescent="0.3">
      <c r="A9" s="25" t="s">
        <v>25</v>
      </c>
      <c r="B9" s="25">
        <v>1</v>
      </c>
      <c r="C9" s="26" t="s">
        <v>228</v>
      </c>
      <c r="D9" s="25" t="s">
        <v>27</v>
      </c>
      <c r="E9" s="27" t="s">
        <v>229</v>
      </c>
      <c r="F9" s="28" t="s">
        <v>68</v>
      </c>
      <c r="G9" s="29">
        <v>2400</v>
      </c>
      <c r="H9" s="30">
        <v>0</v>
      </c>
      <c r="I9" s="30">
        <f>ROUND(G9*H9,P4)</f>
        <v>0</v>
      </c>
      <c r="J9" s="25"/>
      <c r="O9" s="31">
        <f>I9*0.21</f>
        <v>0</v>
      </c>
      <c r="P9">
        <v>3</v>
      </c>
    </row>
    <row r="10" spans="1:16" ht="43.2" x14ac:dyDescent="0.3">
      <c r="A10" s="25" t="s">
        <v>30</v>
      </c>
      <c r="B10" s="32"/>
      <c r="E10" s="27" t="s">
        <v>230</v>
      </c>
      <c r="J10" s="33"/>
    </row>
    <row r="11" spans="1:16" x14ac:dyDescent="0.3">
      <c r="A11" s="25" t="s">
        <v>32</v>
      </c>
      <c r="B11" s="32"/>
      <c r="E11" s="34" t="s">
        <v>231</v>
      </c>
      <c r="J11" s="33"/>
    </row>
    <row r="12" spans="1:16" ht="72" x14ac:dyDescent="0.3">
      <c r="A12" s="25" t="s">
        <v>34</v>
      </c>
      <c r="B12" s="32"/>
      <c r="E12" s="27" t="s">
        <v>82</v>
      </c>
      <c r="J12" s="33"/>
    </row>
    <row r="13" spans="1:16" x14ac:dyDescent="0.3">
      <c r="A13" s="19" t="s">
        <v>22</v>
      </c>
      <c r="B13" s="20"/>
      <c r="C13" s="21" t="s">
        <v>160</v>
      </c>
      <c r="D13" s="22"/>
      <c r="E13" s="19" t="s">
        <v>161</v>
      </c>
      <c r="F13" s="22"/>
      <c r="G13" s="22"/>
      <c r="H13" s="22"/>
      <c r="I13" s="23">
        <f>SUMIFS(I14:I29,A14:A29,"P")</f>
        <v>0</v>
      </c>
      <c r="J13" s="24"/>
    </row>
    <row r="14" spans="1:16" x14ac:dyDescent="0.3">
      <c r="A14" s="25" t="s">
        <v>25</v>
      </c>
      <c r="B14" s="25">
        <v>2</v>
      </c>
      <c r="C14" s="26" t="s">
        <v>232</v>
      </c>
      <c r="D14" s="25" t="s">
        <v>27</v>
      </c>
      <c r="E14" s="27" t="s">
        <v>233</v>
      </c>
      <c r="F14" s="28" t="s">
        <v>68</v>
      </c>
      <c r="G14" s="29">
        <v>400</v>
      </c>
      <c r="H14" s="30">
        <v>0</v>
      </c>
      <c r="I14" s="30">
        <f>ROUND(G14*H14,P4)</f>
        <v>0</v>
      </c>
      <c r="J14" s="25"/>
      <c r="O14" s="31">
        <f>I14*0.21</f>
        <v>0</v>
      </c>
      <c r="P14">
        <v>3</v>
      </c>
    </row>
    <row r="15" spans="1:16" ht="43.2" x14ac:dyDescent="0.3">
      <c r="A15" s="25" t="s">
        <v>30</v>
      </c>
      <c r="B15" s="32"/>
      <c r="E15" s="27" t="s">
        <v>234</v>
      </c>
      <c r="J15" s="33"/>
    </row>
    <row r="16" spans="1:16" x14ac:dyDescent="0.3">
      <c r="A16" s="25" t="s">
        <v>32</v>
      </c>
      <c r="B16" s="32"/>
      <c r="E16" s="34" t="s">
        <v>235</v>
      </c>
      <c r="J16" s="33"/>
    </row>
    <row r="17" spans="1:16" ht="115.2" x14ac:dyDescent="0.3">
      <c r="A17" s="25" t="s">
        <v>34</v>
      </c>
      <c r="B17" s="32"/>
      <c r="E17" s="27" t="s">
        <v>171</v>
      </c>
      <c r="J17" s="33"/>
    </row>
    <row r="18" spans="1:16" x14ac:dyDescent="0.3">
      <c r="A18" s="25" t="s">
        <v>25</v>
      </c>
      <c r="B18" s="25">
        <v>3</v>
      </c>
      <c r="C18" s="26" t="s">
        <v>176</v>
      </c>
      <c r="D18" s="25"/>
      <c r="E18" s="27" t="s">
        <v>177</v>
      </c>
      <c r="F18" s="28" t="s">
        <v>68</v>
      </c>
      <c r="G18" s="29">
        <v>2400</v>
      </c>
      <c r="H18" s="30">
        <v>0</v>
      </c>
      <c r="I18" s="30">
        <f>ROUND(G18*H18,P4)</f>
        <v>0</v>
      </c>
      <c r="J18" s="25"/>
      <c r="O18" s="31">
        <f>I18*0.21</f>
        <v>0</v>
      </c>
      <c r="P18">
        <v>3</v>
      </c>
    </row>
    <row r="19" spans="1:16" ht="43.2" x14ac:dyDescent="0.3">
      <c r="A19" s="25" t="s">
        <v>30</v>
      </c>
      <c r="B19" s="32"/>
      <c r="E19" s="27" t="s">
        <v>230</v>
      </c>
      <c r="J19" s="33"/>
    </row>
    <row r="20" spans="1:16" x14ac:dyDescent="0.3">
      <c r="A20" s="25" t="s">
        <v>32</v>
      </c>
      <c r="B20" s="32"/>
      <c r="E20" s="34" t="s">
        <v>231</v>
      </c>
      <c r="J20" s="33"/>
    </row>
    <row r="21" spans="1:16" ht="72" x14ac:dyDescent="0.3">
      <c r="A21" s="25" t="s">
        <v>34</v>
      </c>
      <c r="B21" s="32"/>
      <c r="E21" s="27" t="s">
        <v>175</v>
      </c>
      <c r="J21" s="33"/>
    </row>
    <row r="22" spans="1:16" x14ac:dyDescent="0.3">
      <c r="A22" s="25" t="s">
        <v>25</v>
      </c>
      <c r="B22" s="25">
        <v>4</v>
      </c>
      <c r="C22" s="26" t="s">
        <v>236</v>
      </c>
      <c r="D22" s="25" t="s">
        <v>27</v>
      </c>
      <c r="E22" s="27" t="s">
        <v>237</v>
      </c>
      <c r="F22" s="28" t="s">
        <v>68</v>
      </c>
      <c r="G22" s="29">
        <v>2400</v>
      </c>
      <c r="H22" s="30">
        <v>0</v>
      </c>
      <c r="I22" s="30">
        <f>ROUND(G22*H22,P4)</f>
        <v>0</v>
      </c>
      <c r="J22" s="25"/>
      <c r="O22" s="31">
        <f>I22*0.21</f>
        <v>0</v>
      </c>
      <c r="P22">
        <v>3</v>
      </c>
    </row>
    <row r="23" spans="1:16" ht="43.2" x14ac:dyDescent="0.3">
      <c r="A23" s="25" t="s">
        <v>30</v>
      </c>
      <c r="B23" s="32"/>
      <c r="E23" s="27" t="s">
        <v>230</v>
      </c>
      <c r="J23" s="33"/>
    </row>
    <row r="24" spans="1:16" x14ac:dyDescent="0.3">
      <c r="A24" s="25" t="s">
        <v>32</v>
      </c>
      <c r="B24" s="32"/>
      <c r="E24" s="34" t="s">
        <v>231</v>
      </c>
      <c r="J24" s="33"/>
    </row>
    <row r="25" spans="1:16" ht="158.4" x14ac:dyDescent="0.3">
      <c r="A25" s="25" t="s">
        <v>34</v>
      </c>
      <c r="B25" s="32"/>
      <c r="E25" s="27" t="s">
        <v>183</v>
      </c>
      <c r="J25" s="33"/>
    </row>
    <row r="26" spans="1:16" x14ac:dyDescent="0.3">
      <c r="A26" s="25" t="s">
        <v>25</v>
      </c>
      <c r="B26" s="25">
        <v>5</v>
      </c>
      <c r="C26" s="26" t="s">
        <v>238</v>
      </c>
      <c r="D26" s="25" t="s">
        <v>27</v>
      </c>
      <c r="E26" s="27" t="s">
        <v>239</v>
      </c>
      <c r="F26" s="28" t="s">
        <v>79</v>
      </c>
      <c r="G26" s="29">
        <v>120</v>
      </c>
      <c r="H26" s="30">
        <v>0</v>
      </c>
      <c r="I26" s="30">
        <f>ROUND(G26*H26,P4)</f>
        <v>0</v>
      </c>
      <c r="J26" s="25"/>
      <c r="O26" s="31">
        <f>I26*0.21</f>
        <v>0</v>
      </c>
      <c r="P26">
        <v>3</v>
      </c>
    </row>
    <row r="27" spans="1:16" ht="57.6" x14ac:dyDescent="0.3">
      <c r="A27" s="25" t="s">
        <v>30</v>
      </c>
      <c r="B27" s="32"/>
      <c r="E27" s="27" t="s">
        <v>240</v>
      </c>
      <c r="J27" s="33"/>
    </row>
    <row r="28" spans="1:16" x14ac:dyDescent="0.3">
      <c r="A28" s="25" t="s">
        <v>32</v>
      </c>
      <c r="B28" s="32"/>
      <c r="E28" s="34" t="s">
        <v>241</v>
      </c>
      <c r="J28" s="33"/>
    </row>
    <row r="29" spans="1:16" ht="244.8" x14ac:dyDescent="0.3">
      <c r="A29" s="25" t="s">
        <v>34</v>
      </c>
      <c r="B29" s="32"/>
      <c r="E29" s="27" t="s">
        <v>242</v>
      </c>
      <c r="J29" s="33"/>
    </row>
    <row r="30" spans="1:16" x14ac:dyDescent="0.3">
      <c r="A30" s="19" t="s">
        <v>22</v>
      </c>
      <c r="B30" s="39"/>
      <c r="C30" s="21" t="s">
        <v>88</v>
      </c>
      <c r="D30" s="40"/>
      <c r="E30" s="19" t="s">
        <v>89</v>
      </c>
      <c r="F30" s="40"/>
      <c r="G30" s="40"/>
      <c r="H30" s="40"/>
      <c r="I30" s="23">
        <f>SUMIFS(I30:I31,A30:A31,"P")</f>
        <v>0</v>
      </c>
      <c r="J30" s="41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412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7" t="s">
        <v>3</v>
      </c>
      <c r="B3" s="10" t="s">
        <v>4</v>
      </c>
      <c r="C3" s="42" t="s">
        <v>5</v>
      </c>
      <c r="D3" s="43"/>
      <c r="E3" s="11" t="s">
        <v>6</v>
      </c>
      <c r="F3" s="7"/>
      <c r="G3" s="7"/>
      <c r="H3" s="12" t="s">
        <v>243</v>
      </c>
      <c r="I3" s="13">
        <f>SUMIFS(I8:I412,A8:A412,"SD")</f>
        <v>0</v>
      </c>
      <c r="J3" s="9"/>
      <c r="O3">
        <v>0</v>
      </c>
      <c r="P3">
        <v>2</v>
      </c>
    </row>
    <row r="4" spans="1:16" x14ac:dyDescent="0.3">
      <c r="A4" s="7" t="s">
        <v>8</v>
      </c>
      <c r="B4" s="10" t="s">
        <v>9</v>
      </c>
      <c r="C4" s="42" t="s">
        <v>243</v>
      </c>
      <c r="D4" s="43"/>
      <c r="E4" s="11" t="s">
        <v>244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4" t="s">
        <v>11</v>
      </c>
      <c r="B5" s="45" t="s">
        <v>12</v>
      </c>
      <c r="C5" s="46" t="s">
        <v>13</v>
      </c>
      <c r="D5" s="46" t="s">
        <v>14</v>
      </c>
      <c r="E5" s="46" t="s">
        <v>15</v>
      </c>
      <c r="F5" s="46" t="s">
        <v>16</v>
      </c>
      <c r="G5" s="46" t="s">
        <v>17</v>
      </c>
      <c r="H5" s="46" t="s">
        <v>18</v>
      </c>
      <c r="I5" s="46"/>
      <c r="J5" s="47" t="s">
        <v>19</v>
      </c>
      <c r="O5">
        <v>0.21</v>
      </c>
    </row>
    <row r="6" spans="1:16" x14ac:dyDescent="0.3">
      <c r="A6" s="44"/>
      <c r="B6" s="45"/>
      <c r="C6" s="46"/>
      <c r="D6" s="46"/>
      <c r="E6" s="46"/>
      <c r="F6" s="46"/>
      <c r="G6" s="46"/>
      <c r="H6" s="15" t="s">
        <v>20</v>
      </c>
      <c r="I6" s="15" t="s">
        <v>21</v>
      </c>
      <c r="J6" s="47"/>
    </row>
    <row r="7" spans="1:16" x14ac:dyDescent="0.3">
      <c r="A7" s="17">
        <v>0</v>
      </c>
      <c r="B7" s="14">
        <v>1</v>
      </c>
      <c r="C7" s="18">
        <v>2</v>
      </c>
      <c r="D7" s="15">
        <v>3</v>
      </c>
      <c r="E7" s="18">
        <v>4</v>
      </c>
      <c r="F7" s="15">
        <v>5</v>
      </c>
      <c r="G7" s="15">
        <v>6</v>
      </c>
      <c r="H7" s="15">
        <v>7</v>
      </c>
      <c r="I7" s="18">
        <v>8</v>
      </c>
      <c r="J7" s="16">
        <v>9</v>
      </c>
    </row>
    <row r="8" spans="1:16" x14ac:dyDescent="0.3">
      <c r="A8" s="19" t="s">
        <v>22</v>
      </c>
      <c r="B8" s="20"/>
      <c r="C8" s="21" t="s">
        <v>23</v>
      </c>
      <c r="D8" s="22"/>
      <c r="E8" s="19" t="s">
        <v>24</v>
      </c>
      <c r="F8" s="22"/>
      <c r="G8" s="22"/>
      <c r="H8" s="22"/>
      <c r="I8" s="23">
        <f>SUMIFS(I9:I52,A9:A52,"P")</f>
        <v>0</v>
      </c>
      <c r="J8" s="24"/>
    </row>
    <row r="9" spans="1:16" x14ac:dyDescent="0.3">
      <c r="A9" s="25" t="s">
        <v>25</v>
      </c>
      <c r="B9" s="25">
        <v>1</v>
      </c>
      <c r="C9" s="26" t="s">
        <v>96</v>
      </c>
      <c r="D9" s="25" t="s">
        <v>27</v>
      </c>
      <c r="E9" s="27" t="s">
        <v>97</v>
      </c>
      <c r="F9" s="28" t="s">
        <v>79</v>
      </c>
      <c r="G9" s="29">
        <v>259.47899999999998</v>
      </c>
      <c r="H9" s="30">
        <v>0</v>
      </c>
      <c r="I9" s="30">
        <f>ROUND(G9*H9,P4)</f>
        <v>0</v>
      </c>
      <c r="J9" s="25"/>
      <c r="O9" s="31">
        <f>I9*0.21</f>
        <v>0</v>
      </c>
      <c r="P9">
        <v>3</v>
      </c>
    </row>
    <row r="10" spans="1:16" ht="28.8" x14ac:dyDescent="0.3">
      <c r="A10" s="25" t="s">
        <v>30</v>
      </c>
      <c r="B10" s="32"/>
      <c r="E10" s="27" t="s">
        <v>245</v>
      </c>
      <c r="J10" s="33"/>
    </row>
    <row r="11" spans="1:16" x14ac:dyDescent="0.3">
      <c r="A11" s="25" t="s">
        <v>32</v>
      </c>
      <c r="B11" s="32"/>
      <c r="E11" s="34" t="s">
        <v>246</v>
      </c>
      <c r="J11" s="33"/>
    </row>
    <row r="12" spans="1:16" ht="28.8" x14ac:dyDescent="0.3">
      <c r="A12" s="25" t="s">
        <v>34</v>
      </c>
      <c r="B12" s="32"/>
      <c r="E12" s="27" t="s">
        <v>100</v>
      </c>
      <c r="J12" s="33"/>
    </row>
    <row r="13" spans="1:16" ht="28.8" x14ac:dyDescent="0.3">
      <c r="A13" s="25" t="s">
        <v>25</v>
      </c>
      <c r="B13" s="25">
        <v>2</v>
      </c>
      <c r="C13" s="26" t="s">
        <v>247</v>
      </c>
      <c r="D13" s="25" t="s">
        <v>27</v>
      </c>
      <c r="E13" s="27" t="s">
        <v>248</v>
      </c>
      <c r="F13" s="28" t="s">
        <v>249</v>
      </c>
      <c r="G13" s="29">
        <v>110.08</v>
      </c>
      <c r="H13" s="30">
        <v>0</v>
      </c>
      <c r="I13" s="30">
        <f>ROUND(G13*H13,P4)</f>
        <v>0</v>
      </c>
      <c r="J13" s="25"/>
      <c r="O13" s="31">
        <f>I13*0.21</f>
        <v>0</v>
      </c>
      <c r="P13">
        <v>3</v>
      </c>
    </row>
    <row r="14" spans="1:16" ht="28.8" x14ac:dyDescent="0.3">
      <c r="A14" s="25" t="s">
        <v>30</v>
      </c>
      <c r="B14" s="32"/>
      <c r="E14" s="27" t="s">
        <v>250</v>
      </c>
      <c r="J14" s="33"/>
    </row>
    <row r="15" spans="1:16" ht="43.2" x14ac:dyDescent="0.3">
      <c r="A15" s="25" t="s">
        <v>32</v>
      </c>
      <c r="B15" s="32"/>
      <c r="E15" s="34" t="s">
        <v>251</v>
      </c>
      <c r="J15" s="33"/>
    </row>
    <row r="16" spans="1:16" ht="158.4" x14ac:dyDescent="0.3">
      <c r="A16" s="25" t="s">
        <v>34</v>
      </c>
      <c r="B16" s="32"/>
      <c r="E16" s="27" t="s">
        <v>252</v>
      </c>
      <c r="J16" s="33"/>
    </row>
    <row r="17" spans="1:16" ht="28.8" x14ac:dyDescent="0.3">
      <c r="A17" s="25" t="s">
        <v>25</v>
      </c>
      <c r="B17" s="25">
        <v>3</v>
      </c>
      <c r="C17" s="26" t="s">
        <v>253</v>
      </c>
      <c r="D17" s="25" t="s">
        <v>27</v>
      </c>
      <c r="E17" s="27" t="s">
        <v>254</v>
      </c>
      <c r="F17" s="28" t="s">
        <v>249</v>
      </c>
      <c r="G17" s="29">
        <v>55.2</v>
      </c>
      <c r="H17" s="30">
        <v>0</v>
      </c>
      <c r="I17" s="30">
        <f>ROUND(G17*H17,P4)</f>
        <v>0</v>
      </c>
      <c r="J17" s="25"/>
      <c r="O17" s="31">
        <f>I17*0.21</f>
        <v>0</v>
      </c>
      <c r="P17">
        <v>3</v>
      </c>
    </row>
    <row r="18" spans="1:16" ht="28.8" x14ac:dyDescent="0.3">
      <c r="A18" s="25" t="s">
        <v>30</v>
      </c>
      <c r="B18" s="32"/>
      <c r="E18" s="27" t="s">
        <v>250</v>
      </c>
      <c r="J18" s="33"/>
    </row>
    <row r="19" spans="1:16" x14ac:dyDescent="0.3">
      <c r="A19" s="25" t="s">
        <v>32</v>
      </c>
      <c r="B19" s="32"/>
      <c r="E19" s="34" t="s">
        <v>255</v>
      </c>
      <c r="J19" s="33"/>
    </row>
    <row r="20" spans="1:16" ht="158.4" x14ac:dyDescent="0.3">
      <c r="A20" s="25" t="s">
        <v>34</v>
      </c>
      <c r="B20" s="32"/>
      <c r="E20" s="27" t="s">
        <v>252</v>
      </c>
      <c r="J20" s="33"/>
    </row>
    <row r="21" spans="1:16" ht="28.8" x14ac:dyDescent="0.3">
      <c r="A21" s="25" t="s">
        <v>25</v>
      </c>
      <c r="B21" s="25">
        <v>4</v>
      </c>
      <c r="C21" s="26" t="s">
        <v>256</v>
      </c>
      <c r="D21" s="25" t="s">
        <v>27</v>
      </c>
      <c r="E21" s="27" t="s">
        <v>257</v>
      </c>
      <c r="F21" s="28" t="s">
        <v>249</v>
      </c>
      <c r="G21" s="29">
        <v>0.28000000000000003</v>
      </c>
      <c r="H21" s="30">
        <v>0</v>
      </c>
      <c r="I21" s="30">
        <f>ROUND(G21*H21,P4)</f>
        <v>0</v>
      </c>
      <c r="J21" s="25"/>
      <c r="O21" s="31">
        <f>I21*0.21</f>
        <v>0</v>
      </c>
      <c r="P21">
        <v>3</v>
      </c>
    </row>
    <row r="22" spans="1:16" ht="43.2" x14ac:dyDescent="0.3">
      <c r="A22" s="25" t="s">
        <v>30</v>
      </c>
      <c r="B22" s="32"/>
      <c r="E22" s="27" t="s">
        <v>258</v>
      </c>
      <c r="J22" s="33"/>
    </row>
    <row r="23" spans="1:16" x14ac:dyDescent="0.3">
      <c r="A23" s="25" t="s">
        <v>32</v>
      </c>
      <c r="B23" s="32"/>
      <c r="E23" s="34" t="s">
        <v>259</v>
      </c>
      <c r="J23" s="33"/>
    </row>
    <row r="24" spans="1:16" ht="158.4" x14ac:dyDescent="0.3">
      <c r="A24" s="25" t="s">
        <v>34</v>
      </c>
      <c r="B24" s="32"/>
      <c r="E24" s="27" t="s">
        <v>252</v>
      </c>
      <c r="J24" s="33"/>
    </row>
    <row r="25" spans="1:16" x14ac:dyDescent="0.3">
      <c r="A25" s="25" t="s">
        <v>25</v>
      </c>
      <c r="B25" s="25">
        <v>5</v>
      </c>
      <c r="C25" s="26" t="s">
        <v>101</v>
      </c>
      <c r="D25" s="25" t="s">
        <v>27</v>
      </c>
      <c r="E25" s="27" t="s">
        <v>102</v>
      </c>
      <c r="F25" s="28" t="s">
        <v>38</v>
      </c>
      <c r="G25" s="29">
        <v>1</v>
      </c>
      <c r="H25" s="30">
        <v>0</v>
      </c>
      <c r="I25" s="30">
        <f>ROUND(G25*H25,P4)</f>
        <v>0</v>
      </c>
      <c r="J25" s="25"/>
      <c r="O25" s="31">
        <f>I25*0.21</f>
        <v>0</v>
      </c>
      <c r="P25">
        <v>3</v>
      </c>
    </row>
    <row r="26" spans="1:16" ht="129.6" x14ac:dyDescent="0.3">
      <c r="A26" s="25" t="s">
        <v>30</v>
      </c>
      <c r="B26" s="32"/>
      <c r="E26" s="27" t="s">
        <v>260</v>
      </c>
      <c r="J26" s="33"/>
    </row>
    <row r="27" spans="1:16" x14ac:dyDescent="0.3">
      <c r="A27" s="25" t="s">
        <v>32</v>
      </c>
      <c r="B27" s="32"/>
      <c r="E27" s="34" t="s">
        <v>33</v>
      </c>
      <c r="J27" s="33"/>
    </row>
    <row r="28" spans="1:16" ht="28.8" x14ac:dyDescent="0.3">
      <c r="A28" s="25" t="s">
        <v>34</v>
      </c>
      <c r="B28" s="32"/>
      <c r="E28" s="27" t="s">
        <v>104</v>
      </c>
      <c r="J28" s="33"/>
    </row>
    <row r="29" spans="1:16" x14ac:dyDescent="0.3">
      <c r="A29" s="25" t="s">
        <v>25</v>
      </c>
      <c r="B29" s="25">
        <v>6</v>
      </c>
      <c r="C29" s="26" t="s">
        <v>261</v>
      </c>
      <c r="D29" s="25" t="s">
        <v>27</v>
      </c>
      <c r="E29" s="27" t="s">
        <v>262</v>
      </c>
      <c r="F29" s="28" t="s">
        <v>29</v>
      </c>
      <c r="G29" s="29">
        <v>3</v>
      </c>
      <c r="H29" s="30">
        <v>0</v>
      </c>
      <c r="I29" s="30">
        <f>ROUND(G29*H29,P4)</f>
        <v>0</v>
      </c>
      <c r="J29" s="25"/>
      <c r="O29" s="31">
        <f>I29*0.21</f>
        <v>0</v>
      </c>
      <c r="P29">
        <v>3</v>
      </c>
    </row>
    <row r="30" spans="1:16" x14ac:dyDescent="0.3">
      <c r="A30" s="25" t="s">
        <v>30</v>
      </c>
      <c r="B30" s="32"/>
      <c r="E30" s="27" t="s">
        <v>263</v>
      </c>
      <c r="J30" s="33"/>
    </row>
    <row r="31" spans="1:16" x14ac:dyDescent="0.3">
      <c r="A31" s="25" t="s">
        <v>32</v>
      </c>
      <c r="B31" s="32"/>
      <c r="E31" s="34" t="s">
        <v>264</v>
      </c>
      <c r="J31" s="33"/>
    </row>
    <row r="32" spans="1:16" ht="115.2" x14ac:dyDescent="0.3">
      <c r="A32" s="25" t="s">
        <v>34</v>
      </c>
      <c r="B32" s="32"/>
      <c r="E32" s="27" t="s">
        <v>265</v>
      </c>
      <c r="J32" s="33"/>
    </row>
    <row r="33" spans="1:16" x14ac:dyDescent="0.3">
      <c r="A33" s="25" t="s">
        <v>25</v>
      </c>
      <c r="B33" s="25">
        <v>7</v>
      </c>
      <c r="C33" s="26" t="s">
        <v>266</v>
      </c>
      <c r="D33" s="25" t="s">
        <v>27</v>
      </c>
      <c r="E33" s="27" t="s">
        <v>267</v>
      </c>
      <c r="F33" s="28" t="s">
        <v>38</v>
      </c>
      <c r="G33" s="29">
        <v>1</v>
      </c>
      <c r="H33" s="30">
        <v>0</v>
      </c>
      <c r="I33" s="30">
        <f>ROUND(G33*H33,P4)</f>
        <v>0</v>
      </c>
      <c r="J33" s="25"/>
      <c r="O33" s="31">
        <f>I33*0.21</f>
        <v>0</v>
      </c>
      <c r="P33">
        <v>3</v>
      </c>
    </row>
    <row r="34" spans="1:16" x14ac:dyDescent="0.3">
      <c r="A34" s="25" t="s">
        <v>30</v>
      </c>
      <c r="B34" s="32"/>
      <c r="E34" s="27" t="s">
        <v>268</v>
      </c>
      <c r="J34" s="33"/>
    </row>
    <row r="35" spans="1:16" x14ac:dyDescent="0.3">
      <c r="A35" s="25" t="s">
        <v>32</v>
      </c>
      <c r="B35" s="32"/>
      <c r="E35" s="34" t="s">
        <v>33</v>
      </c>
      <c r="J35" s="33"/>
    </row>
    <row r="36" spans="1:16" x14ac:dyDescent="0.3">
      <c r="A36" s="25" t="s">
        <v>34</v>
      </c>
      <c r="B36" s="32"/>
      <c r="E36" s="27" t="s">
        <v>35</v>
      </c>
      <c r="J36" s="33"/>
    </row>
    <row r="37" spans="1:16" x14ac:dyDescent="0.3">
      <c r="A37" s="25" t="s">
        <v>25</v>
      </c>
      <c r="B37" s="25">
        <v>8</v>
      </c>
      <c r="C37" s="26" t="s">
        <v>269</v>
      </c>
      <c r="D37" s="25" t="s">
        <v>27</v>
      </c>
      <c r="E37" s="27" t="s">
        <v>270</v>
      </c>
      <c r="F37" s="28" t="s">
        <v>29</v>
      </c>
      <c r="G37" s="29">
        <v>1</v>
      </c>
      <c r="H37" s="30">
        <v>0</v>
      </c>
      <c r="I37" s="30">
        <f>ROUND(G37*H37,P4)</f>
        <v>0</v>
      </c>
      <c r="J37" s="25"/>
      <c r="O37" s="31">
        <f>I37*0.21</f>
        <v>0</v>
      </c>
      <c r="P37">
        <v>3</v>
      </c>
    </row>
    <row r="38" spans="1:16" x14ac:dyDescent="0.3">
      <c r="A38" s="25" t="s">
        <v>30</v>
      </c>
      <c r="B38" s="32"/>
      <c r="E38" s="27" t="s">
        <v>271</v>
      </c>
      <c r="J38" s="33"/>
    </row>
    <row r="39" spans="1:16" x14ac:dyDescent="0.3">
      <c r="A39" s="25" t="s">
        <v>32</v>
      </c>
      <c r="B39" s="32"/>
      <c r="E39" s="34" t="s">
        <v>33</v>
      </c>
      <c r="J39" s="33"/>
    </row>
    <row r="40" spans="1:16" x14ac:dyDescent="0.3">
      <c r="A40" s="25" t="s">
        <v>34</v>
      </c>
      <c r="B40" s="32"/>
      <c r="E40" s="27" t="s">
        <v>35</v>
      </c>
      <c r="J40" s="33"/>
    </row>
    <row r="41" spans="1:16" x14ac:dyDescent="0.3">
      <c r="A41" s="25" t="s">
        <v>25</v>
      </c>
      <c r="B41" s="25">
        <v>9</v>
      </c>
      <c r="C41" s="26" t="s">
        <v>51</v>
      </c>
      <c r="D41" s="25" t="s">
        <v>27</v>
      </c>
      <c r="E41" s="27" t="s">
        <v>52</v>
      </c>
      <c r="F41" s="28" t="s">
        <v>38</v>
      </c>
      <c r="G41" s="29">
        <v>1</v>
      </c>
      <c r="H41" s="30">
        <v>0</v>
      </c>
      <c r="I41" s="30">
        <f>ROUND(G41*H41,P4)</f>
        <v>0</v>
      </c>
      <c r="J41" s="25"/>
      <c r="O41" s="31">
        <f>I41*0.21</f>
        <v>0</v>
      </c>
      <c r="P41">
        <v>3</v>
      </c>
    </row>
    <row r="42" spans="1:16" x14ac:dyDescent="0.3">
      <c r="A42" s="25" t="s">
        <v>30</v>
      </c>
      <c r="B42" s="32"/>
      <c r="E42" s="27" t="s">
        <v>272</v>
      </c>
      <c r="J42" s="33"/>
    </row>
    <row r="43" spans="1:16" x14ac:dyDescent="0.3">
      <c r="A43" s="25" t="s">
        <v>32</v>
      </c>
      <c r="B43" s="32"/>
      <c r="E43" s="34" t="s">
        <v>33</v>
      </c>
      <c r="J43" s="33"/>
    </row>
    <row r="44" spans="1:16" x14ac:dyDescent="0.3">
      <c r="A44" s="25" t="s">
        <v>34</v>
      </c>
      <c r="B44" s="32"/>
      <c r="E44" s="27" t="s">
        <v>35</v>
      </c>
      <c r="J44" s="33"/>
    </row>
    <row r="45" spans="1:16" x14ac:dyDescent="0.3">
      <c r="A45" s="25" t="s">
        <v>25</v>
      </c>
      <c r="B45" s="25">
        <v>10</v>
      </c>
      <c r="C45" s="26" t="s">
        <v>273</v>
      </c>
      <c r="D45" s="25" t="s">
        <v>27</v>
      </c>
      <c r="E45" s="27" t="s">
        <v>274</v>
      </c>
      <c r="F45" s="28" t="s">
        <v>29</v>
      </c>
      <c r="G45" s="29">
        <v>1</v>
      </c>
      <c r="H45" s="30">
        <v>0</v>
      </c>
      <c r="I45" s="30">
        <f>ROUND(G45*H45,P4)</f>
        <v>0</v>
      </c>
      <c r="J45" s="25"/>
      <c r="O45" s="31">
        <f>I45*0.21</f>
        <v>0</v>
      </c>
      <c r="P45">
        <v>3</v>
      </c>
    </row>
    <row r="46" spans="1:16" ht="43.2" x14ac:dyDescent="0.3">
      <c r="A46" s="25" t="s">
        <v>30</v>
      </c>
      <c r="B46" s="32"/>
      <c r="E46" s="27" t="s">
        <v>275</v>
      </c>
      <c r="J46" s="33"/>
    </row>
    <row r="47" spans="1:16" x14ac:dyDescent="0.3">
      <c r="A47" s="25" t="s">
        <v>32</v>
      </c>
      <c r="B47" s="32"/>
      <c r="E47" s="34" t="s">
        <v>33</v>
      </c>
      <c r="J47" s="33"/>
    </row>
    <row r="48" spans="1:16" ht="72" x14ac:dyDescent="0.3">
      <c r="A48" s="25" t="s">
        <v>34</v>
      </c>
      <c r="B48" s="32"/>
      <c r="E48" s="27" t="s">
        <v>276</v>
      </c>
      <c r="J48" s="33"/>
    </row>
    <row r="49" spans="1:16" x14ac:dyDescent="0.3">
      <c r="A49" s="25" t="s">
        <v>25</v>
      </c>
      <c r="B49" s="25">
        <v>11</v>
      </c>
      <c r="C49" s="26" t="s">
        <v>277</v>
      </c>
      <c r="D49" s="25" t="s">
        <v>27</v>
      </c>
      <c r="E49" s="27" t="s">
        <v>278</v>
      </c>
      <c r="F49" s="28" t="s">
        <v>38</v>
      </c>
      <c r="G49" s="29">
        <v>1</v>
      </c>
      <c r="H49" s="30">
        <v>0</v>
      </c>
      <c r="I49" s="30">
        <f>ROUND(G49*H49,P4)</f>
        <v>0</v>
      </c>
      <c r="J49" s="25"/>
      <c r="O49" s="31">
        <f>I49*0.21</f>
        <v>0</v>
      </c>
      <c r="P49">
        <v>3</v>
      </c>
    </row>
    <row r="50" spans="1:16" ht="28.8" x14ac:dyDescent="0.3">
      <c r="A50" s="25" t="s">
        <v>30</v>
      </c>
      <c r="B50" s="32"/>
      <c r="E50" s="27" t="s">
        <v>279</v>
      </c>
      <c r="J50" s="33"/>
    </row>
    <row r="51" spans="1:16" x14ac:dyDescent="0.3">
      <c r="A51" s="25" t="s">
        <v>32</v>
      </c>
      <c r="B51" s="32"/>
      <c r="E51" s="34" t="s">
        <v>33</v>
      </c>
      <c r="J51" s="33"/>
    </row>
    <row r="52" spans="1:16" x14ac:dyDescent="0.3">
      <c r="A52" s="25" t="s">
        <v>34</v>
      </c>
      <c r="B52" s="32"/>
      <c r="E52" s="27" t="s">
        <v>280</v>
      </c>
      <c r="J52" s="33"/>
    </row>
    <row r="53" spans="1:16" x14ac:dyDescent="0.3">
      <c r="A53" s="19" t="s">
        <v>22</v>
      </c>
      <c r="B53" s="20"/>
      <c r="C53" s="21" t="s">
        <v>64</v>
      </c>
      <c r="D53" s="22"/>
      <c r="E53" s="19" t="s">
        <v>65</v>
      </c>
      <c r="F53" s="22"/>
      <c r="G53" s="22"/>
      <c r="H53" s="22"/>
      <c r="I53" s="23">
        <f>SUMIFS(I54:I121,A54:A121,"P")</f>
        <v>0</v>
      </c>
      <c r="J53" s="24"/>
    </row>
    <row r="54" spans="1:16" ht="28.8" x14ac:dyDescent="0.3">
      <c r="A54" s="25" t="s">
        <v>25</v>
      </c>
      <c r="B54" s="25">
        <v>12</v>
      </c>
      <c r="C54" s="26" t="s">
        <v>109</v>
      </c>
      <c r="D54" s="25" t="s">
        <v>27</v>
      </c>
      <c r="E54" s="27" t="s">
        <v>110</v>
      </c>
      <c r="F54" s="28" t="s">
        <v>79</v>
      </c>
      <c r="G54" s="29">
        <v>6</v>
      </c>
      <c r="H54" s="30">
        <v>0</v>
      </c>
      <c r="I54" s="30">
        <f>ROUND(G54*H54,P4)</f>
        <v>0</v>
      </c>
      <c r="J54" s="25"/>
      <c r="O54" s="31">
        <f>I54*0.21</f>
        <v>0</v>
      </c>
      <c r="P54">
        <v>3</v>
      </c>
    </row>
    <row r="55" spans="1:16" x14ac:dyDescent="0.3">
      <c r="A55" s="25" t="s">
        <v>30</v>
      </c>
      <c r="B55" s="32"/>
      <c r="E55" s="27" t="s">
        <v>281</v>
      </c>
      <c r="J55" s="33"/>
    </row>
    <row r="56" spans="1:16" x14ac:dyDescent="0.3">
      <c r="A56" s="25" t="s">
        <v>32</v>
      </c>
      <c r="B56" s="32"/>
      <c r="E56" s="34" t="s">
        <v>282</v>
      </c>
      <c r="J56" s="33"/>
    </row>
    <row r="57" spans="1:16" ht="72" x14ac:dyDescent="0.3">
      <c r="A57" s="25" t="s">
        <v>34</v>
      </c>
      <c r="B57" s="32"/>
      <c r="E57" s="27" t="s">
        <v>82</v>
      </c>
      <c r="J57" s="33"/>
    </row>
    <row r="58" spans="1:16" x14ac:dyDescent="0.3">
      <c r="A58" s="25" t="s">
        <v>25</v>
      </c>
      <c r="B58" s="25">
        <v>13</v>
      </c>
      <c r="C58" s="26" t="s">
        <v>283</v>
      </c>
      <c r="D58" s="25" t="s">
        <v>27</v>
      </c>
      <c r="E58" s="27" t="s">
        <v>284</v>
      </c>
      <c r="F58" s="28" t="s">
        <v>285</v>
      </c>
      <c r="G58" s="29">
        <v>800</v>
      </c>
      <c r="H58" s="30">
        <v>0</v>
      </c>
      <c r="I58" s="30">
        <f>ROUND(G58*H58,P4)</f>
        <v>0</v>
      </c>
      <c r="J58" s="25"/>
      <c r="O58" s="31">
        <f>I58*0.21</f>
        <v>0</v>
      </c>
      <c r="P58">
        <v>3</v>
      </c>
    </row>
    <row r="59" spans="1:16" x14ac:dyDescent="0.3">
      <c r="A59" s="25" t="s">
        <v>30</v>
      </c>
      <c r="B59" s="32"/>
      <c r="E59" s="27" t="s">
        <v>286</v>
      </c>
      <c r="J59" s="33"/>
    </row>
    <row r="60" spans="1:16" x14ac:dyDescent="0.3">
      <c r="A60" s="25" t="s">
        <v>32</v>
      </c>
      <c r="B60" s="32"/>
      <c r="E60" s="34" t="s">
        <v>287</v>
      </c>
      <c r="J60" s="33"/>
    </row>
    <row r="61" spans="1:16" ht="43.2" x14ac:dyDescent="0.3">
      <c r="A61" s="25" t="s">
        <v>34</v>
      </c>
      <c r="B61" s="32"/>
      <c r="E61" s="27" t="s">
        <v>288</v>
      </c>
      <c r="J61" s="33"/>
    </row>
    <row r="62" spans="1:16" x14ac:dyDescent="0.3">
      <c r="A62" s="25" t="s">
        <v>25</v>
      </c>
      <c r="B62" s="25">
        <v>14</v>
      </c>
      <c r="C62" s="26" t="s">
        <v>289</v>
      </c>
      <c r="D62" s="25" t="s">
        <v>27</v>
      </c>
      <c r="E62" s="27" t="s">
        <v>290</v>
      </c>
      <c r="F62" s="28" t="s">
        <v>197</v>
      </c>
      <c r="G62" s="29">
        <v>38</v>
      </c>
      <c r="H62" s="30">
        <v>0</v>
      </c>
      <c r="I62" s="30">
        <f>ROUND(G62*H62,P4)</f>
        <v>0</v>
      </c>
      <c r="J62" s="25"/>
      <c r="O62" s="31">
        <f>I62*0.21</f>
        <v>0</v>
      </c>
      <c r="P62">
        <v>3</v>
      </c>
    </row>
    <row r="63" spans="1:16" ht="28.8" x14ac:dyDescent="0.3">
      <c r="A63" s="25" t="s">
        <v>30</v>
      </c>
      <c r="B63" s="32"/>
      <c r="E63" s="27" t="s">
        <v>291</v>
      </c>
      <c r="J63" s="33"/>
    </row>
    <row r="64" spans="1:16" x14ac:dyDescent="0.3">
      <c r="A64" s="25" t="s">
        <v>32</v>
      </c>
      <c r="B64" s="32"/>
      <c r="E64" s="34" t="s">
        <v>292</v>
      </c>
      <c r="J64" s="33"/>
    </row>
    <row r="65" spans="1:16" ht="43.2" x14ac:dyDescent="0.3">
      <c r="A65" s="25" t="s">
        <v>34</v>
      </c>
      <c r="B65" s="32"/>
      <c r="E65" s="27" t="s">
        <v>293</v>
      </c>
      <c r="J65" s="33"/>
    </row>
    <row r="66" spans="1:16" x14ac:dyDescent="0.3">
      <c r="A66" s="25" t="s">
        <v>25</v>
      </c>
      <c r="B66" s="25">
        <v>15</v>
      </c>
      <c r="C66" s="26" t="s">
        <v>294</v>
      </c>
      <c r="D66" s="25"/>
      <c r="E66" s="27" t="s">
        <v>295</v>
      </c>
      <c r="F66" s="28" t="s">
        <v>79</v>
      </c>
      <c r="G66" s="29">
        <v>49.65</v>
      </c>
      <c r="H66" s="30">
        <v>0</v>
      </c>
      <c r="I66" s="30">
        <f>ROUND(G66*H66,P4)</f>
        <v>0</v>
      </c>
      <c r="J66" s="25"/>
      <c r="O66" s="31">
        <f>I66*0.21</f>
        <v>0</v>
      </c>
      <c r="P66">
        <v>3</v>
      </c>
    </row>
    <row r="67" spans="1:16" x14ac:dyDescent="0.3">
      <c r="A67" s="25" t="s">
        <v>30</v>
      </c>
      <c r="B67" s="32"/>
      <c r="E67" s="27" t="s">
        <v>296</v>
      </c>
      <c r="J67" s="33"/>
    </row>
    <row r="68" spans="1:16" ht="43.2" x14ac:dyDescent="0.3">
      <c r="A68" s="25" t="s">
        <v>32</v>
      </c>
      <c r="B68" s="32"/>
      <c r="E68" s="34" t="s">
        <v>297</v>
      </c>
      <c r="J68" s="33"/>
    </row>
    <row r="69" spans="1:16" ht="374.4" x14ac:dyDescent="0.3">
      <c r="A69" s="25" t="s">
        <v>34</v>
      </c>
      <c r="B69" s="32"/>
      <c r="E69" s="27" t="s">
        <v>298</v>
      </c>
      <c r="J69" s="33"/>
    </row>
    <row r="70" spans="1:16" x14ac:dyDescent="0.3">
      <c r="A70" s="25" t="s">
        <v>25</v>
      </c>
      <c r="B70" s="25">
        <v>16</v>
      </c>
      <c r="C70" s="26" t="s">
        <v>299</v>
      </c>
      <c r="D70" s="25" t="s">
        <v>27</v>
      </c>
      <c r="E70" s="27" t="s">
        <v>300</v>
      </c>
      <c r="F70" s="28" t="s">
        <v>79</v>
      </c>
      <c r="G70" s="29">
        <v>24</v>
      </c>
      <c r="H70" s="30">
        <v>0</v>
      </c>
      <c r="I70" s="30">
        <f>ROUND(G70*H70,P4)</f>
        <v>0</v>
      </c>
      <c r="J70" s="25"/>
      <c r="O70" s="31">
        <f>I70*0.21</f>
        <v>0</v>
      </c>
      <c r="P70">
        <v>3</v>
      </c>
    </row>
    <row r="71" spans="1:16" x14ac:dyDescent="0.3">
      <c r="A71" s="25" t="s">
        <v>30</v>
      </c>
      <c r="B71" s="32"/>
      <c r="E71" s="27" t="s">
        <v>301</v>
      </c>
      <c r="J71" s="33"/>
    </row>
    <row r="72" spans="1:16" ht="28.8" x14ac:dyDescent="0.3">
      <c r="A72" s="25" t="s">
        <v>32</v>
      </c>
      <c r="B72" s="32"/>
      <c r="E72" s="34" t="s">
        <v>302</v>
      </c>
      <c r="J72" s="33"/>
    </row>
    <row r="73" spans="1:16" ht="86.4" x14ac:dyDescent="0.3">
      <c r="A73" s="25" t="s">
        <v>34</v>
      </c>
      <c r="B73" s="32"/>
      <c r="E73" s="27" t="s">
        <v>303</v>
      </c>
      <c r="J73" s="33"/>
    </row>
    <row r="74" spans="1:16" x14ac:dyDescent="0.3">
      <c r="A74" s="25" t="s">
        <v>25</v>
      </c>
      <c r="B74" s="25">
        <v>17</v>
      </c>
      <c r="C74" s="26" t="s">
        <v>304</v>
      </c>
      <c r="D74" s="25" t="s">
        <v>27</v>
      </c>
      <c r="E74" s="27" t="s">
        <v>305</v>
      </c>
      <c r="F74" s="28" t="s">
        <v>79</v>
      </c>
      <c r="G74" s="29">
        <v>605</v>
      </c>
      <c r="H74" s="30">
        <v>0</v>
      </c>
      <c r="I74" s="30">
        <f>ROUND(G74*H74,P4)</f>
        <v>0</v>
      </c>
      <c r="J74" s="25"/>
      <c r="O74" s="31">
        <f>I74*0.21</f>
        <v>0</v>
      </c>
      <c r="P74">
        <v>3</v>
      </c>
    </row>
    <row r="75" spans="1:16" ht="57.6" x14ac:dyDescent="0.3">
      <c r="A75" s="25" t="s">
        <v>30</v>
      </c>
      <c r="B75" s="32"/>
      <c r="E75" s="27" t="s">
        <v>306</v>
      </c>
      <c r="J75" s="33"/>
    </row>
    <row r="76" spans="1:16" x14ac:dyDescent="0.3">
      <c r="A76" s="25" t="s">
        <v>32</v>
      </c>
      <c r="B76" s="32"/>
      <c r="E76" s="34" t="s">
        <v>307</v>
      </c>
      <c r="J76" s="33"/>
    </row>
    <row r="77" spans="1:16" ht="388.8" x14ac:dyDescent="0.3">
      <c r="A77" s="25" t="s">
        <v>34</v>
      </c>
      <c r="B77" s="32"/>
      <c r="E77" s="27" t="s">
        <v>308</v>
      </c>
      <c r="J77" s="33"/>
    </row>
    <row r="78" spans="1:16" x14ac:dyDescent="0.3">
      <c r="A78" s="25" t="s">
        <v>25</v>
      </c>
      <c r="B78" s="25">
        <v>18</v>
      </c>
      <c r="C78" s="26" t="s">
        <v>309</v>
      </c>
      <c r="D78" s="25" t="s">
        <v>27</v>
      </c>
      <c r="E78" s="27" t="s">
        <v>310</v>
      </c>
      <c r="F78" s="28" t="s">
        <v>79</v>
      </c>
      <c r="G78" s="29">
        <v>30.9</v>
      </c>
      <c r="H78" s="30">
        <v>0</v>
      </c>
      <c r="I78" s="30">
        <f>ROUND(G78*H78,P4)</f>
        <v>0</v>
      </c>
      <c r="J78" s="25"/>
      <c r="O78" s="31">
        <f>I78*0.21</f>
        <v>0</v>
      </c>
      <c r="P78">
        <v>3</v>
      </c>
    </row>
    <row r="79" spans="1:16" ht="43.2" x14ac:dyDescent="0.3">
      <c r="A79" s="25" t="s">
        <v>30</v>
      </c>
      <c r="B79" s="32"/>
      <c r="E79" s="27" t="s">
        <v>311</v>
      </c>
      <c r="J79" s="33"/>
    </row>
    <row r="80" spans="1:16" x14ac:dyDescent="0.3">
      <c r="A80" s="25" t="s">
        <v>32</v>
      </c>
      <c r="B80" s="32"/>
      <c r="E80" s="34" t="s">
        <v>312</v>
      </c>
      <c r="J80" s="33"/>
    </row>
    <row r="81" spans="1:16" ht="388.8" x14ac:dyDescent="0.3">
      <c r="A81" s="25" t="s">
        <v>34</v>
      </c>
      <c r="B81" s="32"/>
      <c r="E81" s="27" t="s">
        <v>308</v>
      </c>
      <c r="J81" s="33"/>
    </row>
    <row r="82" spans="1:16" x14ac:dyDescent="0.3">
      <c r="A82" s="25" t="s">
        <v>25</v>
      </c>
      <c r="B82" s="25">
        <v>19</v>
      </c>
      <c r="C82" s="26" t="s">
        <v>313</v>
      </c>
      <c r="D82" s="25" t="s">
        <v>27</v>
      </c>
      <c r="E82" s="27" t="s">
        <v>314</v>
      </c>
      <c r="F82" s="28" t="s">
        <v>79</v>
      </c>
      <c r="G82" s="29">
        <v>192</v>
      </c>
      <c r="H82" s="30">
        <v>0</v>
      </c>
      <c r="I82" s="30">
        <f>ROUND(G82*H82,P4)</f>
        <v>0</v>
      </c>
      <c r="J82" s="25"/>
      <c r="O82" s="31">
        <f>I82*0.21</f>
        <v>0</v>
      </c>
      <c r="P82">
        <v>3</v>
      </c>
    </row>
    <row r="83" spans="1:16" ht="28.8" x14ac:dyDescent="0.3">
      <c r="A83" s="25" t="s">
        <v>30</v>
      </c>
      <c r="B83" s="32"/>
      <c r="E83" s="27" t="s">
        <v>315</v>
      </c>
      <c r="J83" s="33"/>
    </row>
    <row r="84" spans="1:16" x14ac:dyDescent="0.3">
      <c r="A84" s="25" t="s">
        <v>32</v>
      </c>
      <c r="B84" s="32"/>
      <c r="E84" s="34" t="s">
        <v>316</v>
      </c>
      <c r="J84" s="33"/>
    </row>
    <row r="85" spans="1:16" ht="316.8" x14ac:dyDescent="0.3">
      <c r="A85" s="25" t="s">
        <v>34</v>
      </c>
      <c r="B85" s="32"/>
      <c r="E85" s="27" t="s">
        <v>317</v>
      </c>
      <c r="J85" s="33"/>
    </row>
    <row r="86" spans="1:16" x14ac:dyDescent="0.3">
      <c r="A86" s="25" t="s">
        <v>25</v>
      </c>
      <c r="B86" s="25">
        <v>20</v>
      </c>
      <c r="C86" s="26" t="s">
        <v>122</v>
      </c>
      <c r="D86" s="25" t="s">
        <v>27</v>
      </c>
      <c r="E86" s="27" t="s">
        <v>123</v>
      </c>
      <c r="F86" s="28" t="s">
        <v>79</v>
      </c>
      <c r="G86" s="29">
        <v>259.47899999999998</v>
      </c>
      <c r="H86" s="30">
        <v>0</v>
      </c>
      <c r="I86" s="30">
        <f>ROUND(G86*H86,P4)</f>
        <v>0</v>
      </c>
      <c r="J86" s="25"/>
      <c r="O86" s="31">
        <f>I86*0.21</f>
        <v>0</v>
      </c>
      <c r="P86">
        <v>3</v>
      </c>
    </row>
    <row r="87" spans="1:16" ht="57.6" x14ac:dyDescent="0.3">
      <c r="A87" s="25" t="s">
        <v>30</v>
      </c>
      <c r="B87" s="32"/>
      <c r="E87" s="27" t="s">
        <v>318</v>
      </c>
      <c r="J87" s="33"/>
    </row>
    <row r="88" spans="1:16" ht="57.6" x14ac:dyDescent="0.3">
      <c r="A88" s="25" t="s">
        <v>32</v>
      </c>
      <c r="B88" s="32"/>
      <c r="E88" s="34" t="s">
        <v>319</v>
      </c>
      <c r="J88" s="33"/>
    </row>
    <row r="89" spans="1:16" ht="216" x14ac:dyDescent="0.3">
      <c r="A89" s="25" t="s">
        <v>34</v>
      </c>
      <c r="B89" s="32"/>
      <c r="E89" s="27" t="s">
        <v>126</v>
      </c>
      <c r="J89" s="33"/>
    </row>
    <row r="90" spans="1:16" x14ac:dyDescent="0.3">
      <c r="A90" s="25" t="s">
        <v>25</v>
      </c>
      <c r="B90" s="25">
        <v>21</v>
      </c>
      <c r="C90" s="26" t="s">
        <v>320</v>
      </c>
      <c r="D90" s="25"/>
      <c r="E90" s="27" t="s">
        <v>321</v>
      </c>
      <c r="F90" s="28" t="s">
        <v>79</v>
      </c>
      <c r="G90" s="29">
        <v>232.47</v>
      </c>
      <c r="H90" s="30">
        <v>0</v>
      </c>
      <c r="I90" s="30">
        <f>ROUND(G90*H90,P4)</f>
        <v>0</v>
      </c>
      <c r="J90" s="25"/>
      <c r="O90" s="31">
        <f>I90*0.21</f>
        <v>0</v>
      </c>
      <c r="P90">
        <v>3</v>
      </c>
    </row>
    <row r="91" spans="1:16" ht="28.8" x14ac:dyDescent="0.3">
      <c r="A91" s="25" t="s">
        <v>30</v>
      </c>
      <c r="B91" s="32"/>
      <c r="E91" s="27" t="s">
        <v>322</v>
      </c>
      <c r="J91" s="33"/>
    </row>
    <row r="92" spans="1:16" ht="28.8" x14ac:dyDescent="0.3">
      <c r="A92" s="25" t="s">
        <v>32</v>
      </c>
      <c r="B92" s="32"/>
      <c r="E92" s="34" t="s">
        <v>323</v>
      </c>
      <c r="J92" s="33"/>
    </row>
    <row r="93" spans="1:16" ht="273.60000000000002" x14ac:dyDescent="0.3">
      <c r="A93" s="25" t="s">
        <v>34</v>
      </c>
      <c r="B93" s="32"/>
      <c r="E93" s="27" t="s">
        <v>324</v>
      </c>
      <c r="J93" s="33"/>
    </row>
    <row r="94" spans="1:16" x14ac:dyDescent="0.3">
      <c r="A94" s="25" t="s">
        <v>25</v>
      </c>
      <c r="B94" s="25">
        <v>22</v>
      </c>
      <c r="C94" s="26" t="s">
        <v>325</v>
      </c>
      <c r="D94" s="25" t="s">
        <v>27</v>
      </c>
      <c r="E94" s="27" t="s">
        <v>326</v>
      </c>
      <c r="F94" s="28" t="s">
        <v>79</v>
      </c>
      <c r="G94" s="29">
        <v>86.215000000000003</v>
      </c>
      <c r="H94" s="30">
        <v>0</v>
      </c>
      <c r="I94" s="30">
        <f>ROUND(G94*H94,P4)</f>
        <v>0</v>
      </c>
      <c r="J94" s="25"/>
      <c r="O94" s="31">
        <f>I94*0.21</f>
        <v>0</v>
      </c>
      <c r="P94">
        <v>3</v>
      </c>
    </row>
    <row r="95" spans="1:16" ht="28.8" x14ac:dyDescent="0.3">
      <c r="A95" s="25" t="s">
        <v>30</v>
      </c>
      <c r="B95" s="32"/>
      <c r="E95" s="27" t="s">
        <v>327</v>
      </c>
      <c r="J95" s="33"/>
    </row>
    <row r="96" spans="1:16" x14ac:dyDescent="0.3">
      <c r="A96" s="25" t="s">
        <v>32</v>
      </c>
      <c r="B96" s="32"/>
      <c r="E96" s="34" t="s">
        <v>328</v>
      </c>
      <c r="J96" s="33"/>
    </row>
    <row r="97" spans="1:16" ht="273.60000000000002" x14ac:dyDescent="0.3">
      <c r="A97" s="25" t="s">
        <v>34</v>
      </c>
      <c r="B97" s="32"/>
      <c r="E97" s="27" t="s">
        <v>329</v>
      </c>
      <c r="J97" s="33"/>
    </row>
    <row r="98" spans="1:16" x14ac:dyDescent="0.3">
      <c r="A98" s="25" t="s">
        <v>25</v>
      </c>
      <c r="B98" s="25">
        <v>23</v>
      </c>
      <c r="C98" s="26" t="s">
        <v>330</v>
      </c>
      <c r="D98" s="25" t="s">
        <v>27</v>
      </c>
      <c r="E98" s="27" t="s">
        <v>331</v>
      </c>
      <c r="F98" s="28" t="s">
        <v>79</v>
      </c>
      <c r="G98" s="29">
        <v>3.48</v>
      </c>
      <c r="H98" s="30">
        <v>0</v>
      </c>
      <c r="I98" s="30">
        <f>ROUND(G98*H98,P4)</f>
        <v>0</v>
      </c>
      <c r="J98" s="25"/>
      <c r="O98" s="31">
        <f>I98*0.21</f>
        <v>0</v>
      </c>
      <c r="P98">
        <v>3</v>
      </c>
    </row>
    <row r="99" spans="1:16" x14ac:dyDescent="0.3">
      <c r="A99" s="25" t="s">
        <v>30</v>
      </c>
      <c r="B99" s="32"/>
      <c r="E99" s="27" t="s">
        <v>332</v>
      </c>
      <c r="J99" s="33"/>
    </row>
    <row r="100" spans="1:16" x14ac:dyDescent="0.3">
      <c r="A100" s="25" t="s">
        <v>32</v>
      </c>
      <c r="B100" s="32"/>
      <c r="E100" s="34" t="s">
        <v>333</v>
      </c>
      <c r="J100" s="33"/>
    </row>
    <row r="101" spans="1:16" ht="345.6" x14ac:dyDescent="0.3">
      <c r="A101" s="25" t="s">
        <v>34</v>
      </c>
      <c r="B101" s="32"/>
      <c r="E101" s="27" t="s">
        <v>334</v>
      </c>
      <c r="J101" s="33"/>
    </row>
    <row r="102" spans="1:16" x14ac:dyDescent="0.3">
      <c r="A102" s="25" t="s">
        <v>25</v>
      </c>
      <c r="B102" s="25">
        <v>24</v>
      </c>
      <c r="C102" s="26" t="s">
        <v>335</v>
      </c>
      <c r="D102" s="25" t="s">
        <v>27</v>
      </c>
      <c r="E102" s="27" t="s">
        <v>336</v>
      </c>
      <c r="F102" s="28" t="s">
        <v>79</v>
      </c>
      <c r="G102" s="29">
        <v>24.157</v>
      </c>
      <c r="H102" s="30">
        <v>0</v>
      </c>
      <c r="I102" s="30">
        <f>ROUND(G102*H102,P4)</f>
        <v>0</v>
      </c>
      <c r="J102" s="25"/>
      <c r="O102" s="31">
        <f>I102*0.21</f>
        <v>0</v>
      </c>
      <c r="P102">
        <v>3</v>
      </c>
    </row>
    <row r="103" spans="1:16" x14ac:dyDescent="0.3">
      <c r="A103" s="25" t="s">
        <v>30</v>
      </c>
      <c r="B103" s="32"/>
      <c r="E103" s="27" t="s">
        <v>337</v>
      </c>
      <c r="J103" s="33"/>
    </row>
    <row r="104" spans="1:16" x14ac:dyDescent="0.3">
      <c r="A104" s="25" t="s">
        <v>32</v>
      </c>
      <c r="B104" s="32"/>
      <c r="E104" s="34" t="s">
        <v>338</v>
      </c>
      <c r="J104" s="33"/>
    </row>
    <row r="105" spans="1:16" ht="360" x14ac:dyDescent="0.3">
      <c r="A105" s="25" t="s">
        <v>34</v>
      </c>
      <c r="B105" s="32"/>
      <c r="E105" s="27" t="s">
        <v>339</v>
      </c>
      <c r="J105" s="33"/>
    </row>
    <row r="106" spans="1:16" x14ac:dyDescent="0.3">
      <c r="A106" s="25" t="s">
        <v>25</v>
      </c>
      <c r="B106" s="25">
        <v>25</v>
      </c>
      <c r="C106" s="26" t="s">
        <v>340</v>
      </c>
      <c r="D106" s="25" t="s">
        <v>27</v>
      </c>
      <c r="E106" s="27" t="s">
        <v>341</v>
      </c>
      <c r="F106" s="28" t="s">
        <v>79</v>
      </c>
      <c r="G106" s="29">
        <v>19.86</v>
      </c>
      <c r="H106" s="30">
        <v>0</v>
      </c>
      <c r="I106" s="30">
        <f>ROUND(G106*H106,P4)</f>
        <v>0</v>
      </c>
      <c r="J106" s="25"/>
      <c r="O106" s="31">
        <f>I106*0.21</f>
        <v>0</v>
      </c>
      <c r="P106">
        <v>3</v>
      </c>
    </row>
    <row r="107" spans="1:16" x14ac:dyDescent="0.3">
      <c r="A107" s="25" t="s">
        <v>30</v>
      </c>
      <c r="B107" s="32"/>
      <c r="E107" s="27" t="s">
        <v>342</v>
      </c>
      <c r="J107" s="33"/>
    </row>
    <row r="108" spans="1:16" x14ac:dyDescent="0.3">
      <c r="A108" s="25" t="s">
        <v>32</v>
      </c>
      <c r="B108" s="32"/>
      <c r="E108" s="34" t="s">
        <v>343</v>
      </c>
      <c r="J108" s="33"/>
    </row>
    <row r="109" spans="1:16" ht="43.2" x14ac:dyDescent="0.3">
      <c r="A109" s="25" t="s">
        <v>34</v>
      </c>
      <c r="B109" s="32"/>
      <c r="E109" s="27" t="s">
        <v>344</v>
      </c>
      <c r="J109" s="33"/>
    </row>
    <row r="110" spans="1:16" x14ac:dyDescent="0.3">
      <c r="A110" s="25" t="s">
        <v>25</v>
      </c>
      <c r="B110" s="25">
        <v>26</v>
      </c>
      <c r="C110" s="26" t="s">
        <v>345</v>
      </c>
      <c r="D110" s="25" t="s">
        <v>27</v>
      </c>
      <c r="E110" s="27" t="s">
        <v>346</v>
      </c>
      <c r="F110" s="28" t="s">
        <v>79</v>
      </c>
      <c r="G110" s="29">
        <v>29.79</v>
      </c>
      <c r="H110" s="30">
        <v>0</v>
      </c>
      <c r="I110" s="30">
        <f>ROUND(G110*H110,P4)</f>
        <v>0</v>
      </c>
      <c r="J110" s="25"/>
      <c r="O110" s="31">
        <f>I110*0.21</f>
        <v>0</v>
      </c>
      <c r="P110">
        <v>3</v>
      </c>
    </row>
    <row r="111" spans="1:16" x14ac:dyDescent="0.3">
      <c r="A111" s="25" t="s">
        <v>30</v>
      </c>
      <c r="B111" s="32"/>
      <c r="E111" s="27" t="s">
        <v>347</v>
      </c>
      <c r="J111" s="33"/>
    </row>
    <row r="112" spans="1:16" x14ac:dyDescent="0.3">
      <c r="A112" s="25" t="s">
        <v>32</v>
      </c>
      <c r="B112" s="32"/>
      <c r="E112" s="34" t="s">
        <v>348</v>
      </c>
      <c r="J112" s="33"/>
    </row>
    <row r="113" spans="1:16" ht="43.2" x14ac:dyDescent="0.3">
      <c r="A113" s="25" t="s">
        <v>34</v>
      </c>
      <c r="B113" s="32"/>
      <c r="E113" s="27" t="s">
        <v>349</v>
      </c>
      <c r="J113" s="33"/>
    </row>
    <row r="114" spans="1:16" x14ac:dyDescent="0.3">
      <c r="A114" s="25" t="s">
        <v>25</v>
      </c>
      <c r="B114" s="25">
        <v>27</v>
      </c>
      <c r="C114" s="26" t="s">
        <v>350</v>
      </c>
      <c r="D114" s="25" t="s">
        <v>27</v>
      </c>
      <c r="E114" s="27" t="s">
        <v>351</v>
      </c>
      <c r="F114" s="28" t="s">
        <v>68</v>
      </c>
      <c r="G114" s="29">
        <v>331</v>
      </c>
      <c r="H114" s="30">
        <v>0</v>
      </c>
      <c r="I114" s="30">
        <f>ROUND(G114*H114,P4)</f>
        <v>0</v>
      </c>
      <c r="J114" s="25"/>
      <c r="O114" s="31">
        <f>I114*0.21</f>
        <v>0</v>
      </c>
      <c r="P114">
        <v>3</v>
      </c>
    </row>
    <row r="115" spans="1:16" x14ac:dyDescent="0.3">
      <c r="A115" s="25" t="s">
        <v>30</v>
      </c>
      <c r="B115" s="32"/>
      <c r="E115" s="27" t="s">
        <v>352</v>
      </c>
      <c r="J115" s="33"/>
    </row>
    <row r="116" spans="1:16" x14ac:dyDescent="0.3">
      <c r="A116" s="25" t="s">
        <v>32</v>
      </c>
      <c r="B116" s="32"/>
      <c r="E116" s="34" t="s">
        <v>353</v>
      </c>
      <c r="J116" s="33"/>
    </row>
    <row r="117" spans="1:16" ht="28.8" x14ac:dyDescent="0.3">
      <c r="A117" s="25" t="s">
        <v>34</v>
      </c>
      <c r="B117" s="32"/>
      <c r="E117" s="27" t="s">
        <v>354</v>
      </c>
      <c r="J117" s="33"/>
    </row>
    <row r="118" spans="1:16" x14ac:dyDescent="0.3">
      <c r="A118" s="25" t="s">
        <v>25</v>
      </c>
      <c r="B118" s="25">
        <v>28</v>
      </c>
      <c r="C118" s="26" t="s">
        <v>355</v>
      </c>
      <c r="D118" s="25" t="s">
        <v>27</v>
      </c>
      <c r="E118" s="27" t="s">
        <v>356</v>
      </c>
      <c r="F118" s="28" t="s">
        <v>29</v>
      </c>
      <c r="G118" s="29">
        <v>10</v>
      </c>
      <c r="H118" s="30">
        <v>0</v>
      </c>
      <c r="I118" s="30">
        <f>ROUND(G118*H118,P4)</f>
        <v>0</v>
      </c>
      <c r="J118" s="25"/>
      <c r="O118" s="31">
        <f>I118*0.21</f>
        <v>0</v>
      </c>
      <c r="P118">
        <v>3</v>
      </c>
    </row>
    <row r="119" spans="1:16" x14ac:dyDescent="0.3">
      <c r="A119" s="25" t="s">
        <v>30</v>
      </c>
      <c r="B119" s="32"/>
      <c r="E119" s="27" t="s">
        <v>357</v>
      </c>
      <c r="J119" s="33"/>
    </row>
    <row r="120" spans="1:16" x14ac:dyDescent="0.3">
      <c r="A120" s="25" t="s">
        <v>32</v>
      </c>
      <c r="B120" s="32"/>
      <c r="E120" s="34" t="s">
        <v>358</v>
      </c>
      <c r="J120" s="33"/>
    </row>
    <row r="121" spans="1:16" ht="100.8" x14ac:dyDescent="0.3">
      <c r="A121" s="25" t="s">
        <v>34</v>
      </c>
      <c r="B121" s="32"/>
      <c r="E121" s="27" t="s">
        <v>359</v>
      </c>
      <c r="J121" s="33"/>
    </row>
    <row r="122" spans="1:16" x14ac:dyDescent="0.3">
      <c r="A122" s="19" t="s">
        <v>22</v>
      </c>
      <c r="B122" s="20"/>
      <c r="C122" s="21" t="s">
        <v>141</v>
      </c>
      <c r="D122" s="22"/>
      <c r="E122" s="19" t="s">
        <v>142</v>
      </c>
      <c r="F122" s="22"/>
      <c r="G122" s="22"/>
      <c r="H122" s="22"/>
      <c r="I122" s="23">
        <f>SUMIFS(I123:I170,A123:A170,"P")</f>
        <v>0</v>
      </c>
      <c r="J122" s="24"/>
    </row>
    <row r="123" spans="1:16" x14ac:dyDescent="0.3">
      <c r="A123" s="25" t="s">
        <v>25</v>
      </c>
      <c r="B123" s="25">
        <v>29</v>
      </c>
      <c r="C123" s="26" t="s">
        <v>360</v>
      </c>
      <c r="D123" s="25" t="s">
        <v>27</v>
      </c>
      <c r="E123" s="27" t="s">
        <v>361</v>
      </c>
      <c r="F123" s="28" t="s">
        <v>79</v>
      </c>
      <c r="G123" s="29">
        <v>13.87</v>
      </c>
      <c r="H123" s="30">
        <v>0</v>
      </c>
      <c r="I123" s="30">
        <f>ROUND(G123*H123,P4)</f>
        <v>0</v>
      </c>
      <c r="J123" s="25"/>
      <c r="O123" s="31">
        <f>I123*0.21</f>
        <v>0</v>
      </c>
      <c r="P123">
        <v>3</v>
      </c>
    </row>
    <row r="124" spans="1:16" ht="28.8" x14ac:dyDescent="0.3">
      <c r="A124" s="25" t="s">
        <v>30</v>
      </c>
      <c r="B124" s="32"/>
      <c r="E124" s="27" t="s">
        <v>362</v>
      </c>
      <c r="J124" s="33"/>
    </row>
    <row r="125" spans="1:16" ht="43.2" x14ac:dyDescent="0.3">
      <c r="A125" s="25" t="s">
        <v>32</v>
      </c>
      <c r="B125" s="32"/>
      <c r="E125" s="34" t="s">
        <v>363</v>
      </c>
      <c r="J125" s="33"/>
    </row>
    <row r="126" spans="1:16" ht="57.6" x14ac:dyDescent="0.3">
      <c r="A126" s="25" t="s">
        <v>34</v>
      </c>
      <c r="B126" s="32"/>
      <c r="E126" s="27" t="s">
        <v>364</v>
      </c>
      <c r="J126" s="33"/>
    </row>
    <row r="127" spans="1:16" x14ac:dyDescent="0.3">
      <c r="A127" s="25" t="s">
        <v>25</v>
      </c>
      <c r="B127" s="25">
        <v>30</v>
      </c>
      <c r="C127" s="26" t="s">
        <v>365</v>
      </c>
      <c r="D127" s="25" t="s">
        <v>27</v>
      </c>
      <c r="E127" s="27" t="s">
        <v>366</v>
      </c>
      <c r="F127" s="28" t="s">
        <v>79</v>
      </c>
      <c r="G127" s="29">
        <v>6.9000000000000006E-2</v>
      </c>
      <c r="H127" s="30">
        <v>0</v>
      </c>
      <c r="I127" s="30">
        <f>ROUND(G127*H127,P4)</f>
        <v>0</v>
      </c>
      <c r="J127" s="25"/>
      <c r="O127" s="31">
        <f>I127*0.21</f>
        <v>0</v>
      </c>
      <c r="P127">
        <v>3</v>
      </c>
    </row>
    <row r="128" spans="1:16" ht="28.8" x14ac:dyDescent="0.3">
      <c r="A128" s="25" t="s">
        <v>30</v>
      </c>
      <c r="B128" s="32"/>
      <c r="E128" s="27" t="s">
        <v>367</v>
      </c>
      <c r="J128" s="33"/>
    </row>
    <row r="129" spans="1:16" ht="43.2" x14ac:dyDescent="0.3">
      <c r="A129" s="25" t="s">
        <v>32</v>
      </c>
      <c r="B129" s="32"/>
      <c r="E129" s="34" t="s">
        <v>368</v>
      </c>
      <c r="J129" s="33"/>
    </row>
    <row r="130" spans="1:16" ht="57.6" x14ac:dyDescent="0.3">
      <c r="A130" s="25" t="s">
        <v>34</v>
      </c>
      <c r="B130" s="32"/>
      <c r="E130" s="27" t="s">
        <v>364</v>
      </c>
      <c r="J130" s="33"/>
    </row>
    <row r="131" spans="1:16" x14ac:dyDescent="0.3">
      <c r="A131" s="25" t="s">
        <v>25</v>
      </c>
      <c r="B131" s="25">
        <v>31</v>
      </c>
      <c r="C131" s="26" t="s">
        <v>369</v>
      </c>
      <c r="D131" s="25" t="s">
        <v>27</v>
      </c>
      <c r="E131" s="27" t="s">
        <v>370</v>
      </c>
      <c r="F131" s="28" t="s">
        <v>79</v>
      </c>
      <c r="G131" s="29">
        <v>71.248999999999995</v>
      </c>
      <c r="H131" s="30">
        <v>0</v>
      </c>
      <c r="I131" s="30">
        <f>ROUND(G131*H131,P4)</f>
        <v>0</v>
      </c>
      <c r="J131" s="25"/>
      <c r="O131" s="31">
        <f>I131*0.21</f>
        <v>0</v>
      </c>
      <c r="P131">
        <v>3</v>
      </c>
    </row>
    <row r="132" spans="1:16" x14ac:dyDescent="0.3">
      <c r="A132" s="25" t="s">
        <v>30</v>
      </c>
      <c r="B132" s="32"/>
      <c r="E132" s="27" t="s">
        <v>371</v>
      </c>
      <c r="J132" s="33"/>
    </row>
    <row r="133" spans="1:16" x14ac:dyDescent="0.3">
      <c r="A133" s="25" t="s">
        <v>32</v>
      </c>
      <c r="B133" s="32"/>
      <c r="E133" s="34" t="s">
        <v>372</v>
      </c>
      <c r="J133" s="33"/>
    </row>
    <row r="134" spans="1:16" ht="409.6" x14ac:dyDescent="0.3">
      <c r="A134" s="25" t="s">
        <v>34</v>
      </c>
      <c r="B134" s="32"/>
      <c r="E134" s="27" t="s">
        <v>373</v>
      </c>
      <c r="J134" s="33"/>
    </row>
    <row r="135" spans="1:16" x14ac:dyDescent="0.3">
      <c r="A135" s="25" t="s">
        <v>25</v>
      </c>
      <c r="B135" s="25">
        <v>32</v>
      </c>
      <c r="C135" s="26" t="s">
        <v>374</v>
      </c>
      <c r="D135" s="25" t="s">
        <v>27</v>
      </c>
      <c r="E135" s="27" t="s">
        <v>375</v>
      </c>
      <c r="F135" s="28" t="s">
        <v>249</v>
      </c>
      <c r="G135" s="29">
        <v>7.125</v>
      </c>
      <c r="H135" s="30">
        <v>0</v>
      </c>
      <c r="I135" s="30">
        <f>ROUND(G135*H135,P4)</f>
        <v>0</v>
      </c>
      <c r="J135" s="25"/>
      <c r="O135" s="31">
        <f>I135*0.21</f>
        <v>0</v>
      </c>
      <c r="P135">
        <v>3</v>
      </c>
    </row>
    <row r="136" spans="1:16" ht="28.8" x14ac:dyDescent="0.3">
      <c r="A136" s="25" t="s">
        <v>30</v>
      </c>
      <c r="B136" s="32"/>
      <c r="E136" s="27" t="s">
        <v>376</v>
      </c>
      <c r="J136" s="33"/>
    </row>
    <row r="137" spans="1:16" x14ac:dyDescent="0.3">
      <c r="A137" s="25" t="s">
        <v>32</v>
      </c>
      <c r="B137" s="32"/>
      <c r="E137" s="34" t="s">
        <v>377</v>
      </c>
      <c r="J137" s="33"/>
    </row>
    <row r="138" spans="1:16" ht="302.39999999999998" x14ac:dyDescent="0.3">
      <c r="A138" s="25" t="s">
        <v>34</v>
      </c>
      <c r="B138" s="32"/>
      <c r="E138" s="27" t="s">
        <v>378</v>
      </c>
      <c r="J138" s="33"/>
    </row>
    <row r="139" spans="1:16" x14ac:dyDescent="0.3">
      <c r="A139" s="25" t="s">
        <v>25</v>
      </c>
      <c r="B139" s="25">
        <v>33</v>
      </c>
      <c r="C139" s="26" t="s">
        <v>379</v>
      </c>
      <c r="D139" s="25" t="s">
        <v>27</v>
      </c>
      <c r="E139" s="27" t="s">
        <v>380</v>
      </c>
      <c r="F139" s="28" t="s">
        <v>249</v>
      </c>
      <c r="G139" s="29">
        <v>4.4640000000000004</v>
      </c>
      <c r="H139" s="30">
        <v>0</v>
      </c>
      <c r="I139" s="30">
        <f>ROUND(G139*H139,P4)</f>
        <v>0</v>
      </c>
      <c r="J139" s="25"/>
      <c r="O139" s="31">
        <f>I139*0.21</f>
        <v>0</v>
      </c>
      <c r="P139">
        <v>3</v>
      </c>
    </row>
    <row r="140" spans="1:16" x14ac:dyDescent="0.3">
      <c r="A140" s="25" t="s">
        <v>30</v>
      </c>
      <c r="B140" s="32"/>
      <c r="E140" s="27" t="s">
        <v>381</v>
      </c>
      <c r="J140" s="33"/>
    </row>
    <row r="141" spans="1:16" x14ac:dyDescent="0.3">
      <c r="A141" s="25" t="s">
        <v>32</v>
      </c>
      <c r="B141" s="32"/>
      <c r="E141" s="34" t="s">
        <v>382</v>
      </c>
      <c r="J141" s="33"/>
    </row>
    <row r="142" spans="1:16" ht="57.6" x14ac:dyDescent="0.3">
      <c r="A142" s="25" t="s">
        <v>34</v>
      </c>
      <c r="B142" s="32"/>
      <c r="E142" s="27" t="s">
        <v>383</v>
      </c>
      <c r="J142" s="33"/>
    </row>
    <row r="143" spans="1:16" x14ac:dyDescent="0.3">
      <c r="A143" s="25" t="s">
        <v>25</v>
      </c>
      <c r="B143" s="25">
        <v>34</v>
      </c>
      <c r="C143" s="26" t="s">
        <v>384</v>
      </c>
      <c r="D143" s="25" t="s">
        <v>27</v>
      </c>
      <c r="E143" s="27" t="s">
        <v>385</v>
      </c>
      <c r="F143" s="28" t="s">
        <v>68</v>
      </c>
      <c r="G143" s="29">
        <v>114</v>
      </c>
      <c r="H143" s="30">
        <v>0</v>
      </c>
      <c r="I143" s="30">
        <f>ROUND(G143*H143,P4)</f>
        <v>0</v>
      </c>
      <c r="J143" s="25"/>
      <c r="O143" s="31">
        <f>I143*0.21</f>
        <v>0</v>
      </c>
      <c r="P143">
        <v>3</v>
      </c>
    </row>
    <row r="144" spans="1:16" x14ac:dyDescent="0.3">
      <c r="A144" s="25" t="s">
        <v>30</v>
      </c>
      <c r="B144" s="32"/>
      <c r="E144" s="27" t="s">
        <v>381</v>
      </c>
      <c r="J144" s="33"/>
    </row>
    <row r="145" spans="1:16" x14ac:dyDescent="0.3">
      <c r="A145" s="25" t="s">
        <v>32</v>
      </c>
      <c r="B145" s="32"/>
      <c r="E145" s="34" t="s">
        <v>386</v>
      </c>
      <c r="J145" s="33"/>
    </row>
    <row r="146" spans="1:16" ht="28.8" x14ac:dyDescent="0.3">
      <c r="A146" s="25" t="s">
        <v>34</v>
      </c>
      <c r="B146" s="32"/>
      <c r="E146" s="27" t="s">
        <v>387</v>
      </c>
      <c r="J146" s="33"/>
    </row>
    <row r="147" spans="1:16" x14ac:dyDescent="0.3">
      <c r="A147" s="25" t="s">
        <v>25</v>
      </c>
      <c r="B147" s="25">
        <v>35</v>
      </c>
      <c r="C147" s="26" t="s">
        <v>388</v>
      </c>
      <c r="D147" s="25" t="s">
        <v>27</v>
      </c>
      <c r="E147" s="27" t="s">
        <v>389</v>
      </c>
      <c r="F147" s="28" t="s">
        <v>197</v>
      </c>
      <c r="G147" s="29">
        <v>70</v>
      </c>
      <c r="H147" s="30">
        <v>0</v>
      </c>
      <c r="I147" s="30">
        <f>ROUND(G147*H147,P4)</f>
        <v>0</v>
      </c>
      <c r="J147" s="25"/>
      <c r="O147" s="31">
        <f>I147*0.21</f>
        <v>0</v>
      </c>
      <c r="P147">
        <v>3</v>
      </c>
    </row>
    <row r="148" spans="1:16" x14ac:dyDescent="0.3">
      <c r="A148" s="25" t="s">
        <v>30</v>
      </c>
      <c r="B148" s="32"/>
      <c r="E148" s="27" t="s">
        <v>390</v>
      </c>
      <c r="J148" s="33"/>
    </row>
    <row r="149" spans="1:16" x14ac:dyDescent="0.3">
      <c r="A149" s="25" t="s">
        <v>32</v>
      </c>
      <c r="B149" s="32"/>
      <c r="E149" s="34" t="s">
        <v>391</v>
      </c>
      <c r="J149" s="33"/>
    </row>
    <row r="150" spans="1:16" ht="216" x14ac:dyDescent="0.3">
      <c r="A150" s="25" t="s">
        <v>34</v>
      </c>
      <c r="B150" s="32"/>
      <c r="E150" s="27" t="s">
        <v>392</v>
      </c>
      <c r="J150" s="33"/>
    </row>
    <row r="151" spans="1:16" x14ac:dyDescent="0.3">
      <c r="A151" s="25" t="s">
        <v>25</v>
      </c>
      <c r="B151" s="25">
        <v>36</v>
      </c>
      <c r="C151" s="26" t="s">
        <v>393</v>
      </c>
      <c r="D151" s="25" t="s">
        <v>27</v>
      </c>
      <c r="E151" s="27" t="s">
        <v>394</v>
      </c>
      <c r="F151" s="28" t="s">
        <v>197</v>
      </c>
      <c r="G151" s="29">
        <v>42</v>
      </c>
      <c r="H151" s="30">
        <v>0</v>
      </c>
      <c r="I151" s="30">
        <f>ROUND(G151*H151,P4)</f>
        <v>0</v>
      </c>
      <c r="J151" s="25"/>
      <c r="O151" s="31">
        <f>I151*0.21</f>
        <v>0</v>
      </c>
      <c r="P151">
        <v>3</v>
      </c>
    </row>
    <row r="152" spans="1:16" x14ac:dyDescent="0.3">
      <c r="A152" s="25" t="s">
        <v>30</v>
      </c>
      <c r="B152" s="32"/>
      <c r="E152" s="27" t="s">
        <v>390</v>
      </c>
      <c r="J152" s="33"/>
    </row>
    <row r="153" spans="1:16" x14ac:dyDescent="0.3">
      <c r="A153" s="25" t="s">
        <v>32</v>
      </c>
      <c r="B153" s="32"/>
      <c r="E153" s="34" t="s">
        <v>395</v>
      </c>
      <c r="J153" s="33"/>
    </row>
    <row r="154" spans="1:16" ht="216" x14ac:dyDescent="0.3">
      <c r="A154" s="25" t="s">
        <v>34</v>
      </c>
      <c r="B154" s="32"/>
      <c r="E154" s="27" t="s">
        <v>392</v>
      </c>
      <c r="J154" s="33"/>
    </row>
    <row r="155" spans="1:16" x14ac:dyDescent="0.3">
      <c r="A155" s="25" t="s">
        <v>25</v>
      </c>
      <c r="B155" s="25">
        <v>37</v>
      </c>
      <c r="C155" s="26" t="s">
        <v>396</v>
      </c>
      <c r="D155" s="25" t="s">
        <v>27</v>
      </c>
      <c r="E155" s="27" t="s">
        <v>397</v>
      </c>
      <c r="F155" s="28" t="s">
        <v>79</v>
      </c>
      <c r="G155" s="29">
        <v>5.12</v>
      </c>
      <c r="H155" s="30">
        <v>0</v>
      </c>
      <c r="I155" s="30">
        <f>ROUND(G155*H155,P4)</f>
        <v>0</v>
      </c>
      <c r="J155" s="25"/>
      <c r="O155" s="31">
        <f>I155*0.21</f>
        <v>0</v>
      </c>
      <c r="P155">
        <v>3</v>
      </c>
    </row>
    <row r="156" spans="1:16" x14ac:dyDescent="0.3">
      <c r="A156" s="25" t="s">
        <v>30</v>
      </c>
      <c r="B156" s="32"/>
      <c r="E156" s="27" t="s">
        <v>398</v>
      </c>
      <c r="J156" s="33"/>
    </row>
    <row r="157" spans="1:16" x14ac:dyDescent="0.3">
      <c r="A157" s="25" t="s">
        <v>32</v>
      </c>
      <c r="B157" s="32"/>
      <c r="E157" s="34" t="s">
        <v>399</v>
      </c>
      <c r="J157" s="33"/>
    </row>
    <row r="158" spans="1:16" ht="409.6" x14ac:dyDescent="0.3">
      <c r="A158" s="25" t="s">
        <v>34</v>
      </c>
      <c r="B158" s="32"/>
      <c r="E158" s="27" t="s">
        <v>400</v>
      </c>
      <c r="J158" s="33"/>
    </row>
    <row r="159" spans="1:16" x14ac:dyDescent="0.3">
      <c r="A159" s="25" t="s">
        <v>25</v>
      </c>
      <c r="B159" s="25">
        <v>38</v>
      </c>
      <c r="C159" s="26" t="s">
        <v>401</v>
      </c>
      <c r="D159" s="25" t="s">
        <v>27</v>
      </c>
      <c r="E159" s="27" t="s">
        <v>402</v>
      </c>
      <c r="F159" s="28" t="s">
        <v>79</v>
      </c>
      <c r="G159" s="29">
        <v>53.63</v>
      </c>
      <c r="H159" s="30">
        <v>0</v>
      </c>
      <c r="I159" s="30">
        <f>ROUND(G159*H159,P4)</f>
        <v>0</v>
      </c>
      <c r="J159" s="25"/>
      <c r="O159" s="31">
        <f>I159*0.21</f>
        <v>0</v>
      </c>
      <c r="P159">
        <v>3</v>
      </c>
    </row>
    <row r="160" spans="1:16" x14ac:dyDescent="0.3">
      <c r="A160" s="25" t="s">
        <v>30</v>
      </c>
      <c r="B160" s="32"/>
      <c r="E160" s="27" t="s">
        <v>403</v>
      </c>
      <c r="J160" s="33"/>
    </row>
    <row r="161" spans="1:16" ht="43.2" x14ac:dyDescent="0.3">
      <c r="A161" s="25" t="s">
        <v>32</v>
      </c>
      <c r="B161" s="32"/>
      <c r="E161" s="34" t="s">
        <v>404</v>
      </c>
      <c r="J161" s="33"/>
    </row>
    <row r="162" spans="1:16" ht="409.6" x14ac:dyDescent="0.3">
      <c r="A162" s="25" t="s">
        <v>34</v>
      </c>
      <c r="B162" s="32"/>
      <c r="E162" s="27" t="s">
        <v>400</v>
      </c>
      <c r="J162" s="33"/>
    </row>
    <row r="163" spans="1:16" x14ac:dyDescent="0.3">
      <c r="A163" s="25" t="s">
        <v>25</v>
      </c>
      <c r="B163" s="25">
        <v>39</v>
      </c>
      <c r="C163" s="26" t="s">
        <v>405</v>
      </c>
      <c r="D163" s="25" t="s">
        <v>27</v>
      </c>
      <c r="E163" s="27" t="s">
        <v>406</v>
      </c>
      <c r="F163" s="28" t="s">
        <v>249</v>
      </c>
      <c r="G163" s="29">
        <v>8.0449999999999999</v>
      </c>
      <c r="H163" s="30">
        <v>0</v>
      </c>
      <c r="I163" s="30">
        <f>ROUND(G163*H163,P4)</f>
        <v>0</v>
      </c>
      <c r="J163" s="25"/>
      <c r="O163" s="31">
        <f>I163*0.21</f>
        <v>0</v>
      </c>
      <c r="P163">
        <v>3</v>
      </c>
    </row>
    <row r="164" spans="1:16" ht="28.8" x14ac:dyDescent="0.3">
      <c r="A164" s="25" t="s">
        <v>30</v>
      </c>
      <c r="B164" s="32"/>
      <c r="E164" s="27" t="s">
        <v>407</v>
      </c>
      <c r="J164" s="33"/>
    </row>
    <row r="165" spans="1:16" x14ac:dyDescent="0.3">
      <c r="A165" s="25" t="s">
        <v>32</v>
      </c>
      <c r="B165" s="32"/>
      <c r="E165" s="34" t="s">
        <v>408</v>
      </c>
      <c r="J165" s="33"/>
    </row>
    <row r="166" spans="1:16" ht="302.39999999999998" x14ac:dyDescent="0.3">
      <c r="A166" s="25" t="s">
        <v>34</v>
      </c>
      <c r="B166" s="32"/>
      <c r="E166" s="27" t="s">
        <v>409</v>
      </c>
      <c r="J166" s="33"/>
    </row>
    <row r="167" spans="1:16" x14ac:dyDescent="0.3">
      <c r="A167" s="25" t="s">
        <v>25</v>
      </c>
      <c r="B167" s="25">
        <v>40</v>
      </c>
      <c r="C167" s="26" t="s">
        <v>410</v>
      </c>
      <c r="D167" s="25" t="s">
        <v>27</v>
      </c>
      <c r="E167" s="27" t="s">
        <v>411</v>
      </c>
      <c r="F167" s="28" t="s">
        <v>68</v>
      </c>
      <c r="G167" s="29">
        <v>77.599999999999994</v>
      </c>
      <c r="H167" s="30">
        <v>0</v>
      </c>
      <c r="I167" s="30">
        <f>ROUND(G167*H167,P4)</f>
        <v>0</v>
      </c>
      <c r="J167" s="25"/>
      <c r="O167" s="31">
        <f>I167*0.21</f>
        <v>0</v>
      </c>
      <c r="P167">
        <v>3</v>
      </c>
    </row>
    <row r="168" spans="1:16" x14ac:dyDescent="0.3">
      <c r="A168" s="25" t="s">
        <v>30</v>
      </c>
      <c r="B168" s="32"/>
      <c r="E168" s="27" t="s">
        <v>412</v>
      </c>
      <c r="J168" s="33"/>
    </row>
    <row r="169" spans="1:16" x14ac:dyDescent="0.3">
      <c r="A169" s="25" t="s">
        <v>32</v>
      </c>
      <c r="B169" s="32"/>
      <c r="E169" s="34" t="s">
        <v>413</v>
      </c>
      <c r="J169" s="33"/>
    </row>
    <row r="170" spans="1:16" ht="115.2" x14ac:dyDescent="0.3">
      <c r="A170" s="25" t="s">
        <v>34</v>
      </c>
      <c r="B170" s="32"/>
      <c r="E170" s="27" t="s">
        <v>414</v>
      </c>
      <c r="J170" s="33"/>
    </row>
    <row r="171" spans="1:16" x14ac:dyDescent="0.3">
      <c r="A171" s="19" t="s">
        <v>22</v>
      </c>
      <c r="B171" s="20"/>
      <c r="C171" s="21" t="s">
        <v>415</v>
      </c>
      <c r="D171" s="22"/>
      <c r="E171" s="19" t="s">
        <v>416</v>
      </c>
      <c r="F171" s="22"/>
      <c r="G171" s="22"/>
      <c r="H171" s="22"/>
      <c r="I171" s="23">
        <f>SUMIFS(I172:I199,A172:A199,"P")</f>
        <v>0</v>
      </c>
      <c r="J171" s="24"/>
    </row>
    <row r="172" spans="1:16" x14ac:dyDescent="0.3">
      <c r="A172" s="25" t="s">
        <v>25</v>
      </c>
      <c r="B172" s="25">
        <v>41</v>
      </c>
      <c r="C172" s="26" t="s">
        <v>417</v>
      </c>
      <c r="D172" s="25" t="s">
        <v>27</v>
      </c>
      <c r="E172" s="27" t="s">
        <v>418</v>
      </c>
      <c r="F172" s="28" t="s">
        <v>419</v>
      </c>
      <c r="G172" s="29">
        <v>23</v>
      </c>
      <c r="H172" s="30">
        <v>0</v>
      </c>
      <c r="I172" s="30">
        <f>ROUND(G172*H172,P4)</f>
        <v>0</v>
      </c>
      <c r="J172" s="25"/>
      <c r="O172" s="31">
        <f>I172*0.21</f>
        <v>0</v>
      </c>
      <c r="P172">
        <v>3</v>
      </c>
    </row>
    <row r="173" spans="1:16" ht="43.2" x14ac:dyDescent="0.3">
      <c r="A173" s="25" t="s">
        <v>30</v>
      </c>
      <c r="B173" s="32"/>
      <c r="E173" s="27" t="s">
        <v>420</v>
      </c>
      <c r="J173" s="33"/>
    </row>
    <row r="174" spans="1:16" x14ac:dyDescent="0.3">
      <c r="A174" s="25" t="s">
        <v>32</v>
      </c>
      <c r="B174" s="32"/>
      <c r="E174" s="34" t="s">
        <v>421</v>
      </c>
      <c r="J174" s="33"/>
    </row>
    <row r="175" spans="1:16" ht="43.2" x14ac:dyDescent="0.3">
      <c r="A175" s="25" t="s">
        <v>34</v>
      </c>
      <c r="B175" s="32"/>
      <c r="E175" s="27" t="s">
        <v>422</v>
      </c>
      <c r="J175" s="33"/>
    </row>
    <row r="176" spans="1:16" x14ac:dyDescent="0.3">
      <c r="A176" s="25" t="s">
        <v>25</v>
      </c>
      <c r="B176" s="25">
        <v>42</v>
      </c>
      <c r="C176" s="26" t="s">
        <v>423</v>
      </c>
      <c r="D176" s="25" t="s">
        <v>27</v>
      </c>
      <c r="E176" s="27" t="s">
        <v>424</v>
      </c>
      <c r="F176" s="28" t="s">
        <v>79</v>
      </c>
      <c r="G176" s="29">
        <v>12.15</v>
      </c>
      <c r="H176" s="30">
        <v>0</v>
      </c>
      <c r="I176" s="30">
        <f>ROUND(G176*H176,P4)</f>
        <v>0</v>
      </c>
      <c r="J176" s="25"/>
      <c r="O176" s="31">
        <f>I176*0.21</f>
        <v>0</v>
      </c>
      <c r="P176">
        <v>3</v>
      </c>
    </row>
    <row r="177" spans="1:16" x14ac:dyDescent="0.3">
      <c r="A177" s="25" t="s">
        <v>30</v>
      </c>
      <c r="B177" s="32"/>
      <c r="E177" s="27" t="s">
        <v>425</v>
      </c>
      <c r="J177" s="33"/>
    </row>
    <row r="178" spans="1:16" ht="43.2" x14ac:dyDescent="0.3">
      <c r="A178" s="25" t="s">
        <v>32</v>
      </c>
      <c r="B178" s="32"/>
      <c r="E178" s="34" t="s">
        <v>426</v>
      </c>
      <c r="J178" s="33"/>
    </row>
    <row r="179" spans="1:16" ht="409.6" x14ac:dyDescent="0.3">
      <c r="A179" s="25" t="s">
        <v>34</v>
      </c>
      <c r="B179" s="32"/>
      <c r="E179" s="27" t="s">
        <v>427</v>
      </c>
      <c r="J179" s="33"/>
    </row>
    <row r="180" spans="1:16" x14ac:dyDescent="0.3">
      <c r="A180" s="25" t="s">
        <v>25</v>
      </c>
      <c r="B180" s="25">
        <v>43</v>
      </c>
      <c r="C180" s="26" t="s">
        <v>428</v>
      </c>
      <c r="D180" s="25" t="s">
        <v>27</v>
      </c>
      <c r="E180" s="27" t="s">
        <v>429</v>
      </c>
      <c r="F180" s="28" t="s">
        <v>249</v>
      </c>
      <c r="G180" s="29">
        <v>1.7010000000000001</v>
      </c>
      <c r="H180" s="30">
        <v>0</v>
      </c>
      <c r="I180" s="30">
        <f>ROUND(G180*H180,P4)</f>
        <v>0</v>
      </c>
      <c r="J180" s="25"/>
      <c r="O180" s="31">
        <f>I180*0.21</f>
        <v>0</v>
      </c>
      <c r="P180">
        <v>3</v>
      </c>
    </row>
    <row r="181" spans="1:16" ht="28.8" x14ac:dyDescent="0.3">
      <c r="A181" s="25" t="s">
        <v>30</v>
      </c>
      <c r="B181" s="32"/>
      <c r="E181" s="27" t="s">
        <v>430</v>
      </c>
      <c r="J181" s="33"/>
    </row>
    <row r="182" spans="1:16" x14ac:dyDescent="0.3">
      <c r="A182" s="25" t="s">
        <v>32</v>
      </c>
      <c r="B182" s="32"/>
      <c r="E182" s="34" t="s">
        <v>431</v>
      </c>
      <c r="J182" s="33"/>
    </row>
    <row r="183" spans="1:16" ht="273.60000000000002" x14ac:dyDescent="0.3">
      <c r="A183" s="25" t="s">
        <v>34</v>
      </c>
      <c r="B183" s="32"/>
      <c r="E183" s="27" t="s">
        <v>432</v>
      </c>
      <c r="J183" s="33"/>
    </row>
    <row r="184" spans="1:16" x14ac:dyDescent="0.3">
      <c r="A184" s="25" t="s">
        <v>25</v>
      </c>
      <c r="B184" s="25">
        <v>44</v>
      </c>
      <c r="C184" s="26" t="s">
        <v>433</v>
      </c>
      <c r="D184" s="25" t="s">
        <v>27</v>
      </c>
      <c r="E184" s="27" t="s">
        <v>434</v>
      </c>
      <c r="F184" s="28" t="s">
        <v>79</v>
      </c>
      <c r="G184" s="29">
        <v>6.4</v>
      </c>
      <c r="H184" s="30">
        <v>0</v>
      </c>
      <c r="I184" s="30">
        <f>ROUND(G184*H184,P4)</f>
        <v>0</v>
      </c>
      <c r="J184" s="25"/>
      <c r="O184" s="31">
        <f>I184*0.21</f>
        <v>0</v>
      </c>
      <c r="P184">
        <v>3</v>
      </c>
    </row>
    <row r="185" spans="1:16" x14ac:dyDescent="0.3">
      <c r="A185" s="25" t="s">
        <v>30</v>
      </c>
      <c r="B185" s="32"/>
      <c r="E185" s="27" t="s">
        <v>435</v>
      </c>
      <c r="J185" s="33"/>
    </row>
    <row r="186" spans="1:16" x14ac:dyDescent="0.3">
      <c r="A186" s="25" t="s">
        <v>32</v>
      </c>
      <c r="B186" s="32"/>
      <c r="E186" s="34" t="s">
        <v>436</v>
      </c>
      <c r="J186" s="33"/>
    </row>
    <row r="187" spans="1:16" ht="57.6" x14ac:dyDescent="0.3">
      <c r="A187" s="25" t="s">
        <v>34</v>
      </c>
      <c r="B187" s="32"/>
      <c r="E187" s="27" t="s">
        <v>437</v>
      </c>
      <c r="J187" s="33"/>
    </row>
    <row r="188" spans="1:16" x14ac:dyDescent="0.3">
      <c r="A188" s="25" t="s">
        <v>25</v>
      </c>
      <c r="B188" s="25">
        <v>45</v>
      </c>
      <c r="C188" s="26" t="s">
        <v>438</v>
      </c>
      <c r="D188" s="25" t="s">
        <v>27</v>
      </c>
      <c r="E188" s="27" t="s">
        <v>439</v>
      </c>
      <c r="F188" s="28" t="s">
        <v>79</v>
      </c>
      <c r="G188" s="29">
        <v>46.52</v>
      </c>
      <c r="H188" s="30">
        <v>0</v>
      </c>
      <c r="I188" s="30">
        <f>ROUND(G188*H188,P4)</f>
        <v>0</v>
      </c>
      <c r="J188" s="25"/>
      <c r="O188" s="31">
        <f>I188*0.21</f>
        <v>0</v>
      </c>
      <c r="P188">
        <v>3</v>
      </c>
    </row>
    <row r="189" spans="1:16" x14ac:dyDescent="0.3">
      <c r="A189" s="25" t="s">
        <v>30</v>
      </c>
      <c r="B189" s="32"/>
      <c r="E189" s="27" t="s">
        <v>440</v>
      </c>
      <c r="J189" s="33"/>
    </row>
    <row r="190" spans="1:16" ht="43.2" x14ac:dyDescent="0.3">
      <c r="A190" s="25" t="s">
        <v>32</v>
      </c>
      <c r="B190" s="32"/>
      <c r="E190" s="34" t="s">
        <v>441</v>
      </c>
      <c r="J190" s="33"/>
    </row>
    <row r="191" spans="1:16" ht="409.6" x14ac:dyDescent="0.3">
      <c r="A191" s="25" t="s">
        <v>34</v>
      </c>
      <c r="B191" s="32"/>
      <c r="E191" s="27" t="s">
        <v>159</v>
      </c>
      <c r="J191" s="33"/>
    </row>
    <row r="192" spans="1:16" x14ac:dyDescent="0.3">
      <c r="A192" s="25" t="s">
        <v>25</v>
      </c>
      <c r="B192" s="25">
        <v>46</v>
      </c>
      <c r="C192" s="26" t="s">
        <v>442</v>
      </c>
      <c r="D192" s="25" t="s">
        <v>27</v>
      </c>
      <c r="E192" s="27" t="s">
        <v>443</v>
      </c>
      <c r="F192" s="28" t="s">
        <v>249</v>
      </c>
      <c r="G192" s="29">
        <v>8.3740000000000006</v>
      </c>
      <c r="H192" s="30">
        <v>0</v>
      </c>
      <c r="I192" s="30">
        <f>ROUND(G192*H192,P4)</f>
        <v>0</v>
      </c>
      <c r="J192" s="25"/>
      <c r="O192" s="31">
        <f>I192*0.21</f>
        <v>0</v>
      </c>
      <c r="P192">
        <v>3</v>
      </c>
    </row>
    <row r="193" spans="1:16" ht="28.8" x14ac:dyDescent="0.3">
      <c r="A193" s="25" t="s">
        <v>30</v>
      </c>
      <c r="B193" s="32"/>
      <c r="E193" s="27" t="s">
        <v>444</v>
      </c>
      <c r="J193" s="33"/>
    </row>
    <row r="194" spans="1:16" x14ac:dyDescent="0.3">
      <c r="A194" s="25" t="s">
        <v>32</v>
      </c>
      <c r="B194" s="32"/>
      <c r="E194" s="34" t="s">
        <v>445</v>
      </c>
      <c r="J194" s="33"/>
    </row>
    <row r="195" spans="1:16" ht="302.39999999999998" x14ac:dyDescent="0.3">
      <c r="A195" s="25" t="s">
        <v>34</v>
      </c>
      <c r="B195" s="32"/>
      <c r="E195" s="27" t="s">
        <v>409</v>
      </c>
      <c r="J195" s="33"/>
    </row>
    <row r="196" spans="1:16" ht="28.8" x14ac:dyDescent="0.3">
      <c r="A196" s="25" t="s">
        <v>25</v>
      </c>
      <c r="B196" s="25">
        <v>47</v>
      </c>
      <c r="C196" s="26" t="s">
        <v>446</v>
      </c>
      <c r="D196" s="25" t="s">
        <v>27</v>
      </c>
      <c r="E196" s="27" t="s">
        <v>447</v>
      </c>
      <c r="F196" s="28" t="s">
        <v>249</v>
      </c>
      <c r="G196" s="29">
        <v>0.17499999999999999</v>
      </c>
      <c r="H196" s="30">
        <v>0</v>
      </c>
      <c r="I196" s="30">
        <f>ROUND(G196*H196,P4)</f>
        <v>0</v>
      </c>
      <c r="J196" s="25"/>
      <c r="O196" s="31">
        <f>I196*0.21</f>
        <v>0</v>
      </c>
      <c r="P196">
        <v>3</v>
      </c>
    </row>
    <row r="197" spans="1:16" x14ac:dyDescent="0.3">
      <c r="A197" s="25" t="s">
        <v>30</v>
      </c>
      <c r="B197" s="32"/>
      <c r="E197" s="27" t="s">
        <v>448</v>
      </c>
      <c r="J197" s="33"/>
    </row>
    <row r="198" spans="1:16" x14ac:dyDescent="0.3">
      <c r="A198" s="25" t="s">
        <v>32</v>
      </c>
      <c r="B198" s="32"/>
      <c r="E198" s="34" t="s">
        <v>449</v>
      </c>
      <c r="J198" s="33"/>
    </row>
    <row r="199" spans="1:16" ht="43.2" x14ac:dyDescent="0.3">
      <c r="A199" s="25" t="s">
        <v>34</v>
      </c>
      <c r="B199" s="32"/>
      <c r="E199" s="27" t="s">
        <v>450</v>
      </c>
      <c r="J199" s="33"/>
    </row>
    <row r="200" spans="1:16" x14ac:dyDescent="0.3">
      <c r="A200" s="19" t="s">
        <v>22</v>
      </c>
      <c r="B200" s="20"/>
      <c r="C200" s="21" t="s">
        <v>153</v>
      </c>
      <c r="D200" s="22"/>
      <c r="E200" s="19" t="s">
        <v>154</v>
      </c>
      <c r="F200" s="22"/>
      <c r="G200" s="22"/>
      <c r="H200" s="22"/>
      <c r="I200" s="23">
        <f>SUMIFS(I201:I248,A201:A248,"P")</f>
        <v>0</v>
      </c>
      <c r="J200" s="24"/>
    </row>
    <row r="201" spans="1:16" x14ac:dyDescent="0.3">
      <c r="A201" s="25" t="s">
        <v>25</v>
      </c>
      <c r="B201" s="25">
        <v>48</v>
      </c>
      <c r="C201" s="26" t="s">
        <v>451</v>
      </c>
      <c r="D201" s="25" t="s">
        <v>27</v>
      </c>
      <c r="E201" s="27" t="s">
        <v>452</v>
      </c>
      <c r="F201" s="28" t="s">
        <v>79</v>
      </c>
      <c r="G201" s="29">
        <v>45.64</v>
      </c>
      <c r="H201" s="30">
        <v>0</v>
      </c>
      <c r="I201" s="30">
        <f>ROUND(G201*H201,P4)</f>
        <v>0</v>
      </c>
      <c r="J201" s="25"/>
      <c r="O201" s="31">
        <f>I201*0.21</f>
        <v>0</v>
      </c>
      <c r="P201">
        <v>3</v>
      </c>
    </row>
    <row r="202" spans="1:16" x14ac:dyDescent="0.3">
      <c r="A202" s="25" t="s">
        <v>30</v>
      </c>
      <c r="B202" s="32"/>
      <c r="E202" s="27" t="s">
        <v>453</v>
      </c>
      <c r="J202" s="33"/>
    </row>
    <row r="203" spans="1:16" x14ac:dyDescent="0.3">
      <c r="A203" s="25" t="s">
        <v>32</v>
      </c>
      <c r="B203" s="32"/>
      <c r="E203" s="34" t="s">
        <v>454</v>
      </c>
      <c r="J203" s="33"/>
    </row>
    <row r="204" spans="1:16" ht="409.6" x14ac:dyDescent="0.3">
      <c r="A204" s="25" t="s">
        <v>34</v>
      </c>
      <c r="B204" s="32"/>
      <c r="E204" s="27" t="s">
        <v>159</v>
      </c>
      <c r="J204" s="33"/>
    </row>
    <row r="205" spans="1:16" x14ac:dyDescent="0.3">
      <c r="A205" s="25" t="s">
        <v>25</v>
      </c>
      <c r="B205" s="25">
        <v>49</v>
      </c>
      <c r="C205" s="26" t="s">
        <v>455</v>
      </c>
      <c r="D205" s="25" t="s">
        <v>27</v>
      </c>
      <c r="E205" s="27" t="s">
        <v>456</v>
      </c>
      <c r="F205" s="28" t="s">
        <v>249</v>
      </c>
      <c r="G205" s="29">
        <v>8.2149999999999999</v>
      </c>
      <c r="H205" s="30">
        <v>0</v>
      </c>
      <c r="I205" s="30">
        <f>ROUND(G205*H205,P4)</f>
        <v>0</v>
      </c>
      <c r="J205" s="25"/>
      <c r="O205" s="31">
        <f>I205*0.21</f>
        <v>0</v>
      </c>
      <c r="P205">
        <v>3</v>
      </c>
    </row>
    <row r="206" spans="1:16" ht="28.8" x14ac:dyDescent="0.3">
      <c r="A206" s="25" t="s">
        <v>30</v>
      </c>
      <c r="B206" s="32"/>
      <c r="E206" s="27" t="s">
        <v>457</v>
      </c>
      <c r="J206" s="33"/>
    </row>
    <row r="207" spans="1:16" x14ac:dyDescent="0.3">
      <c r="A207" s="25" t="s">
        <v>32</v>
      </c>
      <c r="B207" s="32"/>
      <c r="E207" s="34" t="s">
        <v>458</v>
      </c>
      <c r="J207" s="33"/>
    </row>
    <row r="208" spans="1:16" ht="302.39999999999998" x14ac:dyDescent="0.3">
      <c r="A208" s="25" t="s">
        <v>34</v>
      </c>
      <c r="B208" s="32"/>
      <c r="E208" s="27" t="s">
        <v>459</v>
      </c>
      <c r="J208" s="33"/>
    </row>
    <row r="209" spans="1:16" x14ac:dyDescent="0.3">
      <c r="A209" s="25" t="s">
        <v>25</v>
      </c>
      <c r="B209" s="25">
        <v>50</v>
      </c>
      <c r="C209" s="26" t="s">
        <v>460</v>
      </c>
      <c r="D209" s="25" t="s">
        <v>27</v>
      </c>
      <c r="E209" s="27" t="s">
        <v>461</v>
      </c>
      <c r="F209" s="28" t="s">
        <v>79</v>
      </c>
      <c r="G209" s="29">
        <v>0.20300000000000001</v>
      </c>
      <c r="H209" s="30">
        <v>0</v>
      </c>
      <c r="I209" s="30">
        <f>ROUND(G209*H209,P4)</f>
        <v>0</v>
      </c>
      <c r="J209" s="25"/>
      <c r="O209" s="31">
        <f>I209*0.21</f>
        <v>0</v>
      </c>
      <c r="P209">
        <v>3</v>
      </c>
    </row>
    <row r="210" spans="1:16" x14ac:dyDescent="0.3">
      <c r="A210" s="25" t="s">
        <v>30</v>
      </c>
      <c r="B210" s="32"/>
      <c r="E210" s="27" t="s">
        <v>462</v>
      </c>
      <c r="J210" s="33"/>
    </row>
    <row r="211" spans="1:16" x14ac:dyDescent="0.3">
      <c r="A211" s="25" t="s">
        <v>32</v>
      </c>
      <c r="B211" s="32"/>
      <c r="E211" s="34" t="s">
        <v>463</v>
      </c>
      <c r="J211" s="33"/>
    </row>
    <row r="212" spans="1:16" ht="288" x14ac:dyDescent="0.3">
      <c r="A212" s="25" t="s">
        <v>34</v>
      </c>
      <c r="B212" s="32"/>
      <c r="E212" s="27" t="s">
        <v>464</v>
      </c>
      <c r="J212" s="33"/>
    </row>
    <row r="213" spans="1:16" x14ac:dyDescent="0.3">
      <c r="A213" s="25" t="s">
        <v>25</v>
      </c>
      <c r="B213" s="25">
        <v>51</v>
      </c>
      <c r="C213" s="26" t="s">
        <v>155</v>
      </c>
      <c r="D213" s="25" t="s">
        <v>27</v>
      </c>
      <c r="E213" s="27" t="s">
        <v>465</v>
      </c>
      <c r="F213" s="28" t="s">
        <v>79</v>
      </c>
      <c r="G213" s="29">
        <v>21.3</v>
      </c>
      <c r="H213" s="30">
        <v>0</v>
      </c>
      <c r="I213" s="30">
        <f>ROUND(G213*H213,P4)</f>
        <v>0</v>
      </c>
      <c r="J213" s="25"/>
      <c r="O213" s="31">
        <f>I213*0.21</f>
        <v>0</v>
      </c>
      <c r="P213">
        <v>3</v>
      </c>
    </row>
    <row r="214" spans="1:16" x14ac:dyDescent="0.3">
      <c r="A214" s="25" t="s">
        <v>30</v>
      </c>
      <c r="B214" s="32"/>
      <c r="E214" s="27" t="s">
        <v>466</v>
      </c>
      <c r="J214" s="33"/>
    </row>
    <row r="215" spans="1:16" ht="43.2" x14ac:dyDescent="0.3">
      <c r="A215" s="25" t="s">
        <v>32</v>
      </c>
      <c r="B215" s="32"/>
      <c r="E215" s="34" t="s">
        <v>467</v>
      </c>
      <c r="J215" s="33"/>
    </row>
    <row r="216" spans="1:16" ht="409.6" x14ac:dyDescent="0.3">
      <c r="A216" s="25" t="s">
        <v>34</v>
      </c>
      <c r="B216" s="32"/>
      <c r="E216" s="27" t="s">
        <v>468</v>
      </c>
      <c r="J216" s="33"/>
    </row>
    <row r="217" spans="1:16" x14ac:dyDescent="0.3">
      <c r="A217" s="25" t="s">
        <v>25</v>
      </c>
      <c r="B217" s="25">
        <v>52</v>
      </c>
      <c r="C217" s="26" t="s">
        <v>469</v>
      </c>
      <c r="D217" s="25" t="s">
        <v>27</v>
      </c>
      <c r="E217" s="27" t="s">
        <v>470</v>
      </c>
      <c r="F217" s="28" t="s">
        <v>79</v>
      </c>
      <c r="G217" s="29">
        <v>24.69</v>
      </c>
      <c r="H217" s="30">
        <v>0</v>
      </c>
      <c r="I217" s="30">
        <f>ROUND(G217*H217,P4)</f>
        <v>0</v>
      </c>
      <c r="J217" s="25"/>
      <c r="O217" s="31">
        <f>I217*0.21</f>
        <v>0</v>
      </c>
      <c r="P217">
        <v>3</v>
      </c>
    </row>
    <row r="218" spans="1:16" x14ac:dyDescent="0.3">
      <c r="A218" s="25" t="s">
        <v>30</v>
      </c>
      <c r="B218" s="32"/>
      <c r="E218" s="27" t="s">
        <v>471</v>
      </c>
      <c r="J218" s="33"/>
    </row>
    <row r="219" spans="1:16" ht="57.6" x14ac:dyDescent="0.3">
      <c r="A219" s="25" t="s">
        <v>32</v>
      </c>
      <c r="B219" s="32"/>
      <c r="E219" s="34" t="s">
        <v>472</v>
      </c>
      <c r="J219" s="33"/>
    </row>
    <row r="220" spans="1:16" ht="409.6" x14ac:dyDescent="0.3">
      <c r="A220" s="25" t="s">
        <v>34</v>
      </c>
      <c r="B220" s="32"/>
      <c r="E220" s="27" t="s">
        <v>468</v>
      </c>
      <c r="J220" s="33"/>
    </row>
    <row r="221" spans="1:16" x14ac:dyDescent="0.3">
      <c r="A221" s="25" t="s">
        <v>25</v>
      </c>
      <c r="B221" s="25">
        <v>53</v>
      </c>
      <c r="C221" s="26" t="s">
        <v>473</v>
      </c>
      <c r="D221" s="25" t="s">
        <v>27</v>
      </c>
      <c r="E221" s="27" t="s">
        <v>474</v>
      </c>
      <c r="F221" s="28" t="s">
        <v>79</v>
      </c>
      <c r="G221" s="29">
        <v>5.1749999999999998</v>
      </c>
      <c r="H221" s="30">
        <v>0</v>
      </c>
      <c r="I221" s="30">
        <f>ROUND(G221*H221,P4)</f>
        <v>0</v>
      </c>
      <c r="J221" s="25"/>
      <c r="O221" s="31">
        <f>I221*0.21</f>
        <v>0</v>
      </c>
      <c r="P221">
        <v>3</v>
      </c>
    </row>
    <row r="222" spans="1:16" x14ac:dyDescent="0.3">
      <c r="A222" s="25" t="s">
        <v>30</v>
      </c>
      <c r="B222" s="32"/>
      <c r="E222" s="27" t="s">
        <v>475</v>
      </c>
      <c r="J222" s="33"/>
    </row>
    <row r="223" spans="1:16" x14ac:dyDescent="0.3">
      <c r="A223" s="25" t="s">
        <v>32</v>
      </c>
      <c r="B223" s="32"/>
      <c r="E223" s="34" t="s">
        <v>476</v>
      </c>
      <c r="J223" s="33"/>
    </row>
    <row r="224" spans="1:16" ht="57.6" x14ac:dyDescent="0.3">
      <c r="A224" s="25" t="s">
        <v>34</v>
      </c>
      <c r="B224" s="32"/>
      <c r="E224" s="27" t="s">
        <v>147</v>
      </c>
      <c r="J224" s="33"/>
    </row>
    <row r="225" spans="1:16" x14ac:dyDescent="0.3">
      <c r="A225" s="25" t="s">
        <v>25</v>
      </c>
      <c r="B225" s="25">
        <v>54</v>
      </c>
      <c r="C225" s="26" t="s">
        <v>477</v>
      </c>
      <c r="D225" s="25" t="s">
        <v>478</v>
      </c>
      <c r="E225" s="27" t="s">
        <v>479</v>
      </c>
      <c r="F225" s="28" t="s">
        <v>79</v>
      </c>
      <c r="G225" s="29">
        <v>23.28</v>
      </c>
      <c r="H225" s="30">
        <v>0</v>
      </c>
      <c r="I225" s="30">
        <f>ROUND(G225*H225,P4)</f>
        <v>0</v>
      </c>
      <c r="J225" s="25"/>
      <c r="O225" s="31">
        <f>I225*0.21</f>
        <v>0</v>
      </c>
      <c r="P225">
        <v>3</v>
      </c>
    </row>
    <row r="226" spans="1:16" ht="28.8" x14ac:dyDescent="0.3">
      <c r="A226" s="25" t="s">
        <v>30</v>
      </c>
      <c r="B226" s="32"/>
      <c r="E226" s="27" t="s">
        <v>480</v>
      </c>
      <c r="J226" s="33"/>
    </row>
    <row r="227" spans="1:16" x14ac:dyDescent="0.3">
      <c r="A227" s="25" t="s">
        <v>32</v>
      </c>
      <c r="B227" s="32"/>
      <c r="E227" s="34" t="s">
        <v>481</v>
      </c>
      <c r="J227" s="33"/>
    </row>
    <row r="228" spans="1:16" ht="57.6" x14ac:dyDescent="0.3">
      <c r="A228" s="25" t="s">
        <v>34</v>
      </c>
      <c r="B228" s="32"/>
      <c r="E228" s="27" t="s">
        <v>147</v>
      </c>
      <c r="J228" s="33"/>
    </row>
    <row r="229" spans="1:16" x14ac:dyDescent="0.3">
      <c r="A229" s="25" t="s">
        <v>25</v>
      </c>
      <c r="B229" s="25">
        <v>55</v>
      </c>
      <c r="C229" s="26" t="s">
        <v>477</v>
      </c>
      <c r="D229" s="25" t="s">
        <v>482</v>
      </c>
      <c r="E229" s="27" t="s">
        <v>479</v>
      </c>
      <c r="F229" s="28" t="s">
        <v>79</v>
      </c>
      <c r="G229" s="29">
        <v>1.7250000000000001</v>
      </c>
      <c r="H229" s="30">
        <v>0</v>
      </c>
      <c r="I229" s="30">
        <f>ROUND(G229*H229,P4)</f>
        <v>0</v>
      </c>
      <c r="J229" s="25"/>
      <c r="O229" s="31">
        <f>I229*0.21</f>
        <v>0</v>
      </c>
      <c r="P229">
        <v>3</v>
      </c>
    </row>
    <row r="230" spans="1:16" x14ac:dyDescent="0.3">
      <c r="A230" s="25" t="s">
        <v>30</v>
      </c>
      <c r="B230" s="32"/>
      <c r="E230" s="27" t="s">
        <v>483</v>
      </c>
      <c r="J230" s="33"/>
    </row>
    <row r="231" spans="1:16" x14ac:dyDescent="0.3">
      <c r="A231" s="25" t="s">
        <v>32</v>
      </c>
      <c r="B231" s="32"/>
      <c r="E231" s="34" t="s">
        <v>484</v>
      </c>
      <c r="J231" s="33"/>
    </row>
    <row r="232" spans="1:16" ht="57.6" x14ac:dyDescent="0.3">
      <c r="A232" s="25" t="s">
        <v>34</v>
      </c>
      <c r="B232" s="32"/>
      <c r="E232" s="27" t="s">
        <v>147</v>
      </c>
      <c r="J232" s="33"/>
    </row>
    <row r="233" spans="1:16" x14ac:dyDescent="0.3">
      <c r="A233" s="25" t="s">
        <v>25</v>
      </c>
      <c r="B233" s="25">
        <v>56</v>
      </c>
      <c r="C233" s="26" t="s">
        <v>485</v>
      </c>
      <c r="D233" s="25" t="s">
        <v>27</v>
      </c>
      <c r="E233" s="27" t="s">
        <v>486</v>
      </c>
      <c r="F233" s="28" t="s">
        <v>79</v>
      </c>
      <c r="G233" s="29">
        <v>28.42</v>
      </c>
      <c r="H233" s="30">
        <v>0</v>
      </c>
      <c r="I233" s="30">
        <f>ROUND(G233*H233,P4)</f>
        <v>0</v>
      </c>
      <c r="J233" s="25"/>
      <c r="O233" s="31">
        <f>I233*0.21</f>
        <v>0</v>
      </c>
      <c r="P233">
        <v>3</v>
      </c>
    </row>
    <row r="234" spans="1:16" ht="72" x14ac:dyDescent="0.3">
      <c r="A234" s="25" t="s">
        <v>30</v>
      </c>
      <c r="B234" s="32"/>
      <c r="E234" s="27" t="s">
        <v>487</v>
      </c>
      <c r="J234" s="33"/>
    </row>
    <row r="235" spans="1:16" ht="28.8" x14ac:dyDescent="0.3">
      <c r="A235" s="25" t="s">
        <v>32</v>
      </c>
      <c r="B235" s="32"/>
      <c r="E235" s="34" t="s">
        <v>488</v>
      </c>
      <c r="J235" s="33"/>
    </row>
    <row r="236" spans="1:16" ht="57.6" x14ac:dyDescent="0.3">
      <c r="A236" s="25" t="s">
        <v>34</v>
      </c>
      <c r="B236" s="32"/>
      <c r="E236" s="27" t="s">
        <v>147</v>
      </c>
      <c r="J236" s="33"/>
    </row>
    <row r="237" spans="1:16" x14ac:dyDescent="0.3">
      <c r="A237" s="25" t="s">
        <v>25</v>
      </c>
      <c r="B237" s="25">
        <v>57</v>
      </c>
      <c r="C237" s="26" t="s">
        <v>489</v>
      </c>
      <c r="D237" s="25" t="s">
        <v>27</v>
      </c>
      <c r="E237" s="27" t="s">
        <v>490</v>
      </c>
      <c r="F237" s="28" t="s">
        <v>79</v>
      </c>
      <c r="G237" s="29">
        <v>30.62</v>
      </c>
      <c r="H237" s="30">
        <v>0</v>
      </c>
      <c r="I237" s="30">
        <f>ROUND(G237*H237,P4)</f>
        <v>0</v>
      </c>
      <c r="J237" s="25"/>
      <c r="O237" s="31">
        <f>I237*0.21</f>
        <v>0</v>
      </c>
      <c r="P237">
        <v>3</v>
      </c>
    </row>
    <row r="238" spans="1:16" ht="28.8" x14ac:dyDescent="0.3">
      <c r="A238" s="25" t="s">
        <v>30</v>
      </c>
      <c r="B238" s="32"/>
      <c r="E238" s="27" t="s">
        <v>491</v>
      </c>
      <c r="J238" s="33"/>
    </row>
    <row r="239" spans="1:16" ht="43.2" x14ac:dyDescent="0.3">
      <c r="A239" s="25" t="s">
        <v>32</v>
      </c>
      <c r="B239" s="32"/>
      <c r="E239" s="34" t="s">
        <v>492</v>
      </c>
      <c r="J239" s="33"/>
    </row>
    <row r="240" spans="1:16" ht="129.6" x14ac:dyDescent="0.3">
      <c r="A240" s="25" t="s">
        <v>34</v>
      </c>
      <c r="B240" s="32"/>
      <c r="E240" s="27" t="s">
        <v>493</v>
      </c>
      <c r="J240" s="33"/>
    </row>
    <row r="241" spans="1:16" x14ac:dyDescent="0.3">
      <c r="A241" s="25" t="s">
        <v>25</v>
      </c>
      <c r="B241" s="25">
        <v>58</v>
      </c>
      <c r="C241" s="26" t="s">
        <v>494</v>
      </c>
      <c r="D241" s="25" t="s">
        <v>27</v>
      </c>
      <c r="E241" s="27" t="s">
        <v>495</v>
      </c>
      <c r="F241" s="28" t="s">
        <v>68</v>
      </c>
      <c r="G241" s="29">
        <v>34.5</v>
      </c>
      <c r="H241" s="30">
        <v>0</v>
      </c>
      <c r="I241" s="30">
        <f>ROUND(G241*H241,P4)</f>
        <v>0</v>
      </c>
      <c r="J241" s="25"/>
      <c r="O241" s="31">
        <f>I241*0.21</f>
        <v>0</v>
      </c>
      <c r="P241">
        <v>3</v>
      </c>
    </row>
    <row r="242" spans="1:16" x14ac:dyDescent="0.3">
      <c r="A242" s="25" t="s">
        <v>30</v>
      </c>
      <c r="B242" s="32"/>
      <c r="E242" s="27" t="s">
        <v>496</v>
      </c>
      <c r="J242" s="33"/>
    </row>
    <row r="243" spans="1:16" x14ac:dyDescent="0.3">
      <c r="A243" s="25" t="s">
        <v>32</v>
      </c>
      <c r="B243" s="32"/>
      <c r="E243" s="34" t="s">
        <v>497</v>
      </c>
      <c r="J243" s="33"/>
    </row>
    <row r="244" spans="1:16" ht="100.8" x14ac:dyDescent="0.3">
      <c r="A244" s="25" t="s">
        <v>34</v>
      </c>
      <c r="B244" s="32"/>
      <c r="E244" s="27" t="s">
        <v>498</v>
      </c>
      <c r="J244" s="33"/>
    </row>
    <row r="245" spans="1:16" x14ac:dyDescent="0.3">
      <c r="A245" s="25" t="s">
        <v>25</v>
      </c>
      <c r="B245" s="25">
        <v>59</v>
      </c>
      <c r="C245" s="26" t="s">
        <v>499</v>
      </c>
      <c r="D245" s="25" t="s">
        <v>27</v>
      </c>
      <c r="E245" s="27" t="s">
        <v>500</v>
      </c>
      <c r="F245" s="28" t="s">
        <v>79</v>
      </c>
      <c r="G245" s="29">
        <v>4.4800000000000004</v>
      </c>
      <c r="H245" s="30">
        <v>0</v>
      </c>
      <c r="I245" s="30">
        <f>ROUND(G245*H245,P4)</f>
        <v>0</v>
      </c>
      <c r="J245" s="25"/>
      <c r="O245" s="31">
        <f>I245*0.21</f>
        <v>0</v>
      </c>
      <c r="P245">
        <v>3</v>
      </c>
    </row>
    <row r="246" spans="1:16" x14ac:dyDescent="0.3">
      <c r="A246" s="25" t="s">
        <v>30</v>
      </c>
      <c r="B246" s="32"/>
      <c r="E246" s="27" t="s">
        <v>501</v>
      </c>
      <c r="J246" s="33"/>
    </row>
    <row r="247" spans="1:16" ht="43.2" x14ac:dyDescent="0.3">
      <c r="A247" s="25" t="s">
        <v>32</v>
      </c>
      <c r="B247" s="32"/>
      <c r="E247" s="34" t="s">
        <v>502</v>
      </c>
      <c r="J247" s="33"/>
    </row>
    <row r="248" spans="1:16" ht="409.6" x14ac:dyDescent="0.3">
      <c r="A248" s="25" t="s">
        <v>34</v>
      </c>
      <c r="B248" s="32"/>
      <c r="E248" s="27" t="s">
        <v>503</v>
      </c>
      <c r="J248" s="33"/>
    </row>
    <row r="249" spans="1:16" x14ac:dyDescent="0.3">
      <c r="A249" s="19" t="s">
        <v>22</v>
      </c>
      <c r="B249" s="20"/>
      <c r="C249" s="21" t="s">
        <v>160</v>
      </c>
      <c r="D249" s="22"/>
      <c r="E249" s="19" t="s">
        <v>161</v>
      </c>
      <c r="F249" s="22"/>
      <c r="G249" s="22"/>
      <c r="H249" s="22"/>
      <c r="I249" s="23">
        <f>SUMIFS(I250:I269,A250:A269,"P")</f>
        <v>0</v>
      </c>
      <c r="J249" s="24"/>
    </row>
    <row r="250" spans="1:16" x14ac:dyDescent="0.3">
      <c r="A250" s="25" t="s">
        <v>25</v>
      </c>
      <c r="B250" s="25">
        <v>60</v>
      </c>
      <c r="C250" s="26" t="s">
        <v>176</v>
      </c>
      <c r="D250" s="25" t="s">
        <v>27</v>
      </c>
      <c r="E250" s="27" t="s">
        <v>177</v>
      </c>
      <c r="F250" s="28" t="s">
        <v>68</v>
      </c>
      <c r="G250" s="29">
        <v>104.3</v>
      </c>
      <c r="H250" s="30">
        <v>0</v>
      </c>
      <c r="I250" s="30">
        <f>ROUND(G250*H250,P4)</f>
        <v>0</v>
      </c>
      <c r="J250" s="25"/>
      <c r="O250" s="31">
        <f>I250*0.21</f>
        <v>0</v>
      </c>
      <c r="P250">
        <v>3</v>
      </c>
    </row>
    <row r="251" spans="1:16" ht="28.8" x14ac:dyDescent="0.3">
      <c r="A251" s="25" t="s">
        <v>30</v>
      </c>
      <c r="B251" s="32"/>
      <c r="E251" s="27" t="s">
        <v>504</v>
      </c>
      <c r="J251" s="33"/>
    </row>
    <row r="252" spans="1:16" x14ac:dyDescent="0.3">
      <c r="A252" s="25" t="s">
        <v>32</v>
      </c>
      <c r="B252" s="32"/>
      <c r="E252" s="34" t="s">
        <v>505</v>
      </c>
      <c r="J252" s="33"/>
    </row>
    <row r="253" spans="1:16" ht="72" x14ac:dyDescent="0.3">
      <c r="A253" s="25" t="s">
        <v>34</v>
      </c>
      <c r="B253" s="32"/>
      <c r="E253" s="27" t="s">
        <v>175</v>
      </c>
      <c r="J253" s="33"/>
    </row>
    <row r="254" spans="1:16" x14ac:dyDescent="0.3">
      <c r="A254" s="25" t="s">
        <v>25</v>
      </c>
      <c r="B254" s="25">
        <v>61</v>
      </c>
      <c r="C254" s="26" t="s">
        <v>180</v>
      </c>
      <c r="D254" s="25" t="s">
        <v>27</v>
      </c>
      <c r="E254" s="27" t="s">
        <v>181</v>
      </c>
      <c r="F254" s="28" t="s">
        <v>68</v>
      </c>
      <c r="G254" s="29">
        <v>52.15</v>
      </c>
      <c r="H254" s="30">
        <v>0</v>
      </c>
      <c r="I254" s="30">
        <f>ROUND(G254*H254,P4)</f>
        <v>0</v>
      </c>
      <c r="J254" s="25"/>
      <c r="O254" s="31">
        <f>I254*0.21</f>
        <v>0</v>
      </c>
      <c r="P254">
        <v>3</v>
      </c>
    </row>
    <row r="255" spans="1:16" ht="28.8" x14ac:dyDescent="0.3">
      <c r="A255" s="25" t="s">
        <v>30</v>
      </c>
      <c r="B255" s="32"/>
      <c r="E255" s="27" t="s">
        <v>506</v>
      </c>
      <c r="J255" s="33"/>
    </row>
    <row r="256" spans="1:16" x14ac:dyDescent="0.3">
      <c r="A256" s="25" t="s">
        <v>32</v>
      </c>
      <c r="B256" s="32"/>
      <c r="E256" s="34" t="s">
        <v>507</v>
      </c>
      <c r="J256" s="33"/>
    </row>
    <row r="257" spans="1:16" ht="158.4" x14ac:dyDescent="0.3">
      <c r="A257" s="25" t="s">
        <v>34</v>
      </c>
      <c r="B257" s="32"/>
      <c r="E257" s="27" t="s">
        <v>183</v>
      </c>
      <c r="J257" s="33"/>
    </row>
    <row r="258" spans="1:16" x14ac:dyDescent="0.3">
      <c r="A258" s="25" t="s">
        <v>25</v>
      </c>
      <c r="B258" s="25">
        <v>62</v>
      </c>
      <c r="C258" s="26" t="s">
        <v>508</v>
      </c>
      <c r="D258" s="25" t="s">
        <v>27</v>
      </c>
      <c r="E258" s="27" t="s">
        <v>509</v>
      </c>
      <c r="F258" s="28" t="s">
        <v>68</v>
      </c>
      <c r="G258" s="29">
        <v>52.15</v>
      </c>
      <c r="H258" s="30">
        <v>0</v>
      </c>
      <c r="I258" s="30">
        <f>ROUND(G258*H258,P4)</f>
        <v>0</v>
      </c>
      <c r="J258" s="25"/>
      <c r="O258" s="31">
        <f>I258*0.21</f>
        <v>0</v>
      </c>
      <c r="P258">
        <v>3</v>
      </c>
    </row>
    <row r="259" spans="1:16" ht="28.8" x14ac:dyDescent="0.3">
      <c r="A259" s="25" t="s">
        <v>30</v>
      </c>
      <c r="B259" s="32"/>
      <c r="E259" s="27" t="s">
        <v>510</v>
      </c>
      <c r="J259" s="33"/>
    </row>
    <row r="260" spans="1:16" x14ac:dyDescent="0.3">
      <c r="A260" s="25" t="s">
        <v>32</v>
      </c>
      <c r="B260" s="32"/>
      <c r="E260" s="34" t="s">
        <v>507</v>
      </c>
      <c r="J260" s="33"/>
    </row>
    <row r="261" spans="1:16" ht="158.4" x14ac:dyDescent="0.3">
      <c r="A261" s="25" t="s">
        <v>34</v>
      </c>
      <c r="B261" s="32"/>
      <c r="E261" s="27" t="s">
        <v>183</v>
      </c>
      <c r="J261" s="33"/>
    </row>
    <row r="262" spans="1:16" x14ac:dyDescent="0.3">
      <c r="A262" s="25" t="s">
        <v>25</v>
      </c>
      <c r="B262" s="25">
        <v>63</v>
      </c>
      <c r="C262" s="26" t="s">
        <v>511</v>
      </c>
      <c r="D262" s="25" t="s">
        <v>478</v>
      </c>
      <c r="E262" s="27" t="s">
        <v>512</v>
      </c>
      <c r="F262" s="28" t="s">
        <v>79</v>
      </c>
      <c r="G262" s="29">
        <v>3.097</v>
      </c>
      <c r="H262" s="30">
        <v>0</v>
      </c>
      <c r="I262" s="30">
        <f>ROUND(G262*H262,P4)</f>
        <v>0</v>
      </c>
      <c r="J262" s="25"/>
      <c r="O262" s="31">
        <f>I262*0.21</f>
        <v>0</v>
      </c>
      <c r="P262">
        <v>3</v>
      </c>
    </row>
    <row r="263" spans="1:16" ht="28.8" x14ac:dyDescent="0.3">
      <c r="A263" s="25" t="s">
        <v>30</v>
      </c>
      <c r="B263" s="32"/>
      <c r="E263" s="27" t="s">
        <v>513</v>
      </c>
      <c r="J263" s="33"/>
    </row>
    <row r="264" spans="1:16" x14ac:dyDescent="0.3">
      <c r="A264" s="25" t="s">
        <v>32</v>
      </c>
      <c r="B264" s="32"/>
      <c r="E264" s="34" t="s">
        <v>514</v>
      </c>
      <c r="J264" s="33"/>
    </row>
    <row r="265" spans="1:16" ht="158.4" x14ac:dyDescent="0.3">
      <c r="A265" s="25" t="s">
        <v>34</v>
      </c>
      <c r="B265" s="32"/>
      <c r="E265" s="27" t="s">
        <v>183</v>
      </c>
      <c r="J265" s="33"/>
    </row>
    <row r="266" spans="1:16" x14ac:dyDescent="0.3">
      <c r="A266" s="25" t="s">
        <v>25</v>
      </c>
      <c r="B266" s="25">
        <v>64</v>
      </c>
      <c r="C266" s="26" t="s">
        <v>511</v>
      </c>
      <c r="D266" s="25" t="s">
        <v>482</v>
      </c>
      <c r="E266" s="27" t="s">
        <v>512</v>
      </c>
      <c r="F266" s="28" t="s">
        <v>79</v>
      </c>
      <c r="G266" s="29">
        <v>0.9</v>
      </c>
      <c r="H266" s="30">
        <v>0</v>
      </c>
      <c r="I266" s="30">
        <f>ROUND(G266*H266,P4)</f>
        <v>0</v>
      </c>
      <c r="J266" s="25"/>
      <c r="O266" s="31">
        <f>I266*0.21</f>
        <v>0</v>
      </c>
      <c r="P266">
        <v>3</v>
      </c>
    </row>
    <row r="267" spans="1:16" ht="28.8" x14ac:dyDescent="0.3">
      <c r="A267" s="25" t="s">
        <v>30</v>
      </c>
      <c r="B267" s="32"/>
      <c r="E267" s="27" t="s">
        <v>515</v>
      </c>
      <c r="J267" s="33"/>
    </row>
    <row r="268" spans="1:16" x14ac:dyDescent="0.3">
      <c r="A268" s="25" t="s">
        <v>32</v>
      </c>
      <c r="B268" s="32"/>
      <c r="E268" s="34" t="s">
        <v>516</v>
      </c>
      <c r="J268" s="33"/>
    </row>
    <row r="269" spans="1:16" ht="158.4" x14ac:dyDescent="0.3">
      <c r="A269" s="25" t="s">
        <v>34</v>
      </c>
      <c r="B269" s="32"/>
      <c r="E269" s="27" t="s">
        <v>183</v>
      </c>
      <c r="J269" s="33"/>
    </row>
    <row r="270" spans="1:16" x14ac:dyDescent="0.3">
      <c r="A270" s="19" t="s">
        <v>22</v>
      </c>
      <c r="B270" s="20"/>
      <c r="C270" s="21" t="s">
        <v>517</v>
      </c>
      <c r="D270" s="22"/>
      <c r="E270" s="19" t="s">
        <v>518</v>
      </c>
      <c r="F270" s="22"/>
      <c r="G270" s="22"/>
      <c r="H270" s="22"/>
      <c r="I270" s="23">
        <f>SUMIFS(I271:I298,A271:A298,"P")</f>
        <v>0</v>
      </c>
      <c r="J270" s="24"/>
    </row>
    <row r="271" spans="1:16" ht="28.8" x14ac:dyDescent="0.3">
      <c r="A271" s="25" t="s">
        <v>25</v>
      </c>
      <c r="B271" s="25">
        <v>65</v>
      </c>
      <c r="C271" s="26" t="s">
        <v>519</v>
      </c>
      <c r="D271" s="25" t="s">
        <v>27</v>
      </c>
      <c r="E271" s="27" t="s">
        <v>520</v>
      </c>
      <c r="F271" s="28" t="s">
        <v>68</v>
      </c>
      <c r="G271" s="29">
        <v>77.099999999999994</v>
      </c>
      <c r="H271" s="30">
        <v>0</v>
      </c>
      <c r="I271" s="30">
        <f>ROUND(G271*H271,P4)</f>
        <v>0</v>
      </c>
      <c r="J271" s="25"/>
      <c r="O271" s="31">
        <f>I271*0.21</f>
        <v>0</v>
      </c>
      <c r="P271">
        <v>3</v>
      </c>
    </row>
    <row r="272" spans="1:16" ht="28.8" x14ac:dyDescent="0.3">
      <c r="A272" s="25" t="s">
        <v>30</v>
      </c>
      <c r="B272" s="32"/>
      <c r="E272" s="27" t="s">
        <v>521</v>
      </c>
      <c r="J272" s="33"/>
    </row>
    <row r="273" spans="1:16" x14ac:dyDescent="0.3">
      <c r="A273" s="25" t="s">
        <v>32</v>
      </c>
      <c r="B273" s="32"/>
      <c r="E273" s="34" t="s">
        <v>522</v>
      </c>
      <c r="J273" s="33"/>
    </row>
    <row r="274" spans="1:16" ht="259.2" x14ac:dyDescent="0.3">
      <c r="A274" s="25" t="s">
        <v>34</v>
      </c>
      <c r="B274" s="32"/>
      <c r="E274" s="27" t="s">
        <v>523</v>
      </c>
      <c r="J274" s="33"/>
    </row>
    <row r="275" spans="1:16" ht="28.8" x14ac:dyDescent="0.3">
      <c r="A275" s="25" t="s">
        <v>25</v>
      </c>
      <c r="B275" s="25">
        <v>66</v>
      </c>
      <c r="C275" s="26" t="s">
        <v>524</v>
      </c>
      <c r="D275" s="25" t="s">
        <v>27</v>
      </c>
      <c r="E275" s="27" t="s">
        <v>525</v>
      </c>
      <c r="F275" s="28" t="s">
        <v>68</v>
      </c>
      <c r="G275" s="29">
        <v>56.3</v>
      </c>
      <c r="H275" s="30">
        <v>0</v>
      </c>
      <c r="I275" s="30">
        <f>ROUND(G275*H275,P4)</f>
        <v>0</v>
      </c>
      <c r="J275" s="25"/>
      <c r="O275" s="31">
        <f>I275*0.21</f>
        <v>0</v>
      </c>
      <c r="P275">
        <v>3</v>
      </c>
    </row>
    <row r="276" spans="1:16" ht="28.8" x14ac:dyDescent="0.3">
      <c r="A276" s="25" t="s">
        <v>30</v>
      </c>
      <c r="B276" s="32"/>
      <c r="E276" s="27" t="s">
        <v>526</v>
      </c>
      <c r="J276" s="33"/>
    </row>
    <row r="277" spans="1:16" x14ac:dyDescent="0.3">
      <c r="A277" s="25" t="s">
        <v>32</v>
      </c>
      <c r="B277" s="32"/>
      <c r="E277" s="34" t="s">
        <v>527</v>
      </c>
      <c r="J277" s="33"/>
    </row>
    <row r="278" spans="1:16" ht="288" x14ac:dyDescent="0.3">
      <c r="A278" s="25" t="s">
        <v>34</v>
      </c>
      <c r="B278" s="32"/>
      <c r="E278" s="27" t="s">
        <v>528</v>
      </c>
      <c r="J278" s="33"/>
    </row>
    <row r="279" spans="1:16" x14ac:dyDescent="0.3">
      <c r="A279" s="25" t="s">
        <v>25</v>
      </c>
      <c r="B279" s="25">
        <v>67</v>
      </c>
      <c r="C279" s="26" t="s">
        <v>529</v>
      </c>
      <c r="D279" s="25" t="s">
        <v>27</v>
      </c>
      <c r="E279" s="27" t="s">
        <v>530</v>
      </c>
      <c r="F279" s="28" t="s">
        <v>68</v>
      </c>
      <c r="G279" s="29">
        <v>25.5</v>
      </c>
      <c r="H279" s="30">
        <v>0</v>
      </c>
      <c r="I279" s="30">
        <f>ROUND(G279*H279,P4)</f>
        <v>0</v>
      </c>
      <c r="J279" s="25"/>
      <c r="O279" s="31">
        <f>I279*0.21</f>
        <v>0</v>
      </c>
      <c r="P279">
        <v>3</v>
      </c>
    </row>
    <row r="280" spans="1:16" ht="28.8" x14ac:dyDescent="0.3">
      <c r="A280" s="25" t="s">
        <v>30</v>
      </c>
      <c r="B280" s="32"/>
      <c r="E280" s="27" t="s">
        <v>531</v>
      </c>
      <c r="J280" s="33"/>
    </row>
    <row r="281" spans="1:16" x14ac:dyDescent="0.3">
      <c r="A281" s="25" t="s">
        <v>32</v>
      </c>
      <c r="B281" s="32"/>
      <c r="E281" s="34" t="s">
        <v>532</v>
      </c>
      <c r="J281" s="33"/>
    </row>
    <row r="282" spans="1:16" ht="43.2" x14ac:dyDescent="0.3">
      <c r="A282" s="25" t="s">
        <v>34</v>
      </c>
      <c r="B282" s="32"/>
      <c r="E282" s="27" t="s">
        <v>533</v>
      </c>
      <c r="J282" s="33"/>
    </row>
    <row r="283" spans="1:16" x14ac:dyDescent="0.3">
      <c r="A283" s="25" t="s">
        <v>25</v>
      </c>
      <c r="B283" s="25">
        <v>68</v>
      </c>
      <c r="C283" s="26" t="s">
        <v>534</v>
      </c>
      <c r="D283" s="25" t="s">
        <v>27</v>
      </c>
      <c r="E283" s="27" t="s">
        <v>535</v>
      </c>
      <c r="F283" s="28" t="s">
        <v>68</v>
      </c>
      <c r="G283" s="29">
        <v>77.099999999999994</v>
      </c>
      <c r="H283" s="30">
        <v>0</v>
      </c>
      <c r="I283" s="30">
        <f>ROUND(G283*H283,P4)</f>
        <v>0</v>
      </c>
      <c r="J283" s="25"/>
      <c r="O283" s="31">
        <f>I283*0.21</f>
        <v>0</v>
      </c>
      <c r="P283">
        <v>3</v>
      </c>
    </row>
    <row r="284" spans="1:16" x14ac:dyDescent="0.3">
      <c r="A284" s="25" t="s">
        <v>30</v>
      </c>
      <c r="B284" s="32"/>
      <c r="E284" s="27" t="s">
        <v>536</v>
      </c>
      <c r="J284" s="33"/>
    </row>
    <row r="285" spans="1:16" x14ac:dyDescent="0.3">
      <c r="A285" s="25" t="s">
        <v>32</v>
      </c>
      <c r="B285" s="32"/>
      <c r="E285" s="34" t="s">
        <v>537</v>
      </c>
      <c r="J285" s="33"/>
    </row>
    <row r="286" spans="1:16" ht="43.2" x14ac:dyDescent="0.3">
      <c r="A286" s="25" t="s">
        <v>34</v>
      </c>
      <c r="B286" s="32"/>
      <c r="E286" s="27" t="s">
        <v>538</v>
      </c>
      <c r="J286" s="33"/>
    </row>
    <row r="287" spans="1:16" x14ac:dyDescent="0.3">
      <c r="A287" s="25" t="s">
        <v>25</v>
      </c>
      <c r="B287" s="25">
        <v>69</v>
      </c>
      <c r="C287" s="26" t="s">
        <v>539</v>
      </c>
      <c r="D287" s="25" t="s">
        <v>27</v>
      </c>
      <c r="E287" s="27" t="s">
        <v>540</v>
      </c>
      <c r="F287" s="28" t="s">
        <v>68</v>
      </c>
      <c r="G287" s="29">
        <v>32</v>
      </c>
      <c r="H287" s="30">
        <v>0</v>
      </c>
      <c r="I287" s="30">
        <f>ROUND(G287*H287,P4)</f>
        <v>0</v>
      </c>
      <c r="J287" s="25"/>
      <c r="O287" s="31">
        <f>I287*0.21</f>
        <v>0</v>
      </c>
      <c r="P287">
        <v>3</v>
      </c>
    </row>
    <row r="288" spans="1:16" x14ac:dyDescent="0.3">
      <c r="A288" s="25" t="s">
        <v>30</v>
      </c>
      <c r="B288" s="32"/>
      <c r="E288" s="27" t="s">
        <v>541</v>
      </c>
      <c r="J288" s="33"/>
    </row>
    <row r="289" spans="1:16" x14ac:dyDescent="0.3">
      <c r="A289" s="25" t="s">
        <v>32</v>
      </c>
      <c r="B289" s="32"/>
      <c r="E289" s="34" t="s">
        <v>542</v>
      </c>
      <c r="J289" s="33"/>
    </row>
    <row r="290" spans="1:16" ht="100.8" x14ac:dyDescent="0.3">
      <c r="A290" s="25" t="s">
        <v>34</v>
      </c>
      <c r="B290" s="32"/>
      <c r="E290" s="27" t="s">
        <v>543</v>
      </c>
      <c r="J290" s="33"/>
    </row>
    <row r="291" spans="1:16" x14ac:dyDescent="0.3">
      <c r="A291" s="25" t="s">
        <v>25</v>
      </c>
      <c r="B291" s="25">
        <v>70</v>
      </c>
      <c r="C291" s="26" t="s">
        <v>544</v>
      </c>
      <c r="D291" s="25" t="s">
        <v>27</v>
      </c>
      <c r="E291" s="27" t="s">
        <v>545</v>
      </c>
      <c r="F291" s="28" t="s">
        <v>68</v>
      </c>
      <c r="G291" s="29">
        <v>8.32</v>
      </c>
      <c r="H291" s="30">
        <v>0</v>
      </c>
      <c r="I291" s="30">
        <f>ROUND(G291*H291,P4)</f>
        <v>0</v>
      </c>
      <c r="J291" s="25"/>
      <c r="O291" s="31">
        <f>I291*0.21</f>
        <v>0</v>
      </c>
      <c r="P291">
        <v>3</v>
      </c>
    </row>
    <row r="292" spans="1:16" ht="28.8" x14ac:dyDescent="0.3">
      <c r="A292" s="25" t="s">
        <v>30</v>
      </c>
      <c r="B292" s="32"/>
      <c r="E292" s="27" t="s">
        <v>546</v>
      </c>
      <c r="J292" s="33"/>
    </row>
    <row r="293" spans="1:16" x14ac:dyDescent="0.3">
      <c r="A293" s="25" t="s">
        <v>32</v>
      </c>
      <c r="B293" s="32"/>
      <c r="E293" s="34" t="s">
        <v>547</v>
      </c>
      <c r="J293" s="33"/>
    </row>
    <row r="294" spans="1:16" ht="57.6" x14ac:dyDescent="0.3">
      <c r="A294" s="25" t="s">
        <v>34</v>
      </c>
      <c r="B294" s="32"/>
      <c r="E294" s="27" t="s">
        <v>548</v>
      </c>
      <c r="J294" s="33"/>
    </row>
    <row r="295" spans="1:16" x14ac:dyDescent="0.3">
      <c r="A295" s="25" t="s">
        <v>25</v>
      </c>
      <c r="B295" s="25">
        <v>71</v>
      </c>
      <c r="C295" s="26" t="s">
        <v>549</v>
      </c>
      <c r="D295" s="25" t="s">
        <v>27</v>
      </c>
      <c r="E295" s="27" t="s">
        <v>550</v>
      </c>
      <c r="F295" s="28" t="s">
        <v>68</v>
      </c>
      <c r="G295" s="29">
        <v>7.9450000000000003</v>
      </c>
      <c r="H295" s="30">
        <v>0</v>
      </c>
      <c r="I295" s="30">
        <f>ROUND(G295*H295,P4)</f>
        <v>0</v>
      </c>
      <c r="J295" s="25"/>
      <c r="O295" s="31">
        <f>I295*0.21</f>
        <v>0</v>
      </c>
      <c r="P295">
        <v>3</v>
      </c>
    </row>
    <row r="296" spans="1:16" ht="28.8" x14ac:dyDescent="0.3">
      <c r="A296" s="25" t="s">
        <v>30</v>
      </c>
      <c r="B296" s="32"/>
      <c r="E296" s="27" t="s">
        <v>551</v>
      </c>
      <c r="J296" s="33"/>
    </row>
    <row r="297" spans="1:16" x14ac:dyDescent="0.3">
      <c r="A297" s="25" t="s">
        <v>32</v>
      </c>
      <c r="B297" s="32"/>
      <c r="E297" s="34" t="s">
        <v>552</v>
      </c>
      <c r="J297" s="33"/>
    </row>
    <row r="298" spans="1:16" ht="57.6" x14ac:dyDescent="0.3">
      <c r="A298" s="25" t="s">
        <v>34</v>
      </c>
      <c r="B298" s="32"/>
      <c r="E298" s="27" t="s">
        <v>548</v>
      </c>
      <c r="J298" s="33"/>
    </row>
    <row r="299" spans="1:16" x14ac:dyDescent="0.3">
      <c r="A299" s="19" t="s">
        <v>22</v>
      </c>
      <c r="B299" s="20"/>
      <c r="C299" s="21" t="s">
        <v>553</v>
      </c>
      <c r="D299" s="22"/>
      <c r="E299" s="19" t="s">
        <v>554</v>
      </c>
      <c r="F299" s="22"/>
      <c r="G299" s="22"/>
      <c r="H299" s="22"/>
      <c r="I299" s="23">
        <f>SUMIFS(I300:I339,A300:A339,"P")</f>
        <v>0</v>
      </c>
      <c r="J299" s="24"/>
    </row>
    <row r="300" spans="1:16" x14ac:dyDescent="0.3">
      <c r="A300" s="25" t="s">
        <v>25</v>
      </c>
      <c r="B300" s="25">
        <v>72</v>
      </c>
      <c r="C300" s="26" t="s">
        <v>555</v>
      </c>
      <c r="D300" s="25" t="s">
        <v>27</v>
      </c>
      <c r="E300" s="27" t="s">
        <v>556</v>
      </c>
      <c r="F300" s="28" t="s">
        <v>197</v>
      </c>
      <c r="G300" s="29">
        <v>9.6</v>
      </c>
      <c r="H300" s="30">
        <v>0</v>
      </c>
      <c r="I300" s="30">
        <f>ROUND(G300*H300,P4)</f>
        <v>0</v>
      </c>
      <c r="J300" s="25"/>
      <c r="O300" s="31">
        <f>I300*0.21</f>
        <v>0</v>
      </c>
      <c r="P300">
        <v>3</v>
      </c>
    </row>
    <row r="301" spans="1:16" ht="28.8" x14ac:dyDescent="0.3">
      <c r="A301" s="25" t="s">
        <v>30</v>
      </c>
      <c r="B301" s="32"/>
      <c r="E301" s="27" t="s">
        <v>557</v>
      </c>
      <c r="J301" s="33"/>
    </row>
    <row r="302" spans="1:16" ht="43.2" x14ac:dyDescent="0.3">
      <c r="A302" s="25" t="s">
        <v>32</v>
      </c>
      <c r="B302" s="32"/>
      <c r="E302" s="34" t="s">
        <v>558</v>
      </c>
      <c r="J302" s="33"/>
    </row>
    <row r="303" spans="1:16" ht="316.8" x14ac:dyDescent="0.3">
      <c r="A303" s="25" t="s">
        <v>34</v>
      </c>
      <c r="B303" s="32"/>
      <c r="E303" s="27" t="s">
        <v>559</v>
      </c>
      <c r="J303" s="33"/>
    </row>
    <row r="304" spans="1:16" x14ac:dyDescent="0.3">
      <c r="A304" s="25" t="s">
        <v>25</v>
      </c>
      <c r="B304" s="25">
        <v>73</v>
      </c>
      <c r="C304" s="26" t="s">
        <v>560</v>
      </c>
      <c r="D304" s="25" t="s">
        <v>27</v>
      </c>
      <c r="E304" s="27" t="s">
        <v>561</v>
      </c>
      <c r="F304" s="28" t="s">
        <v>197</v>
      </c>
      <c r="G304" s="29">
        <v>7.8</v>
      </c>
      <c r="H304" s="30">
        <v>0</v>
      </c>
      <c r="I304" s="30">
        <f>ROUND(G304*H304,P4)</f>
        <v>0</v>
      </c>
      <c r="J304" s="25"/>
      <c r="O304" s="31">
        <f>I304*0.21</f>
        <v>0</v>
      </c>
      <c r="P304">
        <v>3</v>
      </c>
    </row>
    <row r="305" spans="1:16" ht="28.8" x14ac:dyDescent="0.3">
      <c r="A305" s="25" t="s">
        <v>30</v>
      </c>
      <c r="B305" s="32"/>
      <c r="E305" s="27" t="s">
        <v>562</v>
      </c>
      <c r="J305" s="33"/>
    </row>
    <row r="306" spans="1:16" x14ac:dyDescent="0.3">
      <c r="A306" s="25" t="s">
        <v>32</v>
      </c>
      <c r="B306" s="32"/>
      <c r="E306" s="34" t="s">
        <v>563</v>
      </c>
      <c r="J306" s="33"/>
    </row>
    <row r="307" spans="1:16" ht="316.8" x14ac:dyDescent="0.3">
      <c r="A307" s="25" t="s">
        <v>34</v>
      </c>
      <c r="B307" s="32"/>
      <c r="E307" s="27" t="s">
        <v>559</v>
      </c>
      <c r="J307" s="33"/>
    </row>
    <row r="308" spans="1:16" x14ac:dyDescent="0.3">
      <c r="A308" s="25" t="s">
        <v>25</v>
      </c>
      <c r="B308" s="25">
        <v>74</v>
      </c>
      <c r="C308" s="26" t="s">
        <v>564</v>
      </c>
      <c r="D308" s="25" t="s">
        <v>27</v>
      </c>
      <c r="E308" s="27" t="s">
        <v>565</v>
      </c>
      <c r="F308" s="28" t="s">
        <v>197</v>
      </c>
      <c r="G308" s="29">
        <v>8</v>
      </c>
      <c r="H308" s="30">
        <v>0</v>
      </c>
      <c r="I308" s="30">
        <f>ROUND(G308*H308,P4)</f>
        <v>0</v>
      </c>
      <c r="J308" s="25"/>
      <c r="O308" s="31">
        <f>I308*0.21</f>
        <v>0</v>
      </c>
      <c r="P308">
        <v>3</v>
      </c>
    </row>
    <row r="309" spans="1:16" ht="43.2" x14ac:dyDescent="0.3">
      <c r="A309" s="25" t="s">
        <v>30</v>
      </c>
      <c r="B309" s="32"/>
      <c r="E309" s="27" t="s">
        <v>566</v>
      </c>
      <c r="J309" s="33"/>
    </row>
    <row r="310" spans="1:16" x14ac:dyDescent="0.3">
      <c r="A310" s="25" t="s">
        <v>32</v>
      </c>
      <c r="B310" s="32"/>
      <c r="E310" s="34" t="s">
        <v>567</v>
      </c>
      <c r="J310" s="33"/>
    </row>
    <row r="311" spans="1:16" ht="316.8" x14ac:dyDescent="0.3">
      <c r="A311" s="25" t="s">
        <v>34</v>
      </c>
      <c r="B311" s="32"/>
      <c r="E311" s="27" t="s">
        <v>559</v>
      </c>
      <c r="J311" s="33"/>
    </row>
    <row r="312" spans="1:16" x14ac:dyDescent="0.3">
      <c r="A312" s="25" t="s">
        <v>25</v>
      </c>
      <c r="B312" s="25">
        <v>75</v>
      </c>
      <c r="C312" s="26" t="s">
        <v>568</v>
      </c>
      <c r="D312" s="25" t="s">
        <v>27</v>
      </c>
      <c r="E312" s="27" t="s">
        <v>569</v>
      </c>
      <c r="F312" s="28" t="s">
        <v>197</v>
      </c>
      <c r="G312" s="29">
        <v>34.6</v>
      </c>
      <c r="H312" s="30">
        <v>0</v>
      </c>
      <c r="I312" s="30">
        <f>ROUND(G312*H312,P4)</f>
        <v>0</v>
      </c>
      <c r="J312" s="25"/>
      <c r="O312" s="31">
        <f>I312*0.21</f>
        <v>0</v>
      </c>
      <c r="P312">
        <v>3</v>
      </c>
    </row>
    <row r="313" spans="1:16" ht="28.8" x14ac:dyDescent="0.3">
      <c r="A313" s="25" t="s">
        <v>30</v>
      </c>
      <c r="B313" s="32"/>
      <c r="E313" s="27" t="s">
        <v>570</v>
      </c>
      <c r="J313" s="33"/>
    </row>
    <row r="314" spans="1:16" ht="43.2" x14ac:dyDescent="0.3">
      <c r="A314" s="25" t="s">
        <v>32</v>
      </c>
      <c r="B314" s="32"/>
      <c r="E314" s="34" t="s">
        <v>571</v>
      </c>
      <c r="J314" s="33"/>
    </row>
    <row r="315" spans="1:16" ht="302.39999999999998" x14ac:dyDescent="0.3">
      <c r="A315" s="25" t="s">
        <v>34</v>
      </c>
      <c r="B315" s="32"/>
      <c r="E315" s="27" t="s">
        <v>572</v>
      </c>
      <c r="J315" s="33"/>
    </row>
    <row r="316" spans="1:16" x14ac:dyDescent="0.3">
      <c r="A316" s="25" t="s">
        <v>25</v>
      </c>
      <c r="B316" s="25">
        <v>76</v>
      </c>
      <c r="C316" s="26" t="s">
        <v>573</v>
      </c>
      <c r="D316" s="25" t="s">
        <v>478</v>
      </c>
      <c r="E316" s="27" t="s">
        <v>574</v>
      </c>
      <c r="F316" s="28" t="s">
        <v>197</v>
      </c>
      <c r="G316" s="29">
        <v>3</v>
      </c>
      <c r="H316" s="30">
        <v>0</v>
      </c>
      <c r="I316" s="30">
        <f>ROUND(G316*H316,P4)</f>
        <v>0</v>
      </c>
      <c r="J316" s="25"/>
      <c r="O316" s="31">
        <f>I316*0.21</f>
        <v>0</v>
      </c>
      <c r="P316">
        <v>3</v>
      </c>
    </row>
    <row r="317" spans="1:16" ht="28.8" x14ac:dyDescent="0.3">
      <c r="A317" s="25" t="s">
        <v>30</v>
      </c>
      <c r="B317" s="32"/>
      <c r="E317" s="27" t="s">
        <v>575</v>
      </c>
      <c r="J317" s="33"/>
    </row>
    <row r="318" spans="1:16" x14ac:dyDescent="0.3">
      <c r="A318" s="25" t="s">
        <v>32</v>
      </c>
      <c r="B318" s="32"/>
      <c r="E318" s="34" t="s">
        <v>576</v>
      </c>
      <c r="J318" s="33"/>
    </row>
    <row r="319" spans="1:16" ht="288" x14ac:dyDescent="0.3">
      <c r="A319" s="25" t="s">
        <v>34</v>
      </c>
      <c r="B319" s="32"/>
      <c r="E319" s="27" t="s">
        <v>577</v>
      </c>
      <c r="J319" s="33"/>
    </row>
    <row r="320" spans="1:16" x14ac:dyDescent="0.3">
      <c r="A320" s="25" t="s">
        <v>25</v>
      </c>
      <c r="B320" s="25">
        <v>77</v>
      </c>
      <c r="C320" s="26" t="s">
        <v>573</v>
      </c>
      <c r="D320" s="25" t="s">
        <v>482</v>
      </c>
      <c r="E320" s="27" t="s">
        <v>574</v>
      </c>
      <c r="F320" s="28" t="s">
        <v>197</v>
      </c>
      <c r="G320" s="29">
        <v>58</v>
      </c>
      <c r="H320" s="30">
        <v>0</v>
      </c>
      <c r="I320" s="30">
        <f>ROUND(G320*H320,P4)</f>
        <v>0</v>
      </c>
      <c r="J320" s="25"/>
      <c r="O320" s="31">
        <f>I320*0.21</f>
        <v>0</v>
      </c>
      <c r="P320">
        <v>3</v>
      </c>
    </row>
    <row r="321" spans="1:16" ht="28.8" x14ac:dyDescent="0.3">
      <c r="A321" s="25" t="s">
        <v>30</v>
      </c>
      <c r="B321" s="32"/>
      <c r="E321" s="27" t="s">
        <v>578</v>
      </c>
      <c r="J321" s="33"/>
    </row>
    <row r="322" spans="1:16" x14ac:dyDescent="0.3">
      <c r="A322" s="25" t="s">
        <v>32</v>
      </c>
      <c r="B322" s="32"/>
      <c r="E322" s="34" t="s">
        <v>579</v>
      </c>
      <c r="J322" s="33"/>
    </row>
    <row r="323" spans="1:16" ht="288" x14ac:dyDescent="0.3">
      <c r="A323" s="25" t="s">
        <v>34</v>
      </c>
      <c r="B323" s="32"/>
      <c r="E323" s="27" t="s">
        <v>577</v>
      </c>
      <c r="J323" s="33"/>
    </row>
    <row r="324" spans="1:16" x14ac:dyDescent="0.3">
      <c r="A324" s="25" t="s">
        <v>25</v>
      </c>
      <c r="B324" s="25">
        <v>78</v>
      </c>
      <c r="C324" s="26" t="s">
        <v>580</v>
      </c>
      <c r="D324" s="25" t="s">
        <v>27</v>
      </c>
      <c r="E324" s="27" t="s">
        <v>581</v>
      </c>
      <c r="F324" s="28" t="s">
        <v>197</v>
      </c>
      <c r="G324" s="29">
        <v>0.9</v>
      </c>
      <c r="H324" s="30">
        <v>0</v>
      </c>
      <c r="I324" s="30">
        <f>ROUND(G324*H324,P4)</f>
        <v>0</v>
      </c>
      <c r="J324" s="25"/>
      <c r="O324" s="31">
        <f>I324*0.21</f>
        <v>0</v>
      </c>
      <c r="P324">
        <v>3</v>
      </c>
    </row>
    <row r="325" spans="1:16" x14ac:dyDescent="0.3">
      <c r="A325" s="25" t="s">
        <v>30</v>
      </c>
      <c r="B325" s="32"/>
      <c r="E325" s="27" t="s">
        <v>582</v>
      </c>
      <c r="J325" s="33"/>
    </row>
    <row r="326" spans="1:16" x14ac:dyDescent="0.3">
      <c r="A326" s="25" t="s">
        <v>32</v>
      </c>
      <c r="B326" s="32"/>
      <c r="E326" s="34" t="s">
        <v>583</v>
      </c>
      <c r="J326" s="33"/>
    </row>
    <row r="327" spans="1:16" ht="288" x14ac:dyDescent="0.3">
      <c r="A327" s="25" t="s">
        <v>34</v>
      </c>
      <c r="B327" s="32"/>
      <c r="E327" s="27" t="s">
        <v>577</v>
      </c>
      <c r="J327" s="33"/>
    </row>
    <row r="328" spans="1:16" x14ac:dyDescent="0.3">
      <c r="A328" s="25" t="s">
        <v>25</v>
      </c>
      <c r="B328" s="25">
        <v>79</v>
      </c>
      <c r="C328" s="26" t="s">
        <v>584</v>
      </c>
      <c r="D328" s="25" t="s">
        <v>27</v>
      </c>
      <c r="E328" s="27" t="s">
        <v>585</v>
      </c>
      <c r="F328" s="28" t="s">
        <v>29</v>
      </c>
      <c r="G328" s="29">
        <v>1</v>
      </c>
      <c r="H328" s="30">
        <v>0</v>
      </c>
      <c r="I328" s="30">
        <f>ROUND(G328*H328,P4)</f>
        <v>0</v>
      </c>
      <c r="J328" s="25"/>
      <c r="O328" s="31">
        <f>I328*0.21</f>
        <v>0</v>
      </c>
      <c r="P328">
        <v>3</v>
      </c>
    </row>
    <row r="329" spans="1:16" x14ac:dyDescent="0.3">
      <c r="A329" s="25" t="s">
        <v>30</v>
      </c>
      <c r="B329" s="32"/>
      <c r="E329" s="27" t="s">
        <v>586</v>
      </c>
      <c r="J329" s="33"/>
    </row>
    <row r="330" spans="1:16" x14ac:dyDescent="0.3">
      <c r="A330" s="25" t="s">
        <v>32</v>
      </c>
      <c r="B330" s="32"/>
      <c r="E330" s="34" t="s">
        <v>33</v>
      </c>
      <c r="J330" s="33"/>
    </row>
    <row r="331" spans="1:16" ht="331.2" x14ac:dyDescent="0.3">
      <c r="A331" s="25" t="s">
        <v>34</v>
      </c>
      <c r="B331" s="32"/>
      <c r="E331" s="27" t="s">
        <v>587</v>
      </c>
      <c r="J331" s="33"/>
    </row>
    <row r="332" spans="1:16" x14ac:dyDescent="0.3">
      <c r="A332" s="25" t="s">
        <v>25</v>
      </c>
      <c r="B332" s="25">
        <v>80</v>
      </c>
      <c r="C332" s="26" t="s">
        <v>588</v>
      </c>
      <c r="D332" s="25" t="s">
        <v>27</v>
      </c>
      <c r="E332" s="27" t="s">
        <v>589</v>
      </c>
      <c r="F332" s="28" t="s">
        <v>29</v>
      </c>
      <c r="G332" s="29">
        <v>2</v>
      </c>
      <c r="H332" s="30">
        <v>0</v>
      </c>
      <c r="I332" s="30">
        <f>ROUND(G332*H332,P4)</f>
        <v>0</v>
      </c>
      <c r="J332" s="25"/>
      <c r="O332" s="31">
        <f>I332*0.21</f>
        <v>0</v>
      </c>
      <c r="P332">
        <v>3</v>
      </c>
    </row>
    <row r="333" spans="1:16" x14ac:dyDescent="0.3">
      <c r="A333" s="25" t="s">
        <v>30</v>
      </c>
      <c r="B333" s="32"/>
      <c r="E333" s="27" t="s">
        <v>590</v>
      </c>
      <c r="J333" s="33"/>
    </row>
    <row r="334" spans="1:16" x14ac:dyDescent="0.3">
      <c r="A334" s="25" t="s">
        <v>32</v>
      </c>
      <c r="B334" s="32"/>
      <c r="E334" s="34" t="s">
        <v>57</v>
      </c>
      <c r="J334" s="33"/>
    </row>
    <row r="335" spans="1:16" ht="86.4" x14ac:dyDescent="0.3">
      <c r="A335" s="25" t="s">
        <v>34</v>
      </c>
      <c r="B335" s="32"/>
      <c r="E335" s="27" t="s">
        <v>591</v>
      </c>
      <c r="J335" s="33"/>
    </row>
    <row r="336" spans="1:16" x14ac:dyDescent="0.3">
      <c r="A336" s="25" t="s">
        <v>25</v>
      </c>
      <c r="B336" s="25">
        <v>81</v>
      </c>
      <c r="C336" s="26" t="s">
        <v>592</v>
      </c>
      <c r="D336" s="25" t="s">
        <v>27</v>
      </c>
      <c r="E336" s="27" t="s">
        <v>593</v>
      </c>
      <c r="F336" s="28" t="s">
        <v>79</v>
      </c>
      <c r="G336" s="29">
        <v>6.96</v>
      </c>
      <c r="H336" s="30">
        <v>0</v>
      </c>
      <c r="I336" s="30">
        <f>ROUND(G336*H336,P4)</f>
        <v>0</v>
      </c>
      <c r="J336" s="25"/>
      <c r="O336" s="31">
        <f>I336*0.21</f>
        <v>0</v>
      </c>
      <c r="P336">
        <v>3</v>
      </c>
    </row>
    <row r="337" spans="1:16" ht="28.8" x14ac:dyDescent="0.3">
      <c r="A337" s="25" t="s">
        <v>30</v>
      </c>
      <c r="B337" s="32"/>
      <c r="E337" s="27" t="s">
        <v>594</v>
      </c>
      <c r="J337" s="33"/>
    </row>
    <row r="338" spans="1:16" x14ac:dyDescent="0.3">
      <c r="A338" s="25" t="s">
        <v>32</v>
      </c>
      <c r="B338" s="32"/>
      <c r="E338" s="34" t="s">
        <v>595</v>
      </c>
      <c r="J338" s="33"/>
    </row>
    <row r="339" spans="1:16" ht="409.6" x14ac:dyDescent="0.3">
      <c r="A339" s="25" t="s">
        <v>34</v>
      </c>
      <c r="B339" s="32"/>
      <c r="E339" s="27" t="s">
        <v>159</v>
      </c>
      <c r="J339" s="33"/>
    </row>
    <row r="340" spans="1:16" x14ac:dyDescent="0.3">
      <c r="A340" s="19" t="s">
        <v>22</v>
      </c>
      <c r="B340" s="20"/>
      <c r="C340" s="21" t="s">
        <v>88</v>
      </c>
      <c r="D340" s="22"/>
      <c r="E340" s="19" t="s">
        <v>89</v>
      </c>
      <c r="F340" s="22"/>
      <c r="G340" s="22"/>
      <c r="H340" s="22"/>
      <c r="I340" s="23">
        <f>SUMIFS(I341:I412,A341:A412,"P")</f>
        <v>0</v>
      </c>
      <c r="J340" s="24"/>
    </row>
    <row r="341" spans="1:16" x14ac:dyDescent="0.3">
      <c r="A341" s="25" t="s">
        <v>25</v>
      </c>
      <c r="B341" s="25">
        <v>82</v>
      </c>
      <c r="C341" s="26" t="s">
        <v>596</v>
      </c>
      <c r="D341" s="25" t="s">
        <v>27</v>
      </c>
      <c r="E341" s="27" t="s">
        <v>597</v>
      </c>
      <c r="F341" s="28" t="s">
        <v>197</v>
      </c>
      <c r="G341" s="29">
        <v>7.2</v>
      </c>
      <c r="H341" s="30">
        <v>0</v>
      </c>
      <c r="I341" s="30">
        <f>ROUND(G341*H341,P4)</f>
        <v>0</v>
      </c>
      <c r="J341" s="25"/>
      <c r="O341" s="31">
        <f>I341*0.21</f>
        <v>0</v>
      </c>
      <c r="P341">
        <v>3</v>
      </c>
    </row>
    <row r="342" spans="1:16" ht="28.8" x14ac:dyDescent="0.3">
      <c r="A342" s="25" t="s">
        <v>30</v>
      </c>
      <c r="B342" s="32"/>
      <c r="E342" s="27" t="s">
        <v>598</v>
      </c>
      <c r="J342" s="33"/>
    </row>
    <row r="343" spans="1:16" ht="43.2" x14ac:dyDescent="0.3">
      <c r="A343" s="25" t="s">
        <v>32</v>
      </c>
      <c r="B343" s="32"/>
      <c r="E343" s="34" t="s">
        <v>599</v>
      </c>
      <c r="J343" s="33"/>
    </row>
    <row r="344" spans="1:16" ht="72" x14ac:dyDescent="0.3">
      <c r="A344" s="25" t="s">
        <v>34</v>
      </c>
      <c r="B344" s="32"/>
      <c r="E344" s="27" t="s">
        <v>600</v>
      </c>
      <c r="J344" s="33"/>
    </row>
    <row r="345" spans="1:16" x14ac:dyDescent="0.3">
      <c r="A345" s="25" t="s">
        <v>25</v>
      </c>
      <c r="B345" s="25">
        <v>83</v>
      </c>
      <c r="C345" s="26" t="s">
        <v>601</v>
      </c>
      <c r="D345" s="25" t="s">
        <v>27</v>
      </c>
      <c r="E345" s="27" t="s">
        <v>602</v>
      </c>
      <c r="F345" s="28" t="s">
        <v>197</v>
      </c>
      <c r="G345" s="29">
        <v>23.1</v>
      </c>
      <c r="H345" s="30">
        <v>0</v>
      </c>
      <c r="I345" s="30">
        <f>ROUND(G345*H345,P4)</f>
        <v>0</v>
      </c>
      <c r="J345" s="25"/>
      <c r="O345" s="31">
        <f>I345*0.21</f>
        <v>0</v>
      </c>
      <c r="P345">
        <v>3</v>
      </c>
    </row>
    <row r="346" spans="1:16" x14ac:dyDescent="0.3">
      <c r="A346" s="25" t="s">
        <v>30</v>
      </c>
      <c r="B346" s="32"/>
      <c r="E346" s="27" t="s">
        <v>603</v>
      </c>
      <c r="J346" s="33"/>
    </row>
    <row r="347" spans="1:16" x14ac:dyDescent="0.3">
      <c r="A347" s="25" t="s">
        <v>32</v>
      </c>
      <c r="B347" s="32"/>
      <c r="E347" s="34" t="s">
        <v>604</v>
      </c>
      <c r="J347" s="33"/>
    </row>
    <row r="348" spans="1:16" ht="72" x14ac:dyDescent="0.3">
      <c r="A348" s="25" t="s">
        <v>34</v>
      </c>
      <c r="B348" s="32"/>
      <c r="E348" s="27" t="s">
        <v>605</v>
      </c>
      <c r="J348" s="33"/>
    </row>
    <row r="349" spans="1:16" x14ac:dyDescent="0.3">
      <c r="A349" s="25" t="s">
        <v>25</v>
      </c>
      <c r="B349" s="25">
        <v>84</v>
      </c>
      <c r="C349" s="26" t="s">
        <v>606</v>
      </c>
      <c r="D349" s="25" t="s">
        <v>27</v>
      </c>
      <c r="E349" s="27" t="s">
        <v>607</v>
      </c>
      <c r="F349" s="28" t="s">
        <v>29</v>
      </c>
      <c r="G349" s="29">
        <v>12</v>
      </c>
      <c r="H349" s="30">
        <v>0</v>
      </c>
      <c r="I349" s="30">
        <f>ROUND(G349*H349,P4)</f>
        <v>0</v>
      </c>
      <c r="J349" s="25"/>
      <c r="O349" s="31">
        <f>I349*0.21</f>
        <v>0</v>
      </c>
      <c r="P349">
        <v>3</v>
      </c>
    </row>
    <row r="350" spans="1:16" ht="28.8" x14ac:dyDescent="0.3">
      <c r="A350" s="25" t="s">
        <v>30</v>
      </c>
      <c r="B350" s="32"/>
      <c r="E350" s="27" t="s">
        <v>608</v>
      </c>
      <c r="J350" s="33"/>
    </row>
    <row r="351" spans="1:16" ht="43.2" x14ac:dyDescent="0.3">
      <c r="A351" s="25" t="s">
        <v>32</v>
      </c>
      <c r="B351" s="32"/>
      <c r="E351" s="34" t="s">
        <v>609</v>
      </c>
      <c r="J351" s="33"/>
    </row>
    <row r="352" spans="1:16" ht="43.2" x14ac:dyDescent="0.3">
      <c r="A352" s="25" t="s">
        <v>34</v>
      </c>
      <c r="B352" s="32"/>
      <c r="E352" s="27" t="s">
        <v>610</v>
      </c>
      <c r="J352" s="33"/>
    </row>
    <row r="353" spans="1:16" x14ac:dyDescent="0.3">
      <c r="A353" s="25" t="s">
        <v>25</v>
      </c>
      <c r="B353" s="25">
        <v>85</v>
      </c>
      <c r="C353" s="26" t="s">
        <v>611</v>
      </c>
      <c r="D353" s="25" t="s">
        <v>27</v>
      </c>
      <c r="E353" s="27" t="s">
        <v>612</v>
      </c>
      <c r="F353" s="28" t="s">
        <v>29</v>
      </c>
      <c r="G353" s="29">
        <v>2</v>
      </c>
      <c r="H353" s="30">
        <v>0</v>
      </c>
      <c r="I353" s="30">
        <f>ROUND(G353*H353,P4)</f>
        <v>0</v>
      </c>
      <c r="J353" s="25"/>
      <c r="O353" s="31">
        <f>I353*0.21</f>
        <v>0</v>
      </c>
      <c r="P353">
        <v>3</v>
      </c>
    </row>
    <row r="354" spans="1:16" ht="28.8" x14ac:dyDescent="0.3">
      <c r="A354" s="25" t="s">
        <v>30</v>
      </c>
      <c r="B354" s="32"/>
      <c r="E354" s="27" t="s">
        <v>613</v>
      </c>
      <c r="J354" s="33"/>
    </row>
    <row r="355" spans="1:16" x14ac:dyDescent="0.3">
      <c r="A355" s="25" t="s">
        <v>32</v>
      </c>
      <c r="B355" s="32"/>
      <c r="E355" s="34" t="s">
        <v>57</v>
      </c>
      <c r="J355" s="33"/>
    </row>
    <row r="356" spans="1:16" ht="28.8" x14ac:dyDescent="0.3">
      <c r="A356" s="25" t="s">
        <v>34</v>
      </c>
      <c r="B356" s="32"/>
      <c r="E356" s="27" t="s">
        <v>614</v>
      </c>
      <c r="J356" s="33"/>
    </row>
    <row r="357" spans="1:16" ht="28.8" x14ac:dyDescent="0.3">
      <c r="A357" s="25" t="s">
        <v>25</v>
      </c>
      <c r="B357" s="25">
        <v>86</v>
      </c>
      <c r="C357" s="26" t="s">
        <v>615</v>
      </c>
      <c r="D357" s="25" t="s">
        <v>27</v>
      </c>
      <c r="E357" s="27" t="s">
        <v>616</v>
      </c>
      <c r="F357" s="28" t="s">
        <v>197</v>
      </c>
      <c r="G357" s="29">
        <v>64.14</v>
      </c>
      <c r="H357" s="30">
        <v>0</v>
      </c>
      <c r="I357" s="30">
        <f>ROUND(G357*H357,P4)</f>
        <v>0</v>
      </c>
      <c r="J357" s="25"/>
      <c r="O357" s="31">
        <f>I357*0.21</f>
        <v>0</v>
      </c>
      <c r="P357">
        <v>3</v>
      </c>
    </row>
    <row r="358" spans="1:16" ht="28.8" x14ac:dyDescent="0.3">
      <c r="A358" s="25" t="s">
        <v>30</v>
      </c>
      <c r="B358" s="32"/>
      <c r="E358" s="27" t="s">
        <v>617</v>
      </c>
      <c r="J358" s="33"/>
    </row>
    <row r="359" spans="1:16" ht="43.2" x14ac:dyDescent="0.3">
      <c r="A359" s="25" t="s">
        <v>32</v>
      </c>
      <c r="B359" s="32"/>
      <c r="E359" s="34" t="s">
        <v>618</v>
      </c>
      <c r="J359" s="33"/>
    </row>
    <row r="360" spans="1:16" ht="57.6" x14ac:dyDescent="0.3">
      <c r="A360" s="25" t="s">
        <v>34</v>
      </c>
      <c r="B360" s="32"/>
      <c r="E360" s="27" t="s">
        <v>619</v>
      </c>
      <c r="J360" s="33"/>
    </row>
    <row r="361" spans="1:16" ht="28.8" x14ac:dyDescent="0.3">
      <c r="A361" s="25" t="s">
        <v>25</v>
      </c>
      <c r="B361" s="25">
        <v>87</v>
      </c>
      <c r="C361" s="26" t="s">
        <v>620</v>
      </c>
      <c r="D361" s="25" t="s">
        <v>27</v>
      </c>
      <c r="E361" s="27" t="s">
        <v>621</v>
      </c>
      <c r="F361" s="28" t="s">
        <v>197</v>
      </c>
      <c r="G361" s="29">
        <v>18.7</v>
      </c>
      <c r="H361" s="30">
        <v>0</v>
      </c>
      <c r="I361" s="30">
        <f>ROUND(G361*H361,P4)</f>
        <v>0</v>
      </c>
      <c r="J361" s="25"/>
      <c r="O361" s="31">
        <f>I361*0.21</f>
        <v>0</v>
      </c>
      <c r="P361">
        <v>3</v>
      </c>
    </row>
    <row r="362" spans="1:16" ht="28.8" x14ac:dyDescent="0.3">
      <c r="A362" s="25" t="s">
        <v>30</v>
      </c>
      <c r="B362" s="32"/>
      <c r="E362" s="27" t="s">
        <v>622</v>
      </c>
      <c r="J362" s="33"/>
    </row>
    <row r="363" spans="1:16" x14ac:dyDescent="0.3">
      <c r="A363" s="25" t="s">
        <v>32</v>
      </c>
      <c r="B363" s="32"/>
      <c r="E363" s="34" t="s">
        <v>623</v>
      </c>
      <c r="J363" s="33"/>
    </row>
    <row r="364" spans="1:16" ht="57.6" x14ac:dyDescent="0.3">
      <c r="A364" s="25" t="s">
        <v>34</v>
      </c>
      <c r="B364" s="32"/>
      <c r="E364" s="27" t="s">
        <v>619</v>
      </c>
      <c r="J364" s="33"/>
    </row>
    <row r="365" spans="1:16" x14ac:dyDescent="0.3">
      <c r="A365" s="25" t="s">
        <v>25</v>
      </c>
      <c r="B365" s="25">
        <v>88</v>
      </c>
      <c r="C365" s="26" t="s">
        <v>624</v>
      </c>
      <c r="D365" s="25" t="s">
        <v>27</v>
      </c>
      <c r="E365" s="27" t="s">
        <v>625</v>
      </c>
      <c r="F365" s="28" t="s">
        <v>197</v>
      </c>
      <c r="G365" s="29">
        <v>18.57</v>
      </c>
      <c r="H365" s="30">
        <v>0</v>
      </c>
      <c r="I365" s="30">
        <f>ROUND(G365*H365,P4)</f>
        <v>0</v>
      </c>
      <c r="J365" s="25"/>
      <c r="O365" s="31">
        <f>I365*0.21</f>
        <v>0</v>
      </c>
      <c r="P365">
        <v>3</v>
      </c>
    </row>
    <row r="366" spans="1:16" ht="28.8" x14ac:dyDescent="0.3">
      <c r="A366" s="25" t="s">
        <v>30</v>
      </c>
      <c r="B366" s="32"/>
      <c r="E366" s="27" t="s">
        <v>626</v>
      </c>
      <c r="J366" s="33"/>
    </row>
    <row r="367" spans="1:16" x14ac:dyDescent="0.3">
      <c r="A367" s="25" t="s">
        <v>32</v>
      </c>
      <c r="B367" s="32"/>
      <c r="E367" s="34" t="s">
        <v>627</v>
      </c>
      <c r="J367" s="33"/>
    </row>
    <row r="368" spans="1:16" ht="28.8" x14ac:dyDescent="0.3">
      <c r="A368" s="25" t="s">
        <v>34</v>
      </c>
      <c r="B368" s="32"/>
      <c r="E368" s="27" t="s">
        <v>628</v>
      </c>
      <c r="J368" s="33"/>
    </row>
    <row r="369" spans="1:16" x14ac:dyDescent="0.3">
      <c r="A369" s="25" t="s">
        <v>25</v>
      </c>
      <c r="B369" s="25">
        <v>89</v>
      </c>
      <c r="C369" s="26" t="s">
        <v>629</v>
      </c>
      <c r="D369" s="25" t="s">
        <v>27</v>
      </c>
      <c r="E369" s="27" t="s">
        <v>630</v>
      </c>
      <c r="F369" s="28" t="s">
        <v>197</v>
      </c>
      <c r="G369" s="29">
        <v>60.07</v>
      </c>
      <c r="H369" s="30">
        <v>0</v>
      </c>
      <c r="I369" s="30">
        <f>ROUND(G369*H369,P4)</f>
        <v>0</v>
      </c>
      <c r="J369" s="25"/>
      <c r="O369" s="31">
        <f>I369*0.21</f>
        <v>0</v>
      </c>
      <c r="P369">
        <v>3</v>
      </c>
    </row>
    <row r="370" spans="1:16" ht="28.8" x14ac:dyDescent="0.3">
      <c r="A370" s="25" t="s">
        <v>30</v>
      </c>
      <c r="B370" s="32"/>
      <c r="E370" s="27" t="s">
        <v>631</v>
      </c>
      <c r="J370" s="33"/>
    </row>
    <row r="371" spans="1:16" ht="57.6" x14ac:dyDescent="0.3">
      <c r="A371" s="25" t="s">
        <v>32</v>
      </c>
      <c r="B371" s="32"/>
      <c r="E371" s="34" t="s">
        <v>632</v>
      </c>
      <c r="J371" s="33"/>
    </row>
    <row r="372" spans="1:16" ht="43.2" x14ac:dyDescent="0.3">
      <c r="A372" s="25" t="s">
        <v>34</v>
      </c>
      <c r="B372" s="32"/>
      <c r="E372" s="27" t="s">
        <v>633</v>
      </c>
      <c r="J372" s="33"/>
    </row>
    <row r="373" spans="1:16" x14ac:dyDescent="0.3">
      <c r="A373" s="25" t="s">
        <v>25</v>
      </c>
      <c r="B373" s="25">
        <v>90</v>
      </c>
      <c r="C373" s="26" t="s">
        <v>634</v>
      </c>
      <c r="D373" s="25" t="s">
        <v>27</v>
      </c>
      <c r="E373" s="27" t="s">
        <v>635</v>
      </c>
      <c r="F373" s="28" t="s">
        <v>29</v>
      </c>
      <c r="G373" s="29">
        <v>4</v>
      </c>
      <c r="H373" s="30">
        <v>0</v>
      </c>
      <c r="I373" s="30">
        <f>ROUND(G373*H373,P4)</f>
        <v>0</v>
      </c>
      <c r="J373" s="25"/>
      <c r="O373" s="31">
        <f>I373*0.21</f>
        <v>0</v>
      </c>
      <c r="P373">
        <v>3</v>
      </c>
    </row>
    <row r="374" spans="1:16" x14ac:dyDescent="0.3">
      <c r="A374" s="25" t="s">
        <v>30</v>
      </c>
      <c r="B374" s="32"/>
      <c r="E374" s="27" t="s">
        <v>636</v>
      </c>
      <c r="J374" s="33"/>
    </row>
    <row r="375" spans="1:16" x14ac:dyDescent="0.3">
      <c r="A375" s="25" t="s">
        <v>32</v>
      </c>
      <c r="B375" s="32"/>
      <c r="E375" s="34" t="s">
        <v>637</v>
      </c>
      <c r="J375" s="33"/>
    </row>
    <row r="376" spans="1:16" ht="144" x14ac:dyDescent="0.3">
      <c r="A376" s="25" t="s">
        <v>34</v>
      </c>
      <c r="B376" s="32"/>
      <c r="E376" s="27" t="s">
        <v>638</v>
      </c>
      <c r="J376" s="33"/>
    </row>
    <row r="377" spans="1:16" ht="28.8" x14ac:dyDescent="0.3">
      <c r="A377" s="25" t="s">
        <v>25</v>
      </c>
      <c r="B377" s="25">
        <v>91</v>
      </c>
      <c r="C377" s="26" t="s">
        <v>639</v>
      </c>
      <c r="D377" s="25" t="s">
        <v>27</v>
      </c>
      <c r="E377" s="27" t="s">
        <v>640</v>
      </c>
      <c r="F377" s="28" t="s">
        <v>29</v>
      </c>
      <c r="G377" s="29">
        <v>14</v>
      </c>
      <c r="H377" s="30">
        <v>0</v>
      </c>
      <c r="I377" s="30">
        <f>ROUND(G377*H377,P4)</f>
        <v>0</v>
      </c>
      <c r="J377" s="25"/>
      <c r="O377" s="31">
        <f>I377*0.21</f>
        <v>0</v>
      </c>
      <c r="P377">
        <v>3</v>
      </c>
    </row>
    <row r="378" spans="1:16" x14ac:dyDescent="0.3">
      <c r="A378" s="25" t="s">
        <v>30</v>
      </c>
      <c r="B378" s="32"/>
      <c r="E378" s="27" t="s">
        <v>641</v>
      </c>
      <c r="J378" s="33"/>
    </row>
    <row r="379" spans="1:16" x14ac:dyDescent="0.3">
      <c r="A379" s="25" t="s">
        <v>32</v>
      </c>
      <c r="B379" s="32"/>
      <c r="E379" s="34" t="s">
        <v>642</v>
      </c>
      <c r="J379" s="33"/>
    </row>
    <row r="380" spans="1:16" ht="72" x14ac:dyDescent="0.3">
      <c r="A380" s="25" t="s">
        <v>34</v>
      </c>
      <c r="B380" s="32"/>
      <c r="E380" s="27" t="s">
        <v>643</v>
      </c>
      <c r="J380" s="33"/>
    </row>
    <row r="381" spans="1:16" ht="28.8" x14ac:dyDescent="0.3">
      <c r="A381" s="25" t="s">
        <v>25</v>
      </c>
      <c r="B381" s="25">
        <v>92</v>
      </c>
      <c r="C381" s="26" t="s">
        <v>644</v>
      </c>
      <c r="D381" s="25" t="s">
        <v>27</v>
      </c>
      <c r="E381" s="27" t="s">
        <v>645</v>
      </c>
      <c r="F381" s="28" t="s">
        <v>197</v>
      </c>
      <c r="G381" s="29">
        <v>15</v>
      </c>
      <c r="H381" s="30">
        <v>0</v>
      </c>
      <c r="I381" s="30">
        <f>ROUND(G381*H381,P4)</f>
        <v>0</v>
      </c>
      <c r="J381" s="25"/>
      <c r="O381" s="31">
        <f>I381*0.21</f>
        <v>0</v>
      </c>
      <c r="P381">
        <v>3</v>
      </c>
    </row>
    <row r="382" spans="1:16" x14ac:dyDescent="0.3">
      <c r="A382" s="25" t="s">
        <v>30</v>
      </c>
      <c r="B382" s="32"/>
      <c r="E382" s="27" t="s">
        <v>646</v>
      </c>
      <c r="J382" s="33"/>
    </row>
    <row r="383" spans="1:16" x14ac:dyDescent="0.3">
      <c r="A383" s="25" t="s">
        <v>32</v>
      </c>
      <c r="B383" s="32"/>
      <c r="E383" s="34" t="s">
        <v>130</v>
      </c>
      <c r="J383" s="33"/>
    </row>
    <row r="384" spans="1:16" ht="115.2" x14ac:dyDescent="0.3">
      <c r="A384" s="25" t="s">
        <v>34</v>
      </c>
      <c r="B384" s="32"/>
      <c r="E384" s="27" t="s">
        <v>647</v>
      </c>
      <c r="J384" s="33"/>
    </row>
    <row r="385" spans="1:16" x14ac:dyDescent="0.3">
      <c r="A385" s="25" t="s">
        <v>25</v>
      </c>
      <c r="B385" s="25">
        <v>93</v>
      </c>
      <c r="C385" s="26" t="s">
        <v>648</v>
      </c>
      <c r="D385" s="25" t="s">
        <v>27</v>
      </c>
      <c r="E385" s="27" t="s">
        <v>649</v>
      </c>
      <c r="F385" s="28" t="s">
        <v>29</v>
      </c>
      <c r="G385" s="29">
        <v>1</v>
      </c>
      <c r="H385" s="30">
        <v>0</v>
      </c>
      <c r="I385" s="30">
        <f>ROUND(G385*H385,P4)</f>
        <v>0</v>
      </c>
      <c r="J385" s="25"/>
      <c r="O385" s="31">
        <f>I385*0.21</f>
        <v>0</v>
      </c>
      <c r="P385">
        <v>3</v>
      </c>
    </row>
    <row r="386" spans="1:16" x14ac:dyDescent="0.3">
      <c r="A386" s="25" t="s">
        <v>30</v>
      </c>
      <c r="B386" s="32"/>
      <c r="E386" s="27" t="s">
        <v>650</v>
      </c>
      <c r="J386" s="33"/>
    </row>
    <row r="387" spans="1:16" x14ac:dyDescent="0.3">
      <c r="A387" s="25" t="s">
        <v>32</v>
      </c>
      <c r="B387" s="32"/>
      <c r="E387" s="34" t="s">
        <v>33</v>
      </c>
      <c r="J387" s="33"/>
    </row>
    <row r="388" spans="1:16" ht="316.8" x14ac:dyDescent="0.3">
      <c r="A388" s="25" t="s">
        <v>34</v>
      </c>
      <c r="B388" s="32"/>
      <c r="E388" s="27" t="s">
        <v>651</v>
      </c>
      <c r="J388" s="33"/>
    </row>
    <row r="389" spans="1:16" x14ac:dyDescent="0.3">
      <c r="A389" s="25" t="s">
        <v>25</v>
      </c>
      <c r="B389" s="25">
        <v>94</v>
      </c>
      <c r="C389" s="26" t="s">
        <v>652</v>
      </c>
      <c r="D389" s="25" t="s">
        <v>27</v>
      </c>
      <c r="E389" s="27" t="s">
        <v>653</v>
      </c>
      <c r="F389" s="28" t="s">
        <v>79</v>
      </c>
      <c r="G389" s="29">
        <v>24</v>
      </c>
      <c r="H389" s="30">
        <v>0</v>
      </c>
      <c r="I389" s="30">
        <f>ROUND(G389*H389,P4)</f>
        <v>0</v>
      </c>
      <c r="J389" s="25"/>
      <c r="O389" s="31">
        <f>I389*0.21</f>
        <v>0</v>
      </c>
      <c r="P389">
        <v>3</v>
      </c>
    </row>
    <row r="390" spans="1:16" x14ac:dyDescent="0.3">
      <c r="A390" s="25" t="s">
        <v>30</v>
      </c>
      <c r="B390" s="32"/>
      <c r="E390" s="27" t="s">
        <v>654</v>
      </c>
      <c r="J390" s="33"/>
    </row>
    <row r="391" spans="1:16" ht="43.2" x14ac:dyDescent="0.3">
      <c r="A391" s="25" t="s">
        <v>32</v>
      </c>
      <c r="B391" s="32"/>
      <c r="E391" s="34" t="s">
        <v>655</v>
      </c>
      <c r="J391" s="33"/>
    </row>
    <row r="392" spans="1:16" ht="144" x14ac:dyDescent="0.3">
      <c r="A392" s="25" t="s">
        <v>34</v>
      </c>
      <c r="B392" s="32"/>
      <c r="E392" s="27" t="s">
        <v>656</v>
      </c>
      <c r="J392" s="33"/>
    </row>
    <row r="393" spans="1:16" x14ac:dyDescent="0.3">
      <c r="A393" s="25" t="s">
        <v>25</v>
      </c>
      <c r="B393" s="25">
        <v>95</v>
      </c>
      <c r="C393" s="26" t="s">
        <v>657</v>
      </c>
      <c r="D393" s="25" t="s">
        <v>27</v>
      </c>
      <c r="E393" s="27" t="s">
        <v>658</v>
      </c>
      <c r="F393" s="28" t="s">
        <v>79</v>
      </c>
      <c r="G393" s="29">
        <v>17.600000000000001</v>
      </c>
      <c r="H393" s="30">
        <v>0</v>
      </c>
      <c r="I393" s="30">
        <f>ROUND(G393*H393,P4)</f>
        <v>0</v>
      </c>
      <c r="J393" s="25"/>
      <c r="O393" s="31">
        <f>I393*0.21</f>
        <v>0</v>
      </c>
      <c r="P393">
        <v>3</v>
      </c>
    </row>
    <row r="394" spans="1:16" x14ac:dyDescent="0.3">
      <c r="A394" s="25" t="s">
        <v>30</v>
      </c>
      <c r="B394" s="32"/>
      <c r="E394" s="27" t="s">
        <v>659</v>
      </c>
      <c r="J394" s="33"/>
    </row>
    <row r="395" spans="1:16" x14ac:dyDescent="0.3">
      <c r="A395" s="25" t="s">
        <v>32</v>
      </c>
      <c r="B395" s="32"/>
      <c r="E395" s="34" t="s">
        <v>660</v>
      </c>
      <c r="J395" s="33"/>
    </row>
    <row r="396" spans="1:16" ht="144" x14ac:dyDescent="0.3">
      <c r="A396" s="25" t="s">
        <v>34</v>
      </c>
      <c r="B396" s="32"/>
      <c r="E396" s="27" t="s">
        <v>656</v>
      </c>
      <c r="J396" s="33"/>
    </row>
    <row r="397" spans="1:16" x14ac:dyDescent="0.3">
      <c r="A397" s="25" t="s">
        <v>25</v>
      </c>
      <c r="B397" s="25">
        <v>96</v>
      </c>
      <c r="C397" s="26" t="s">
        <v>661</v>
      </c>
      <c r="D397" s="25" t="s">
        <v>27</v>
      </c>
      <c r="E397" s="27" t="s">
        <v>662</v>
      </c>
      <c r="F397" s="28" t="s">
        <v>79</v>
      </c>
      <c r="G397" s="29">
        <v>29</v>
      </c>
      <c r="H397" s="30">
        <v>0</v>
      </c>
      <c r="I397" s="30">
        <f>ROUND(G397*H397,P4)</f>
        <v>0</v>
      </c>
      <c r="J397" s="25"/>
      <c r="O397" s="31">
        <f>I397*0.21</f>
        <v>0</v>
      </c>
      <c r="P397">
        <v>3</v>
      </c>
    </row>
    <row r="398" spans="1:16" x14ac:dyDescent="0.3">
      <c r="A398" s="25" t="s">
        <v>30</v>
      </c>
      <c r="B398" s="32"/>
      <c r="E398" s="27" t="s">
        <v>663</v>
      </c>
      <c r="J398" s="33"/>
    </row>
    <row r="399" spans="1:16" x14ac:dyDescent="0.3">
      <c r="A399" s="25" t="s">
        <v>32</v>
      </c>
      <c r="B399" s="32"/>
      <c r="E399" s="34" t="s">
        <v>664</v>
      </c>
      <c r="J399" s="33"/>
    </row>
    <row r="400" spans="1:16" ht="144" x14ac:dyDescent="0.3">
      <c r="A400" s="25" t="s">
        <v>34</v>
      </c>
      <c r="B400" s="32"/>
      <c r="E400" s="27" t="s">
        <v>656</v>
      </c>
      <c r="J400" s="33"/>
    </row>
    <row r="401" spans="1:16" x14ac:dyDescent="0.3">
      <c r="A401" s="25" t="s">
        <v>25</v>
      </c>
      <c r="B401" s="25">
        <v>97</v>
      </c>
      <c r="C401" s="26" t="s">
        <v>665</v>
      </c>
      <c r="D401" s="25" t="s">
        <v>27</v>
      </c>
      <c r="E401" s="27" t="s">
        <v>666</v>
      </c>
      <c r="F401" s="28" t="s">
        <v>249</v>
      </c>
      <c r="G401" s="29">
        <v>1.706</v>
      </c>
      <c r="H401" s="30">
        <v>0</v>
      </c>
      <c r="I401" s="30">
        <f>ROUND(G401*H401,P4)</f>
        <v>0</v>
      </c>
      <c r="J401" s="25"/>
      <c r="O401" s="31">
        <f>I401*0.21</f>
        <v>0</v>
      </c>
      <c r="P401">
        <v>3</v>
      </c>
    </row>
    <row r="402" spans="1:16" ht="43.2" x14ac:dyDescent="0.3">
      <c r="A402" s="25" t="s">
        <v>30</v>
      </c>
      <c r="B402" s="32"/>
      <c r="E402" s="27" t="s">
        <v>667</v>
      </c>
      <c r="J402" s="33"/>
    </row>
    <row r="403" spans="1:16" ht="43.2" x14ac:dyDescent="0.3">
      <c r="A403" s="25" t="s">
        <v>32</v>
      </c>
      <c r="B403" s="32"/>
      <c r="E403" s="34" t="s">
        <v>668</v>
      </c>
      <c r="J403" s="33"/>
    </row>
    <row r="404" spans="1:16" ht="144" x14ac:dyDescent="0.3">
      <c r="A404" s="25" t="s">
        <v>34</v>
      </c>
      <c r="B404" s="32"/>
      <c r="E404" s="27" t="s">
        <v>669</v>
      </c>
      <c r="J404" s="33"/>
    </row>
    <row r="405" spans="1:16" x14ac:dyDescent="0.3">
      <c r="A405" s="25" t="s">
        <v>25</v>
      </c>
      <c r="B405" s="25">
        <v>98</v>
      </c>
      <c r="C405" s="26" t="s">
        <v>670</v>
      </c>
      <c r="D405" s="25" t="s">
        <v>27</v>
      </c>
      <c r="E405" s="27" t="s">
        <v>671</v>
      </c>
      <c r="F405" s="28" t="s">
        <v>197</v>
      </c>
      <c r="G405" s="29">
        <v>23</v>
      </c>
      <c r="H405" s="30">
        <v>0</v>
      </c>
      <c r="I405" s="30">
        <f>ROUND(G405*H405,P4)</f>
        <v>0</v>
      </c>
      <c r="J405" s="25"/>
      <c r="O405" s="31">
        <f>I405*0.21</f>
        <v>0</v>
      </c>
      <c r="P405">
        <v>3</v>
      </c>
    </row>
    <row r="406" spans="1:16" x14ac:dyDescent="0.3">
      <c r="A406" s="25" t="s">
        <v>30</v>
      </c>
      <c r="B406" s="32"/>
      <c r="E406" s="27" t="s">
        <v>672</v>
      </c>
      <c r="J406" s="33"/>
    </row>
    <row r="407" spans="1:16" x14ac:dyDescent="0.3">
      <c r="A407" s="25" t="s">
        <v>32</v>
      </c>
      <c r="B407" s="32"/>
      <c r="E407" s="34" t="s">
        <v>673</v>
      </c>
      <c r="J407" s="33"/>
    </row>
    <row r="408" spans="1:16" ht="172.8" x14ac:dyDescent="0.3">
      <c r="A408" s="25" t="s">
        <v>34</v>
      </c>
      <c r="B408" s="32"/>
      <c r="E408" s="27" t="s">
        <v>674</v>
      </c>
      <c r="J408" s="33"/>
    </row>
    <row r="409" spans="1:16" x14ac:dyDescent="0.3">
      <c r="A409" s="25" t="s">
        <v>25</v>
      </c>
      <c r="B409" s="25">
        <v>99</v>
      </c>
      <c r="C409" s="26" t="s">
        <v>675</v>
      </c>
      <c r="D409" s="25" t="s">
        <v>27</v>
      </c>
      <c r="E409" s="27" t="s">
        <v>676</v>
      </c>
      <c r="F409" s="28" t="s">
        <v>68</v>
      </c>
      <c r="G409" s="29">
        <v>40</v>
      </c>
      <c r="H409" s="30">
        <v>0</v>
      </c>
      <c r="I409" s="30">
        <f>ROUND(G409*H409,P4)</f>
        <v>0</v>
      </c>
      <c r="J409" s="25"/>
      <c r="O409" s="31">
        <f>I409*0.21</f>
        <v>0</v>
      </c>
      <c r="P409">
        <v>3</v>
      </c>
    </row>
    <row r="410" spans="1:16" x14ac:dyDescent="0.3">
      <c r="A410" s="25" t="s">
        <v>30</v>
      </c>
      <c r="B410" s="32"/>
      <c r="E410" s="38" t="s">
        <v>27</v>
      </c>
      <c r="J410" s="33"/>
    </row>
    <row r="411" spans="1:16" x14ac:dyDescent="0.3">
      <c r="A411" s="25" t="s">
        <v>32</v>
      </c>
      <c r="B411" s="32"/>
      <c r="E411" s="34" t="s">
        <v>677</v>
      </c>
      <c r="J411" s="33"/>
    </row>
    <row r="412" spans="1:16" ht="158.4" x14ac:dyDescent="0.3">
      <c r="A412" s="25" t="s">
        <v>34</v>
      </c>
      <c r="B412" s="35"/>
      <c r="C412" s="36"/>
      <c r="D412" s="36"/>
      <c r="E412" s="27" t="s">
        <v>678</v>
      </c>
      <c r="F412" s="36"/>
      <c r="G412" s="36"/>
      <c r="H412" s="36"/>
      <c r="I412" s="36"/>
      <c r="J412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125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7" t="s">
        <v>3</v>
      </c>
      <c r="B3" s="10" t="s">
        <v>4</v>
      </c>
      <c r="C3" s="42" t="s">
        <v>5</v>
      </c>
      <c r="D3" s="43"/>
      <c r="E3" s="11" t="s">
        <v>6</v>
      </c>
      <c r="F3" s="7"/>
      <c r="G3" s="7"/>
      <c r="H3" s="12" t="s">
        <v>679</v>
      </c>
      <c r="I3" s="13">
        <f>SUMIFS(I8:I125,A8:A125,"SD")</f>
        <v>0</v>
      </c>
      <c r="J3" s="9"/>
      <c r="O3">
        <v>0</v>
      </c>
      <c r="P3">
        <v>2</v>
      </c>
    </row>
    <row r="4" spans="1:16" x14ac:dyDescent="0.3">
      <c r="A4" s="7" t="s">
        <v>8</v>
      </c>
      <c r="B4" s="10" t="s">
        <v>9</v>
      </c>
      <c r="C4" s="42" t="s">
        <v>679</v>
      </c>
      <c r="D4" s="43"/>
      <c r="E4" s="11" t="s">
        <v>680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4" t="s">
        <v>11</v>
      </c>
      <c r="B5" s="45" t="s">
        <v>12</v>
      </c>
      <c r="C5" s="46" t="s">
        <v>13</v>
      </c>
      <c r="D5" s="46" t="s">
        <v>14</v>
      </c>
      <c r="E5" s="46" t="s">
        <v>15</v>
      </c>
      <c r="F5" s="46" t="s">
        <v>16</v>
      </c>
      <c r="G5" s="46" t="s">
        <v>17</v>
      </c>
      <c r="H5" s="46" t="s">
        <v>18</v>
      </c>
      <c r="I5" s="46"/>
      <c r="J5" s="47" t="s">
        <v>19</v>
      </c>
      <c r="O5">
        <v>0.21</v>
      </c>
    </row>
    <row r="6" spans="1:16" x14ac:dyDescent="0.3">
      <c r="A6" s="44"/>
      <c r="B6" s="45"/>
      <c r="C6" s="46"/>
      <c r="D6" s="46"/>
      <c r="E6" s="46"/>
      <c r="F6" s="46"/>
      <c r="G6" s="46"/>
      <c r="H6" s="15" t="s">
        <v>20</v>
      </c>
      <c r="I6" s="15" t="s">
        <v>21</v>
      </c>
      <c r="J6" s="47"/>
    </row>
    <row r="7" spans="1:16" x14ac:dyDescent="0.3">
      <c r="A7" s="17">
        <v>0</v>
      </c>
      <c r="B7" s="14">
        <v>1</v>
      </c>
      <c r="C7" s="18">
        <v>2</v>
      </c>
      <c r="D7" s="15">
        <v>3</v>
      </c>
      <c r="E7" s="18">
        <v>4</v>
      </c>
      <c r="F7" s="15">
        <v>5</v>
      </c>
      <c r="G7" s="15">
        <v>6</v>
      </c>
      <c r="H7" s="15">
        <v>7</v>
      </c>
      <c r="I7" s="18">
        <v>8</v>
      </c>
      <c r="J7" s="16">
        <v>9</v>
      </c>
    </row>
    <row r="8" spans="1:16" x14ac:dyDescent="0.3">
      <c r="A8" s="19" t="s">
        <v>22</v>
      </c>
      <c r="B8" s="20"/>
      <c r="C8" s="21" t="s">
        <v>23</v>
      </c>
      <c r="D8" s="22"/>
      <c r="E8" s="19" t="s">
        <v>24</v>
      </c>
      <c r="F8" s="22"/>
      <c r="G8" s="22"/>
      <c r="H8" s="22"/>
      <c r="I8" s="23">
        <f>SUMIFS(I9:I16,A9:A16,"P")</f>
        <v>0</v>
      </c>
      <c r="J8" s="24"/>
    </row>
    <row r="9" spans="1:16" x14ac:dyDescent="0.3">
      <c r="A9" s="25" t="s">
        <v>25</v>
      </c>
      <c r="B9" s="25">
        <v>1</v>
      </c>
      <c r="C9" s="26" t="s">
        <v>96</v>
      </c>
      <c r="D9" s="25"/>
      <c r="E9" s="27" t="s">
        <v>97</v>
      </c>
      <c r="F9" s="28" t="s">
        <v>79</v>
      </c>
      <c r="G9" s="29">
        <v>37.643999999999998</v>
      </c>
      <c r="H9" s="30">
        <v>0</v>
      </c>
      <c r="I9" s="30">
        <f>ROUND(G9*H9,P4)</f>
        <v>0</v>
      </c>
      <c r="J9" s="25"/>
      <c r="O9" s="31">
        <f>I9*0.21</f>
        <v>0</v>
      </c>
      <c r="P9">
        <v>3</v>
      </c>
    </row>
    <row r="10" spans="1:16" ht="28.8" x14ac:dyDescent="0.3">
      <c r="A10" s="25" t="s">
        <v>30</v>
      </c>
      <c r="B10" s="32"/>
      <c r="E10" s="27" t="s">
        <v>681</v>
      </c>
      <c r="J10" s="33"/>
    </row>
    <row r="11" spans="1:16" x14ac:dyDescent="0.3">
      <c r="A11" s="25" t="s">
        <v>32</v>
      </c>
      <c r="B11" s="32"/>
      <c r="E11" s="34" t="s">
        <v>682</v>
      </c>
      <c r="J11" s="33"/>
    </row>
    <row r="12" spans="1:16" ht="28.8" x14ac:dyDescent="0.3">
      <c r="A12" s="25" t="s">
        <v>34</v>
      </c>
      <c r="B12" s="32"/>
      <c r="E12" s="27" t="s">
        <v>100</v>
      </c>
      <c r="J12" s="33"/>
    </row>
    <row r="13" spans="1:16" x14ac:dyDescent="0.3">
      <c r="A13" s="25" t="s">
        <v>25</v>
      </c>
      <c r="B13" s="25">
        <v>2</v>
      </c>
      <c r="C13" s="26" t="s">
        <v>683</v>
      </c>
      <c r="D13" s="25" t="s">
        <v>27</v>
      </c>
      <c r="E13" s="27" t="s">
        <v>97</v>
      </c>
      <c r="F13" s="28" t="s">
        <v>249</v>
      </c>
      <c r="G13" s="29">
        <v>0.20300000000000001</v>
      </c>
      <c r="H13" s="30">
        <v>0</v>
      </c>
      <c r="I13" s="30">
        <f>ROUND(G13*H13,P4)</f>
        <v>0</v>
      </c>
      <c r="J13" s="25"/>
      <c r="O13" s="31">
        <f>I13*0.21</f>
        <v>0</v>
      </c>
      <c r="P13">
        <v>3</v>
      </c>
    </row>
    <row r="14" spans="1:16" ht="43.2" x14ac:dyDescent="0.3">
      <c r="A14" s="25" t="s">
        <v>30</v>
      </c>
      <c r="B14" s="32"/>
      <c r="E14" s="27" t="s">
        <v>684</v>
      </c>
      <c r="J14" s="33"/>
    </row>
    <row r="15" spans="1:16" x14ac:dyDescent="0.3">
      <c r="A15" s="25" t="s">
        <v>32</v>
      </c>
      <c r="B15" s="32"/>
      <c r="E15" s="34" t="s">
        <v>685</v>
      </c>
      <c r="J15" s="33"/>
    </row>
    <row r="16" spans="1:16" ht="28.8" x14ac:dyDescent="0.3">
      <c r="A16" s="25" t="s">
        <v>34</v>
      </c>
      <c r="B16" s="32"/>
      <c r="E16" s="27" t="s">
        <v>100</v>
      </c>
      <c r="J16" s="33"/>
    </row>
    <row r="17" spans="1:16" x14ac:dyDescent="0.3">
      <c r="A17" s="19" t="s">
        <v>22</v>
      </c>
      <c r="B17" s="20"/>
      <c r="C17" s="21" t="s">
        <v>64</v>
      </c>
      <c r="D17" s="22"/>
      <c r="E17" s="19" t="s">
        <v>65</v>
      </c>
      <c r="F17" s="22"/>
      <c r="G17" s="22"/>
      <c r="H17" s="22"/>
      <c r="I17" s="23">
        <f>SUMIFS(I18:I33,A18:A33,"P")</f>
        <v>0</v>
      </c>
      <c r="J17" s="24"/>
    </row>
    <row r="18" spans="1:16" x14ac:dyDescent="0.3">
      <c r="A18" s="25" t="s">
        <v>25</v>
      </c>
      <c r="B18" s="25">
        <v>3</v>
      </c>
      <c r="C18" s="26" t="s">
        <v>309</v>
      </c>
      <c r="D18" s="25" t="s">
        <v>27</v>
      </c>
      <c r="E18" s="27" t="s">
        <v>310</v>
      </c>
      <c r="F18" s="28" t="s">
        <v>79</v>
      </c>
      <c r="G18" s="29">
        <v>166.98</v>
      </c>
      <c r="H18" s="30">
        <v>0</v>
      </c>
      <c r="I18" s="30">
        <f>ROUND(G18*H18,P4)</f>
        <v>0</v>
      </c>
      <c r="J18" s="25"/>
      <c r="O18" s="31">
        <f>I18*0.21</f>
        <v>0</v>
      </c>
      <c r="P18">
        <v>3</v>
      </c>
    </row>
    <row r="19" spans="1:16" ht="28.8" x14ac:dyDescent="0.3">
      <c r="A19" s="25" t="s">
        <v>30</v>
      </c>
      <c r="B19" s="32"/>
      <c r="E19" s="27" t="s">
        <v>686</v>
      </c>
      <c r="J19" s="33"/>
    </row>
    <row r="20" spans="1:16" ht="43.2" x14ac:dyDescent="0.3">
      <c r="A20" s="25" t="s">
        <v>32</v>
      </c>
      <c r="B20" s="32"/>
      <c r="E20" s="34" t="s">
        <v>687</v>
      </c>
      <c r="J20" s="33"/>
    </row>
    <row r="21" spans="1:16" ht="388.8" x14ac:dyDescent="0.3">
      <c r="A21" s="25" t="s">
        <v>34</v>
      </c>
      <c r="B21" s="32"/>
      <c r="E21" s="27" t="s">
        <v>308</v>
      </c>
      <c r="J21" s="33"/>
    </row>
    <row r="22" spans="1:16" x14ac:dyDescent="0.3">
      <c r="A22" s="25" t="s">
        <v>25</v>
      </c>
      <c r="B22" s="25">
        <v>4</v>
      </c>
      <c r="C22" s="26" t="s">
        <v>122</v>
      </c>
      <c r="D22" s="25" t="s">
        <v>27</v>
      </c>
      <c r="E22" s="27" t="s">
        <v>123</v>
      </c>
      <c r="F22" s="28" t="s">
        <v>79</v>
      </c>
      <c r="G22" s="29">
        <v>22.824000000000002</v>
      </c>
      <c r="H22" s="30">
        <v>0</v>
      </c>
      <c r="I22" s="30">
        <f>ROUND(G22*H22,P4)</f>
        <v>0</v>
      </c>
      <c r="J22" s="25"/>
      <c r="O22" s="31">
        <f>I22*0.21</f>
        <v>0</v>
      </c>
      <c r="P22">
        <v>3</v>
      </c>
    </row>
    <row r="23" spans="1:16" ht="43.2" x14ac:dyDescent="0.3">
      <c r="A23" s="25" t="s">
        <v>30</v>
      </c>
      <c r="B23" s="32"/>
      <c r="E23" s="27" t="s">
        <v>688</v>
      </c>
      <c r="J23" s="33"/>
    </row>
    <row r="24" spans="1:16" x14ac:dyDescent="0.3">
      <c r="A24" s="25" t="s">
        <v>32</v>
      </c>
      <c r="B24" s="32"/>
      <c r="E24" s="34" t="s">
        <v>689</v>
      </c>
      <c r="J24" s="33"/>
    </row>
    <row r="25" spans="1:16" ht="216" x14ac:dyDescent="0.3">
      <c r="A25" s="25" t="s">
        <v>34</v>
      </c>
      <c r="B25" s="32"/>
      <c r="E25" s="27" t="s">
        <v>126</v>
      </c>
      <c r="J25" s="33"/>
    </row>
    <row r="26" spans="1:16" x14ac:dyDescent="0.3">
      <c r="A26" s="25" t="s">
        <v>25</v>
      </c>
      <c r="B26" s="25">
        <v>5</v>
      </c>
      <c r="C26" s="26" t="s">
        <v>320</v>
      </c>
      <c r="D26" s="25" t="s">
        <v>27</v>
      </c>
      <c r="E26" s="27" t="s">
        <v>690</v>
      </c>
      <c r="F26" s="28" t="s">
        <v>79</v>
      </c>
      <c r="G26" s="29">
        <v>144.15600000000001</v>
      </c>
      <c r="H26" s="30">
        <v>0</v>
      </c>
      <c r="I26" s="30">
        <f>ROUND(G26*H26,P4)</f>
        <v>0</v>
      </c>
      <c r="J26" s="25"/>
      <c r="O26" s="31">
        <f>I26*0.21</f>
        <v>0</v>
      </c>
      <c r="P26">
        <v>3</v>
      </c>
    </row>
    <row r="27" spans="1:16" x14ac:dyDescent="0.3">
      <c r="A27" s="25" t="s">
        <v>30</v>
      </c>
      <c r="B27" s="32"/>
      <c r="E27" s="27" t="s">
        <v>691</v>
      </c>
      <c r="J27" s="33"/>
    </row>
    <row r="28" spans="1:16" ht="43.2" x14ac:dyDescent="0.3">
      <c r="A28" s="25" t="s">
        <v>32</v>
      </c>
      <c r="B28" s="32"/>
      <c r="E28" s="34" t="s">
        <v>692</v>
      </c>
      <c r="J28" s="33"/>
    </row>
    <row r="29" spans="1:16" ht="273.60000000000002" x14ac:dyDescent="0.3">
      <c r="A29" s="25" t="s">
        <v>34</v>
      </c>
      <c r="B29" s="32"/>
      <c r="E29" s="27" t="s">
        <v>693</v>
      </c>
      <c r="J29" s="33"/>
    </row>
    <row r="30" spans="1:16" x14ac:dyDescent="0.3">
      <c r="A30" s="25" t="s">
        <v>25</v>
      </c>
      <c r="B30" s="25">
        <v>6</v>
      </c>
      <c r="C30" s="26" t="s">
        <v>335</v>
      </c>
      <c r="D30" s="25" t="s">
        <v>27</v>
      </c>
      <c r="E30" s="27" t="s">
        <v>336</v>
      </c>
      <c r="F30" s="28" t="s">
        <v>79</v>
      </c>
      <c r="G30" s="29">
        <v>22.824000000000002</v>
      </c>
      <c r="H30" s="30">
        <v>0</v>
      </c>
      <c r="I30" s="30">
        <f>ROUND(G30*H30,P4)</f>
        <v>0</v>
      </c>
      <c r="J30" s="25"/>
      <c r="O30" s="31">
        <f>I30*0.21</f>
        <v>0</v>
      </c>
      <c r="P30">
        <v>3</v>
      </c>
    </row>
    <row r="31" spans="1:16" x14ac:dyDescent="0.3">
      <c r="A31" s="25" t="s">
        <v>30</v>
      </c>
      <c r="B31" s="32"/>
      <c r="E31" s="38" t="s">
        <v>27</v>
      </c>
      <c r="J31" s="33"/>
    </row>
    <row r="32" spans="1:16" x14ac:dyDescent="0.3">
      <c r="A32" s="25" t="s">
        <v>32</v>
      </c>
      <c r="B32" s="32"/>
      <c r="E32" s="34" t="s">
        <v>694</v>
      </c>
      <c r="J32" s="33"/>
    </row>
    <row r="33" spans="1:16" ht="360" x14ac:dyDescent="0.3">
      <c r="A33" s="25" t="s">
        <v>34</v>
      </c>
      <c r="B33" s="32"/>
      <c r="E33" s="27" t="s">
        <v>339</v>
      </c>
      <c r="J33" s="33"/>
    </row>
    <row r="34" spans="1:16" x14ac:dyDescent="0.3">
      <c r="A34" s="19" t="s">
        <v>22</v>
      </c>
      <c r="B34" s="20"/>
      <c r="C34" s="21" t="s">
        <v>141</v>
      </c>
      <c r="D34" s="22"/>
      <c r="E34" s="19" t="s">
        <v>142</v>
      </c>
      <c r="F34" s="22"/>
      <c r="G34" s="22"/>
      <c r="H34" s="22"/>
      <c r="I34" s="23">
        <f>SUMIFS(I35:I38,A35:A38,"P")</f>
        <v>0</v>
      </c>
      <c r="J34" s="24"/>
    </row>
    <row r="35" spans="1:16" x14ac:dyDescent="0.3">
      <c r="A35" s="25" t="s">
        <v>25</v>
      </c>
      <c r="B35" s="25">
        <v>7</v>
      </c>
      <c r="C35" s="26" t="s">
        <v>695</v>
      </c>
      <c r="D35" s="25" t="s">
        <v>27</v>
      </c>
      <c r="E35" s="27" t="s">
        <v>696</v>
      </c>
      <c r="F35" s="28" t="s">
        <v>197</v>
      </c>
      <c r="G35" s="29">
        <v>31.7</v>
      </c>
      <c r="H35" s="30">
        <v>0</v>
      </c>
      <c r="I35" s="30">
        <f>ROUND(G35*H35,P4)</f>
        <v>0</v>
      </c>
      <c r="J35" s="25"/>
      <c r="O35" s="31">
        <f>I35*0.21</f>
        <v>0</v>
      </c>
      <c r="P35">
        <v>3</v>
      </c>
    </row>
    <row r="36" spans="1:16" ht="43.2" x14ac:dyDescent="0.3">
      <c r="A36" s="25" t="s">
        <v>30</v>
      </c>
      <c r="B36" s="32"/>
      <c r="E36" s="27" t="s">
        <v>697</v>
      </c>
      <c r="J36" s="33"/>
    </row>
    <row r="37" spans="1:16" x14ac:dyDescent="0.3">
      <c r="A37" s="25" t="s">
        <v>32</v>
      </c>
      <c r="B37" s="32"/>
      <c r="E37" s="34" t="s">
        <v>698</v>
      </c>
      <c r="J37" s="33"/>
    </row>
    <row r="38" spans="1:16" ht="187.2" x14ac:dyDescent="0.3">
      <c r="A38" s="25" t="s">
        <v>34</v>
      </c>
      <c r="B38" s="32"/>
      <c r="E38" s="27" t="s">
        <v>699</v>
      </c>
      <c r="J38" s="33"/>
    </row>
    <row r="39" spans="1:16" x14ac:dyDescent="0.3">
      <c r="A39" s="19" t="s">
        <v>22</v>
      </c>
      <c r="B39" s="20"/>
      <c r="C39" s="21" t="s">
        <v>153</v>
      </c>
      <c r="D39" s="22"/>
      <c r="E39" s="19" t="s">
        <v>154</v>
      </c>
      <c r="F39" s="22"/>
      <c r="G39" s="22"/>
      <c r="H39" s="22"/>
      <c r="I39" s="23">
        <f>SUMIFS(I40:I47,A40:A47,"P")</f>
        <v>0</v>
      </c>
      <c r="J39" s="24"/>
    </row>
    <row r="40" spans="1:16" x14ac:dyDescent="0.3">
      <c r="A40" s="25" t="s">
        <v>25</v>
      </c>
      <c r="B40" s="25">
        <v>8</v>
      </c>
      <c r="C40" s="26" t="s">
        <v>700</v>
      </c>
      <c r="D40" s="25" t="s">
        <v>27</v>
      </c>
      <c r="E40" s="27" t="s">
        <v>701</v>
      </c>
      <c r="F40" s="28" t="s">
        <v>79</v>
      </c>
      <c r="G40" s="29">
        <v>4.1000000000000002E-2</v>
      </c>
      <c r="H40" s="30">
        <v>0</v>
      </c>
      <c r="I40" s="30">
        <f>ROUND(G40*H40,P4)</f>
        <v>0</v>
      </c>
      <c r="J40" s="25"/>
      <c r="O40" s="31">
        <f>I40*0.21</f>
        <v>0</v>
      </c>
      <c r="P40">
        <v>3</v>
      </c>
    </row>
    <row r="41" spans="1:16" x14ac:dyDescent="0.3">
      <c r="A41" s="25" t="s">
        <v>30</v>
      </c>
      <c r="B41" s="32"/>
      <c r="E41" s="27" t="s">
        <v>702</v>
      </c>
      <c r="J41" s="33"/>
    </row>
    <row r="42" spans="1:16" x14ac:dyDescent="0.3">
      <c r="A42" s="25" t="s">
        <v>32</v>
      </c>
      <c r="B42" s="32"/>
      <c r="E42" s="34" t="s">
        <v>703</v>
      </c>
      <c r="J42" s="33"/>
    </row>
    <row r="43" spans="1:16" ht="409.6" x14ac:dyDescent="0.3">
      <c r="A43" s="25" t="s">
        <v>34</v>
      </c>
      <c r="B43" s="32"/>
      <c r="E43" s="27" t="s">
        <v>159</v>
      </c>
      <c r="J43" s="33"/>
    </row>
    <row r="44" spans="1:16" x14ac:dyDescent="0.3">
      <c r="A44" s="25" t="s">
        <v>25</v>
      </c>
      <c r="B44" s="25">
        <v>9</v>
      </c>
      <c r="C44" s="26" t="s">
        <v>704</v>
      </c>
      <c r="D44" s="25" t="s">
        <v>27</v>
      </c>
      <c r="E44" s="27" t="s">
        <v>705</v>
      </c>
      <c r="F44" s="28" t="s">
        <v>79</v>
      </c>
      <c r="G44" s="29">
        <v>0.17599999999999999</v>
      </c>
      <c r="H44" s="30">
        <v>0</v>
      </c>
      <c r="I44" s="30">
        <f>ROUND(G44*H44,P4)</f>
        <v>0</v>
      </c>
      <c r="J44" s="25"/>
      <c r="O44" s="31">
        <f>I44*0.21</f>
        <v>0</v>
      </c>
      <c r="P44">
        <v>3</v>
      </c>
    </row>
    <row r="45" spans="1:16" x14ac:dyDescent="0.3">
      <c r="A45" s="25" t="s">
        <v>30</v>
      </c>
      <c r="B45" s="32"/>
      <c r="E45" s="38" t="s">
        <v>27</v>
      </c>
      <c r="J45" s="33"/>
    </row>
    <row r="46" spans="1:16" x14ac:dyDescent="0.3">
      <c r="A46" s="25" t="s">
        <v>32</v>
      </c>
      <c r="B46" s="32"/>
      <c r="E46" s="34" t="s">
        <v>706</v>
      </c>
      <c r="J46" s="33"/>
    </row>
    <row r="47" spans="1:16" ht="345.6" x14ac:dyDescent="0.3">
      <c r="A47" s="25" t="s">
        <v>34</v>
      </c>
      <c r="B47" s="32"/>
      <c r="E47" s="27" t="s">
        <v>707</v>
      </c>
      <c r="J47" s="33"/>
    </row>
    <row r="48" spans="1:16" x14ac:dyDescent="0.3">
      <c r="A48" s="19" t="s">
        <v>22</v>
      </c>
      <c r="B48" s="20"/>
      <c r="C48" s="21" t="s">
        <v>553</v>
      </c>
      <c r="D48" s="22"/>
      <c r="E48" s="19" t="s">
        <v>554</v>
      </c>
      <c r="F48" s="22"/>
      <c r="G48" s="22"/>
      <c r="H48" s="22"/>
      <c r="I48" s="23">
        <f>SUMIFS(I49:I112,A49:A112,"P")</f>
        <v>0</v>
      </c>
      <c r="J48" s="24"/>
    </row>
    <row r="49" spans="1:16" x14ac:dyDescent="0.3">
      <c r="A49" s="25" t="s">
        <v>25</v>
      </c>
      <c r="B49" s="25">
        <v>10</v>
      </c>
      <c r="C49" s="26" t="s">
        <v>708</v>
      </c>
      <c r="D49" s="25" t="s">
        <v>27</v>
      </c>
      <c r="E49" s="27" t="s">
        <v>709</v>
      </c>
      <c r="F49" s="28" t="s">
        <v>197</v>
      </c>
      <c r="G49" s="29">
        <v>6.9</v>
      </c>
      <c r="H49" s="30">
        <v>0</v>
      </c>
      <c r="I49" s="30">
        <f>ROUND(G49*H49,P4)</f>
        <v>0</v>
      </c>
      <c r="J49" s="25"/>
      <c r="O49" s="31">
        <f>I49*0.21</f>
        <v>0</v>
      </c>
      <c r="P49">
        <v>3</v>
      </c>
    </row>
    <row r="50" spans="1:16" x14ac:dyDescent="0.3">
      <c r="A50" s="25" t="s">
        <v>30</v>
      </c>
      <c r="B50" s="32"/>
      <c r="E50" s="38" t="s">
        <v>27</v>
      </c>
      <c r="J50" s="33"/>
    </row>
    <row r="51" spans="1:16" x14ac:dyDescent="0.3">
      <c r="A51" s="25" t="s">
        <v>32</v>
      </c>
      <c r="B51" s="32"/>
      <c r="E51" s="34" t="s">
        <v>710</v>
      </c>
      <c r="J51" s="33"/>
    </row>
    <row r="52" spans="1:16" ht="302.39999999999998" x14ac:dyDescent="0.3">
      <c r="A52" s="25" t="s">
        <v>34</v>
      </c>
      <c r="B52" s="32"/>
      <c r="E52" s="27" t="s">
        <v>711</v>
      </c>
      <c r="J52" s="33"/>
    </row>
    <row r="53" spans="1:16" x14ac:dyDescent="0.3">
      <c r="A53" s="25" t="s">
        <v>25</v>
      </c>
      <c r="B53" s="25">
        <v>11</v>
      </c>
      <c r="C53" s="26" t="s">
        <v>712</v>
      </c>
      <c r="D53" s="25" t="s">
        <v>27</v>
      </c>
      <c r="E53" s="27" t="s">
        <v>713</v>
      </c>
      <c r="F53" s="28" t="s">
        <v>197</v>
      </c>
      <c r="G53" s="29">
        <v>6.3</v>
      </c>
      <c r="H53" s="30">
        <v>0</v>
      </c>
      <c r="I53" s="30">
        <f>ROUND(G53*H53,P4)</f>
        <v>0</v>
      </c>
      <c r="J53" s="25"/>
      <c r="O53" s="31">
        <f>I53*0.21</f>
        <v>0</v>
      </c>
      <c r="P53">
        <v>3</v>
      </c>
    </row>
    <row r="54" spans="1:16" x14ac:dyDescent="0.3">
      <c r="A54" s="25" t="s">
        <v>30</v>
      </c>
      <c r="B54" s="32"/>
      <c r="E54" s="38" t="s">
        <v>27</v>
      </c>
      <c r="J54" s="33"/>
    </row>
    <row r="55" spans="1:16" x14ac:dyDescent="0.3">
      <c r="A55" s="25" t="s">
        <v>32</v>
      </c>
      <c r="B55" s="32"/>
      <c r="E55" s="34" t="s">
        <v>714</v>
      </c>
      <c r="J55" s="33"/>
    </row>
    <row r="56" spans="1:16" ht="302.39999999999998" x14ac:dyDescent="0.3">
      <c r="A56" s="25" t="s">
        <v>34</v>
      </c>
      <c r="B56" s="32"/>
      <c r="E56" s="27" t="s">
        <v>711</v>
      </c>
      <c r="J56" s="33"/>
    </row>
    <row r="57" spans="1:16" x14ac:dyDescent="0.3">
      <c r="A57" s="25" t="s">
        <v>25</v>
      </c>
      <c r="B57" s="25">
        <v>12</v>
      </c>
      <c r="C57" s="26" t="s">
        <v>715</v>
      </c>
      <c r="D57" s="25" t="s">
        <v>27</v>
      </c>
      <c r="E57" s="27" t="s">
        <v>716</v>
      </c>
      <c r="F57" s="28" t="s">
        <v>197</v>
      </c>
      <c r="G57" s="29">
        <v>31.4</v>
      </c>
      <c r="H57" s="30">
        <v>0</v>
      </c>
      <c r="I57" s="30">
        <f>ROUND(G57*H57,P4)</f>
        <v>0</v>
      </c>
      <c r="J57" s="25"/>
      <c r="O57" s="31">
        <f>I57*0.21</f>
        <v>0</v>
      </c>
      <c r="P57">
        <v>3</v>
      </c>
    </row>
    <row r="58" spans="1:16" x14ac:dyDescent="0.3">
      <c r="A58" s="25" t="s">
        <v>30</v>
      </c>
      <c r="B58" s="32"/>
      <c r="E58" s="38" t="s">
        <v>27</v>
      </c>
      <c r="J58" s="33"/>
    </row>
    <row r="59" spans="1:16" x14ac:dyDescent="0.3">
      <c r="A59" s="25" t="s">
        <v>32</v>
      </c>
      <c r="B59" s="32"/>
      <c r="E59" s="34" t="s">
        <v>717</v>
      </c>
      <c r="J59" s="33"/>
    </row>
    <row r="60" spans="1:16" ht="316.8" x14ac:dyDescent="0.3">
      <c r="A60" s="25" t="s">
        <v>34</v>
      </c>
      <c r="B60" s="32"/>
      <c r="E60" s="27" t="s">
        <v>718</v>
      </c>
      <c r="J60" s="33"/>
    </row>
    <row r="61" spans="1:16" ht="28.8" x14ac:dyDescent="0.3">
      <c r="A61" s="25" t="s">
        <v>25</v>
      </c>
      <c r="B61" s="25">
        <v>13</v>
      </c>
      <c r="C61" s="26" t="s">
        <v>719</v>
      </c>
      <c r="D61" s="25" t="s">
        <v>27</v>
      </c>
      <c r="E61" s="27" t="s">
        <v>720</v>
      </c>
      <c r="F61" s="28" t="s">
        <v>197</v>
      </c>
      <c r="G61" s="29">
        <v>31.8</v>
      </c>
      <c r="H61" s="30">
        <v>0</v>
      </c>
      <c r="I61" s="30">
        <f>ROUND(G61*H61,P4)</f>
        <v>0</v>
      </c>
      <c r="J61" s="25"/>
      <c r="O61" s="31">
        <f>I61*0.21</f>
        <v>0</v>
      </c>
      <c r="P61">
        <v>3</v>
      </c>
    </row>
    <row r="62" spans="1:16" x14ac:dyDescent="0.3">
      <c r="A62" s="25" t="s">
        <v>30</v>
      </c>
      <c r="B62" s="32"/>
      <c r="E62" s="38" t="s">
        <v>27</v>
      </c>
      <c r="J62" s="33"/>
    </row>
    <row r="63" spans="1:16" x14ac:dyDescent="0.3">
      <c r="A63" s="25" t="s">
        <v>32</v>
      </c>
      <c r="B63" s="32"/>
      <c r="E63" s="34" t="s">
        <v>721</v>
      </c>
      <c r="J63" s="33"/>
    </row>
    <row r="64" spans="1:16" ht="316.8" x14ac:dyDescent="0.3">
      <c r="A64" s="25" t="s">
        <v>34</v>
      </c>
      <c r="B64" s="32"/>
      <c r="E64" s="27" t="s">
        <v>718</v>
      </c>
      <c r="J64" s="33"/>
    </row>
    <row r="65" spans="1:16" x14ac:dyDescent="0.3">
      <c r="A65" s="25" t="s">
        <v>25</v>
      </c>
      <c r="B65" s="25">
        <v>14</v>
      </c>
      <c r="C65" s="26" t="s">
        <v>722</v>
      </c>
      <c r="D65" s="25" t="s">
        <v>27</v>
      </c>
      <c r="E65" s="27" t="s">
        <v>723</v>
      </c>
      <c r="F65" s="28" t="s">
        <v>197</v>
      </c>
      <c r="G65" s="29">
        <v>6.9</v>
      </c>
      <c r="H65" s="30">
        <v>0</v>
      </c>
      <c r="I65" s="30">
        <f>ROUND(G65*H65,P4)</f>
        <v>0</v>
      </c>
      <c r="J65" s="25"/>
      <c r="O65" s="31">
        <f>I65*0.21</f>
        <v>0</v>
      </c>
      <c r="P65">
        <v>3</v>
      </c>
    </row>
    <row r="66" spans="1:16" x14ac:dyDescent="0.3">
      <c r="A66" s="25" t="s">
        <v>30</v>
      </c>
      <c r="B66" s="32"/>
      <c r="E66" s="38" t="s">
        <v>27</v>
      </c>
      <c r="J66" s="33"/>
    </row>
    <row r="67" spans="1:16" x14ac:dyDescent="0.3">
      <c r="A67" s="25" t="s">
        <v>32</v>
      </c>
      <c r="B67" s="32"/>
      <c r="E67" s="34" t="s">
        <v>710</v>
      </c>
      <c r="J67" s="33"/>
    </row>
    <row r="68" spans="1:16" ht="57.6" x14ac:dyDescent="0.3">
      <c r="A68" s="25" t="s">
        <v>34</v>
      </c>
      <c r="B68" s="32"/>
      <c r="E68" s="27" t="s">
        <v>724</v>
      </c>
      <c r="J68" s="33"/>
    </row>
    <row r="69" spans="1:16" x14ac:dyDescent="0.3">
      <c r="A69" s="25" t="s">
        <v>25</v>
      </c>
      <c r="B69" s="25">
        <v>15</v>
      </c>
      <c r="C69" s="26" t="s">
        <v>725</v>
      </c>
      <c r="D69" s="25" t="s">
        <v>27</v>
      </c>
      <c r="E69" s="27" t="s">
        <v>726</v>
      </c>
      <c r="F69" s="28" t="s">
        <v>197</v>
      </c>
      <c r="G69" s="29">
        <v>6.3</v>
      </c>
      <c r="H69" s="30">
        <v>0</v>
      </c>
      <c r="I69" s="30">
        <f>ROUND(G69*H69,P4)</f>
        <v>0</v>
      </c>
      <c r="J69" s="25"/>
      <c r="O69" s="31">
        <f>I69*0.21</f>
        <v>0</v>
      </c>
      <c r="P69">
        <v>3</v>
      </c>
    </row>
    <row r="70" spans="1:16" x14ac:dyDescent="0.3">
      <c r="A70" s="25" t="s">
        <v>30</v>
      </c>
      <c r="B70" s="32"/>
      <c r="E70" s="38" t="s">
        <v>27</v>
      </c>
      <c r="J70" s="33"/>
    </row>
    <row r="71" spans="1:16" x14ac:dyDescent="0.3">
      <c r="A71" s="25" t="s">
        <v>32</v>
      </c>
      <c r="B71" s="32"/>
      <c r="E71" s="34" t="s">
        <v>714</v>
      </c>
      <c r="J71" s="33"/>
    </row>
    <row r="72" spans="1:16" ht="57.6" x14ac:dyDescent="0.3">
      <c r="A72" s="25" t="s">
        <v>34</v>
      </c>
      <c r="B72" s="32"/>
      <c r="E72" s="27" t="s">
        <v>724</v>
      </c>
      <c r="J72" s="33"/>
    </row>
    <row r="73" spans="1:16" x14ac:dyDescent="0.3">
      <c r="A73" s="25" t="s">
        <v>25</v>
      </c>
      <c r="B73" s="25">
        <v>16</v>
      </c>
      <c r="C73" s="26" t="s">
        <v>727</v>
      </c>
      <c r="D73" s="25" t="s">
        <v>27</v>
      </c>
      <c r="E73" s="27" t="s">
        <v>728</v>
      </c>
      <c r="F73" s="28" t="s">
        <v>29</v>
      </c>
      <c r="G73" s="29">
        <v>1</v>
      </c>
      <c r="H73" s="30">
        <v>0</v>
      </c>
      <c r="I73" s="30">
        <f>ROUND(G73*H73,P4)</f>
        <v>0</v>
      </c>
      <c r="J73" s="25"/>
      <c r="O73" s="31">
        <f>I73*0.21</f>
        <v>0</v>
      </c>
      <c r="P73">
        <v>3</v>
      </c>
    </row>
    <row r="74" spans="1:16" x14ac:dyDescent="0.3">
      <c r="A74" s="25" t="s">
        <v>30</v>
      </c>
      <c r="B74" s="32"/>
      <c r="E74" s="27" t="s">
        <v>729</v>
      </c>
      <c r="J74" s="33"/>
    </row>
    <row r="75" spans="1:16" x14ac:dyDescent="0.3">
      <c r="A75" s="25" t="s">
        <v>32</v>
      </c>
      <c r="B75" s="32"/>
      <c r="E75" s="34" t="s">
        <v>33</v>
      </c>
      <c r="J75" s="33"/>
    </row>
    <row r="76" spans="1:16" ht="28.8" x14ac:dyDescent="0.3">
      <c r="A76" s="25" t="s">
        <v>34</v>
      </c>
      <c r="B76" s="32"/>
      <c r="E76" s="27" t="s">
        <v>730</v>
      </c>
      <c r="J76" s="33"/>
    </row>
    <row r="77" spans="1:16" x14ac:dyDescent="0.3">
      <c r="A77" s="25" t="s">
        <v>25</v>
      </c>
      <c r="B77" s="25">
        <v>17</v>
      </c>
      <c r="C77" s="26" t="s">
        <v>731</v>
      </c>
      <c r="D77" s="25" t="s">
        <v>27</v>
      </c>
      <c r="E77" s="27" t="s">
        <v>732</v>
      </c>
      <c r="F77" s="28" t="s">
        <v>29</v>
      </c>
      <c r="G77" s="29">
        <v>1</v>
      </c>
      <c r="H77" s="30">
        <v>0</v>
      </c>
      <c r="I77" s="30">
        <f>ROUND(G77*H77,P4)</f>
        <v>0</v>
      </c>
      <c r="J77" s="25"/>
      <c r="O77" s="31">
        <f>I77*0.21</f>
        <v>0</v>
      </c>
      <c r="P77">
        <v>3</v>
      </c>
    </row>
    <row r="78" spans="1:16" ht="28.8" x14ac:dyDescent="0.3">
      <c r="A78" s="25" t="s">
        <v>30</v>
      </c>
      <c r="B78" s="32"/>
      <c r="E78" s="27" t="s">
        <v>733</v>
      </c>
      <c r="J78" s="33"/>
    </row>
    <row r="79" spans="1:16" x14ac:dyDescent="0.3">
      <c r="A79" s="25" t="s">
        <v>32</v>
      </c>
      <c r="B79" s="32"/>
      <c r="E79" s="34" t="s">
        <v>33</v>
      </c>
      <c r="J79" s="33"/>
    </row>
    <row r="80" spans="1:16" ht="28.8" x14ac:dyDescent="0.3">
      <c r="A80" s="25" t="s">
        <v>34</v>
      </c>
      <c r="B80" s="32"/>
      <c r="E80" s="27" t="s">
        <v>730</v>
      </c>
      <c r="J80" s="33"/>
    </row>
    <row r="81" spans="1:16" x14ac:dyDescent="0.3">
      <c r="A81" s="25" t="s">
        <v>25</v>
      </c>
      <c r="B81" s="25">
        <v>18</v>
      </c>
      <c r="C81" s="26" t="s">
        <v>734</v>
      </c>
      <c r="D81" s="25" t="s">
        <v>27</v>
      </c>
      <c r="E81" s="27" t="s">
        <v>735</v>
      </c>
      <c r="F81" s="28" t="s">
        <v>197</v>
      </c>
      <c r="G81" s="29">
        <v>63.2</v>
      </c>
      <c r="H81" s="30">
        <v>0</v>
      </c>
      <c r="I81" s="30">
        <f>ROUND(G81*H81,P4)</f>
        <v>0</v>
      </c>
      <c r="J81" s="25"/>
      <c r="O81" s="31">
        <f>I81*0.21</f>
        <v>0</v>
      </c>
      <c r="P81">
        <v>3</v>
      </c>
    </row>
    <row r="82" spans="1:16" x14ac:dyDescent="0.3">
      <c r="A82" s="25" t="s">
        <v>30</v>
      </c>
      <c r="B82" s="32"/>
      <c r="E82" s="27" t="s">
        <v>736</v>
      </c>
      <c r="J82" s="33"/>
    </row>
    <row r="83" spans="1:16" x14ac:dyDescent="0.3">
      <c r="A83" s="25" t="s">
        <v>32</v>
      </c>
      <c r="B83" s="32"/>
      <c r="E83" s="34" t="s">
        <v>737</v>
      </c>
      <c r="J83" s="33"/>
    </row>
    <row r="84" spans="1:16" ht="57.6" x14ac:dyDescent="0.3">
      <c r="A84" s="25" t="s">
        <v>34</v>
      </c>
      <c r="B84" s="32"/>
      <c r="E84" s="27" t="s">
        <v>738</v>
      </c>
      <c r="J84" s="33"/>
    </row>
    <row r="85" spans="1:16" x14ac:dyDescent="0.3">
      <c r="A85" s="25" t="s">
        <v>25</v>
      </c>
      <c r="B85" s="25">
        <v>19</v>
      </c>
      <c r="C85" s="26" t="s">
        <v>739</v>
      </c>
      <c r="D85" s="25" t="s">
        <v>27</v>
      </c>
      <c r="E85" s="27" t="s">
        <v>740</v>
      </c>
      <c r="F85" s="28" t="s">
        <v>197</v>
      </c>
      <c r="G85" s="29">
        <v>63.2</v>
      </c>
      <c r="H85" s="30">
        <v>0</v>
      </c>
      <c r="I85" s="30">
        <f>ROUND(G85*H85,P4)</f>
        <v>0</v>
      </c>
      <c r="J85" s="25"/>
      <c r="O85" s="31">
        <f>I85*0.21</f>
        <v>0</v>
      </c>
      <c r="P85">
        <v>3</v>
      </c>
    </row>
    <row r="86" spans="1:16" x14ac:dyDescent="0.3">
      <c r="A86" s="25" t="s">
        <v>30</v>
      </c>
      <c r="B86" s="32"/>
      <c r="E86" s="27" t="s">
        <v>741</v>
      </c>
      <c r="J86" s="33"/>
    </row>
    <row r="87" spans="1:16" x14ac:dyDescent="0.3">
      <c r="A87" s="25" t="s">
        <v>32</v>
      </c>
      <c r="B87" s="32"/>
      <c r="E87" s="34" t="s">
        <v>737</v>
      </c>
      <c r="J87" s="33"/>
    </row>
    <row r="88" spans="1:16" ht="43.2" x14ac:dyDescent="0.3">
      <c r="A88" s="25" t="s">
        <v>34</v>
      </c>
      <c r="B88" s="32"/>
      <c r="E88" s="27" t="s">
        <v>742</v>
      </c>
      <c r="J88" s="33"/>
    </row>
    <row r="89" spans="1:16" x14ac:dyDescent="0.3">
      <c r="A89" s="25" t="s">
        <v>25</v>
      </c>
      <c r="B89" s="25">
        <v>20</v>
      </c>
      <c r="C89" s="26" t="s">
        <v>743</v>
      </c>
      <c r="D89" s="25" t="s">
        <v>27</v>
      </c>
      <c r="E89" s="27" t="s">
        <v>744</v>
      </c>
      <c r="F89" s="28" t="s">
        <v>29</v>
      </c>
      <c r="G89" s="29">
        <v>2</v>
      </c>
      <c r="H89" s="30">
        <v>0</v>
      </c>
      <c r="I89" s="30">
        <f>ROUND(G89*H89,P4)</f>
        <v>0</v>
      </c>
      <c r="J89" s="25"/>
      <c r="O89" s="31">
        <f>I89*0.21</f>
        <v>0</v>
      </c>
      <c r="P89">
        <v>3</v>
      </c>
    </row>
    <row r="90" spans="1:16" x14ac:dyDescent="0.3">
      <c r="A90" s="25" t="s">
        <v>30</v>
      </c>
      <c r="B90" s="32"/>
      <c r="E90" s="27" t="s">
        <v>745</v>
      </c>
      <c r="J90" s="33"/>
    </row>
    <row r="91" spans="1:16" x14ac:dyDescent="0.3">
      <c r="A91" s="25" t="s">
        <v>32</v>
      </c>
      <c r="B91" s="32"/>
      <c r="E91" s="34" t="s">
        <v>57</v>
      </c>
      <c r="J91" s="33"/>
    </row>
    <row r="92" spans="1:16" ht="57.6" x14ac:dyDescent="0.3">
      <c r="A92" s="25" t="s">
        <v>34</v>
      </c>
      <c r="B92" s="32"/>
      <c r="E92" s="27" t="s">
        <v>746</v>
      </c>
      <c r="J92" s="33"/>
    </row>
    <row r="93" spans="1:16" x14ac:dyDescent="0.3">
      <c r="A93" s="25" t="s">
        <v>25</v>
      </c>
      <c r="B93" s="25">
        <v>21</v>
      </c>
      <c r="C93" s="26" t="s">
        <v>747</v>
      </c>
      <c r="D93" s="25" t="s">
        <v>27</v>
      </c>
      <c r="E93" s="27" t="s">
        <v>748</v>
      </c>
      <c r="F93" s="28" t="s">
        <v>29</v>
      </c>
      <c r="G93" s="29">
        <v>2</v>
      </c>
      <c r="H93" s="30">
        <v>0</v>
      </c>
      <c r="I93" s="30">
        <f>ROUND(G93*H93,P4)</f>
        <v>0</v>
      </c>
      <c r="J93" s="25"/>
      <c r="O93" s="31">
        <f>I93*0.21</f>
        <v>0</v>
      </c>
      <c r="P93">
        <v>3</v>
      </c>
    </row>
    <row r="94" spans="1:16" x14ac:dyDescent="0.3">
      <c r="A94" s="25" t="s">
        <v>30</v>
      </c>
      <c r="B94" s="32"/>
      <c r="E94" s="27" t="s">
        <v>745</v>
      </c>
      <c r="J94" s="33"/>
    </row>
    <row r="95" spans="1:16" x14ac:dyDescent="0.3">
      <c r="A95" s="25" t="s">
        <v>32</v>
      </c>
      <c r="B95" s="32"/>
      <c r="E95" s="34" t="s">
        <v>57</v>
      </c>
      <c r="J95" s="33"/>
    </row>
    <row r="96" spans="1:16" ht="57.6" x14ac:dyDescent="0.3">
      <c r="A96" s="25" t="s">
        <v>34</v>
      </c>
      <c r="B96" s="32"/>
      <c r="E96" s="27" t="s">
        <v>746</v>
      </c>
      <c r="J96" s="33"/>
    </row>
    <row r="97" spans="1:16" x14ac:dyDescent="0.3">
      <c r="A97" s="25" t="s">
        <v>25</v>
      </c>
      <c r="B97" s="25">
        <v>22</v>
      </c>
      <c r="C97" s="26" t="s">
        <v>749</v>
      </c>
      <c r="D97" s="25" t="s">
        <v>27</v>
      </c>
      <c r="E97" s="27" t="s">
        <v>750</v>
      </c>
      <c r="F97" s="28" t="s">
        <v>197</v>
      </c>
      <c r="G97" s="29">
        <v>31.4</v>
      </c>
      <c r="H97" s="30">
        <v>0</v>
      </c>
      <c r="I97" s="30">
        <f>ROUND(G97*H97,P4)</f>
        <v>0</v>
      </c>
      <c r="J97" s="25"/>
      <c r="O97" s="31">
        <f>I97*0.21</f>
        <v>0</v>
      </c>
      <c r="P97">
        <v>3</v>
      </c>
    </row>
    <row r="98" spans="1:16" x14ac:dyDescent="0.3">
      <c r="A98" s="25" t="s">
        <v>30</v>
      </c>
      <c r="B98" s="32"/>
      <c r="E98" s="38" t="s">
        <v>27</v>
      </c>
      <c r="J98" s="33"/>
    </row>
    <row r="99" spans="1:16" x14ac:dyDescent="0.3">
      <c r="A99" s="25" t="s">
        <v>32</v>
      </c>
      <c r="B99" s="32"/>
      <c r="E99" s="34" t="s">
        <v>717</v>
      </c>
      <c r="J99" s="33"/>
    </row>
    <row r="100" spans="1:16" ht="72" x14ac:dyDescent="0.3">
      <c r="A100" s="25" t="s">
        <v>34</v>
      </c>
      <c r="B100" s="32"/>
      <c r="E100" s="27" t="s">
        <v>751</v>
      </c>
      <c r="J100" s="33"/>
    </row>
    <row r="101" spans="1:16" x14ac:dyDescent="0.3">
      <c r="A101" s="25" t="s">
        <v>25</v>
      </c>
      <c r="B101" s="25">
        <v>23</v>
      </c>
      <c r="C101" s="26" t="s">
        <v>752</v>
      </c>
      <c r="D101" s="25" t="s">
        <v>27</v>
      </c>
      <c r="E101" s="27" t="s">
        <v>753</v>
      </c>
      <c r="F101" s="28" t="s">
        <v>197</v>
      </c>
      <c r="G101" s="29">
        <v>31.8</v>
      </c>
      <c r="H101" s="30">
        <v>0</v>
      </c>
      <c r="I101" s="30">
        <f>ROUND(G101*H101,P4)</f>
        <v>0</v>
      </c>
      <c r="J101" s="25"/>
      <c r="O101" s="31">
        <f>I101*0.21</f>
        <v>0</v>
      </c>
      <c r="P101">
        <v>3</v>
      </c>
    </row>
    <row r="102" spans="1:16" x14ac:dyDescent="0.3">
      <c r="A102" s="25" t="s">
        <v>30</v>
      </c>
      <c r="B102" s="32"/>
      <c r="E102" s="38" t="s">
        <v>27</v>
      </c>
      <c r="J102" s="33"/>
    </row>
    <row r="103" spans="1:16" x14ac:dyDescent="0.3">
      <c r="A103" s="25" t="s">
        <v>32</v>
      </c>
      <c r="B103" s="32"/>
      <c r="E103" s="34" t="s">
        <v>721</v>
      </c>
      <c r="J103" s="33"/>
    </row>
    <row r="104" spans="1:16" ht="72" x14ac:dyDescent="0.3">
      <c r="A104" s="25" t="s">
        <v>34</v>
      </c>
      <c r="B104" s="32"/>
      <c r="E104" s="27" t="s">
        <v>751</v>
      </c>
      <c r="J104" s="33"/>
    </row>
    <row r="105" spans="1:16" x14ac:dyDescent="0.3">
      <c r="A105" s="25" t="s">
        <v>25</v>
      </c>
      <c r="B105" s="25">
        <v>24</v>
      </c>
      <c r="C105" s="26" t="s">
        <v>754</v>
      </c>
      <c r="D105" s="25" t="s">
        <v>27</v>
      </c>
      <c r="E105" s="27" t="s">
        <v>755</v>
      </c>
      <c r="F105" s="28" t="s">
        <v>197</v>
      </c>
      <c r="G105" s="29">
        <v>31.4</v>
      </c>
      <c r="H105" s="30">
        <v>0</v>
      </c>
      <c r="I105" s="30">
        <f>ROUND(G105*H105,P4)</f>
        <v>0</v>
      </c>
      <c r="J105" s="25"/>
      <c r="O105" s="31">
        <f>I105*0.21</f>
        <v>0</v>
      </c>
      <c r="P105">
        <v>3</v>
      </c>
    </row>
    <row r="106" spans="1:16" x14ac:dyDescent="0.3">
      <c r="A106" s="25" t="s">
        <v>30</v>
      </c>
      <c r="B106" s="32"/>
      <c r="E106" s="38" t="s">
        <v>27</v>
      </c>
      <c r="J106" s="33"/>
    </row>
    <row r="107" spans="1:16" x14ac:dyDescent="0.3">
      <c r="A107" s="25" t="s">
        <v>32</v>
      </c>
      <c r="B107" s="32"/>
      <c r="E107" s="34" t="s">
        <v>717</v>
      </c>
      <c r="J107" s="33"/>
    </row>
    <row r="108" spans="1:16" ht="28.8" x14ac:dyDescent="0.3">
      <c r="A108" s="25" t="s">
        <v>34</v>
      </c>
      <c r="B108" s="32"/>
      <c r="E108" s="27" t="s">
        <v>756</v>
      </c>
      <c r="J108" s="33"/>
    </row>
    <row r="109" spans="1:16" x14ac:dyDescent="0.3">
      <c r="A109" s="25" t="s">
        <v>25</v>
      </c>
      <c r="B109" s="25">
        <v>25</v>
      </c>
      <c r="C109" s="26" t="s">
        <v>757</v>
      </c>
      <c r="D109" s="25" t="s">
        <v>27</v>
      </c>
      <c r="E109" s="27" t="s">
        <v>758</v>
      </c>
      <c r="F109" s="28" t="s">
        <v>197</v>
      </c>
      <c r="G109" s="29">
        <v>31.8</v>
      </c>
      <c r="H109" s="30">
        <v>0</v>
      </c>
      <c r="I109" s="30">
        <f>ROUND(G109*H109,P4)</f>
        <v>0</v>
      </c>
      <c r="J109" s="25"/>
      <c r="O109" s="31">
        <f>I109*0.21</f>
        <v>0</v>
      </c>
      <c r="P109">
        <v>3</v>
      </c>
    </row>
    <row r="110" spans="1:16" x14ac:dyDescent="0.3">
      <c r="A110" s="25" t="s">
        <v>30</v>
      </c>
      <c r="B110" s="32"/>
      <c r="E110" s="38" t="s">
        <v>27</v>
      </c>
      <c r="J110" s="33"/>
    </row>
    <row r="111" spans="1:16" x14ac:dyDescent="0.3">
      <c r="A111" s="25" t="s">
        <v>32</v>
      </c>
      <c r="B111" s="32"/>
      <c r="E111" s="34" t="s">
        <v>721</v>
      </c>
      <c r="J111" s="33"/>
    </row>
    <row r="112" spans="1:16" ht="28.8" x14ac:dyDescent="0.3">
      <c r="A112" s="25" t="s">
        <v>34</v>
      </c>
      <c r="B112" s="32"/>
      <c r="E112" s="27" t="s">
        <v>756</v>
      </c>
      <c r="J112" s="33"/>
    </row>
    <row r="113" spans="1:16" x14ac:dyDescent="0.3">
      <c r="A113" s="19" t="s">
        <v>22</v>
      </c>
      <c r="B113" s="20"/>
      <c r="C113" s="21" t="s">
        <v>88</v>
      </c>
      <c r="D113" s="22"/>
      <c r="E113" s="19" t="s">
        <v>89</v>
      </c>
      <c r="F113" s="22"/>
      <c r="G113" s="22"/>
      <c r="H113" s="22"/>
      <c r="I113" s="23">
        <f>SUMIFS(I114:I125,A114:A125,"P")</f>
        <v>0</v>
      </c>
      <c r="J113" s="24"/>
    </row>
    <row r="114" spans="1:16" x14ac:dyDescent="0.3">
      <c r="A114" s="25" t="s">
        <v>25</v>
      </c>
      <c r="B114" s="25">
        <v>26</v>
      </c>
      <c r="C114" s="26" t="s">
        <v>759</v>
      </c>
      <c r="D114" s="25" t="s">
        <v>27</v>
      </c>
      <c r="E114" s="27" t="s">
        <v>760</v>
      </c>
      <c r="F114" s="28" t="s">
        <v>29</v>
      </c>
      <c r="G114" s="29">
        <v>3</v>
      </c>
      <c r="H114" s="30">
        <v>0</v>
      </c>
      <c r="I114" s="30">
        <f>ROUND(G114*H114,P4)</f>
        <v>0</v>
      </c>
      <c r="J114" s="25"/>
      <c r="O114" s="31">
        <f>I114*0.21</f>
        <v>0</v>
      </c>
      <c r="P114">
        <v>3</v>
      </c>
    </row>
    <row r="115" spans="1:16" x14ac:dyDescent="0.3">
      <c r="A115" s="25" t="s">
        <v>30</v>
      </c>
      <c r="B115" s="32"/>
      <c r="E115" s="38" t="s">
        <v>27</v>
      </c>
      <c r="J115" s="33"/>
    </row>
    <row r="116" spans="1:16" x14ac:dyDescent="0.3">
      <c r="A116" s="25" t="s">
        <v>32</v>
      </c>
      <c r="B116" s="32"/>
      <c r="E116" s="34" t="s">
        <v>264</v>
      </c>
      <c r="J116" s="33"/>
    </row>
    <row r="117" spans="1:16" ht="43.2" x14ac:dyDescent="0.3">
      <c r="A117" s="25" t="s">
        <v>34</v>
      </c>
      <c r="B117" s="32"/>
      <c r="E117" s="27" t="s">
        <v>742</v>
      </c>
      <c r="J117" s="33"/>
    </row>
    <row r="118" spans="1:16" x14ac:dyDescent="0.3">
      <c r="A118" s="25" t="s">
        <v>25</v>
      </c>
      <c r="B118" s="25">
        <v>27</v>
      </c>
      <c r="C118" s="26" t="s">
        <v>761</v>
      </c>
      <c r="D118" s="25" t="s">
        <v>27</v>
      </c>
      <c r="E118" s="27" t="s">
        <v>762</v>
      </c>
      <c r="F118" s="28" t="s">
        <v>197</v>
      </c>
      <c r="G118" s="29">
        <v>24.9</v>
      </c>
      <c r="H118" s="30">
        <v>0</v>
      </c>
      <c r="I118" s="30">
        <f>ROUND(G118*H118,P4)</f>
        <v>0</v>
      </c>
      <c r="J118" s="25"/>
      <c r="O118" s="31">
        <f>I118*0.21</f>
        <v>0</v>
      </c>
      <c r="P118">
        <v>3</v>
      </c>
    </row>
    <row r="119" spans="1:16" x14ac:dyDescent="0.3">
      <c r="A119" s="25" t="s">
        <v>30</v>
      </c>
      <c r="B119" s="32"/>
      <c r="E119" s="38" t="s">
        <v>27</v>
      </c>
      <c r="J119" s="33"/>
    </row>
    <row r="120" spans="1:16" x14ac:dyDescent="0.3">
      <c r="A120" s="25" t="s">
        <v>32</v>
      </c>
      <c r="B120" s="32"/>
      <c r="E120" s="34" t="s">
        <v>763</v>
      </c>
      <c r="J120" s="33"/>
    </row>
    <row r="121" spans="1:16" ht="100.8" x14ac:dyDescent="0.3">
      <c r="A121" s="25" t="s">
        <v>34</v>
      </c>
      <c r="B121" s="32"/>
      <c r="E121" s="27" t="s">
        <v>764</v>
      </c>
      <c r="J121" s="33"/>
    </row>
    <row r="122" spans="1:16" x14ac:dyDescent="0.3">
      <c r="A122" s="25" t="s">
        <v>25</v>
      </c>
      <c r="B122" s="25">
        <v>28</v>
      </c>
      <c r="C122" s="26" t="s">
        <v>765</v>
      </c>
      <c r="D122" s="25" t="s">
        <v>27</v>
      </c>
      <c r="E122" s="27" t="s">
        <v>766</v>
      </c>
      <c r="F122" s="28" t="s">
        <v>197</v>
      </c>
      <c r="G122" s="29">
        <v>25.6</v>
      </c>
      <c r="H122" s="30">
        <v>0</v>
      </c>
      <c r="I122" s="30">
        <f>ROUND(G122*H122,P4)</f>
        <v>0</v>
      </c>
      <c r="J122" s="25"/>
      <c r="O122" s="31">
        <f>I122*0.21</f>
        <v>0</v>
      </c>
      <c r="P122">
        <v>3</v>
      </c>
    </row>
    <row r="123" spans="1:16" x14ac:dyDescent="0.3">
      <c r="A123" s="25" t="s">
        <v>30</v>
      </c>
      <c r="B123" s="32"/>
      <c r="E123" s="38" t="s">
        <v>27</v>
      </c>
      <c r="J123" s="33"/>
    </row>
    <row r="124" spans="1:16" x14ac:dyDescent="0.3">
      <c r="A124" s="25" t="s">
        <v>32</v>
      </c>
      <c r="B124" s="32"/>
      <c r="E124" s="34" t="s">
        <v>767</v>
      </c>
      <c r="J124" s="33"/>
    </row>
    <row r="125" spans="1:16" ht="100.8" x14ac:dyDescent="0.3">
      <c r="A125" s="25" t="s">
        <v>34</v>
      </c>
      <c r="B125" s="35"/>
      <c r="C125" s="36"/>
      <c r="D125" s="36"/>
      <c r="E125" s="27" t="s">
        <v>764</v>
      </c>
      <c r="F125" s="36"/>
      <c r="G125" s="36"/>
      <c r="H125" s="36"/>
      <c r="I125" s="36"/>
      <c r="J125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05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7" t="s">
        <v>3</v>
      </c>
      <c r="B3" s="10" t="s">
        <v>4</v>
      </c>
      <c r="C3" s="42" t="s">
        <v>5</v>
      </c>
      <c r="D3" s="43"/>
      <c r="E3" s="11" t="s">
        <v>6</v>
      </c>
      <c r="F3" s="7"/>
      <c r="G3" s="7"/>
      <c r="H3" s="12" t="s">
        <v>768</v>
      </c>
      <c r="I3" s="13">
        <f>SUMIFS(I8:I105,A8:A105,"SD")</f>
        <v>0</v>
      </c>
      <c r="J3" s="9"/>
      <c r="O3">
        <v>0</v>
      </c>
      <c r="P3">
        <v>2</v>
      </c>
    </row>
    <row r="4" spans="1:16" x14ac:dyDescent="0.3">
      <c r="A4" s="7" t="s">
        <v>8</v>
      </c>
      <c r="B4" s="10" t="s">
        <v>9</v>
      </c>
      <c r="C4" s="42" t="s">
        <v>768</v>
      </c>
      <c r="D4" s="43"/>
      <c r="E4" s="11" t="s">
        <v>769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4" t="s">
        <v>11</v>
      </c>
      <c r="B5" s="45" t="s">
        <v>12</v>
      </c>
      <c r="C5" s="46" t="s">
        <v>13</v>
      </c>
      <c r="D5" s="46" t="s">
        <v>14</v>
      </c>
      <c r="E5" s="46" t="s">
        <v>15</v>
      </c>
      <c r="F5" s="46" t="s">
        <v>16</v>
      </c>
      <c r="G5" s="46" t="s">
        <v>17</v>
      </c>
      <c r="H5" s="46" t="s">
        <v>18</v>
      </c>
      <c r="I5" s="46"/>
      <c r="J5" s="47" t="s">
        <v>19</v>
      </c>
      <c r="O5">
        <v>0.21</v>
      </c>
    </row>
    <row r="6" spans="1:16" x14ac:dyDescent="0.3">
      <c r="A6" s="44"/>
      <c r="B6" s="45"/>
      <c r="C6" s="46"/>
      <c r="D6" s="46"/>
      <c r="E6" s="46"/>
      <c r="F6" s="46"/>
      <c r="G6" s="46"/>
      <c r="H6" s="15" t="s">
        <v>20</v>
      </c>
      <c r="I6" s="15" t="s">
        <v>21</v>
      </c>
      <c r="J6" s="47"/>
    </row>
    <row r="7" spans="1:16" x14ac:dyDescent="0.3">
      <c r="A7" s="17">
        <v>0</v>
      </c>
      <c r="B7" s="14">
        <v>1</v>
      </c>
      <c r="C7" s="18">
        <v>2</v>
      </c>
      <c r="D7" s="15">
        <v>3</v>
      </c>
      <c r="E7" s="18">
        <v>4</v>
      </c>
      <c r="F7" s="15">
        <v>5</v>
      </c>
      <c r="G7" s="15">
        <v>6</v>
      </c>
      <c r="H7" s="15">
        <v>7</v>
      </c>
      <c r="I7" s="18">
        <v>8</v>
      </c>
      <c r="J7" s="16">
        <v>9</v>
      </c>
    </row>
    <row r="8" spans="1:16" x14ac:dyDescent="0.3">
      <c r="A8" s="19" t="s">
        <v>22</v>
      </c>
      <c r="B8" s="20"/>
      <c r="C8" s="21" t="s">
        <v>23</v>
      </c>
      <c r="D8" s="22"/>
      <c r="E8" s="19" t="s">
        <v>24</v>
      </c>
      <c r="F8" s="22"/>
      <c r="G8" s="22"/>
      <c r="H8" s="22"/>
      <c r="I8" s="23">
        <f>SUMIFS(I9:I16,A9:A16,"P")</f>
        <v>0</v>
      </c>
      <c r="J8" s="24"/>
    </row>
    <row r="9" spans="1:16" x14ac:dyDescent="0.3">
      <c r="A9" s="25" t="s">
        <v>25</v>
      </c>
      <c r="B9" s="25">
        <v>1</v>
      </c>
      <c r="C9" s="26" t="s">
        <v>96</v>
      </c>
      <c r="D9" s="25" t="s">
        <v>27</v>
      </c>
      <c r="E9" s="27" t="s">
        <v>97</v>
      </c>
      <c r="F9" s="28" t="s">
        <v>79</v>
      </c>
      <c r="G9" s="29">
        <v>8.5559999999999992</v>
      </c>
      <c r="H9" s="30">
        <v>0</v>
      </c>
      <c r="I9" s="30">
        <f>ROUND(G9*H9,P4)</f>
        <v>0</v>
      </c>
      <c r="J9" s="25"/>
      <c r="O9" s="31">
        <f>I9*0.21</f>
        <v>0</v>
      </c>
      <c r="P9">
        <v>3</v>
      </c>
    </row>
    <row r="10" spans="1:16" x14ac:dyDescent="0.3">
      <c r="A10" s="25" t="s">
        <v>30</v>
      </c>
      <c r="B10" s="32"/>
      <c r="E10" s="27" t="s">
        <v>98</v>
      </c>
      <c r="J10" s="33"/>
    </row>
    <row r="11" spans="1:16" x14ac:dyDescent="0.3">
      <c r="A11" s="25" t="s">
        <v>32</v>
      </c>
      <c r="B11" s="32"/>
      <c r="E11" s="34" t="s">
        <v>770</v>
      </c>
      <c r="J11" s="33"/>
    </row>
    <row r="12" spans="1:16" ht="28.8" x14ac:dyDescent="0.3">
      <c r="A12" s="25" t="s">
        <v>34</v>
      </c>
      <c r="B12" s="32"/>
      <c r="E12" s="27" t="s">
        <v>100</v>
      </c>
      <c r="J12" s="33"/>
    </row>
    <row r="13" spans="1:16" ht="28.8" x14ac:dyDescent="0.3">
      <c r="A13" s="25" t="s">
        <v>25</v>
      </c>
      <c r="B13" s="25">
        <v>2</v>
      </c>
      <c r="C13" s="26" t="s">
        <v>247</v>
      </c>
      <c r="D13" s="25" t="s">
        <v>27</v>
      </c>
      <c r="E13" s="27" t="s">
        <v>248</v>
      </c>
      <c r="F13" s="28" t="s">
        <v>249</v>
      </c>
      <c r="G13" s="29">
        <v>0.442</v>
      </c>
      <c r="H13" s="30">
        <v>0</v>
      </c>
      <c r="I13" s="30">
        <f>ROUND(G13*H13,P4)</f>
        <v>0</v>
      </c>
      <c r="J13" s="25"/>
      <c r="O13" s="31">
        <f>I13*0.21</f>
        <v>0</v>
      </c>
      <c r="P13">
        <v>3</v>
      </c>
    </row>
    <row r="14" spans="1:16" ht="43.2" x14ac:dyDescent="0.3">
      <c r="A14" s="25" t="s">
        <v>30</v>
      </c>
      <c r="B14" s="32"/>
      <c r="E14" s="27" t="s">
        <v>771</v>
      </c>
      <c r="J14" s="33"/>
    </row>
    <row r="15" spans="1:16" x14ac:dyDescent="0.3">
      <c r="A15" s="25" t="s">
        <v>32</v>
      </c>
      <c r="B15" s="32"/>
      <c r="E15" s="34" t="s">
        <v>772</v>
      </c>
      <c r="J15" s="33"/>
    </row>
    <row r="16" spans="1:16" ht="158.4" x14ac:dyDescent="0.3">
      <c r="A16" s="25" t="s">
        <v>34</v>
      </c>
      <c r="B16" s="32"/>
      <c r="E16" s="27" t="s">
        <v>252</v>
      </c>
      <c r="J16" s="33"/>
    </row>
    <row r="17" spans="1:16" x14ac:dyDescent="0.3">
      <c r="A17" s="19" t="s">
        <v>22</v>
      </c>
      <c r="B17" s="20"/>
      <c r="C17" s="21" t="s">
        <v>64</v>
      </c>
      <c r="D17" s="22"/>
      <c r="E17" s="19" t="s">
        <v>65</v>
      </c>
      <c r="F17" s="22"/>
      <c r="G17" s="22"/>
      <c r="H17" s="22"/>
      <c r="I17" s="23">
        <f>SUMIFS(I18:I37,A18:A37,"P")</f>
        <v>0</v>
      </c>
      <c r="J17" s="24"/>
    </row>
    <row r="18" spans="1:16" x14ac:dyDescent="0.3">
      <c r="A18" s="25" t="s">
        <v>25</v>
      </c>
      <c r="B18" s="25">
        <v>3</v>
      </c>
      <c r="C18" s="26" t="s">
        <v>304</v>
      </c>
      <c r="D18" s="25" t="s">
        <v>27</v>
      </c>
      <c r="E18" s="27" t="s">
        <v>305</v>
      </c>
      <c r="F18" s="28" t="s">
        <v>79</v>
      </c>
      <c r="G18" s="29">
        <v>1.2</v>
      </c>
      <c r="H18" s="30">
        <v>0</v>
      </c>
      <c r="I18" s="30">
        <f>ROUND(G18*H18,P4)</f>
        <v>0</v>
      </c>
      <c r="J18" s="25"/>
      <c r="O18" s="31">
        <f>I18*0.21</f>
        <v>0</v>
      </c>
      <c r="P18">
        <v>3</v>
      </c>
    </row>
    <row r="19" spans="1:16" ht="43.2" x14ac:dyDescent="0.3">
      <c r="A19" s="25" t="s">
        <v>30</v>
      </c>
      <c r="B19" s="32"/>
      <c r="E19" s="27" t="s">
        <v>773</v>
      </c>
      <c r="J19" s="33"/>
    </row>
    <row r="20" spans="1:16" x14ac:dyDescent="0.3">
      <c r="A20" s="25" t="s">
        <v>32</v>
      </c>
      <c r="B20" s="32"/>
      <c r="E20" s="34" t="s">
        <v>774</v>
      </c>
      <c r="J20" s="33"/>
    </row>
    <row r="21" spans="1:16" ht="388.8" x14ac:dyDescent="0.3">
      <c r="A21" s="25" t="s">
        <v>34</v>
      </c>
      <c r="B21" s="32"/>
      <c r="E21" s="27" t="s">
        <v>308</v>
      </c>
      <c r="J21" s="33"/>
    </row>
    <row r="22" spans="1:16" x14ac:dyDescent="0.3">
      <c r="A22" s="25" t="s">
        <v>25</v>
      </c>
      <c r="B22" s="25">
        <v>4</v>
      </c>
      <c r="C22" s="26" t="s">
        <v>309</v>
      </c>
      <c r="D22" s="25" t="s">
        <v>27</v>
      </c>
      <c r="E22" s="27" t="s">
        <v>310</v>
      </c>
      <c r="F22" s="28" t="s">
        <v>79</v>
      </c>
      <c r="G22" s="29">
        <v>36.78</v>
      </c>
      <c r="H22" s="30">
        <v>0</v>
      </c>
      <c r="I22" s="30">
        <f>ROUND(G22*H22,P4)</f>
        <v>0</v>
      </c>
      <c r="J22" s="25"/>
      <c r="O22" s="31">
        <f>I22*0.21</f>
        <v>0</v>
      </c>
      <c r="P22">
        <v>3</v>
      </c>
    </row>
    <row r="23" spans="1:16" ht="43.2" x14ac:dyDescent="0.3">
      <c r="A23" s="25" t="s">
        <v>30</v>
      </c>
      <c r="B23" s="32"/>
      <c r="E23" s="27" t="s">
        <v>775</v>
      </c>
      <c r="J23" s="33"/>
    </row>
    <row r="24" spans="1:16" x14ac:dyDescent="0.3">
      <c r="A24" s="25" t="s">
        <v>32</v>
      </c>
      <c r="B24" s="32"/>
      <c r="E24" s="34" t="s">
        <v>776</v>
      </c>
      <c r="J24" s="33"/>
    </row>
    <row r="25" spans="1:16" ht="388.8" x14ac:dyDescent="0.3">
      <c r="A25" s="25" t="s">
        <v>34</v>
      </c>
      <c r="B25" s="32"/>
      <c r="E25" s="27" t="s">
        <v>308</v>
      </c>
      <c r="J25" s="33"/>
    </row>
    <row r="26" spans="1:16" x14ac:dyDescent="0.3">
      <c r="A26" s="25" t="s">
        <v>25</v>
      </c>
      <c r="B26" s="25">
        <v>5</v>
      </c>
      <c r="C26" s="26" t="s">
        <v>122</v>
      </c>
      <c r="D26" s="25" t="s">
        <v>27</v>
      </c>
      <c r="E26" s="27" t="s">
        <v>123</v>
      </c>
      <c r="F26" s="28" t="s">
        <v>79</v>
      </c>
      <c r="G26" s="29">
        <v>8.5559999999999992</v>
      </c>
      <c r="H26" s="30">
        <v>0</v>
      </c>
      <c r="I26" s="30">
        <f>ROUND(G26*H26,P4)</f>
        <v>0</v>
      </c>
      <c r="J26" s="25"/>
      <c r="O26" s="31">
        <f>I26*0.21</f>
        <v>0</v>
      </c>
      <c r="P26">
        <v>3</v>
      </c>
    </row>
    <row r="27" spans="1:16" ht="43.2" x14ac:dyDescent="0.3">
      <c r="A27" s="25" t="s">
        <v>30</v>
      </c>
      <c r="B27" s="32"/>
      <c r="E27" s="27" t="s">
        <v>688</v>
      </c>
      <c r="J27" s="33"/>
    </row>
    <row r="28" spans="1:16" x14ac:dyDescent="0.3">
      <c r="A28" s="25" t="s">
        <v>32</v>
      </c>
      <c r="B28" s="32"/>
      <c r="E28" s="34" t="s">
        <v>777</v>
      </c>
      <c r="J28" s="33"/>
    </row>
    <row r="29" spans="1:16" ht="216" x14ac:dyDescent="0.3">
      <c r="A29" s="25" t="s">
        <v>34</v>
      </c>
      <c r="B29" s="32"/>
      <c r="E29" s="27" t="s">
        <v>126</v>
      </c>
      <c r="J29" s="33"/>
    </row>
    <row r="30" spans="1:16" x14ac:dyDescent="0.3">
      <c r="A30" s="25" t="s">
        <v>25</v>
      </c>
      <c r="B30" s="25">
        <v>6</v>
      </c>
      <c r="C30" s="26" t="s">
        <v>320</v>
      </c>
      <c r="D30" s="25" t="s">
        <v>27</v>
      </c>
      <c r="E30" s="27" t="s">
        <v>690</v>
      </c>
      <c r="F30" s="28" t="s">
        <v>79</v>
      </c>
      <c r="G30" s="29">
        <v>29.423999999999999</v>
      </c>
      <c r="H30" s="30">
        <v>0</v>
      </c>
      <c r="I30" s="30">
        <f>ROUND(G30*H30,P4)</f>
        <v>0</v>
      </c>
      <c r="J30" s="25"/>
      <c r="O30" s="31">
        <f>I30*0.21</f>
        <v>0</v>
      </c>
      <c r="P30">
        <v>3</v>
      </c>
    </row>
    <row r="31" spans="1:16" x14ac:dyDescent="0.3">
      <c r="A31" s="25" t="s">
        <v>30</v>
      </c>
      <c r="B31" s="32"/>
      <c r="E31" s="27" t="s">
        <v>778</v>
      </c>
      <c r="J31" s="33"/>
    </row>
    <row r="32" spans="1:16" x14ac:dyDescent="0.3">
      <c r="A32" s="25" t="s">
        <v>32</v>
      </c>
      <c r="B32" s="32"/>
      <c r="E32" s="34" t="s">
        <v>779</v>
      </c>
      <c r="J32" s="33"/>
    </row>
    <row r="33" spans="1:16" ht="273.60000000000002" x14ac:dyDescent="0.3">
      <c r="A33" s="25" t="s">
        <v>34</v>
      </c>
      <c r="B33" s="32"/>
      <c r="E33" s="27" t="s">
        <v>693</v>
      </c>
      <c r="J33" s="33"/>
    </row>
    <row r="34" spans="1:16" x14ac:dyDescent="0.3">
      <c r="A34" s="25" t="s">
        <v>25</v>
      </c>
      <c r="B34" s="25">
        <v>7</v>
      </c>
      <c r="C34" s="26" t="s">
        <v>325</v>
      </c>
      <c r="D34" s="25" t="s">
        <v>27</v>
      </c>
      <c r="E34" s="27" t="s">
        <v>326</v>
      </c>
      <c r="F34" s="28" t="s">
        <v>79</v>
      </c>
      <c r="G34" s="29">
        <v>7.3559999999999999</v>
      </c>
      <c r="H34" s="30">
        <v>0</v>
      </c>
      <c r="I34" s="30">
        <f>ROUND(G34*H34,P4)</f>
        <v>0</v>
      </c>
      <c r="J34" s="25"/>
      <c r="O34" s="31">
        <f>I34*0.21</f>
        <v>0</v>
      </c>
      <c r="P34">
        <v>3</v>
      </c>
    </row>
    <row r="35" spans="1:16" x14ac:dyDescent="0.3">
      <c r="A35" s="25" t="s">
        <v>30</v>
      </c>
      <c r="B35" s="32"/>
      <c r="E35" s="27" t="s">
        <v>780</v>
      </c>
      <c r="J35" s="33"/>
    </row>
    <row r="36" spans="1:16" x14ac:dyDescent="0.3">
      <c r="A36" s="25" t="s">
        <v>32</v>
      </c>
      <c r="B36" s="32"/>
      <c r="E36" s="34" t="s">
        <v>781</v>
      </c>
      <c r="J36" s="33"/>
    </row>
    <row r="37" spans="1:16" ht="273.60000000000002" x14ac:dyDescent="0.3">
      <c r="A37" s="25" t="s">
        <v>34</v>
      </c>
      <c r="B37" s="32"/>
      <c r="E37" s="27" t="s">
        <v>329</v>
      </c>
      <c r="J37" s="33"/>
    </row>
    <row r="38" spans="1:16" x14ac:dyDescent="0.3">
      <c r="A38" s="19" t="s">
        <v>22</v>
      </c>
      <c r="B38" s="20"/>
      <c r="C38" s="21" t="s">
        <v>153</v>
      </c>
      <c r="D38" s="22"/>
      <c r="E38" s="19" t="s">
        <v>154</v>
      </c>
      <c r="F38" s="22"/>
      <c r="G38" s="22"/>
      <c r="H38" s="22"/>
      <c r="I38" s="23">
        <f>SUMIFS(I39:I42,A39:A42,"P")</f>
        <v>0</v>
      </c>
      <c r="J38" s="24"/>
    </row>
    <row r="39" spans="1:16" x14ac:dyDescent="0.3">
      <c r="A39" s="25" t="s">
        <v>25</v>
      </c>
      <c r="B39" s="25">
        <v>8</v>
      </c>
      <c r="C39" s="26" t="s">
        <v>782</v>
      </c>
      <c r="D39" s="25" t="s">
        <v>27</v>
      </c>
      <c r="E39" s="27" t="s">
        <v>783</v>
      </c>
      <c r="F39" s="28" t="s">
        <v>79</v>
      </c>
      <c r="G39" s="29">
        <v>0.76800000000000002</v>
      </c>
      <c r="H39" s="30">
        <v>0</v>
      </c>
      <c r="I39" s="30">
        <f>ROUND(G39*H39,P4)</f>
        <v>0</v>
      </c>
      <c r="J39" s="25"/>
      <c r="O39" s="31">
        <f>I39*0.21</f>
        <v>0</v>
      </c>
      <c r="P39">
        <v>3</v>
      </c>
    </row>
    <row r="40" spans="1:16" x14ac:dyDescent="0.3">
      <c r="A40" s="25" t="s">
        <v>30</v>
      </c>
      <c r="B40" s="32"/>
      <c r="E40" s="27" t="s">
        <v>784</v>
      </c>
      <c r="J40" s="33"/>
    </row>
    <row r="41" spans="1:16" x14ac:dyDescent="0.3">
      <c r="A41" s="25" t="s">
        <v>32</v>
      </c>
      <c r="B41" s="32"/>
      <c r="E41" s="34" t="s">
        <v>785</v>
      </c>
      <c r="J41" s="33"/>
    </row>
    <row r="42" spans="1:16" ht="345.6" x14ac:dyDescent="0.3">
      <c r="A42" s="25" t="s">
        <v>34</v>
      </c>
      <c r="B42" s="32"/>
      <c r="E42" s="27" t="s">
        <v>707</v>
      </c>
      <c r="J42" s="33"/>
    </row>
    <row r="43" spans="1:16" x14ac:dyDescent="0.3">
      <c r="A43" s="19" t="s">
        <v>22</v>
      </c>
      <c r="B43" s="20"/>
      <c r="C43" s="21" t="s">
        <v>517</v>
      </c>
      <c r="D43" s="22"/>
      <c r="E43" s="19" t="s">
        <v>518</v>
      </c>
      <c r="F43" s="22"/>
      <c r="G43" s="22"/>
      <c r="H43" s="22"/>
      <c r="I43" s="23">
        <f>SUMIFS(I44:I91,A44:A91,"P")</f>
        <v>0</v>
      </c>
      <c r="J43" s="24"/>
    </row>
    <row r="44" spans="1:16" ht="28.8" x14ac:dyDescent="0.3">
      <c r="A44" s="25" t="s">
        <v>25</v>
      </c>
      <c r="B44" s="25">
        <v>9</v>
      </c>
      <c r="C44" s="26" t="s">
        <v>786</v>
      </c>
      <c r="D44" s="25" t="s">
        <v>27</v>
      </c>
      <c r="E44" s="27" t="s">
        <v>787</v>
      </c>
      <c r="F44" s="28" t="s">
        <v>29</v>
      </c>
      <c r="G44" s="29">
        <v>1</v>
      </c>
      <c r="H44" s="30">
        <v>0</v>
      </c>
      <c r="I44" s="30">
        <f>ROUND(G44*H44,P4)</f>
        <v>0</v>
      </c>
      <c r="J44" s="25"/>
      <c r="O44" s="31">
        <f>I44*0.21</f>
        <v>0</v>
      </c>
      <c r="P44">
        <v>3</v>
      </c>
    </row>
    <row r="45" spans="1:16" x14ac:dyDescent="0.3">
      <c r="A45" s="25" t="s">
        <v>30</v>
      </c>
      <c r="B45" s="32"/>
      <c r="E45" s="38" t="s">
        <v>27</v>
      </c>
      <c r="J45" s="33"/>
    </row>
    <row r="46" spans="1:16" x14ac:dyDescent="0.3">
      <c r="A46" s="25" t="s">
        <v>32</v>
      </c>
      <c r="B46" s="32"/>
      <c r="E46" s="34" t="s">
        <v>33</v>
      </c>
      <c r="J46" s="33"/>
    </row>
    <row r="47" spans="1:16" ht="86.4" x14ac:dyDescent="0.3">
      <c r="A47" s="25" t="s">
        <v>34</v>
      </c>
      <c r="B47" s="32"/>
      <c r="E47" s="27" t="s">
        <v>788</v>
      </c>
      <c r="J47" s="33"/>
    </row>
    <row r="48" spans="1:16" x14ac:dyDescent="0.3">
      <c r="A48" s="25" t="s">
        <v>25</v>
      </c>
      <c r="B48" s="25">
        <v>10</v>
      </c>
      <c r="C48" s="26" t="s">
        <v>789</v>
      </c>
      <c r="D48" s="25" t="s">
        <v>27</v>
      </c>
      <c r="E48" s="27" t="s">
        <v>790</v>
      </c>
      <c r="F48" s="28" t="s">
        <v>197</v>
      </c>
      <c r="G48" s="29">
        <v>61.3</v>
      </c>
      <c r="H48" s="30">
        <v>0</v>
      </c>
      <c r="I48" s="30">
        <f>ROUND(G48*H48,P4)</f>
        <v>0</v>
      </c>
      <c r="J48" s="25"/>
      <c r="O48" s="31">
        <f>I48*0.21</f>
        <v>0</v>
      </c>
      <c r="P48">
        <v>3</v>
      </c>
    </row>
    <row r="49" spans="1:16" x14ac:dyDescent="0.3">
      <c r="A49" s="25" t="s">
        <v>30</v>
      </c>
      <c r="B49" s="32"/>
      <c r="E49" s="27" t="s">
        <v>791</v>
      </c>
      <c r="J49" s="33"/>
    </row>
    <row r="50" spans="1:16" x14ac:dyDescent="0.3">
      <c r="A50" s="25" t="s">
        <v>32</v>
      </c>
      <c r="B50" s="32"/>
      <c r="E50" s="34" t="s">
        <v>792</v>
      </c>
      <c r="J50" s="33"/>
    </row>
    <row r="51" spans="1:16" ht="100.8" x14ac:dyDescent="0.3">
      <c r="A51" s="25" t="s">
        <v>34</v>
      </c>
      <c r="B51" s="32"/>
      <c r="E51" s="27" t="s">
        <v>793</v>
      </c>
      <c r="J51" s="33"/>
    </row>
    <row r="52" spans="1:16" x14ac:dyDescent="0.3">
      <c r="A52" s="25" t="s">
        <v>25</v>
      </c>
      <c r="B52" s="25">
        <v>11</v>
      </c>
      <c r="C52" s="26" t="s">
        <v>794</v>
      </c>
      <c r="D52" s="25" t="s">
        <v>27</v>
      </c>
      <c r="E52" s="27" t="s">
        <v>795</v>
      </c>
      <c r="F52" s="28" t="s">
        <v>197</v>
      </c>
      <c r="G52" s="29">
        <v>1</v>
      </c>
      <c r="H52" s="30">
        <v>0</v>
      </c>
      <c r="I52" s="30">
        <f>ROUND(G52*H52,P4)</f>
        <v>0</v>
      </c>
      <c r="J52" s="25"/>
      <c r="O52" s="31">
        <f>I52*0.21</f>
        <v>0</v>
      </c>
      <c r="P52">
        <v>3</v>
      </c>
    </row>
    <row r="53" spans="1:16" x14ac:dyDescent="0.3">
      <c r="A53" s="25" t="s">
        <v>30</v>
      </c>
      <c r="B53" s="32"/>
      <c r="E53" s="27" t="s">
        <v>796</v>
      </c>
      <c r="J53" s="33"/>
    </row>
    <row r="54" spans="1:16" x14ac:dyDescent="0.3">
      <c r="A54" s="25" t="s">
        <v>32</v>
      </c>
      <c r="B54" s="32"/>
      <c r="E54" s="34" t="s">
        <v>33</v>
      </c>
      <c r="J54" s="33"/>
    </row>
    <row r="55" spans="1:16" ht="115.2" x14ac:dyDescent="0.3">
      <c r="A55" s="25" t="s">
        <v>34</v>
      </c>
      <c r="B55" s="32"/>
      <c r="E55" s="27" t="s">
        <v>797</v>
      </c>
      <c r="J55" s="33"/>
    </row>
    <row r="56" spans="1:16" x14ac:dyDescent="0.3">
      <c r="A56" s="25" t="s">
        <v>25</v>
      </c>
      <c r="B56" s="25">
        <v>12</v>
      </c>
      <c r="C56" s="26" t="s">
        <v>798</v>
      </c>
      <c r="D56" s="25" t="s">
        <v>27</v>
      </c>
      <c r="E56" s="27" t="s">
        <v>799</v>
      </c>
      <c r="F56" s="28" t="s">
        <v>197</v>
      </c>
      <c r="G56" s="29">
        <v>63.3</v>
      </c>
      <c r="H56" s="30">
        <v>0</v>
      </c>
      <c r="I56" s="30">
        <f>ROUND(G56*H56,P4)</f>
        <v>0</v>
      </c>
      <c r="J56" s="25"/>
      <c r="O56" s="31">
        <f>I56*0.21</f>
        <v>0</v>
      </c>
      <c r="P56">
        <v>3</v>
      </c>
    </row>
    <row r="57" spans="1:16" x14ac:dyDescent="0.3">
      <c r="A57" s="25" t="s">
        <v>30</v>
      </c>
      <c r="B57" s="32"/>
      <c r="E57" s="27" t="s">
        <v>800</v>
      </c>
      <c r="J57" s="33"/>
    </row>
    <row r="58" spans="1:16" x14ac:dyDescent="0.3">
      <c r="A58" s="25" t="s">
        <v>32</v>
      </c>
      <c r="B58" s="32"/>
      <c r="E58" s="34" t="s">
        <v>801</v>
      </c>
      <c r="J58" s="33"/>
    </row>
    <row r="59" spans="1:16" ht="144" x14ac:dyDescent="0.3">
      <c r="A59" s="25" t="s">
        <v>34</v>
      </c>
      <c r="B59" s="32"/>
      <c r="E59" s="27" t="s">
        <v>802</v>
      </c>
      <c r="J59" s="33"/>
    </row>
    <row r="60" spans="1:16" ht="28.8" x14ac:dyDescent="0.3">
      <c r="A60" s="25" t="s">
        <v>25</v>
      </c>
      <c r="B60" s="25">
        <v>13</v>
      </c>
      <c r="C60" s="26" t="s">
        <v>803</v>
      </c>
      <c r="D60" s="25" t="s">
        <v>27</v>
      </c>
      <c r="E60" s="27" t="s">
        <v>804</v>
      </c>
      <c r="F60" s="28" t="s">
        <v>197</v>
      </c>
      <c r="G60" s="29">
        <v>63.3</v>
      </c>
      <c r="H60" s="30">
        <v>0</v>
      </c>
      <c r="I60" s="30">
        <f>ROUND(G60*H60,P4)</f>
        <v>0</v>
      </c>
      <c r="J60" s="25"/>
      <c r="O60" s="31">
        <f>I60*0.21</f>
        <v>0</v>
      </c>
      <c r="P60">
        <v>3</v>
      </c>
    </row>
    <row r="61" spans="1:16" x14ac:dyDescent="0.3">
      <c r="A61" s="25" t="s">
        <v>30</v>
      </c>
      <c r="B61" s="32"/>
      <c r="E61" s="38" t="s">
        <v>27</v>
      </c>
      <c r="J61" s="33"/>
    </row>
    <row r="62" spans="1:16" x14ac:dyDescent="0.3">
      <c r="A62" s="25" t="s">
        <v>32</v>
      </c>
      <c r="B62" s="32"/>
      <c r="E62" s="34" t="s">
        <v>801</v>
      </c>
      <c r="J62" s="33"/>
    </row>
    <row r="63" spans="1:16" ht="100.8" x14ac:dyDescent="0.3">
      <c r="A63" s="25" t="s">
        <v>34</v>
      </c>
      <c r="B63" s="32"/>
      <c r="E63" s="27" t="s">
        <v>805</v>
      </c>
      <c r="J63" s="33"/>
    </row>
    <row r="64" spans="1:16" x14ac:dyDescent="0.3">
      <c r="A64" s="25" t="s">
        <v>25</v>
      </c>
      <c r="B64" s="25">
        <v>14</v>
      </c>
      <c r="C64" s="26" t="s">
        <v>806</v>
      </c>
      <c r="D64" s="25" t="s">
        <v>27</v>
      </c>
      <c r="E64" s="27" t="s">
        <v>807</v>
      </c>
      <c r="F64" s="28" t="s">
        <v>197</v>
      </c>
      <c r="G64" s="29">
        <v>16</v>
      </c>
      <c r="H64" s="30">
        <v>0</v>
      </c>
      <c r="I64" s="30">
        <f>ROUND(G64*H64,P4)</f>
        <v>0</v>
      </c>
      <c r="J64" s="25"/>
      <c r="O64" s="31">
        <f>I64*0.21</f>
        <v>0</v>
      </c>
      <c r="P64">
        <v>3</v>
      </c>
    </row>
    <row r="65" spans="1:16" x14ac:dyDescent="0.3">
      <c r="A65" s="25" t="s">
        <v>30</v>
      </c>
      <c r="B65" s="32"/>
      <c r="E65" s="38" t="s">
        <v>27</v>
      </c>
      <c r="J65" s="33"/>
    </row>
    <row r="66" spans="1:16" x14ac:dyDescent="0.3">
      <c r="A66" s="25" t="s">
        <v>32</v>
      </c>
      <c r="B66" s="32"/>
      <c r="E66" s="34" t="s">
        <v>808</v>
      </c>
      <c r="J66" s="33"/>
    </row>
    <row r="67" spans="1:16" ht="86.4" x14ac:dyDescent="0.3">
      <c r="A67" s="25" t="s">
        <v>34</v>
      </c>
      <c r="B67" s="32"/>
      <c r="E67" s="27" t="s">
        <v>809</v>
      </c>
      <c r="J67" s="33"/>
    </row>
    <row r="68" spans="1:16" ht="28.8" x14ac:dyDescent="0.3">
      <c r="A68" s="25" t="s">
        <v>25</v>
      </c>
      <c r="B68" s="25">
        <v>15</v>
      </c>
      <c r="C68" s="26" t="s">
        <v>810</v>
      </c>
      <c r="D68" s="25" t="s">
        <v>27</v>
      </c>
      <c r="E68" s="27" t="s">
        <v>811</v>
      </c>
      <c r="F68" s="28" t="s">
        <v>29</v>
      </c>
      <c r="G68" s="29">
        <v>1</v>
      </c>
      <c r="H68" s="30">
        <v>0</v>
      </c>
      <c r="I68" s="30">
        <f>ROUND(G68*H68,P4)</f>
        <v>0</v>
      </c>
      <c r="J68" s="25"/>
      <c r="O68" s="31">
        <f>I68*0.21</f>
        <v>0</v>
      </c>
      <c r="P68">
        <v>3</v>
      </c>
    </row>
    <row r="69" spans="1:16" x14ac:dyDescent="0.3">
      <c r="A69" s="25" t="s">
        <v>30</v>
      </c>
      <c r="B69" s="32"/>
      <c r="E69" s="38" t="s">
        <v>27</v>
      </c>
      <c r="J69" s="33"/>
    </row>
    <row r="70" spans="1:16" x14ac:dyDescent="0.3">
      <c r="A70" s="25" t="s">
        <v>32</v>
      </c>
      <c r="B70" s="32"/>
      <c r="E70" s="34" t="s">
        <v>33</v>
      </c>
      <c r="J70" s="33"/>
    </row>
    <row r="71" spans="1:16" ht="129.6" x14ac:dyDescent="0.3">
      <c r="A71" s="25" t="s">
        <v>34</v>
      </c>
      <c r="B71" s="32"/>
      <c r="E71" s="27" t="s">
        <v>812</v>
      </c>
      <c r="J71" s="33"/>
    </row>
    <row r="72" spans="1:16" ht="28.8" x14ac:dyDescent="0.3">
      <c r="A72" s="25" t="s">
        <v>25</v>
      </c>
      <c r="B72" s="25">
        <v>16</v>
      </c>
      <c r="C72" s="26" t="s">
        <v>813</v>
      </c>
      <c r="D72" s="25" t="s">
        <v>27</v>
      </c>
      <c r="E72" s="27" t="s">
        <v>814</v>
      </c>
      <c r="F72" s="28" t="s">
        <v>29</v>
      </c>
      <c r="G72" s="29">
        <v>1</v>
      </c>
      <c r="H72" s="30">
        <v>0</v>
      </c>
      <c r="I72" s="30">
        <f>ROUND(G72*H72,P4)</f>
        <v>0</v>
      </c>
      <c r="J72" s="25"/>
      <c r="O72" s="31">
        <f>I72*0.21</f>
        <v>0</v>
      </c>
      <c r="P72">
        <v>3</v>
      </c>
    </row>
    <row r="73" spans="1:16" x14ac:dyDescent="0.3">
      <c r="A73" s="25" t="s">
        <v>30</v>
      </c>
      <c r="B73" s="32"/>
      <c r="E73" s="38" t="s">
        <v>27</v>
      </c>
      <c r="J73" s="33"/>
    </row>
    <row r="74" spans="1:16" x14ac:dyDescent="0.3">
      <c r="A74" s="25" t="s">
        <v>32</v>
      </c>
      <c r="B74" s="32"/>
      <c r="E74" s="34" t="s">
        <v>33</v>
      </c>
      <c r="J74" s="33"/>
    </row>
    <row r="75" spans="1:16" ht="115.2" x14ac:dyDescent="0.3">
      <c r="A75" s="25" t="s">
        <v>34</v>
      </c>
      <c r="B75" s="32"/>
      <c r="E75" s="27" t="s">
        <v>815</v>
      </c>
      <c r="J75" s="33"/>
    </row>
    <row r="76" spans="1:16" ht="28.8" x14ac:dyDescent="0.3">
      <c r="A76" s="25" t="s">
        <v>25</v>
      </c>
      <c r="B76" s="25">
        <v>17</v>
      </c>
      <c r="C76" s="26" t="s">
        <v>816</v>
      </c>
      <c r="D76" s="25" t="s">
        <v>27</v>
      </c>
      <c r="E76" s="27" t="s">
        <v>817</v>
      </c>
      <c r="F76" s="28" t="s">
        <v>29</v>
      </c>
      <c r="G76" s="29">
        <v>1</v>
      </c>
      <c r="H76" s="30">
        <v>0</v>
      </c>
      <c r="I76" s="30">
        <f>ROUND(G76*H76,P4)</f>
        <v>0</v>
      </c>
      <c r="J76" s="25"/>
      <c r="O76" s="31">
        <f>I76*0.21</f>
        <v>0</v>
      </c>
      <c r="P76">
        <v>3</v>
      </c>
    </row>
    <row r="77" spans="1:16" x14ac:dyDescent="0.3">
      <c r="A77" s="25" t="s">
        <v>30</v>
      </c>
      <c r="B77" s="32"/>
      <c r="E77" s="38" t="s">
        <v>27</v>
      </c>
      <c r="J77" s="33"/>
    </row>
    <row r="78" spans="1:16" x14ac:dyDescent="0.3">
      <c r="A78" s="25" t="s">
        <v>32</v>
      </c>
      <c r="B78" s="32"/>
      <c r="E78" s="34" t="s">
        <v>33</v>
      </c>
      <c r="J78" s="33"/>
    </row>
    <row r="79" spans="1:16" ht="100.8" x14ac:dyDescent="0.3">
      <c r="A79" s="25" t="s">
        <v>34</v>
      </c>
      <c r="B79" s="32"/>
      <c r="E79" s="27" t="s">
        <v>818</v>
      </c>
      <c r="J79" s="33"/>
    </row>
    <row r="80" spans="1:16" x14ac:dyDescent="0.3">
      <c r="A80" s="25" t="s">
        <v>25</v>
      </c>
      <c r="B80" s="25">
        <v>18</v>
      </c>
      <c r="C80" s="26" t="s">
        <v>819</v>
      </c>
      <c r="D80" s="25" t="s">
        <v>27</v>
      </c>
      <c r="E80" s="27" t="s">
        <v>820</v>
      </c>
      <c r="F80" s="28" t="s">
        <v>29</v>
      </c>
      <c r="G80" s="29">
        <v>1</v>
      </c>
      <c r="H80" s="30">
        <v>0</v>
      </c>
      <c r="I80" s="30">
        <f>ROUND(G80*H80,P4)</f>
        <v>0</v>
      </c>
      <c r="J80" s="25"/>
      <c r="O80" s="31">
        <f>I80*0.21</f>
        <v>0</v>
      </c>
      <c r="P80">
        <v>3</v>
      </c>
    </row>
    <row r="81" spans="1:16" x14ac:dyDescent="0.3">
      <c r="A81" s="25" t="s">
        <v>30</v>
      </c>
      <c r="B81" s="32"/>
      <c r="E81" s="38" t="s">
        <v>27</v>
      </c>
      <c r="J81" s="33"/>
    </row>
    <row r="82" spans="1:16" x14ac:dyDescent="0.3">
      <c r="A82" s="25" t="s">
        <v>32</v>
      </c>
      <c r="B82" s="32"/>
      <c r="E82" s="34" t="s">
        <v>33</v>
      </c>
      <c r="J82" s="33"/>
    </row>
    <row r="83" spans="1:16" ht="129.6" x14ac:dyDescent="0.3">
      <c r="A83" s="25" t="s">
        <v>34</v>
      </c>
      <c r="B83" s="32"/>
      <c r="E83" s="27" t="s">
        <v>821</v>
      </c>
      <c r="J83" s="33"/>
    </row>
    <row r="84" spans="1:16" ht="28.8" x14ac:dyDescent="0.3">
      <c r="A84" s="25" t="s">
        <v>25</v>
      </c>
      <c r="B84" s="25">
        <v>19</v>
      </c>
      <c r="C84" s="26" t="s">
        <v>822</v>
      </c>
      <c r="D84" s="25" t="s">
        <v>27</v>
      </c>
      <c r="E84" s="27" t="s">
        <v>823</v>
      </c>
      <c r="F84" s="28" t="s">
        <v>29</v>
      </c>
      <c r="G84" s="29">
        <v>1</v>
      </c>
      <c r="H84" s="30">
        <v>0</v>
      </c>
      <c r="I84" s="30">
        <f>ROUND(G84*H84,P4)</f>
        <v>0</v>
      </c>
      <c r="J84" s="25"/>
      <c r="O84" s="31">
        <f>I84*0.21</f>
        <v>0</v>
      </c>
      <c r="P84">
        <v>3</v>
      </c>
    </row>
    <row r="85" spans="1:16" x14ac:dyDescent="0.3">
      <c r="A85" s="25" t="s">
        <v>30</v>
      </c>
      <c r="B85" s="32"/>
      <c r="E85" s="38" t="s">
        <v>27</v>
      </c>
      <c r="J85" s="33"/>
    </row>
    <row r="86" spans="1:16" x14ac:dyDescent="0.3">
      <c r="A86" s="25" t="s">
        <v>32</v>
      </c>
      <c r="B86" s="32"/>
      <c r="E86" s="34" t="s">
        <v>33</v>
      </c>
      <c r="J86" s="33"/>
    </row>
    <row r="87" spans="1:16" ht="129.6" x14ac:dyDescent="0.3">
      <c r="A87" s="25" t="s">
        <v>34</v>
      </c>
      <c r="B87" s="32"/>
      <c r="E87" s="27" t="s">
        <v>821</v>
      </c>
      <c r="J87" s="33"/>
    </row>
    <row r="88" spans="1:16" x14ac:dyDescent="0.3">
      <c r="A88" s="25" t="s">
        <v>25</v>
      </c>
      <c r="B88" s="25">
        <v>20</v>
      </c>
      <c r="C88" s="26" t="s">
        <v>824</v>
      </c>
      <c r="D88" s="25" t="s">
        <v>27</v>
      </c>
      <c r="E88" s="27" t="s">
        <v>825</v>
      </c>
      <c r="F88" s="28" t="s">
        <v>29</v>
      </c>
      <c r="G88" s="29">
        <v>1</v>
      </c>
      <c r="H88" s="30">
        <v>0</v>
      </c>
      <c r="I88" s="30">
        <f>ROUND(G88*H88,P4)</f>
        <v>0</v>
      </c>
      <c r="J88" s="25"/>
      <c r="O88" s="31">
        <f>I88*0.21</f>
        <v>0</v>
      </c>
      <c r="P88">
        <v>3</v>
      </c>
    </row>
    <row r="89" spans="1:16" x14ac:dyDescent="0.3">
      <c r="A89" s="25" t="s">
        <v>30</v>
      </c>
      <c r="B89" s="32"/>
      <c r="E89" s="38" t="s">
        <v>27</v>
      </c>
      <c r="J89" s="33"/>
    </row>
    <row r="90" spans="1:16" x14ac:dyDescent="0.3">
      <c r="A90" s="25" t="s">
        <v>32</v>
      </c>
      <c r="B90" s="32"/>
      <c r="E90" s="34" t="s">
        <v>33</v>
      </c>
      <c r="J90" s="33"/>
    </row>
    <row r="91" spans="1:16" ht="129.6" x14ac:dyDescent="0.3">
      <c r="A91" s="25" t="s">
        <v>34</v>
      </c>
      <c r="B91" s="32"/>
      <c r="E91" s="27" t="s">
        <v>821</v>
      </c>
      <c r="J91" s="33"/>
    </row>
    <row r="92" spans="1:16" x14ac:dyDescent="0.3">
      <c r="A92" s="19" t="s">
        <v>22</v>
      </c>
      <c r="B92" s="20"/>
      <c r="C92" s="21" t="s">
        <v>553</v>
      </c>
      <c r="D92" s="22"/>
      <c r="E92" s="19" t="s">
        <v>554</v>
      </c>
      <c r="F92" s="22"/>
      <c r="G92" s="22"/>
      <c r="H92" s="22"/>
      <c r="I92" s="23">
        <f>SUMIFS(I93:I100,A93:A100,"P")</f>
        <v>0</v>
      </c>
      <c r="J92" s="24"/>
    </row>
    <row r="93" spans="1:16" x14ac:dyDescent="0.3">
      <c r="A93" s="25" t="s">
        <v>25</v>
      </c>
      <c r="B93" s="25">
        <v>21</v>
      </c>
      <c r="C93" s="26" t="s">
        <v>826</v>
      </c>
      <c r="D93" s="25" t="s">
        <v>27</v>
      </c>
      <c r="E93" s="27" t="s">
        <v>827</v>
      </c>
      <c r="F93" s="28" t="s">
        <v>197</v>
      </c>
      <c r="G93" s="29">
        <v>63.3</v>
      </c>
      <c r="H93" s="30">
        <v>0</v>
      </c>
      <c r="I93" s="30">
        <f>ROUND(G93*H93,P4)</f>
        <v>0</v>
      </c>
      <c r="J93" s="25"/>
      <c r="O93" s="31">
        <f>I93*0.21</f>
        <v>0</v>
      </c>
      <c r="P93">
        <v>3</v>
      </c>
    </row>
    <row r="94" spans="1:16" x14ac:dyDescent="0.3">
      <c r="A94" s="25" t="s">
        <v>30</v>
      </c>
      <c r="B94" s="32"/>
      <c r="E94" s="27" t="s">
        <v>828</v>
      </c>
      <c r="J94" s="33"/>
    </row>
    <row r="95" spans="1:16" x14ac:dyDescent="0.3">
      <c r="A95" s="25" t="s">
        <v>32</v>
      </c>
      <c r="B95" s="32"/>
      <c r="E95" s="34" t="s">
        <v>801</v>
      </c>
      <c r="J95" s="33"/>
    </row>
    <row r="96" spans="1:16" ht="288" x14ac:dyDescent="0.3">
      <c r="A96" s="25" t="s">
        <v>34</v>
      </c>
      <c r="B96" s="32"/>
      <c r="E96" s="27" t="s">
        <v>577</v>
      </c>
      <c r="J96" s="33"/>
    </row>
    <row r="97" spans="1:16" x14ac:dyDescent="0.3">
      <c r="A97" s="25" t="s">
        <v>25</v>
      </c>
      <c r="B97" s="25">
        <v>22</v>
      </c>
      <c r="C97" s="26" t="s">
        <v>829</v>
      </c>
      <c r="D97" s="25" t="s">
        <v>27</v>
      </c>
      <c r="E97" s="27" t="s">
        <v>830</v>
      </c>
      <c r="F97" s="28" t="s">
        <v>197</v>
      </c>
      <c r="G97" s="29">
        <v>16</v>
      </c>
      <c r="H97" s="30">
        <v>0</v>
      </c>
      <c r="I97" s="30">
        <f>ROUND(G97*H97,P4)</f>
        <v>0</v>
      </c>
      <c r="J97" s="25"/>
      <c r="O97" s="31">
        <f>I97*0.21</f>
        <v>0</v>
      </c>
      <c r="P97">
        <v>3</v>
      </c>
    </row>
    <row r="98" spans="1:16" x14ac:dyDescent="0.3">
      <c r="A98" s="25" t="s">
        <v>30</v>
      </c>
      <c r="B98" s="32"/>
      <c r="E98" s="27" t="s">
        <v>831</v>
      </c>
      <c r="J98" s="33"/>
    </row>
    <row r="99" spans="1:16" x14ac:dyDescent="0.3">
      <c r="A99" s="25" t="s">
        <v>32</v>
      </c>
      <c r="B99" s="32"/>
      <c r="E99" s="34" t="s">
        <v>808</v>
      </c>
      <c r="J99" s="33"/>
    </row>
    <row r="100" spans="1:16" ht="288" x14ac:dyDescent="0.3">
      <c r="A100" s="25" t="s">
        <v>34</v>
      </c>
      <c r="B100" s="32"/>
      <c r="E100" s="27" t="s">
        <v>577</v>
      </c>
      <c r="J100" s="33"/>
    </row>
    <row r="101" spans="1:16" x14ac:dyDescent="0.3">
      <c r="A101" s="19" t="s">
        <v>22</v>
      </c>
      <c r="B101" s="20"/>
      <c r="C101" s="21" t="s">
        <v>88</v>
      </c>
      <c r="D101" s="22"/>
      <c r="E101" s="19" t="s">
        <v>89</v>
      </c>
      <c r="F101" s="22"/>
      <c r="G101" s="22"/>
      <c r="H101" s="22"/>
      <c r="I101" s="23">
        <f>SUMIFS(I102:I105,A102:A105,"P")</f>
        <v>0</v>
      </c>
      <c r="J101" s="24"/>
    </row>
    <row r="102" spans="1:16" x14ac:dyDescent="0.3">
      <c r="A102" s="25" t="s">
        <v>25</v>
      </c>
      <c r="B102" s="25">
        <v>23</v>
      </c>
      <c r="C102" s="26" t="s">
        <v>832</v>
      </c>
      <c r="D102" s="25" t="s">
        <v>27</v>
      </c>
      <c r="E102" s="27" t="s">
        <v>833</v>
      </c>
      <c r="F102" s="28" t="s">
        <v>79</v>
      </c>
      <c r="G102" s="29">
        <v>0.192</v>
      </c>
      <c r="H102" s="30">
        <v>0</v>
      </c>
      <c r="I102" s="30">
        <f>ROUND(G102*H102,P4)</f>
        <v>0</v>
      </c>
      <c r="J102" s="25"/>
      <c r="O102" s="31">
        <f>I102*0.21</f>
        <v>0</v>
      </c>
      <c r="P102">
        <v>3</v>
      </c>
    </row>
    <row r="103" spans="1:16" x14ac:dyDescent="0.3">
      <c r="A103" s="25" t="s">
        <v>30</v>
      </c>
      <c r="B103" s="32"/>
      <c r="E103" s="27" t="s">
        <v>834</v>
      </c>
      <c r="J103" s="33"/>
    </row>
    <row r="104" spans="1:16" x14ac:dyDescent="0.3">
      <c r="A104" s="25" t="s">
        <v>32</v>
      </c>
      <c r="B104" s="32"/>
      <c r="E104" s="34" t="s">
        <v>835</v>
      </c>
      <c r="J104" s="33"/>
    </row>
    <row r="105" spans="1:16" ht="129.6" x14ac:dyDescent="0.3">
      <c r="A105" s="25" t="s">
        <v>34</v>
      </c>
      <c r="B105" s="35"/>
      <c r="C105" s="36"/>
      <c r="D105" s="36"/>
      <c r="E105" s="27" t="s">
        <v>836</v>
      </c>
      <c r="F105" s="36"/>
      <c r="G105" s="36"/>
      <c r="H105" s="36"/>
      <c r="I105" s="36"/>
      <c r="J105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74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7" t="s">
        <v>3</v>
      </c>
      <c r="B3" s="10" t="s">
        <v>4</v>
      </c>
      <c r="C3" s="42" t="s">
        <v>5</v>
      </c>
      <c r="D3" s="43"/>
      <c r="E3" s="11" t="s">
        <v>6</v>
      </c>
      <c r="F3" s="7"/>
      <c r="G3" s="7"/>
      <c r="H3" s="12" t="s">
        <v>837</v>
      </c>
      <c r="I3" s="13">
        <f>SUMIFS(I8:I74,A8:A74,"SD")</f>
        <v>0</v>
      </c>
      <c r="J3" s="9"/>
      <c r="O3">
        <v>0</v>
      </c>
      <c r="P3">
        <v>2</v>
      </c>
    </row>
    <row r="4" spans="1:16" x14ac:dyDescent="0.3">
      <c r="A4" s="7" t="s">
        <v>8</v>
      </c>
      <c r="B4" s="10" t="s">
        <v>9</v>
      </c>
      <c r="C4" s="42" t="s">
        <v>837</v>
      </c>
      <c r="D4" s="43"/>
      <c r="E4" s="11" t="s">
        <v>838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4" t="s">
        <v>11</v>
      </c>
      <c r="B5" s="45" t="s">
        <v>12</v>
      </c>
      <c r="C5" s="46" t="s">
        <v>13</v>
      </c>
      <c r="D5" s="46" t="s">
        <v>14</v>
      </c>
      <c r="E5" s="46" t="s">
        <v>15</v>
      </c>
      <c r="F5" s="46" t="s">
        <v>16</v>
      </c>
      <c r="G5" s="46" t="s">
        <v>17</v>
      </c>
      <c r="H5" s="46" t="s">
        <v>18</v>
      </c>
      <c r="I5" s="46"/>
      <c r="J5" s="47" t="s">
        <v>19</v>
      </c>
      <c r="O5">
        <v>0.21</v>
      </c>
    </row>
    <row r="6" spans="1:16" x14ac:dyDescent="0.3">
      <c r="A6" s="44"/>
      <c r="B6" s="45"/>
      <c r="C6" s="46"/>
      <c r="D6" s="46"/>
      <c r="E6" s="46"/>
      <c r="F6" s="46"/>
      <c r="G6" s="46"/>
      <c r="H6" s="15" t="s">
        <v>20</v>
      </c>
      <c r="I6" s="15" t="s">
        <v>21</v>
      </c>
      <c r="J6" s="47"/>
    </row>
    <row r="7" spans="1:16" x14ac:dyDescent="0.3">
      <c r="A7" s="17">
        <v>0</v>
      </c>
      <c r="B7" s="14">
        <v>1</v>
      </c>
      <c r="C7" s="18">
        <v>2</v>
      </c>
      <c r="D7" s="15">
        <v>3</v>
      </c>
      <c r="E7" s="18">
        <v>4</v>
      </c>
      <c r="F7" s="15">
        <v>5</v>
      </c>
      <c r="G7" s="15">
        <v>6</v>
      </c>
      <c r="H7" s="15">
        <v>7</v>
      </c>
      <c r="I7" s="18">
        <v>8</v>
      </c>
      <c r="J7" s="16">
        <v>9</v>
      </c>
    </row>
    <row r="8" spans="1:16" x14ac:dyDescent="0.3">
      <c r="A8" s="19" t="s">
        <v>22</v>
      </c>
      <c r="B8" s="20"/>
      <c r="C8" s="21" t="s">
        <v>23</v>
      </c>
      <c r="D8" s="22"/>
      <c r="E8" s="19" t="s">
        <v>24</v>
      </c>
      <c r="F8" s="22"/>
      <c r="G8" s="22"/>
      <c r="H8" s="22"/>
      <c r="I8" s="23">
        <f>SUMIFS(I9:I12,A9:A12,"P")</f>
        <v>0</v>
      </c>
      <c r="J8" s="24"/>
    </row>
    <row r="9" spans="1:16" x14ac:dyDescent="0.3">
      <c r="A9" s="25" t="s">
        <v>25</v>
      </c>
      <c r="B9" s="25">
        <v>1</v>
      </c>
      <c r="C9" s="26" t="s">
        <v>96</v>
      </c>
      <c r="D9" s="25" t="s">
        <v>27</v>
      </c>
      <c r="E9" s="27" t="s">
        <v>97</v>
      </c>
      <c r="F9" s="28" t="s">
        <v>79</v>
      </c>
      <c r="G9" s="29">
        <v>5.28</v>
      </c>
      <c r="H9" s="30">
        <v>0</v>
      </c>
      <c r="I9" s="30">
        <f>ROUND(G9*H9,P4)</f>
        <v>0</v>
      </c>
      <c r="J9" s="25"/>
      <c r="O9" s="31">
        <f>I9*0.21</f>
        <v>0</v>
      </c>
      <c r="P9">
        <v>3</v>
      </c>
    </row>
    <row r="10" spans="1:16" x14ac:dyDescent="0.3">
      <c r="A10" s="25" t="s">
        <v>30</v>
      </c>
      <c r="B10" s="32"/>
      <c r="E10" s="27" t="s">
        <v>98</v>
      </c>
      <c r="J10" s="33"/>
    </row>
    <row r="11" spans="1:16" x14ac:dyDescent="0.3">
      <c r="A11" s="25" t="s">
        <v>32</v>
      </c>
      <c r="B11" s="32"/>
      <c r="E11" s="34" t="s">
        <v>839</v>
      </c>
      <c r="J11" s="33"/>
    </row>
    <row r="12" spans="1:16" ht="28.8" x14ac:dyDescent="0.3">
      <c r="A12" s="25" t="s">
        <v>34</v>
      </c>
      <c r="B12" s="32"/>
      <c r="E12" s="27" t="s">
        <v>100</v>
      </c>
      <c r="J12" s="33"/>
    </row>
    <row r="13" spans="1:16" x14ac:dyDescent="0.3">
      <c r="A13" s="19" t="s">
        <v>22</v>
      </c>
      <c r="B13" s="20"/>
      <c r="C13" s="21" t="s">
        <v>64</v>
      </c>
      <c r="D13" s="22"/>
      <c r="E13" s="19" t="s">
        <v>65</v>
      </c>
      <c r="F13" s="22"/>
      <c r="G13" s="22"/>
      <c r="H13" s="22"/>
      <c r="I13" s="23">
        <f>SUMIFS(I14:I29,A14:A29,"P")</f>
        <v>0</v>
      </c>
      <c r="J13" s="24"/>
    </row>
    <row r="14" spans="1:16" x14ac:dyDescent="0.3">
      <c r="A14" s="25" t="s">
        <v>25</v>
      </c>
      <c r="B14" s="25">
        <v>2</v>
      </c>
      <c r="C14" s="26" t="s">
        <v>309</v>
      </c>
      <c r="D14" s="25" t="s">
        <v>27</v>
      </c>
      <c r="E14" s="27" t="s">
        <v>310</v>
      </c>
      <c r="F14" s="28" t="s">
        <v>79</v>
      </c>
      <c r="G14" s="29">
        <v>35.44</v>
      </c>
      <c r="H14" s="30">
        <v>0</v>
      </c>
      <c r="I14" s="30">
        <f>ROUND(G14*H14,P4)</f>
        <v>0</v>
      </c>
      <c r="J14" s="25"/>
      <c r="O14" s="31">
        <f>I14*0.21</f>
        <v>0</v>
      </c>
      <c r="P14">
        <v>3</v>
      </c>
    </row>
    <row r="15" spans="1:16" ht="43.2" x14ac:dyDescent="0.3">
      <c r="A15" s="25" t="s">
        <v>30</v>
      </c>
      <c r="B15" s="32"/>
      <c r="E15" s="27" t="s">
        <v>840</v>
      </c>
      <c r="J15" s="33"/>
    </row>
    <row r="16" spans="1:16" x14ac:dyDescent="0.3">
      <c r="A16" s="25" t="s">
        <v>32</v>
      </c>
      <c r="B16" s="32"/>
      <c r="E16" s="34" t="s">
        <v>841</v>
      </c>
      <c r="J16" s="33"/>
    </row>
    <row r="17" spans="1:16" ht="388.8" x14ac:dyDescent="0.3">
      <c r="A17" s="25" t="s">
        <v>34</v>
      </c>
      <c r="B17" s="32"/>
      <c r="E17" s="27" t="s">
        <v>308</v>
      </c>
      <c r="J17" s="33"/>
    </row>
    <row r="18" spans="1:16" x14ac:dyDescent="0.3">
      <c r="A18" s="25" t="s">
        <v>25</v>
      </c>
      <c r="B18" s="25">
        <v>3</v>
      </c>
      <c r="C18" s="26" t="s">
        <v>122</v>
      </c>
      <c r="D18" s="25" t="s">
        <v>27</v>
      </c>
      <c r="E18" s="27" t="s">
        <v>123</v>
      </c>
      <c r="F18" s="28" t="s">
        <v>79</v>
      </c>
      <c r="G18" s="29">
        <v>5.28</v>
      </c>
      <c r="H18" s="30">
        <v>0</v>
      </c>
      <c r="I18" s="30">
        <f>ROUND(G18*H18,P4)</f>
        <v>0</v>
      </c>
      <c r="J18" s="25"/>
      <c r="O18" s="31">
        <f>I18*0.21</f>
        <v>0</v>
      </c>
      <c r="P18">
        <v>3</v>
      </c>
    </row>
    <row r="19" spans="1:16" ht="43.2" x14ac:dyDescent="0.3">
      <c r="A19" s="25" t="s">
        <v>30</v>
      </c>
      <c r="B19" s="32"/>
      <c r="E19" s="27" t="s">
        <v>842</v>
      </c>
      <c r="J19" s="33"/>
    </row>
    <row r="20" spans="1:16" x14ac:dyDescent="0.3">
      <c r="A20" s="25" t="s">
        <v>32</v>
      </c>
      <c r="B20" s="32"/>
      <c r="E20" s="34" t="s">
        <v>843</v>
      </c>
      <c r="J20" s="33"/>
    </row>
    <row r="21" spans="1:16" ht="216" x14ac:dyDescent="0.3">
      <c r="A21" s="25" t="s">
        <v>34</v>
      </c>
      <c r="B21" s="32"/>
      <c r="E21" s="27" t="s">
        <v>126</v>
      </c>
      <c r="J21" s="33"/>
    </row>
    <row r="22" spans="1:16" x14ac:dyDescent="0.3">
      <c r="A22" s="25" t="s">
        <v>25</v>
      </c>
      <c r="B22" s="25">
        <v>4</v>
      </c>
      <c r="C22" s="26" t="s">
        <v>320</v>
      </c>
      <c r="D22" s="25" t="s">
        <v>27</v>
      </c>
      <c r="E22" s="27" t="s">
        <v>690</v>
      </c>
      <c r="F22" s="28" t="s">
        <v>79</v>
      </c>
      <c r="G22" s="29">
        <v>30.16</v>
      </c>
      <c r="H22" s="30">
        <v>0</v>
      </c>
      <c r="I22" s="30">
        <f>ROUND(G22*H22,P4)</f>
        <v>0</v>
      </c>
      <c r="J22" s="25"/>
      <c r="O22" s="31">
        <f>I22*0.21</f>
        <v>0</v>
      </c>
      <c r="P22">
        <v>3</v>
      </c>
    </row>
    <row r="23" spans="1:16" x14ac:dyDescent="0.3">
      <c r="A23" s="25" t="s">
        <v>30</v>
      </c>
      <c r="B23" s="32"/>
      <c r="E23" s="27" t="s">
        <v>844</v>
      </c>
      <c r="J23" s="33"/>
    </row>
    <row r="24" spans="1:16" x14ac:dyDescent="0.3">
      <c r="A24" s="25" t="s">
        <v>32</v>
      </c>
      <c r="B24" s="32"/>
      <c r="E24" s="34" t="s">
        <v>845</v>
      </c>
      <c r="J24" s="33"/>
    </row>
    <row r="25" spans="1:16" ht="273.60000000000002" x14ac:dyDescent="0.3">
      <c r="A25" s="25" t="s">
        <v>34</v>
      </c>
      <c r="B25" s="32"/>
      <c r="E25" s="27" t="s">
        <v>693</v>
      </c>
      <c r="J25" s="33"/>
    </row>
    <row r="26" spans="1:16" x14ac:dyDescent="0.3">
      <c r="A26" s="25" t="s">
        <v>25</v>
      </c>
      <c r="B26" s="25">
        <v>5</v>
      </c>
      <c r="C26" s="26" t="s">
        <v>335</v>
      </c>
      <c r="D26" s="25" t="s">
        <v>27</v>
      </c>
      <c r="E26" s="27" t="s">
        <v>336</v>
      </c>
      <c r="F26" s="28" t="s">
        <v>79</v>
      </c>
      <c r="G26" s="29">
        <v>5.28</v>
      </c>
      <c r="H26" s="30">
        <v>0</v>
      </c>
      <c r="I26" s="30">
        <f>ROUND(G26*H26,P4)</f>
        <v>0</v>
      </c>
      <c r="J26" s="25"/>
      <c r="O26" s="31">
        <f>I26*0.21</f>
        <v>0</v>
      </c>
      <c r="P26">
        <v>3</v>
      </c>
    </row>
    <row r="27" spans="1:16" x14ac:dyDescent="0.3">
      <c r="A27" s="25" t="s">
        <v>30</v>
      </c>
      <c r="B27" s="32"/>
      <c r="E27" s="27" t="s">
        <v>846</v>
      </c>
      <c r="J27" s="33"/>
    </row>
    <row r="28" spans="1:16" x14ac:dyDescent="0.3">
      <c r="A28" s="25" t="s">
        <v>32</v>
      </c>
      <c r="B28" s="32"/>
      <c r="E28" s="34" t="s">
        <v>847</v>
      </c>
      <c r="J28" s="33"/>
    </row>
    <row r="29" spans="1:16" ht="360" x14ac:dyDescent="0.3">
      <c r="A29" s="25" t="s">
        <v>34</v>
      </c>
      <c r="B29" s="32"/>
      <c r="E29" s="27" t="s">
        <v>339</v>
      </c>
      <c r="J29" s="33"/>
    </row>
    <row r="30" spans="1:16" x14ac:dyDescent="0.3">
      <c r="A30" s="19" t="s">
        <v>22</v>
      </c>
      <c r="B30" s="20"/>
      <c r="C30" s="21" t="s">
        <v>517</v>
      </c>
      <c r="D30" s="22"/>
      <c r="E30" s="19" t="s">
        <v>518</v>
      </c>
      <c r="F30" s="22"/>
      <c r="G30" s="22"/>
      <c r="H30" s="22"/>
      <c r="I30" s="23">
        <f>SUMIFS(I31:I74,A31:A74,"P")</f>
        <v>0</v>
      </c>
      <c r="J30" s="24"/>
    </row>
    <row r="31" spans="1:16" x14ac:dyDescent="0.3">
      <c r="A31" s="25" t="s">
        <v>25</v>
      </c>
      <c r="B31" s="25">
        <v>6</v>
      </c>
      <c r="C31" s="26" t="s">
        <v>848</v>
      </c>
      <c r="D31" s="25" t="s">
        <v>27</v>
      </c>
      <c r="E31" s="27" t="s">
        <v>849</v>
      </c>
      <c r="F31" s="28" t="s">
        <v>197</v>
      </c>
      <c r="G31" s="29">
        <v>20</v>
      </c>
      <c r="H31" s="30">
        <v>0</v>
      </c>
      <c r="I31" s="30">
        <f>ROUND(G31*H31,P4)</f>
        <v>0</v>
      </c>
      <c r="J31" s="25"/>
      <c r="O31" s="31">
        <f>I31*0.21</f>
        <v>0</v>
      </c>
      <c r="P31">
        <v>3</v>
      </c>
    </row>
    <row r="32" spans="1:16" ht="28.8" x14ac:dyDescent="0.3">
      <c r="A32" s="25" t="s">
        <v>30</v>
      </c>
      <c r="B32" s="32"/>
      <c r="E32" s="27" t="s">
        <v>850</v>
      </c>
      <c r="J32" s="33"/>
    </row>
    <row r="33" spans="1:16" x14ac:dyDescent="0.3">
      <c r="A33" s="25" t="s">
        <v>32</v>
      </c>
      <c r="B33" s="32"/>
      <c r="E33" s="34" t="s">
        <v>851</v>
      </c>
      <c r="J33" s="33"/>
    </row>
    <row r="34" spans="1:16" ht="86.4" x14ac:dyDescent="0.3">
      <c r="A34" s="25" t="s">
        <v>34</v>
      </c>
      <c r="B34" s="32"/>
      <c r="E34" s="27" t="s">
        <v>852</v>
      </c>
      <c r="J34" s="33"/>
    </row>
    <row r="35" spans="1:16" x14ac:dyDescent="0.3">
      <c r="A35" s="25" t="s">
        <v>25</v>
      </c>
      <c r="B35" s="25">
        <v>7</v>
      </c>
      <c r="C35" s="26" t="s">
        <v>789</v>
      </c>
      <c r="D35" s="25" t="s">
        <v>27</v>
      </c>
      <c r="E35" s="27" t="s">
        <v>790</v>
      </c>
      <c r="F35" s="28" t="s">
        <v>197</v>
      </c>
      <c r="G35" s="29">
        <v>33</v>
      </c>
      <c r="H35" s="30">
        <v>0</v>
      </c>
      <c r="I35" s="30">
        <f>ROUND(G35*H35,P4)</f>
        <v>0</v>
      </c>
      <c r="J35" s="25"/>
      <c r="O35" s="31">
        <f>I35*0.21</f>
        <v>0</v>
      </c>
      <c r="P35">
        <v>3</v>
      </c>
    </row>
    <row r="36" spans="1:16" x14ac:dyDescent="0.3">
      <c r="A36" s="25" t="s">
        <v>30</v>
      </c>
      <c r="B36" s="32"/>
      <c r="E36" s="38" t="s">
        <v>27</v>
      </c>
      <c r="J36" s="33"/>
    </row>
    <row r="37" spans="1:16" x14ac:dyDescent="0.3">
      <c r="A37" s="25" t="s">
        <v>32</v>
      </c>
      <c r="B37" s="32"/>
      <c r="E37" s="34" t="s">
        <v>853</v>
      </c>
      <c r="J37" s="33"/>
    </row>
    <row r="38" spans="1:16" ht="100.8" x14ac:dyDescent="0.3">
      <c r="A38" s="25" t="s">
        <v>34</v>
      </c>
      <c r="B38" s="32"/>
      <c r="E38" s="27" t="s">
        <v>793</v>
      </c>
      <c r="J38" s="33"/>
    </row>
    <row r="39" spans="1:16" ht="28.8" x14ac:dyDescent="0.3">
      <c r="A39" s="25" t="s">
        <v>25</v>
      </c>
      <c r="B39" s="25">
        <v>8</v>
      </c>
      <c r="C39" s="26" t="s">
        <v>854</v>
      </c>
      <c r="D39" s="25" t="s">
        <v>27</v>
      </c>
      <c r="E39" s="27" t="s">
        <v>855</v>
      </c>
      <c r="F39" s="28" t="s">
        <v>197</v>
      </c>
      <c r="G39" s="29">
        <v>33</v>
      </c>
      <c r="H39" s="30">
        <v>0</v>
      </c>
      <c r="I39" s="30">
        <f>ROUND(G39*H39,P4)</f>
        <v>0</v>
      </c>
      <c r="J39" s="25"/>
      <c r="O39" s="31">
        <f>I39*0.21</f>
        <v>0</v>
      </c>
      <c r="P39">
        <v>3</v>
      </c>
    </row>
    <row r="40" spans="1:16" x14ac:dyDescent="0.3">
      <c r="A40" s="25" t="s">
        <v>30</v>
      </c>
      <c r="B40" s="32"/>
      <c r="E40" s="27" t="s">
        <v>856</v>
      </c>
      <c r="J40" s="33"/>
    </row>
    <row r="41" spans="1:16" x14ac:dyDescent="0.3">
      <c r="A41" s="25" t="s">
        <v>32</v>
      </c>
      <c r="B41" s="32"/>
      <c r="E41" s="34" t="s">
        <v>853</v>
      </c>
      <c r="J41" s="33"/>
    </row>
    <row r="42" spans="1:16" ht="100.8" x14ac:dyDescent="0.3">
      <c r="A42" s="25" t="s">
        <v>34</v>
      </c>
      <c r="B42" s="32"/>
      <c r="E42" s="27" t="s">
        <v>805</v>
      </c>
      <c r="J42" s="33"/>
    </row>
    <row r="43" spans="1:16" ht="28.8" x14ac:dyDescent="0.3">
      <c r="A43" s="25" t="s">
        <v>25</v>
      </c>
      <c r="B43" s="25">
        <v>9</v>
      </c>
      <c r="C43" s="26" t="s">
        <v>857</v>
      </c>
      <c r="D43" s="25" t="s">
        <v>27</v>
      </c>
      <c r="E43" s="27" t="s">
        <v>858</v>
      </c>
      <c r="F43" s="28" t="s">
        <v>29</v>
      </c>
      <c r="G43" s="29">
        <v>2</v>
      </c>
      <c r="H43" s="30">
        <v>0</v>
      </c>
      <c r="I43" s="30">
        <f>ROUND(G43*H43,P4)</f>
        <v>0</v>
      </c>
      <c r="J43" s="25"/>
      <c r="O43" s="31">
        <f>I43*0.21</f>
        <v>0</v>
      </c>
      <c r="P43">
        <v>3</v>
      </c>
    </row>
    <row r="44" spans="1:16" x14ac:dyDescent="0.3">
      <c r="A44" s="25" t="s">
        <v>30</v>
      </c>
      <c r="B44" s="32"/>
      <c r="E44" s="27" t="s">
        <v>859</v>
      </c>
      <c r="J44" s="33"/>
    </row>
    <row r="45" spans="1:16" x14ac:dyDescent="0.3">
      <c r="A45" s="25" t="s">
        <v>32</v>
      </c>
      <c r="B45" s="32"/>
      <c r="E45" s="34" t="s">
        <v>57</v>
      </c>
      <c r="J45" s="33"/>
    </row>
    <row r="46" spans="1:16" ht="115.2" x14ac:dyDescent="0.3">
      <c r="A46" s="25" t="s">
        <v>34</v>
      </c>
      <c r="B46" s="32"/>
      <c r="E46" s="27" t="s">
        <v>860</v>
      </c>
      <c r="J46" s="33"/>
    </row>
    <row r="47" spans="1:16" x14ac:dyDescent="0.3">
      <c r="A47" s="25" t="s">
        <v>25</v>
      </c>
      <c r="B47" s="25">
        <v>10</v>
      </c>
      <c r="C47" s="26" t="s">
        <v>861</v>
      </c>
      <c r="D47" s="25" t="s">
        <v>27</v>
      </c>
      <c r="E47" s="27" t="s">
        <v>862</v>
      </c>
      <c r="F47" s="28" t="s">
        <v>197</v>
      </c>
      <c r="G47" s="29">
        <v>288</v>
      </c>
      <c r="H47" s="30">
        <v>0</v>
      </c>
      <c r="I47" s="30">
        <f>ROUND(G47*H47,P4)</f>
        <v>0</v>
      </c>
      <c r="J47" s="25"/>
      <c r="O47" s="31">
        <f>I47*0.21</f>
        <v>0</v>
      </c>
      <c r="P47">
        <v>3</v>
      </c>
    </row>
    <row r="48" spans="1:16" x14ac:dyDescent="0.3">
      <c r="A48" s="25" t="s">
        <v>30</v>
      </c>
      <c r="B48" s="32"/>
      <c r="E48" s="27" t="s">
        <v>863</v>
      </c>
      <c r="J48" s="33"/>
    </row>
    <row r="49" spans="1:16" x14ac:dyDescent="0.3">
      <c r="A49" s="25" t="s">
        <v>32</v>
      </c>
      <c r="B49" s="32"/>
      <c r="E49" s="34" t="s">
        <v>864</v>
      </c>
      <c r="J49" s="33"/>
    </row>
    <row r="50" spans="1:16" ht="144" x14ac:dyDescent="0.3">
      <c r="A50" s="25" t="s">
        <v>34</v>
      </c>
      <c r="B50" s="32"/>
      <c r="E50" s="27" t="s">
        <v>865</v>
      </c>
      <c r="J50" s="33"/>
    </row>
    <row r="51" spans="1:16" x14ac:dyDescent="0.3">
      <c r="A51" s="25" t="s">
        <v>25</v>
      </c>
      <c r="B51" s="25">
        <v>11</v>
      </c>
      <c r="C51" s="26" t="s">
        <v>866</v>
      </c>
      <c r="D51" s="25" t="s">
        <v>27</v>
      </c>
      <c r="E51" s="27" t="s">
        <v>867</v>
      </c>
      <c r="F51" s="28" t="s">
        <v>197</v>
      </c>
      <c r="G51" s="29">
        <v>288</v>
      </c>
      <c r="H51" s="30">
        <v>0</v>
      </c>
      <c r="I51" s="30">
        <f>ROUND(G51*H51,P4)</f>
        <v>0</v>
      </c>
      <c r="J51" s="25"/>
      <c r="O51" s="31">
        <f>I51*0.21</f>
        <v>0</v>
      </c>
      <c r="P51">
        <v>3</v>
      </c>
    </row>
    <row r="52" spans="1:16" x14ac:dyDescent="0.3">
      <c r="A52" s="25" t="s">
        <v>30</v>
      </c>
      <c r="B52" s="32"/>
      <c r="E52" s="27" t="s">
        <v>868</v>
      </c>
      <c r="J52" s="33"/>
    </row>
    <row r="53" spans="1:16" x14ac:dyDescent="0.3">
      <c r="A53" s="25" t="s">
        <v>32</v>
      </c>
      <c r="B53" s="32"/>
      <c r="E53" s="34" t="s">
        <v>869</v>
      </c>
      <c r="J53" s="33"/>
    </row>
    <row r="54" spans="1:16" ht="172.8" x14ac:dyDescent="0.3">
      <c r="A54" s="25" t="s">
        <v>34</v>
      </c>
      <c r="B54" s="32"/>
      <c r="E54" s="27" t="s">
        <v>870</v>
      </c>
      <c r="J54" s="33"/>
    </row>
    <row r="55" spans="1:16" x14ac:dyDescent="0.3">
      <c r="A55" s="25" t="s">
        <v>25</v>
      </c>
      <c r="B55" s="25">
        <v>12</v>
      </c>
      <c r="C55" s="26" t="s">
        <v>871</v>
      </c>
      <c r="D55" s="25" t="s">
        <v>27</v>
      </c>
      <c r="E55" s="27" t="s">
        <v>872</v>
      </c>
      <c r="F55" s="28" t="s">
        <v>197</v>
      </c>
      <c r="G55" s="29">
        <v>99</v>
      </c>
      <c r="H55" s="30">
        <v>0</v>
      </c>
      <c r="I55" s="30">
        <f>ROUND(G55*H55,P4)</f>
        <v>0</v>
      </c>
      <c r="J55" s="25"/>
      <c r="O55" s="31">
        <f>I55*0.21</f>
        <v>0</v>
      </c>
      <c r="P55">
        <v>3</v>
      </c>
    </row>
    <row r="56" spans="1:16" ht="28.8" x14ac:dyDescent="0.3">
      <c r="A56" s="25" t="s">
        <v>30</v>
      </c>
      <c r="B56" s="32"/>
      <c r="E56" s="27" t="s">
        <v>873</v>
      </c>
      <c r="J56" s="33"/>
    </row>
    <row r="57" spans="1:16" ht="43.2" x14ac:dyDescent="0.3">
      <c r="A57" s="25" t="s">
        <v>32</v>
      </c>
      <c r="B57" s="32"/>
      <c r="E57" s="34" t="s">
        <v>874</v>
      </c>
      <c r="J57" s="33"/>
    </row>
    <row r="58" spans="1:16" ht="216" x14ac:dyDescent="0.3">
      <c r="A58" s="25" t="s">
        <v>34</v>
      </c>
      <c r="B58" s="32"/>
      <c r="E58" s="27" t="s">
        <v>875</v>
      </c>
      <c r="J58" s="33"/>
    </row>
    <row r="59" spans="1:16" x14ac:dyDescent="0.3">
      <c r="A59" s="25" t="s">
        <v>25</v>
      </c>
      <c r="B59" s="25">
        <v>13</v>
      </c>
      <c r="C59" s="26" t="s">
        <v>876</v>
      </c>
      <c r="D59" s="25" t="s">
        <v>27</v>
      </c>
      <c r="E59" s="27" t="s">
        <v>877</v>
      </c>
      <c r="F59" s="28" t="s">
        <v>878</v>
      </c>
      <c r="G59" s="29">
        <v>3</v>
      </c>
      <c r="H59" s="30">
        <v>0</v>
      </c>
      <c r="I59" s="30">
        <f>ROUND(G59*H59,P4)</f>
        <v>0</v>
      </c>
      <c r="J59" s="25"/>
      <c r="O59" s="31">
        <f>I59*0.21</f>
        <v>0</v>
      </c>
      <c r="P59">
        <v>3</v>
      </c>
    </row>
    <row r="60" spans="1:16" x14ac:dyDescent="0.3">
      <c r="A60" s="25" t="s">
        <v>30</v>
      </c>
      <c r="B60" s="32"/>
      <c r="E60" s="27" t="s">
        <v>879</v>
      </c>
      <c r="J60" s="33"/>
    </row>
    <row r="61" spans="1:16" x14ac:dyDescent="0.3">
      <c r="A61" s="25" t="s">
        <v>32</v>
      </c>
      <c r="B61" s="32"/>
      <c r="E61" s="34" t="s">
        <v>264</v>
      </c>
      <c r="J61" s="33"/>
    </row>
    <row r="62" spans="1:16" ht="158.4" x14ac:dyDescent="0.3">
      <c r="A62" s="25" t="s">
        <v>34</v>
      </c>
      <c r="B62" s="32"/>
      <c r="E62" s="27" t="s">
        <v>880</v>
      </c>
      <c r="J62" s="33"/>
    </row>
    <row r="63" spans="1:16" x14ac:dyDescent="0.3">
      <c r="A63" s="25" t="s">
        <v>25</v>
      </c>
      <c r="B63" s="25">
        <v>14</v>
      </c>
      <c r="C63" s="26" t="s">
        <v>881</v>
      </c>
      <c r="D63" s="25" t="s">
        <v>27</v>
      </c>
      <c r="E63" s="27" t="s">
        <v>882</v>
      </c>
      <c r="F63" s="28" t="s">
        <v>197</v>
      </c>
      <c r="G63" s="29">
        <v>288</v>
      </c>
      <c r="H63" s="30">
        <v>0</v>
      </c>
      <c r="I63" s="30">
        <f>ROUND(G63*H63,P4)</f>
        <v>0</v>
      </c>
      <c r="J63" s="25"/>
      <c r="O63" s="31">
        <f>I63*0.21</f>
        <v>0</v>
      </c>
      <c r="P63">
        <v>3</v>
      </c>
    </row>
    <row r="64" spans="1:16" x14ac:dyDescent="0.3">
      <c r="A64" s="25" t="s">
        <v>30</v>
      </c>
      <c r="B64" s="32"/>
      <c r="E64" s="27" t="s">
        <v>883</v>
      </c>
      <c r="J64" s="33"/>
    </row>
    <row r="65" spans="1:16" x14ac:dyDescent="0.3">
      <c r="A65" s="25" t="s">
        <v>32</v>
      </c>
      <c r="B65" s="32"/>
      <c r="E65" s="34" t="s">
        <v>864</v>
      </c>
      <c r="J65" s="33"/>
    </row>
    <row r="66" spans="1:16" ht="158.4" x14ac:dyDescent="0.3">
      <c r="A66" s="25" t="s">
        <v>34</v>
      </c>
      <c r="B66" s="32"/>
      <c r="E66" s="27" t="s">
        <v>884</v>
      </c>
      <c r="J66" s="33"/>
    </row>
    <row r="67" spans="1:16" x14ac:dyDescent="0.3">
      <c r="A67" s="25" t="s">
        <v>25</v>
      </c>
      <c r="B67" s="25">
        <v>15</v>
      </c>
      <c r="C67" s="26" t="s">
        <v>885</v>
      </c>
      <c r="D67" s="25" t="s">
        <v>27</v>
      </c>
      <c r="E67" s="27" t="s">
        <v>886</v>
      </c>
      <c r="F67" s="28" t="s">
        <v>29</v>
      </c>
      <c r="G67" s="29">
        <v>6</v>
      </c>
      <c r="H67" s="30">
        <v>0</v>
      </c>
      <c r="I67" s="30">
        <f>ROUND(G67*H67,P4)</f>
        <v>0</v>
      </c>
      <c r="J67" s="25"/>
      <c r="O67" s="31">
        <f>I67*0.21</f>
        <v>0</v>
      </c>
      <c r="P67">
        <v>3</v>
      </c>
    </row>
    <row r="68" spans="1:16" x14ac:dyDescent="0.3">
      <c r="A68" s="25" t="s">
        <v>30</v>
      </c>
      <c r="B68" s="32"/>
      <c r="E68" s="38" t="s">
        <v>27</v>
      </c>
      <c r="J68" s="33"/>
    </row>
    <row r="69" spans="1:16" x14ac:dyDescent="0.3">
      <c r="A69" s="25" t="s">
        <v>32</v>
      </c>
      <c r="B69" s="32"/>
      <c r="E69" s="34" t="s">
        <v>887</v>
      </c>
      <c r="J69" s="33"/>
    </row>
    <row r="70" spans="1:16" ht="172.8" x14ac:dyDescent="0.3">
      <c r="A70" s="25" t="s">
        <v>34</v>
      </c>
      <c r="B70" s="32"/>
      <c r="E70" s="27" t="s">
        <v>888</v>
      </c>
      <c r="J70" s="33"/>
    </row>
    <row r="71" spans="1:16" x14ac:dyDescent="0.3">
      <c r="A71" s="25" t="s">
        <v>25</v>
      </c>
      <c r="B71" s="25">
        <v>16</v>
      </c>
      <c r="C71" s="26" t="s">
        <v>889</v>
      </c>
      <c r="D71" s="25" t="s">
        <v>27</v>
      </c>
      <c r="E71" s="27" t="s">
        <v>890</v>
      </c>
      <c r="F71" s="28" t="s">
        <v>29</v>
      </c>
      <c r="G71" s="29">
        <v>3</v>
      </c>
      <c r="H71" s="30">
        <v>0</v>
      </c>
      <c r="I71" s="30">
        <f>ROUND(G71*H71,P4)</f>
        <v>0</v>
      </c>
      <c r="J71" s="25"/>
      <c r="O71" s="31">
        <f>I71*0.21</f>
        <v>0</v>
      </c>
      <c r="P71">
        <v>3</v>
      </c>
    </row>
    <row r="72" spans="1:16" x14ac:dyDescent="0.3">
      <c r="A72" s="25" t="s">
        <v>30</v>
      </c>
      <c r="B72" s="32"/>
      <c r="E72" s="38" t="s">
        <v>27</v>
      </c>
      <c r="J72" s="33"/>
    </row>
    <row r="73" spans="1:16" x14ac:dyDescent="0.3">
      <c r="A73" s="25" t="s">
        <v>32</v>
      </c>
      <c r="B73" s="32"/>
      <c r="E73" s="34" t="s">
        <v>264</v>
      </c>
      <c r="J73" s="33"/>
    </row>
    <row r="74" spans="1:16" ht="172.8" x14ac:dyDescent="0.3">
      <c r="A74" s="25" t="s">
        <v>34</v>
      </c>
      <c r="B74" s="35"/>
      <c r="C74" s="36"/>
      <c r="D74" s="36"/>
      <c r="E74" s="27" t="s">
        <v>888</v>
      </c>
      <c r="F74" s="36"/>
      <c r="G74" s="36"/>
      <c r="H74" s="36"/>
      <c r="I74" s="36"/>
      <c r="J74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00 VRN</vt:lpstr>
      <vt:lpstr>SO 020</vt:lpstr>
      <vt:lpstr>SO 101</vt:lpstr>
      <vt:lpstr>SO 182</vt:lpstr>
      <vt:lpstr>SO 186</vt:lpstr>
      <vt:lpstr>SO 201</vt:lpstr>
      <vt:lpstr>SO 340</vt:lpstr>
      <vt:lpstr>SO 430</vt:lpstr>
      <vt:lpstr>SO 461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Klimešová</dc:creator>
  <cp:lastModifiedBy>Hana Klimešová</cp:lastModifiedBy>
  <dcterms:created xsi:type="dcterms:W3CDTF">2025-04-28T10:06:53Z</dcterms:created>
  <dcterms:modified xsi:type="dcterms:W3CDTF">2025-04-28T10:10:12Z</dcterms:modified>
</cp:coreProperties>
</file>