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.bilek\Documents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101" sheetId="3" r:id="rId3"/>
    <sheet name="SO 102" sheetId="4" r:id="rId4"/>
    <sheet name="SO 103" sheetId="5" r:id="rId5"/>
    <sheet name="SO 104" sheetId="6" r:id="rId6"/>
    <sheet name="SO 105" sheetId="7" r:id="rId7"/>
    <sheet name="SO 410" sheetId="8" r:id="rId8"/>
    <sheet name="SO 420" sheetId="9" r:id="rId9"/>
  </sheets>
  <calcPr/>
</workbook>
</file>

<file path=xl/calcChain.xml><?xml version="1.0" encoding="utf-8"?>
<calcChain xmlns="http://schemas.openxmlformats.org/spreadsheetml/2006/main">
  <c i="10" l="1" r="C7"/>
  <c r="C6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i="9" r="I3"/>
  <c r="I100"/>
  <c r="O105"/>
  <c r="I105"/>
  <c r="O101"/>
  <c r="I101"/>
  <c r="I45"/>
  <c r="O96"/>
  <c r="I96"/>
  <c r="O92"/>
  <c r="I92"/>
  <c r="O87"/>
  <c r="I87"/>
  <c r="O82"/>
  <c r="I82"/>
  <c r="O77"/>
  <c r="I77"/>
  <c r="O73"/>
  <c r="I73"/>
  <c r="O68"/>
  <c r="I68"/>
  <c r="O63"/>
  <c r="I63"/>
  <c r="O58"/>
  <c r="I58"/>
  <c r="O54"/>
  <c r="I54"/>
  <c r="O50"/>
  <c r="I50"/>
  <c r="O46"/>
  <c r="I46"/>
  <c r="I40"/>
  <c r="O41"/>
  <c r="I41"/>
  <c r="I13"/>
  <c r="O36"/>
  <c r="I36"/>
  <c r="O32"/>
  <c r="I32"/>
  <c r="O28"/>
  <c r="I28"/>
  <c r="O24"/>
  <c r="I24"/>
  <c r="O18"/>
  <c r="I18"/>
  <c r="O14"/>
  <c r="I14"/>
  <c r="I8"/>
  <c r="O9"/>
  <c r="I9"/>
  <c i="8" r="I3"/>
  <c r="I110"/>
  <c r="O115"/>
  <c r="I115"/>
  <c r="O111"/>
  <c r="I111"/>
  <c r="I50"/>
  <c r="O106"/>
  <c r="I106"/>
  <c r="O102"/>
  <c r="I102"/>
  <c r="O97"/>
  <c r="I97"/>
  <c r="O92"/>
  <c r="I92"/>
  <c r="O87"/>
  <c r="I87"/>
  <c r="O83"/>
  <c r="I83"/>
  <c r="O78"/>
  <c r="I78"/>
  <c r="O74"/>
  <c r="I74"/>
  <c r="O69"/>
  <c r="I69"/>
  <c r="O64"/>
  <c r="I64"/>
  <c r="O59"/>
  <c r="I59"/>
  <c r="O55"/>
  <c r="I55"/>
  <c r="O51"/>
  <c r="I51"/>
  <c r="I45"/>
  <c r="O46"/>
  <c r="I46"/>
  <c r="I13"/>
  <c r="O41"/>
  <c r="I41"/>
  <c r="O37"/>
  <c r="I37"/>
  <c r="O33"/>
  <c r="I33"/>
  <c r="O28"/>
  <c r="I28"/>
  <c r="O24"/>
  <c r="I24"/>
  <c r="O18"/>
  <c r="I18"/>
  <c r="O14"/>
  <c r="I14"/>
  <c r="I8"/>
  <c r="O9"/>
  <c r="I9"/>
  <c i="7" r="I3"/>
  <c r="I18"/>
  <c r="O24"/>
  <c r="I24"/>
  <c r="O19"/>
  <c r="I19"/>
  <c r="I13"/>
  <c r="O14"/>
  <c r="I14"/>
  <c r="I8"/>
  <c r="O9"/>
  <c r="I9"/>
  <c i="6" r="I3"/>
  <c r="I146"/>
  <c r="O199"/>
  <c r="I199"/>
  <c r="O185"/>
  <c r="I185"/>
  <c r="O181"/>
  <c r="I181"/>
  <c r="O176"/>
  <c r="I176"/>
  <c r="O172"/>
  <c r="I172"/>
  <c r="O167"/>
  <c r="I167"/>
  <c r="O159"/>
  <c r="I159"/>
  <c r="O147"/>
  <c r="I147"/>
  <c r="I129"/>
  <c r="O142"/>
  <c r="I142"/>
  <c r="O138"/>
  <c r="I138"/>
  <c r="O134"/>
  <c r="I134"/>
  <c r="O130"/>
  <c r="I130"/>
  <c r="I93"/>
  <c r="O125"/>
  <c r="I125"/>
  <c r="O121"/>
  <c r="I121"/>
  <c r="O117"/>
  <c r="I117"/>
  <c r="O113"/>
  <c r="I113"/>
  <c r="O109"/>
  <c r="I109"/>
  <c r="O98"/>
  <c r="I98"/>
  <c r="O94"/>
  <c r="I94"/>
  <c r="I21"/>
  <c r="O89"/>
  <c r="I89"/>
  <c r="O85"/>
  <c r="I85"/>
  <c r="O81"/>
  <c r="I81"/>
  <c r="O77"/>
  <c r="I77"/>
  <c r="O73"/>
  <c r="I73"/>
  <c r="O69"/>
  <c r="I69"/>
  <c r="O65"/>
  <c r="I65"/>
  <c r="O59"/>
  <c r="I59"/>
  <c r="O55"/>
  <c r="I55"/>
  <c r="O51"/>
  <c r="I51"/>
  <c r="O47"/>
  <c r="I47"/>
  <c r="O43"/>
  <c r="I43"/>
  <c r="O39"/>
  <c r="I39"/>
  <c r="O35"/>
  <c r="I35"/>
  <c r="O26"/>
  <c r="I26"/>
  <c r="O22"/>
  <c r="I22"/>
  <c r="I8"/>
  <c r="O17"/>
  <c r="I17"/>
  <c r="O13"/>
  <c r="I13"/>
  <c r="O9"/>
  <c r="I9"/>
  <c i="5" r="I3"/>
  <c r="I85"/>
  <c r="O90"/>
  <c r="I90"/>
  <c r="O86"/>
  <c r="I86"/>
  <c r="I76"/>
  <c r="O81"/>
  <c r="I81"/>
  <c r="O77"/>
  <c r="I77"/>
  <c r="I67"/>
  <c r="O72"/>
  <c r="I72"/>
  <c r="O68"/>
  <c r="I68"/>
  <c r="I54"/>
  <c r="O63"/>
  <c r="I63"/>
  <c r="O59"/>
  <c r="I59"/>
  <c r="O55"/>
  <c r="I55"/>
  <c r="I13"/>
  <c r="O50"/>
  <c r="I50"/>
  <c r="O46"/>
  <c r="I46"/>
  <c r="O42"/>
  <c r="I42"/>
  <c r="O36"/>
  <c r="I36"/>
  <c r="O32"/>
  <c r="I32"/>
  <c r="O26"/>
  <c r="I26"/>
  <c r="O22"/>
  <c r="I22"/>
  <c r="O18"/>
  <c r="I18"/>
  <c r="O14"/>
  <c r="I14"/>
  <c r="I8"/>
  <c r="O9"/>
  <c r="I9"/>
  <c i="4" r="I3"/>
  <c r="I204"/>
  <c r="O297"/>
  <c r="I297"/>
  <c r="O293"/>
  <c r="I293"/>
  <c r="O289"/>
  <c r="I289"/>
  <c r="O263"/>
  <c r="I263"/>
  <c r="O259"/>
  <c r="I259"/>
  <c r="O255"/>
  <c r="I255"/>
  <c r="O250"/>
  <c r="I250"/>
  <c r="O246"/>
  <c r="I246"/>
  <c r="O242"/>
  <c r="I242"/>
  <c r="O238"/>
  <c r="I238"/>
  <c r="O234"/>
  <c r="I234"/>
  <c r="O229"/>
  <c r="I229"/>
  <c r="O225"/>
  <c r="I225"/>
  <c r="O221"/>
  <c r="I221"/>
  <c r="O215"/>
  <c r="I215"/>
  <c r="O211"/>
  <c r="I211"/>
  <c r="O205"/>
  <c r="I205"/>
  <c r="I183"/>
  <c r="O200"/>
  <c r="I200"/>
  <c r="O196"/>
  <c r="I196"/>
  <c r="O192"/>
  <c r="I192"/>
  <c r="O188"/>
  <c r="I188"/>
  <c r="O184"/>
  <c r="I184"/>
  <c r="I108"/>
  <c r="O179"/>
  <c r="I179"/>
  <c r="O175"/>
  <c r="I175"/>
  <c r="O171"/>
  <c r="I171"/>
  <c r="O167"/>
  <c r="I167"/>
  <c r="O163"/>
  <c r="I163"/>
  <c r="O157"/>
  <c r="I157"/>
  <c r="O153"/>
  <c r="I153"/>
  <c r="O149"/>
  <c r="I149"/>
  <c r="O145"/>
  <c r="I145"/>
  <c r="O141"/>
  <c r="I141"/>
  <c r="O136"/>
  <c r="I136"/>
  <c r="O132"/>
  <c r="I132"/>
  <c r="O117"/>
  <c r="I117"/>
  <c r="O113"/>
  <c r="I113"/>
  <c r="O109"/>
  <c r="I109"/>
  <c r="I99"/>
  <c r="O104"/>
  <c r="I104"/>
  <c r="O100"/>
  <c r="I100"/>
  <c r="I29"/>
  <c r="O95"/>
  <c r="I95"/>
  <c r="O91"/>
  <c r="I91"/>
  <c r="O87"/>
  <c r="I87"/>
  <c r="O83"/>
  <c r="I83"/>
  <c r="O79"/>
  <c r="I79"/>
  <c r="O75"/>
  <c r="I75"/>
  <c r="O71"/>
  <c r="I71"/>
  <c r="O65"/>
  <c r="I65"/>
  <c r="O58"/>
  <c r="I58"/>
  <c r="O50"/>
  <c r="I50"/>
  <c r="O46"/>
  <c r="I46"/>
  <c r="O42"/>
  <c r="I42"/>
  <c r="O34"/>
  <c r="I34"/>
  <c r="O30"/>
  <c r="I30"/>
  <c r="I8"/>
  <c r="O25"/>
  <c r="I25"/>
  <c r="O21"/>
  <c r="I21"/>
  <c r="O17"/>
  <c r="I17"/>
  <c r="O9"/>
  <c r="I9"/>
  <c i="3" r="I3"/>
  <c r="I239"/>
  <c r="O311"/>
  <c r="I311"/>
  <c r="O306"/>
  <c r="I306"/>
  <c r="O300"/>
  <c r="I300"/>
  <c r="O296"/>
  <c r="I296"/>
  <c r="O286"/>
  <c r="I286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I230"/>
  <c r="O235"/>
  <c r="I235"/>
  <c r="O231"/>
  <c r="I231"/>
  <c r="I209"/>
  <c r="O224"/>
  <c r="I224"/>
  <c r="O210"/>
  <c r="I210"/>
  <c r="I133"/>
  <c r="O204"/>
  <c r="I204"/>
  <c r="O200"/>
  <c r="I200"/>
  <c r="O196"/>
  <c r="I196"/>
  <c r="O188"/>
  <c r="I188"/>
  <c r="O177"/>
  <c r="I177"/>
  <c r="O166"/>
  <c r="I166"/>
  <c r="O154"/>
  <c r="I154"/>
  <c r="O134"/>
  <c r="I134"/>
  <c r="I118"/>
  <c r="O119"/>
  <c r="I119"/>
  <c r="I109"/>
  <c r="O114"/>
  <c r="I114"/>
  <c r="O110"/>
  <c r="I110"/>
  <c r="I31"/>
  <c r="O105"/>
  <c r="I105"/>
  <c r="O101"/>
  <c r="I101"/>
  <c r="O97"/>
  <c r="I97"/>
  <c r="O93"/>
  <c r="I93"/>
  <c r="O89"/>
  <c r="I89"/>
  <c r="O85"/>
  <c r="I85"/>
  <c r="O78"/>
  <c r="I78"/>
  <c r="O66"/>
  <c r="I66"/>
  <c r="O62"/>
  <c r="I62"/>
  <c r="O56"/>
  <c r="I56"/>
  <c r="O44"/>
  <c r="I44"/>
  <c r="O40"/>
  <c r="I40"/>
  <c r="O36"/>
  <c r="I36"/>
  <c r="O32"/>
  <c r="I32"/>
  <c r="I8"/>
  <c r="O24"/>
  <c r="I24"/>
  <c r="O17"/>
  <c r="I17"/>
  <c r="O13"/>
  <c r="I13"/>
  <c r="O9"/>
  <c r="I9"/>
  <c i="2" r="I3"/>
  <c r="I8"/>
  <c r="O71"/>
  <c r="I71"/>
  <c r="O66"/>
  <c r="I66"/>
  <c r="O62"/>
  <c r="I62"/>
  <c r="O58"/>
  <c r="I58"/>
  <c r="O54"/>
  <c r="I54"/>
  <c r="O50"/>
  <c r="I50"/>
  <c r="O43"/>
  <c r="I43"/>
  <c r="O39"/>
  <c r="I39"/>
  <c r="O35"/>
  <c r="I35"/>
  <c r="O30"/>
  <c r="I30"/>
  <c r="O26"/>
  <c r="I26"/>
  <c r="O22"/>
  <c r="I22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<sst xmlns="http://schemas.openxmlformats.org/spreadsheetml/2006/main">
  <si>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</si>
  <si>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</si>
  <si>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</si>
  <si>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1 - Zabrdovice Dymokury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</si>
  <si>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</si>
  <si>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</si>
  <si>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</si>
  <si>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</si>
  <si>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</si>
  <si>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</si>
  <si>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</si>
  <si>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</si>
  <si>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</si>
  <si>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</t>
  </si>
  <si>
    <t>Komunikace - Hlavní trasa - KSUS</t>
  </si>
  <si>
    <t>SO 102</t>
  </si>
  <si>
    <t>Komunikace - Náměstí Křinec - KSUS</t>
  </si>
  <si>
    <t>SO 103</t>
  </si>
  <si>
    <t>Chodník - Městys Křinec</t>
  </si>
  <si>
    <t>SO 104</t>
  </si>
  <si>
    <t>Komunikace - Obratiště a zastávka Křinec, náměstí - Městys Křinec</t>
  </si>
  <si>
    <t>SO 105</t>
  </si>
  <si>
    <t>Komunikace - Příprava pro zastávky Zábrdovice - Městys Křinec</t>
  </si>
  <si>
    <t>SO 410</t>
  </si>
  <si>
    <t>Veřejné osvětlení - Městys Křinec</t>
  </si>
  <si>
    <t>SO 420</t>
  </si>
  <si>
    <t>Přisvětlení přechodu - Městys Křinec</t>
  </si>
  <si>
    <t>Soupis prací objektu</t>
  </si>
  <si>
    <t>S</t>
  </si>
  <si>
    <t>Stavba:</t>
  </si>
  <si>
    <t>1</t>
  </si>
  <si>
    <t>Zabrdovice Dymokury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</si>
  <si>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</si>
  <si>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</si>
  <si>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</si>
  <si>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</si>
  <si>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</si>
  <si>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</si>
  <si>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</si>
  <si>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</si>
  <si>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</si>
  <si>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</si>
  <si>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</si>
  <si>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</si>
  <si>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</si>
  <si>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</si>
  <si>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</si>
  <si>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</si>
  <si>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</si>
  <si>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</si>
  <si>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</si>
  <si>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</si>
  <si>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</si>
  <si>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 ~ 2024</t>
  </si>
  <si>
    <t>PP</t>
  </si>
  <si>
    <t>VV</t>
  </si>
  <si>
    <t xml:space="preserve"> 1 = 1,000 [A]</t>
  </si>
  <si>
    <t>TS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</si>
  <si>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</si>
  <si>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</si>
  <si>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</si>
  <si>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• BOZP, zabezpečení stavby, označení, oplocení, pásky atd 1 = 1,000 [A]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</si>
  <si>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</si>
  <si>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</si>
  <si>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</si>
  <si>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 xml:space="preserve"> "náklady na DIO, včetně zajištění rozhodnutí a stanovení místní úpravy, včetně IČ při realizaci stavby"</t>
  </si>
  <si>
    <t>zahrnuje veškeré náklady spojené s objednatelem požadovanými zařízeními</t>
  </si>
  <si>
    <t>02730</t>
  </si>
  <si>
    <t>POMOC PRÁCE ZŘÍZ NEBO ZAJIŠŤ OCHRANU INŽENÝRSKÝCH SÍTÍ</t>
  </si>
  <si>
    <t>• Vytyčení, zajištění a ochrana IS 1 = 1,000 [A]</t>
  </si>
  <si>
    <t>Položka zahrnuje:
- veškeré náklady spojené s ochranou inženýrských sítí
Položka nezahrnuje:
- x</t>
  </si>
  <si>
    <t>02811</t>
  </si>
  <si>
    <t>PRŮZKUMNÉ PRÁCE GEOTECHNICKÉ NA POVRCHU</t>
  </si>
  <si>
    <t>laboratoř na rozbory zemin, geotechnický dohled atd… 1 = 1,000 [A]</t>
  </si>
  <si>
    <t>Položka zahrnuje:
- veškeré náklady spojené s objednatelem požadovanými pracemi
Položka nezahrnuje:
- x</t>
  </si>
  <si>
    <t>029113</t>
  </si>
  <si>
    <t>OSTATNÍ POŽADAVKY - GEODETICKÉ ZAMĚŘENÍ - CELKY</t>
  </si>
  <si>
    <t>KUS</t>
  </si>
  <si>
    <t>OSTATNÍ POŽADAVKY - GEODETICKÉ ZAMĚŘENÍ</t>
  </si>
  <si>
    <t xml:space="preserve"> "skutečné provední stavby na podkladu katastrální mapy"</t>
  </si>
  <si>
    <t>zahrnuje veškeré náklady spojené s objednatelem požadovanými pracemi</t>
  </si>
  <si>
    <t>geodetické zaměření před a v průběhu stavby nutné k realizaci díla 1 = 1,000 [A]</t>
  </si>
  <si>
    <t>02940</t>
  </si>
  <si>
    <t>OSTATNÍ POŽADAVKY - VYPRACOVÁNÍ DOKUMENTACE</t>
  </si>
  <si>
    <t>pasportizace okolní zástavby podél stavby za účasti jejich majitelů a správců_x000d_
- před zahájením stavby – zdokumentování stavebně-technického stavu včetně fotodokumentace - včetně předání v elektronické podobě na CD_x000d_
- po dokončení stavby - včetně předání v elektronické podobě na CD 1 = 1,000 [A]</t>
  </si>
  <si>
    <t>02943</t>
  </si>
  <si>
    <t>OSTATNÍ POŽADAVKY - VYPRACOVÁNÍ RDS</t>
  </si>
  <si>
    <t xml:space="preserve"> "vypracování RDS  dle požadavku a potřeby zhotovitele , dle SoD, dle SoD, RDS bude zpracována pro všechny stavební objekty"</t>
  </si>
  <si>
    <t xml:space="preserve"> "Min. rozsah  RDS SO 101 nad rámec PDPS - spec.výrobků, doplnění příčných řezů, manipulační řád pro nornou stěnu, vytyčení dle požadavků zhotovitele"</t>
  </si>
  <si>
    <t xml:space="preserve"> "SO 191 vypracování RDS pro zajištění Stanovení místní úpravy provozu"</t>
  </si>
  <si>
    <t>02944</t>
  </si>
  <si>
    <t>OSTAT POŽADAVKY - DOKUMENTACE SKUTEČ PROVEDENÍ V DIGIT FORMĚ</t>
  </si>
  <si>
    <t>vypracování dokumentace skutečného provedení stavby (DSPS)_x000d_
součástí dokladů při předání dokončeného díla budou rovněž veškeré atesty, prohlášení o shodě, certifikáty na použité materiály a výrobky a protokoly o výsledcích provedených zkoušek_x000d_
- předání v tištěné i elektronické podobě - počet paré dle speficikací objednatele 1 = 1,000 [B]</t>
  </si>
  <si>
    <t>02945</t>
  </si>
  <si>
    <t>OSTAT POŽADAVKY - GEOMETRICKÝ PLÁN</t>
  </si>
  <si>
    <t>HM</t>
  </si>
  <si>
    <t>• Geometrický plán pro majetkoprávní vypořádání (oddělovací) 1 = 1,000 [A]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</si>
  <si>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</si>
  <si>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</si>
  <si>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</si>
  <si>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</si>
  <si>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</si>
  <si>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</si>
  <si>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02991 R</t>
  </si>
  <si>
    <t>OSTATNÍ POŽADAVKY - INFORMAČNÍ TABULE</t>
  </si>
  <si>
    <t xml:space="preserve"> "plocha 2x2,5 m dle pravidel objednatele,  jedná se o pronájem, včetně projenání umístění, montáže a demontáže"</t>
  </si>
  <si>
    <t xml:space="preserve"> 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</si>
  <si>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</si>
  <si>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</si>
  <si>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</si>
  <si>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 xml:space="preserve"> "všechny náklady potřebné k realizaci stavby - oplocení, ostraha, zajištění přístupů do objektů, ochrana ŽP"</t>
  </si>
  <si>
    <t xml:space="preserve"> "zajištění prostor pro konání KD stavby"</t>
  </si>
  <si>
    <t>zahrnuje objednatelem povolené náklady na pořízení (event. pronájem), provozování, udržování a likvidaci zhotovitelova zařízení</t>
  </si>
  <si>
    <t>014101</t>
  </si>
  <si>
    <t>B</t>
  </si>
  <si>
    <t>POPLATKY ZA SKLÁDKU</t>
  </si>
  <si>
    <t>M3</t>
  </si>
  <si>
    <t>z pol. 96615 5,6 = 5,600 [A]</t>
  </si>
  <si>
    <t>Položka zahrnuje:
- veškeré poplatky provozovateli skládky související s uložením odpadu na skládce.
Položka nezahrnuje:
- x</t>
  </si>
  <si>
    <t>K</t>
  </si>
  <si>
    <t xml:space="preserve"> 3780  kamenivo = 3780,000 [A]</t>
  </si>
  <si>
    <t>zahrnuje veškeré poplatky provozovateli skládky související s uložením odpadu na skládce.</t>
  </si>
  <si>
    <t>Z</t>
  </si>
  <si>
    <t>zemina vykopaná - dosypávky 9468.25 -1040 = 8428,250 [A]</t>
  </si>
  <si>
    <t>zemina z čištění propustků cca 40 % profilu potrub 18.9 *0.4 = 7,560 [B]</t>
  </si>
  <si>
    <t>čištění příkopů 1800*0,5 = 900,000 [C]</t>
  </si>
  <si>
    <t>Celkové množství = 9335,810</t>
  </si>
  <si>
    <t>Náklady na opravu poškozených komunikací na objízdných trasách - PEVNÁ CENA 5 000 000,- Kč
Čerpání dle skutečnosti, dle požadavků a pouze se souhlasem investora.</t>
  </si>
  <si>
    <t xml:space="preserve"> "Položka zahrnuje""odfrézování( včetně kompletního nakládání s odpady, doprava a uložení na skládce včetně poplatku za uložení na skládce) "</t>
  </si>
  <si>
    <t xml:space="preserve"> "a ukládku nových obrusných a příp. podkladních vrstev, příslušné spojovací a infiltrační postříky, provedení napojení na stávající stav (řezání, zálivky)."</t>
  </si>
  <si>
    <t xml:space="preserve"> "Výkaz výměr bude oceněn jednotkovými cenami SO 101 a SO 102 dle odbytového rozpočtu."</t>
  </si>
  <si>
    <t>Zemní práce</t>
  </si>
  <si>
    <t>11332</t>
  </si>
  <si>
    <t>ODSTRANĚNÍ PODKLADŮ ZPEVNĚNÝCH PLOCH Z KAMENIVA NESTMELENÉHO</t>
  </si>
  <si>
    <t xml:space="preserve"> 12600*0.3 = 3780,000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</si>
  <si>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</si>
  <si>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</si>
  <si>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</si>
  <si>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 xml:space="preserve"> 29385*0.11  odkup zhotovitelem = 3232,350 [A]</t>
  </si>
  <si>
    <t>12110</t>
  </si>
  <si>
    <t>SEJMUTÍ ORNICE NEBO LESNÍ PŮDY</t>
  </si>
  <si>
    <t xml:space="preserve"> 15250*0.11*1.2  sejmuí ornice tl. 0,11m ve svahu , 1,2 přepočt. Koef svahu. 1:1,5 = 2013,000 [A]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</si>
  <si>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</si>
  <si>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</si>
  <si>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</si>
  <si>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 xml:space="preserve"> 4725*0.11  Odstranění  krajnice tl. 110mm = 519,750 [A]</t>
  </si>
  <si>
    <t xml:space="preserve"> 500*0.41  Odstranění zeminy v místě rozšíření vozovky (vjezdový ostrůvek) tl. 410mm = 205,000 [B]</t>
  </si>
  <si>
    <t xml:space="preserve"> 9600*0.2  sanace podloží v místě nové KCE tl. 200mm = 1920,000 [C]</t>
  </si>
  <si>
    <t xml:space="preserve"> 9600*0.2*2  sanace podloží v místě nové KCE tl. 200mm = 3840,000 [D]</t>
  </si>
  <si>
    <t xml:space="preserve"> 2*1070*0.65  sanace podloží v místě sanace krajů úsek 2 = 1391,000 [E]</t>
  </si>
  <si>
    <t xml:space="preserve"> 2*810*0.65  sanace podloží v místě sanace krajů úsek 4 = 1053,000 [F]</t>
  </si>
  <si>
    <t xml:space="preserve"> 2*750*0.65*0.5  sanace podloží v místě sanace krajů úsek 5 = 487,500 [G]</t>
  </si>
  <si>
    <t xml:space="preserve"> 2*200*0.65*0.2  sanace podloží v místě sanace krajů úsek 6 = 52,000 [H]</t>
  </si>
  <si>
    <t xml:space="preserve"> Celkem: A+B+C+D+E+F+G+H = 9468,250 [I]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</si>
  <si>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</si>
  <si>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</si>
  <si>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</si>
  <si>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 xml:space="preserve"> 2013  ornice = 2013,000 [A]</t>
  </si>
  <si>
    <t xml:space="preserve"> 1040 pro dosypávky = 1040,000 [B]</t>
  </si>
  <si>
    <t xml:space="preserve"> Celkem: A+B = 3053,000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</si>
  <si>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</si>
  <si>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12932</t>
  </si>
  <si>
    <t>ČIŠTĚNÍ PŘÍKOPŮ OD NÁNOSU DO 0,5M3/M</t>
  </si>
  <si>
    <t>M</t>
  </si>
  <si>
    <t xml:space="preserve"> 1800 = 1800,000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</si>
  <si>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</si>
  <si>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</si>
  <si>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</si>
  <si>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 xml:space="preserve"> 8  propustek č.1 dl. 8,0m = 8,000 [A]</t>
  </si>
  <si>
    <t xml:space="preserve"> 8  propustek č.2 dl. 8,0m = 8,000 [B]</t>
  </si>
  <si>
    <t xml:space="preserve"> 7  propustek č.3 dl. 7,0m = 7,000 [C]</t>
  </si>
  <si>
    <t xml:space="preserve"> 8  propustek č.4 dl. 8,0m = 8,000 [D]</t>
  </si>
  <si>
    <t xml:space="preserve"> 8   propustek č.5 dl. 8,0m = 8,000 [E]</t>
  </si>
  <si>
    <t xml:space="preserve"> 9.5  propustek č.6 dl. 9,5m = 9,500 [F]</t>
  </si>
  <si>
    <t xml:space="preserve"> 10   propustek č.7 dl. 10,0m = 10,000 [G]</t>
  </si>
  <si>
    <t xml:space="preserve"> 8.5  propustek č.8 dl. 8,5m = 8,500 [H]</t>
  </si>
  <si>
    <t xml:space="preserve"> Celkem: A+B+C+D+E+F+G+H = 67,000 [I]</t>
  </si>
  <si>
    <t>Součástí položky je vodorovná a svislá doprava, přemístění, přeložení, manipulace s materiálem a uložení na skládku.
 Nezahrnuje poplatek za skládku, který se vykazuje v položce 0141** (s výjimkou malého množství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</si>
  <si>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</si>
  <si>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</si>
  <si>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 xml:space="preserve"> 9468.25  zemina = 9468,250 [B]</t>
  </si>
  <si>
    <t xml:space="preserve"> 18.9 *0.4  zemina z čištění propustků cca 40 % profilu potrubí = 7,560 [C]</t>
  </si>
  <si>
    <t xml:space="preserve"> Celkem: A+B+C = 11488,810 [D]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</si>
  <si>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</si>
  <si>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17310</t>
  </si>
  <si>
    <t>ZEMNÍ KRAJNICE A DOSYPÁVKY SE ZHUTNĚNÍM</t>
  </si>
  <si>
    <t>z deponie 2*520*(0.35+0.65) = 1040,000 [A]</t>
  </si>
  <si>
    <t>položka zahrnuje:
- kompletní provedení zemní konstrukce vč. výběru vhodného materiálu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</si>
  <si>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18214</t>
  </si>
  <si>
    <t>ÚPRAVA POVRCHŮ SROVNÁNÍM ÚZEMÍ V TL DO 0,25M</t>
  </si>
  <si>
    <t>M2</t>
  </si>
  <si>
    <t xml:space="preserve"> 1800  Vyčištění příkopů, prohloubení, reprofilace = 1800,000 [A]</t>
  </si>
  <si>
    <t>položka zahrnuje srovnání výškových rozdílů terénu</t>
  </si>
  <si>
    <t>18220</t>
  </si>
  <si>
    <t>ROZPROSTŘENÍ ORNICE VE SVAHU</t>
  </si>
  <si>
    <t xml:space="preserve"> 15250*0.11*1.2  ohumusování tl. 0,11m ve svahu , 1,2 přepočt. Koef svahu. 1:1,5 = 2013,000 [A]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</si>
  <si>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</si>
  <si>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</si>
  <si>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</si>
  <si>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 xml:space="preserve"> 15250*1.2 = 18300,000 [A]</t>
  </si>
  <si>
    <t>Zahrnuje dodání předepsané travní směsi, hydroosev na ornici, zalévání, první pokosení, to vše bez ohledu na sklon terénu</t>
  </si>
  <si>
    <t>18247</t>
  </si>
  <si>
    <t>OŠETŘOVÁNÍ TRÁVNÍKU</t>
  </si>
  <si>
    <t xml:space="preserve"> 2 x posečení 2*18300 = 36600,000 [A]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</si>
  <si>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</si>
  <si>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</si>
  <si>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</si>
  <si>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 xml:space="preserve"> 18300 = 18300,000 [A]</t>
  </si>
  <si>
    <t>položka zahrnuje celoplošný postřik a chemickou likvidace nežádoucích rostlin nebo jejích částí a zabránění jejich dalšímu růstu na urovnaném volném terénu</t>
  </si>
  <si>
    <t>2</t>
  </si>
  <si>
    <t>Zakládání</t>
  </si>
  <si>
    <t>21197</t>
  </si>
  <si>
    <t>OPLÁŠTĚNÍ ODVODŇOVACÍCH ŽEBER Z GEOTEXTILIE</t>
  </si>
  <si>
    <t xml:space="preserve"> 1600*1.6   Filtrační geotextilie 200g/m2 = 2560,000 [A]</t>
  </si>
  <si>
    <t>položka zahrnuje dodávku předepsané geotextilie, mimostaveništní a vnitrostaveništní dopravu a její uložení včetně potřebných přesahů (nezapočítávají se do výměry)</t>
  </si>
  <si>
    <t>21262</t>
  </si>
  <si>
    <t>TRATIVODY KOMPLET Z TRUB Z PLAST HMOT DN DO 100MM</t>
  </si>
  <si>
    <t xml:space="preserve"> 1600 = 1600,000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</si>
  <si>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</si>
  <si>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3</t>
  </si>
  <si>
    <t>Svislé konstrukce</t>
  </si>
  <si>
    <t>31731</t>
  </si>
  <si>
    <t>ŘÍMSY Z PROST BETONU</t>
  </si>
  <si>
    <t xml:space="preserve">Čerpání dle skutečně provedených prací po odsouhlasení TDI a investora stavby </t>
  </si>
  <si>
    <t xml:space="preserve">Doplnění římsy , pro každý propustek odhad 2*0,35 m3, B 25/30, včetně úprav pro napojení na stávající konstrukce </t>
  </si>
  <si>
    <t>Propustek č.1 ve staničení km. 1,83088 0,7 = 0,700 [A]</t>
  </si>
  <si>
    <t>Propustek č.2 ve staničení km. 2,21020 0,7 = 0,700 [B]</t>
  </si>
  <si>
    <t>Propustek č.3 ve staničení km. 2,73209 0,7 = 0,700 [C]</t>
  </si>
  <si>
    <t>Propustek č.4 ve staničení km. 3,43858 0,7 = 0,700 [D]</t>
  </si>
  <si>
    <t>Propustek č.5 ve staničení km. 3,66796 0,7 = 0,700 [E]</t>
  </si>
  <si>
    <t>Propustek č.6 ve staničení km. 4,10338 0,7 = 0,700 [F]</t>
  </si>
  <si>
    <t>Propustek č.7 ve staničení km. 4,25376 0,7 = 0,700 [G]</t>
  </si>
  <si>
    <t>Propustek č.8 ve staničení km. 4,70021 0,7 = 0,700 [H]</t>
  </si>
  <si>
    <t>Celkové množství = 5,600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</si>
  <si>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</si>
  <si>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</si>
  <si>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 pozemní</t>
  </si>
  <si>
    <t>56330</t>
  </si>
  <si>
    <t>VOZOVKOVÉ VRSTVY ZE ŠTĚRKODRTI</t>
  </si>
  <si>
    <t xml:space="preserve"> "úsek 1"</t>
  </si>
  <si>
    <t xml:space="preserve"> 9600*0.15  ŠDA 0/32 tl. 150mm = 1440,000 [A]</t>
  </si>
  <si>
    <t xml:space="preserve"> 9600*0.15 ŠDA 0/63 tl. 150mm = 1440,000 [B]</t>
  </si>
  <si>
    <t xml:space="preserve"> "úsek 3"</t>
  </si>
  <si>
    <t xml:space="preserve"> 3000*0.15  ŠDA 0/32 tl. 150mm = 450,000 [C]</t>
  </si>
  <si>
    <t xml:space="preserve"> 3000*0.15 ŠDA 0/63 tl. 150mm = 450,000 [D]</t>
  </si>
  <si>
    <t xml:space="preserve"> "úsek 4a"</t>
  </si>
  <si>
    <t xml:space="preserve"> 315*0.15  ŠDA 0/32 tl. 150mm = 47,250 [E]</t>
  </si>
  <si>
    <t xml:space="preserve"> 315*0.15 ŠDA 0/63 tl. 150mm = 47,250 [F]</t>
  </si>
  <si>
    <t xml:space="preserve"> "Ostrůvek "</t>
  </si>
  <si>
    <t xml:space="preserve"> 100*0.15  ŠD 0-63 tl. 150mm = 15,000 [G]</t>
  </si>
  <si>
    <t xml:space="preserve"> 100*0.1  ŠD 0-32 tl. 100mm = 10,000 [H]</t>
  </si>
  <si>
    <t>úsek 2 2*1070*0,65 = 1391,000 [I]</t>
  </si>
  <si>
    <t>úsek 4 2*810*0,65 = 1053,000 [N]</t>
  </si>
  <si>
    <t>úsek 5 2*750*0,65*0,5 = 487,500 [O]</t>
  </si>
  <si>
    <t>úsek 6 2*200*0,65*0,2 = 52,000 [P]</t>
  </si>
  <si>
    <t>Celkové množství = 6883,000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</si>
  <si>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</si>
  <si>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572213</t>
  </si>
  <si>
    <t>SPOJOVACÍ POSTŘIK Z EMULZE DO 0,5KG/M2</t>
  </si>
  <si>
    <t xml:space="preserve"> "SPA 0,3 kg/m2+SPA 0,4 kg/m2"</t>
  </si>
  <si>
    <t xml:space="preserve"> 9600 +9600 úsek 1 = 19200,000 [A]</t>
  </si>
  <si>
    <t xml:space="preserve"> 6020+6020  úsek 2 = 12040,000 [B]</t>
  </si>
  <si>
    <t xml:space="preserve"> 3000+3000  úsek 3 = 6000,000 [C]</t>
  </si>
  <si>
    <t xml:space="preserve"> 4650+4650  úsek 4 = 9300,000 [D]</t>
  </si>
  <si>
    <t xml:space="preserve"> 315+315  úsek 4a = 630,000 [E]</t>
  </si>
  <si>
    <t xml:space="preserve"> 4550+4550  úsek 5 = 9100,000 [F]</t>
  </si>
  <si>
    <t xml:space="preserve"> 1250+1250 úsek 5 = 2500,000 [G]</t>
  </si>
  <si>
    <t xml:space="preserve"> Celkem: A+B+C+D+E+F+G = 58770,000 [H]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</si>
  <si>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</si>
  <si>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</si>
  <si>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11+, 11S TL. 40MM</t>
  </si>
  <si>
    <t xml:space="preserve"> 9600  úsek 1 = 9600,000 [A]</t>
  </si>
  <si>
    <t xml:space="preserve"> 6020  úsek 2 = 6020,000 [B]</t>
  </si>
  <si>
    <t xml:space="preserve"> 3000  úsek 3 = 3000,000 [C]</t>
  </si>
  <si>
    <t xml:space="preserve"> 4650  úsek 4 = 4650,000 [D]</t>
  </si>
  <si>
    <t xml:space="preserve"> 315  úsek 4a = 315,000 [E]</t>
  </si>
  <si>
    <t xml:space="preserve"> 4550  úsek 5 = 4550,000 [F]</t>
  </si>
  <si>
    <t xml:space="preserve"> 1250 úsek 5 = 1250,000 [G]</t>
  </si>
  <si>
    <t xml:space="preserve"> Celkem: A+B+C+D+E+F+G = 29385,000 [H]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</si>
  <si>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</si>
  <si>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</si>
  <si>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</si>
  <si>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574E06</t>
  </si>
  <si>
    <t>ASFALTOVÝ BETON PRO PODKLADNÍ VRSTVY ACP 16+, 16S</t>
  </si>
  <si>
    <t xml:space="preserve"> 2*1070*0.08  úsek 2 = 171,200 [A]</t>
  </si>
  <si>
    <t xml:space="preserve"> 2*810*0.088  úsek 4 = 142,560 [B]</t>
  </si>
  <si>
    <t xml:space="preserve"> 2*750*0.088 *0.5 úsek 5 = 66,000 [C]</t>
  </si>
  <si>
    <t xml:space="preserve"> 2*200*0.088 *0.2 úsek 6 = 7,040 [D]</t>
  </si>
  <si>
    <t xml:space="preserve"> Celkem: A+B+C+D = 386,800 [E]</t>
  </si>
  <si>
    <t>58252</t>
  </si>
  <si>
    <t>DLÁŽDĚNÉ KRYTY Z BETONOVÝCH DLAŽDIC DO LOŽE Z MC</t>
  </si>
  <si>
    <t xml:space="preserve"> 180*0.5 = 90,000 [A]</t>
  </si>
  <si>
    <t>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</si>
  <si>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582602</t>
  </si>
  <si>
    <t>KRYTY Z BETON DLAŽDIC SE ZÁMKEM ŠEDÝCH TL 80MM BEZ LOŽE</t>
  </si>
  <si>
    <t xml:space="preserve"> 100  CBDK tl. 80mm = 100,000 [A]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</si>
  <si>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</si>
  <si>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58910</t>
  </si>
  <si>
    <t>VÝPLŇ SPAR ASFALTEM</t>
  </si>
  <si>
    <t xml:space="preserve"> "po 500m + podél obrub + uprostřed"</t>
  </si>
  <si>
    <t xml:space="preserve"> 4950+(4950/500)* 7+180+350 = 5549,300 [A]</t>
  </si>
  <si>
    <t>položka zahrnuje:
- dodávku předepsaného materiálu
- vyčištění a výplň spar tímto materiálem</t>
  </si>
  <si>
    <t>6</t>
  </si>
  <si>
    <t>Úpravy povrchů, podlahy, výplně otvorů</t>
  </si>
  <si>
    <t>62547</t>
  </si>
  <si>
    <t>ÚPRAVA POVRCHŮ VNĚJŠ KONSTR BETON OMÍT Z MALTY ZVLÁŠTNÍ</t>
  </si>
  <si>
    <t xml:space="preserve">natažení čela propustku ochrannou maltou (plocha obou čel propustku 6m2 </t>
  </si>
  <si>
    <t>Propustek č.1 ve staničení km. 1,83088 6 = 6,000 [A]</t>
  </si>
  <si>
    <t>Propustek č.2 ve staničení km. 2,21020 6 = 6,000 [B]</t>
  </si>
  <si>
    <t>Propustek č.3 ve staničení km. 2,73209 6 = 6,000 [C]</t>
  </si>
  <si>
    <t>Propustek č.4 ve staničení km. 3,43858 6 = 6,000 [D]</t>
  </si>
  <si>
    <t>Propustek č.5 ve staničení km. 3,66796 6 = 6,000 [E]</t>
  </si>
  <si>
    <t>Propustek č.6 ve staničení km. 4,10338 6 = 6,000 [F]</t>
  </si>
  <si>
    <t>Propustek č.7 ve staničení km. 4,25376 6 = 6,000 [G]</t>
  </si>
  <si>
    <t>Propustek č.8 ve staničení km. 4,70021 6 = 6,000 [H]</t>
  </si>
  <si>
    <t>Celkové množství = 48,000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</si>
  <si>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</si>
  <si>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</si>
  <si>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</si>
  <si>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úprava starých čel pro provedení omítky 8*6m2, dle pol. 62631 8*6 = 48,000 [A]</t>
  </si>
  <si>
    <t>8</t>
  </si>
  <si>
    <t>Trubní vedení</t>
  </si>
  <si>
    <t>89922</t>
  </si>
  <si>
    <t>VÝŠKOVÁ ÚPRAVA MŘÍŽÍ</t>
  </si>
  <si>
    <t xml:space="preserve"> 27 = 27,000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</si>
  <si>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</si>
  <si>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</si>
  <si>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</si>
  <si>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 xml:space="preserve"> 26 = 26,000 [A]</t>
  </si>
  <si>
    <t>9</t>
  </si>
  <si>
    <t>Ostatní konstrukce a práce, bourání</t>
  </si>
  <si>
    <t>9113A1</t>
  </si>
  <si>
    <t>SVODIDLO OCEL SILNIČ JEDNOSTR, ÚROVEŇ ZADRŽ N1, N2 - DODÁVKA A MONTÁŽ</t>
  </si>
  <si>
    <t xml:space="preserve"> 1070  Ocelové svodidlo JSAM-4/N2 = 1070,000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</si>
  <si>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</si>
  <si>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</si>
  <si>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</si>
  <si>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 xml:space="preserve"> 353  výpočet dle délky kóty a popisku v situaci = 353,000 [A]</t>
  </si>
  <si>
    <t>položka zahrnuje:
- dodání a osazení sloupku včetně nutných zemních prací
- vnitrostaveništní a mimostaveništní doprava
- odrazky plastové nebo z retroreflexní fólie</t>
  </si>
  <si>
    <t>91238</t>
  </si>
  <si>
    <t>SMĚROVÉ SLOUPKY Z PLAST HMOT - NÁSTAVCE NA SVODIDLA VČETNĚ ODRAZNÉHO PÁSKU</t>
  </si>
  <si>
    <t xml:space="preserve"> 62 = 62,000 [A]</t>
  </si>
  <si>
    <t>91267</t>
  </si>
  <si>
    <t>ODRAZKY NA SVODIDLA</t>
  </si>
  <si>
    <t>- kompletní dodávka se všemi pomocnými a doplňujícími pracemi a součástmi</t>
  </si>
  <si>
    <t>914131</t>
  </si>
  <si>
    <t>DOPRAVNÍ ZNAČKY ZÁKLADNÍ VELIKOSTI OCELOVÉ FÓLIE TŘ 2 - DODÁVKA A MONTÁŽ</t>
  </si>
  <si>
    <t xml:space="preserve"> 80+7 = 87,000 [A]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</si>
  <si>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</si>
  <si>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</si>
  <si>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</si>
  <si>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 80+9 = 89,000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</si>
  <si>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</si>
  <si>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</si>
  <si>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</si>
  <si>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914911</t>
  </si>
  <si>
    <t>SLOUPKY A STOJKY DOPRAVNÍCH ZNAČEK Z OCEL TRUBEK SE ZABETONOVÁNÍM - DODÁVKA A MONTÁŽ</t>
  </si>
  <si>
    <t xml:space="preserve"> 61+12 = 73,000 [A]</t>
  </si>
  <si>
    <t>položka zahrnuje:
- sloupky a upevňovací zařízení včetně jejich osazení (betonová patka, zemní práce)</t>
  </si>
  <si>
    <t>914913</t>
  </si>
  <si>
    <t>SLOUPKY A STOJKY DZ Z OCEL TRUBEK ZABETON DEMONTÁŽ</t>
  </si>
  <si>
    <t xml:space="preserve"> 61+6 = 67,000 [A]</t>
  </si>
  <si>
    <t>915111</t>
  </si>
  <si>
    <t>VODOROVNÉ DOPRAVNÍ ZNAČENÍ BARVOU HLADKÉ - DODÁVKA A POKLÁDKA</t>
  </si>
  <si>
    <t xml:space="preserve"> 9919*0.125 VDZ plné tl. 0,125 = 1239,875 [A]</t>
  </si>
  <si>
    <t xml:space="preserve"> (1015/0.66)*0.125 VDZ 3/1,5 tl. 0,125 = 192,235 [B]</t>
  </si>
  <si>
    <t xml:space="preserve"> (96/2)*0.125  VDZ 1,5/1,5 tl. 0,125 = 6,000 [C]</t>
  </si>
  <si>
    <t xml:space="preserve"> 80*0.25  VDZ V13a = 20,000 [D]</t>
  </si>
  <si>
    <t xml:space="preserve"> 35*0.35  VDZ V18  = 12,250 [E]</t>
  </si>
  <si>
    <t xml:space="preserve"> 40*0.5  VDZ V7a = 20,000 [F]</t>
  </si>
  <si>
    <t xml:space="preserve"> Celkem: A+B+C+D+E+F = 1490,360 [G]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</si>
  <si>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</si>
  <si>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</si>
  <si>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</si>
  <si>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</si>
  <si>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</si>
  <si>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 xml:space="preserve"> 70 = 70,000 [A]</t>
  </si>
  <si>
    <t>Položka zahrnuje:
dodání a pokládku betonových obrubníků o rozměrech předepsaných zadávací dokumentací
betonové lože i boční betonovou opěrku.</t>
  </si>
  <si>
    <t>91726</t>
  </si>
  <si>
    <t>KO OBRUBNÍKY BETONOVÉ</t>
  </si>
  <si>
    <t xml:space="preserve"> 10  Obrubník silníční ABO 2-15 - R 1,20 = 10,000 [A]</t>
  </si>
  <si>
    <t xml:space="preserve"> 780  Obrubník silníční - zapuštěný, ABO 2-15 - R 1,20 = 780,000 [B]</t>
  </si>
  <si>
    <t xml:space="preserve"> Celkem: A+B = 790,000 [C]</t>
  </si>
  <si>
    <t>919111</t>
  </si>
  <si>
    <t>ŘEZÁNÍ ASFALTOVÉHO KRYTU VOZOVEK TL DO 50MM</t>
  </si>
  <si>
    <t>položka zahrnuje řezání vozovkové vrstvy v předepsané tloušťce, včetně spotřeby vody</t>
  </si>
  <si>
    <t>96615</t>
  </si>
  <si>
    <t>BOURÁNÍ KONSTRUKCÍ Z PROSTÉHO BETONU</t>
  </si>
  <si>
    <t xml:space="preserve">Bourání římsy , pro každý propustek odhad 2*0,35 m3 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</si>
  <si>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</si>
  <si>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b</t>
  </si>
  <si>
    <t xml:space="preserve"> 255*0.15*0.25  obrubníky = 9,563 [A]</t>
  </si>
  <si>
    <t xml:space="preserve"> 8 *0.5  uliční vpust = 4,000 [B]</t>
  </si>
  <si>
    <t xml:space="preserve"> 9*0.15  potrubí = 1,350 [C]</t>
  </si>
  <si>
    <t xml:space="preserve"> 12,6*0,06dlažba = 0,756 [E]</t>
  </si>
  <si>
    <t xml:space="preserve"> Celkem: A+B+C = 14,913 [D]</t>
  </si>
  <si>
    <t>k</t>
  </si>
  <si>
    <t xml:space="preserve"> kamenivo 699,25 = 699,250 [A]</t>
  </si>
  <si>
    <t>z</t>
  </si>
  <si>
    <t xml:space="preserve"> 85.8 = 85,800 [A]</t>
  </si>
  <si>
    <t>014211</t>
  </si>
  <si>
    <t>POPLATKY ZA ZEMNÍK - ORNICE</t>
  </si>
  <si>
    <t xml:space="preserve"> 53,25 = 53,250 [A]</t>
  </si>
  <si>
    <t>Položka zahrnuje:
- veškeré poplatky majiteli zemníku související s nákupem zeminy (nikoliv s otvírkou zemníku)
Položka nezahrnuje:
- x</t>
  </si>
  <si>
    <t>11318</t>
  </si>
  <si>
    <t>ODSTRANĚNÍ KRYTU ZPEVNĚNÝCH PLOCH Z DLAŽDIC</t>
  </si>
  <si>
    <t xml:space="preserve"> 210*0.06  Starý chodník v místě nového chodníku = 12,600 [A]</t>
  </si>
  <si>
    <t>asfalt v místě nové zeleně 470*0,15 = 70,500 [A]</t>
  </si>
  <si>
    <t>asfalt v místě nového chodníku 145*0,13 = 18,850 [B]</t>
  </si>
  <si>
    <t>asfalt v místě nové vozovky/zastávky/pojížděného ostrůvku 1500*0.38 = 570,000 [C]</t>
  </si>
  <si>
    <t>dlažba v místě nového chodníku 210*0,19 = 39,900 [D]</t>
  </si>
  <si>
    <t>Celkové množství = 699,250</t>
  </si>
  <si>
    <t>11352</t>
  </si>
  <si>
    <t>ODSTRANĚNÍ CHODNÍKOVÝCH A SILNIČNÍCH OBRUBNÍKŮ BETONOVÝCH</t>
  </si>
  <si>
    <t xml:space="preserve"> 255 = 255,000 [A]</t>
  </si>
  <si>
    <t>11353</t>
  </si>
  <si>
    <t>ODSTRANĚNÍ CHODNÍKOVÝCH KAMENNÝCH OBRUBNÍKŮ</t>
  </si>
  <si>
    <t>odvoz do skladu investora, bez poplatku za skládku 130 = 130,000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</si>
  <si>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</si>
  <si>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 "odkup zhotovitelem"</t>
  </si>
  <si>
    <t>asfalt v místě nové zeleně 470*0,12 = 56,400 [A]</t>
  </si>
  <si>
    <t>asfalt v místě nového chodníku 145*0,12 = 17,400 [B]</t>
  </si>
  <si>
    <t>asfalt v místě nové vozovky/zastávky/pojížděného ostrůvku 1500*0.12 = 180,000 [C]</t>
  </si>
  <si>
    <t>Celkové množství = 253,800</t>
  </si>
  <si>
    <t>zeleň v místě nové zeleně 60*0,15 = 9,000 [A]</t>
  </si>
  <si>
    <t>zeleň v místě nového chodníku 25*0,15 = 3,750 [B]</t>
  </si>
  <si>
    <t>zeleň v místě nové vozovky/zastávky/pojížděného ostrůvku 90*0,15 = 13,500 [C]</t>
  </si>
  <si>
    <t>Celkové množství = 26,250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</si>
  <si>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</si>
  <si>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</si>
  <si>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</si>
  <si>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 xml:space="preserve"> 130*0.41  Stará zeleň v místě nové vozovky = 53,300 [A]</t>
  </si>
  <si>
    <t xml:space="preserve"> 130*0.25  Staré zeleň v místě nového chodníku = 32,500 [B]</t>
  </si>
  <si>
    <t xml:space="preserve"> Celkem: A+B = 85,800 [C]</t>
  </si>
  <si>
    <t>ornice místní 26,25 = 26,250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</si>
  <si>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</si>
  <si>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ornice nákup 79,5-26,25 = 53,250 [A]</t>
  </si>
  <si>
    <t xml:space="preserve"> 85,8+26,25 = 112,050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</si>
  <si>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</si>
  <si>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</si>
  <si>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</si>
  <si>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 xml:space="preserve"> 530*0.15 = 79,500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</si>
  <si>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</si>
  <si>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</si>
  <si>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</si>
  <si>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 xml:space="preserve"> 530 = 530,000 [A]</t>
  </si>
  <si>
    <t>Zahrnuje dodání předepsané travní směsi, její výsev na ornici, zalévání, první pokosení, to vše bez ohledu na sklon terénu</t>
  </si>
  <si>
    <t xml:space="preserve"> 2 x posečení 2*530 = 1060,000 [A]</t>
  </si>
  <si>
    <t xml:space="preserve"> 280*1.7   Filtrační geotextilie 200g/m2 = 476,000 [A]</t>
  </si>
  <si>
    <t xml:space="preserve"> 280 = 280,000 [A]</t>
  </si>
  <si>
    <t>56143G</t>
  </si>
  <si>
    <t xml:space="preserve">SMĚSI Z KAMENIVA STMELENÉ CEMENTEM  SC C 8/10 TL. DO 150MM</t>
  </si>
  <si>
    <t xml:space="preserve"> kamenivo stmelené cementem - SC C8/10 tl. 150mm 300 = 300,000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</si>
  <si>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</si>
  <si>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56144G</t>
  </si>
  <si>
    <t xml:space="preserve">SMĚSI Z KAMENIVA STMELENÉ CEMENTEM  SC C 8/10 TL. DO 200MM</t>
  </si>
  <si>
    <t xml:space="preserve"> 20 = 20,000 [A]</t>
  </si>
  <si>
    <t xml:space="preserve"> "vozovka"</t>
  </si>
  <si>
    <t xml:space="preserve"> 1290*0.19  ŠDA 0/32 tl. 190mm = 245,100 [A]</t>
  </si>
  <si>
    <t xml:space="preserve"> 1290*0.2 ŠDA 0/63 tl. 200mm = 258,000 [B]</t>
  </si>
  <si>
    <t xml:space="preserve"> "zastávka BUS"</t>
  </si>
  <si>
    <t xml:space="preserve"> 300*0.2  ŠDA 0/32 tl. 200mm = 60,000 [C]</t>
  </si>
  <si>
    <t xml:space="preserve"> "ostrůvek"</t>
  </si>
  <si>
    <t xml:space="preserve"> 20*0.15 ŠDA 0/63 tl. 150mm = 3,000 [E]</t>
  </si>
  <si>
    <t xml:space="preserve"> "chodník "</t>
  </si>
  <si>
    <t xml:space="preserve"> 380*0.15  ŠD 0-63 tl. 150mm = 57,000 [F]</t>
  </si>
  <si>
    <t xml:space="preserve"> "Hmatové prvky"</t>
  </si>
  <si>
    <t xml:space="preserve"> 30*0.15  ŠD 0-63 tl. 150mm = 4,500 [G]</t>
  </si>
  <si>
    <t>Celkové množství = 627,600</t>
  </si>
  <si>
    <t>572121</t>
  </si>
  <si>
    <t>INFILTRAČNÍ POSTŘIK ASFALTOVÝ DO 1,0KG/M2</t>
  </si>
  <si>
    <t xml:space="preserve"> 1290 = 1290,000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</si>
  <si>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</si>
  <si>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 xml:space="preserve"> 1290  vozovka = 1290,000 [A]</t>
  </si>
  <si>
    <t>57621</t>
  </si>
  <si>
    <t>POSYP KAMENIVEM DRCENÝM 5KG/M2</t>
  </si>
  <si>
    <t>na inf. postřik 1290 = 1290,000 [A]</t>
  </si>
  <si>
    <t>Položka zahrnuje:
- dodání kameniva předepsané kvality a zrnitosti
- posyp předepsaným množstvím
Položka nezahrnuje:
- x</t>
  </si>
  <si>
    <t>58212</t>
  </si>
  <si>
    <t>DLÁŽDĚNÉ KRYTY Z VELKÝCH KOSTEK DO LOŽE Z MC</t>
  </si>
  <si>
    <t>Malta cementová M25 XF4, Vyspárovat vysoko-pevnostní polymercementovou spárovací maltou (např. GROUTEX pavement) 20 = 20,000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</si>
  <si>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</si>
  <si>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betonová přídlažba 160*0.5 = 80,000 [A]</t>
  </si>
  <si>
    <t>Vizuální, kontrastně nehmatný pás 20 = 20,000 [B]</t>
  </si>
  <si>
    <t>Celkové množství = 100,000</t>
  </si>
  <si>
    <t>582611</t>
  </si>
  <si>
    <t>KRYTY Z BETON DLAŽDIC SE ZÁMKEM ŠEDÝCH TL 60MM DO LOŽE Z KAM</t>
  </si>
  <si>
    <t xml:space="preserve"> 380  chodník = 380,000 [A]</t>
  </si>
  <si>
    <t>582612</t>
  </si>
  <si>
    <t>KRYTY Z BETON DLAŽDIC SE ZÁMKEM ŠEDÝCH TL 80MM DO LOŽE Z KAM</t>
  </si>
  <si>
    <t xml:space="preserve"> 15  ostrůvek = 15,000 [A]</t>
  </si>
  <si>
    <t>58261A</t>
  </si>
  <si>
    <t>KRYTY Z BETON DLAŽDIC SE ZÁMKEM BAREV RELIÉF TL 60MM DO LOŽE Z KAM</t>
  </si>
  <si>
    <t xml:space="preserve"> 40  hmatové prvky = 40,000 [A]</t>
  </si>
  <si>
    <t>58222</t>
  </si>
  <si>
    <t>DLÁŽDĚNÉ KRYTY Z DROBNÝCH KOSTEK DO LOŽE Z MC</t>
  </si>
  <si>
    <t>KRYTY Z BETON DLAŽDIC SE ZÁMKEM ŠEDÝCH TL 100MM DO LOŽE Z MC</t>
  </si>
  <si>
    <t xml:space="preserve"> 300 = 300,000 [A]</t>
  </si>
  <si>
    <t xml:space="preserve"> 45+210+62 = 317,000 [A]</t>
  </si>
  <si>
    <t>83434</t>
  </si>
  <si>
    <t>POTRUBÍ Z TRUB KAMENINOVÝCH DN DO 200MM</t>
  </si>
  <si>
    <t xml:space="preserve"> 25 = 25,000 [A]</t>
  </si>
  <si>
    <t>položky pro zhotovení potrubí platí bez ohledu na sklon
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</si>
  <si>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</si>
  <si>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</si>
  <si>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9 = 9,000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</si>
  <si>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</t>
  </si>
  <si>
    <t>89921</t>
  </si>
  <si>
    <t>VÝŠKOVÁ ÚPRAVA POKLOPŮ</t>
  </si>
  <si>
    <t xml:space="preserve"> 6 = 6,000 [A]</t>
  </si>
  <si>
    <t>značky 9 = 9,000 [A]</t>
  </si>
  <si>
    <t>Ij4a 4 = 4,000 [B]</t>
  </si>
  <si>
    <t>Celkové množství = 13,000</t>
  </si>
  <si>
    <t>914132</t>
  </si>
  <si>
    <t>DOPRAVNÍ ZNAČKY ZÁKLADNÍ VELIKOSTI OCELOVÉ FÓLIE TŘ 2 - MONTÁŽ S PŘEMÍSTĚNÍM</t>
  </si>
  <si>
    <t xml:space="preserve"> 4 = 4,000 [A]</t>
  </si>
  <si>
    <t>položka zahrnuje:
- dopravu demontované značky z dočasné skládky
- osazení a montáž značky na místě určeném projektem
- nutnou opravu poškozených částí
nezahrnuje dodávku značky</t>
  </si>
  <si>
    <t xml:space="preserve"> 5  k dalšímu použití = 5,000 [A]</t>
  </si>
  <si>
    <t xml:space="preserve"> 4  likvidace = 4,000 [B]</t>
  </si>
  <si>
    <t xml:space="preserve"> Celkem: A+B = 9,000 [C]</t>
  </si>
  <si>
    <t>914331</t>
  </si>
  <si>
    <t>DOPRAV ZNAČKY ZMENŠ VEL OCEL FÓLIE TŘ 2 - DODÁVKA A MONT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</si>
  <si>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</si>
  <si>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</si>
  <si>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</si>
  <si>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 xml:space="preserve"> 10 = 10,000 [A]</t>
  </si>
  <si>
    <t>914923</t>
  </si>
  <si>
    <t>SLOUPKY A STOJKY DZ Z OCEL TRUBEK DO PATKY DEMONTÁŽ</t>
  </si>
  <si>
    <t>k likvidaci 4 = 4,000 [A]</t>
  </si>
  <si>
    <t>Celkové množství = 4,000</t>
  </si>
  <si>
    <t>914951</t>
  </si>
  <si>
    <t>SLOUP A STOJKY DZ Z JÄKL PROFILŮ PRO OCEL STOJAN DOD A MONT</t>
  </si>
  <si>
    <t>Nový označník IJ 4a včetně sloupku a uchycení 4 = 4,000 [A]</t>
  </si>
  <si>
    <t>Položka zahrnuje:
- sloupky
- upevňovací zařízení
- osazení (betonová patka, zemní práce)
Položka nezahrnuje:
- x</t>
  </si>
  <si>
    <t>V7a - přechod pro chodce m2 100,00 _x000d_
V2b(2/1,5/0,125) m 50,00 4,69_x000d_
V1a (0,125) m 70,00 8,75_x000d_
V2b (0,5/0,5/0,25) m 50,00 12,50_x000d_
V2b (1,5/1,5/0,25) m 60,00 15,00_x000d_
V4 (0,25) m 65,00 16,25_x000d_
V10b (0,125) m 36,00 4,50_x000d_
V12a m 10,00 4,00_x000d_
V12e m 32,00 1,25_x000d_
V 11a (zastávka BUS) m2 140,00 140,00 100+4,69+8,75+12,5+15+16,25+4,5+4+1,25+140 = 306,940 [A]</t>
  </si>
  <si>
    <t>dle pol. 915111 306,94 = 306,940 [A]</t>
  </si>
  <si>
    <t>91551</t>
  </si>
  <si>
    <t>VODOROVNÉ DOPRAVNÍ ZNAČENÍ - PŘEDEM PŘIPRAVENÉ SYMBOLY</t>
  </si>
  <si>
    <t>V10f - symbol invalidy 1 = 1,000 [A]</t>
  </si>
  <si>
    <t>Položka zahrnuje:
- dodání a pokládku předepsaného symbolu
- předznačení a reflexní úpravu
Položka nezahrnuje:
- x</t>
  </si>
  <si>
    <t>917212</t>
  </si>
  <si>
    <t>ZÁHONOVÉ OBRUBY Z BETONOVÝCH OBRUBNÍKŮ ŠÍŘ 80MM</t>
  </si>
  <si>
    <t xml:space="preserve"> "ABO 15-10"</t>
  </si>
  <si>
    <t xml:space="preserve"> 190 = 190,000 [A]</t>
  </si>
  <si>
    <t xml:space="preserve"> 210 = 210,000 [A]</t>
  </si>
  <si>
    <t>91725</t>
  </si>
  <si>
    <t>NÁSTUPIŠTNÍ OBRUBNÍKY BETONOVÉ</t>
  </si>
  <si>
    <t xml:space="preserve"> "ABO 2-15 - R0,25"</t>
  </si>
  <si>
    <t xml:space="preserve"> "ABO 2-15 - R0,5"</t>
  </si>
  <si>
    <t xml:space="preserve"> 1.5 = 1,500 [B]</t>
  </si>
  <si>
    <t xml:space="preserve"> "ABO 2-15 - R1,0"</t>
  </si>
  <si>
    <t xml:space="preserve"> 1.5 = 1,500 [C]</t>
  </si>
  <si>
    <t xml:space="preserve"> "ABO 2-15 - R2,0"</t>
  </si>
  <si>
    <t xml:space="preserve"> 15 = 15,000 [D]</t>
  </si>
  <si>
    <t xml:space="preserve"> "ABO 2-15 - R3,0"</t>
  </si>
  <si>
    <t xml:space="preserve"> 2 = 2,000 [E]</t>
  </si>
  <si>
    <t xml:space="preserve"> "ABO 2-15 - R5,0"</t>
  </si>
  <si>
    <t xml:space="preserve"> 3 = 3,000 [F]</t>
  </si>
  <si>
    <t xml:space="preserve"> "ABO 2-15 - R6,0"</t>
  </si>
  <si>
    <t xml:space="preserve"> 20 = 20,000 [G]</t>
  </si>
  <si>
    <t xml:space="preserve"> "ABO 2-15 - R4,5"</t>
  </si>
  <si>
    <t xml:space="preserve"> 8 = 8,000 [H]</t>
  </si>
  <si>
    <t xml:space="preserve"> "ABO 2-15 - R12,0"</t>
  </si>
  <si>
    <t xml:space="preserve"> 13 = 13,000 [I]</t>
  </si>
  <si>
    <t xml:space="preserve"> "ABO 2-15 - R10,0"</t>
  </si>
  <si>
    <t xml:space="preserve"> 17 = 17,000 [J]</t>
  </si>
  <si>
    <t xml:space="preserve"> "ABO 2-15 - R13,0"</t>
  </si>
  <si>
    <t xml:space="preserve"> 4 = 4,000 [K]</t>
  </si>
  <si>
    <t>Celkové množství = 86,000</t>
  </si>
  <si>
    <t xml:space="preserve"> 45 = 45,000 [A]</t>
  </si>
  <si>
    <t>96687</t>
  </si>
  <si>
    <t>VYBOURÁNÍ ULIČNÍCH VPUSTÍ KOMPLETNÍCH</t>
  </si>
  <si>
    <t xml:space="preserve"> 8 = 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</si>
  <si>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</si>
  <si>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</si>
  <si>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</si>
  <si>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 xml:space="preserve"> 4+5 = 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</si>
  <si>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</si>
  <si>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 xml:space="preserve"> 33.3+55+20.1-20.1  zemina = 88,300 [A]</t>
  </si>
  <si>
    <t xml:space="preserve"> 300*0.15  sejmuí ornice tl. 0,151m ve svahu  = 45,000 [A]</t>
  </si>
  <si>
    <t xml:space="preserve"> 90*1*0.37  odkop pro dlažbu z lom. kamene = 33,300 [A]</t>
  </si>
  <si>
    <t xml:space="preserve"> 220*0.25  pro chodník = 55,000 [A]</t>
  </si>
  <si>
    <t xml:space="preserve"> 45  ornice = 45,000 [A]</t>
  </si>
  <si>
    <t xml:space="preserve"> 20.1 pro dosypávky rýhy = 20,100 [B]</t>
  </si>
  <si>
    <t xml:space="preserve"> Celkem: A+B = 65,100 [C]</t>
  </si>
  <si>
    <t>13273</t>
  </si>
  <si>
    <t>HLOUBENÍ RÝH ŠÍŘ DO 2M PAŽ I NEPAŽ TŘ. I</t>
  </si>
  <si>
    <t xml:space="preserve"> 1*3.35*6 pro odvodnění = 20,100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</si>
  <si>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</si>
  <si>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 33.3+55+20.1  zemina = 108,400 [B]</t>
  </si>
  <si>
    <t xml:space="preserve"> Celkem: A+B = 153,400 [C]</t>
  </si>
  <si>
    <t>17411</t>
  </si>
  <si>
    <t>ZÁSYP JAM A RÝH ZEMINOU SE ZHUTNĚNÍM</t>
  </si>
  <si>
    <t xml:space="preserve"> 20.1  zásyp rýhy = 20,100 [A]</t>
  </si>
  <si>
    <t>položka zahrnuje:
- kompletní provedení zemní konstrukce vč. výběru vhodného materiálu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</si>
  <si>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 xml:space="preserve"> 20.1 ohumusování  ve svahu , 1,2 přepočt. Koef svahu. 1:1,5 = 20,100 [A]</t>
  </si>
  <si>
    <t xml:space="preserve"> 134 = 134,000 [A]</t>
  </si>
  <si>
    <t>4</t>
  </si>
  <si>
    <t>Vodorovné konstrukce</t>
  </si>
  <si>
    <t>45131A</t>
  </si>
  <si>
    <t>PODKLADNÍ A VÝPLŇOVÉ VRSTVY Z PROSTÉHO BETONU C20/25</t>
  </si>
  <si>
    <t xml:space="preserve"> 110*0.1  bet. C20/25 n XF4 = 11,000 [A]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</si>
  <si>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</si>
  <si>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</si>
  <si>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</si>
  <si>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 xml:space="preserve"> 110*0.1 = 11,000 [A]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</si>
  <si>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</si>
  <si>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</si>
  <si>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</si>
  <si>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 xml:space="preserve"> 110*0.17 = 18,700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</si>
  <si>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</si>
  <si>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 xml:space="preserve"> 200*0.15  ŠD 0-32 tl. 150mm = 30,000 [A]</t>
  </si>
  <si>
    <t xml:space="preserve"> 220 = 220,000 [A]</t>
  </si>
  <si>
    <t xml:space="preserve"> 6*5 = 30,000 [A]</t>
  </si>
  <si>
    <t xml:space="preserve"> 180  ABO 4-8 = 180,000 [A]</t>
  </si>
  <si>
    <t xml:space="preserve"> 180  ABO 2-15 = 180,000 [A]</t>
  </si>
  <si>
    <t xml:space="preserve"> kamenivo 227,3 = 227,300 [A]</t>
  </si>
  <si>
    <t xml:space="preserve"> přebytek zeminy 52,65-45,15+19 = 26,500 [A]</t>
  </si>
  <si>
    <t xml:space="preserve"> 40,5 = 40,500 [A]</t>
  </si>
  <si>
    <t>zahrnuje veškeré poplatky majiteli zemníku související s nákupem zeminy (nikoliv s otvírkou zemníku)</t>
  </si>
  <si>
    <t>11316</t>
  </si>
  <si>
    <t>ODSTRANĚNÍ KRYTU ZPEVNĚNÝCH PLOCH ZE SILNIČNÍCH DÍLCŮ</t>
  </si>
  <si>
    <t>odkup zhotovitelem vozovka/panelytl. 150mm 130*0,15 = 19,500 [A]</t>
  </si>
  <si>
    <t>štěrk v místě nového vjezdu 20*0,38 = 7,600 [A]</t>
  </si>
  <si>
    <t>zeleň v místě nové zeleně 400*0,15 = 60,000 [B]</t>
  </si>
  <si>
    <t>asfalt v místě nové vozovky/zastávky/pojížděného ostrůvku 90*0,38 = 34,200 [C]</t>
  </si>
  <si>
    <t>betonové panely v místě nové vozovky/zastávky 130*0,35 = 45,500 [D]</t>
  </si>
  <si>
    <t>štěrk v místě nové vozovky/zastávky/pojížděného ostrůvku 160*0,5 = 80,000 [E]</t>
  </si>
  <si>
    <t>Celkové množství = 227,300</t>
  </si>
  <si>
    <t>Odstranění stáv. Asfaltových vrstev tl. 120mm 90*0,12 = 10,800 [A]</t>
  </si>
  <si>
    <t>Odstranění stáv. Zeleně 20*0,15+110*0,15 = 19,500 [A]</t>
  </si>
  <si>
    <t>Odstranění stáv. Zeleně 20*0,4+110*0,1 = 19,000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</si>
  <si>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</si>
  <si>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nákup ornice 60-19,5 = 40,500 [A]</t>
  </si>
  <si>
    <t>ornice 19,5 = 19,500 [A]</t>
  </si>
  <si>
    <t>a</t>
  </si>
  <si>
    <t xml:space="preserve"> pro zásyp 52,65-7,5 = 45,150 [A]</t>
  </si>
  <si>
    <t xml:space="preserve"> pro kabel nová trasa 75*0,5*1,3 = 48,750 [A]</t>
  </si>
  <si>
    <t xml:space="preserve"> stávající pro přepojení 2*3*0,5*1,3 = 3,900 [B]</t>
  </si>
  <si>
    <t xml:space="preserve"> Celkem: A+B = 52,650 [C]</t>
  </si>
  <si>
    <t xml:space="preserve"> 52,65+19+19,5 = 91,150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</si>
  <si>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</si>
  <si>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52,65-7,5 = 45,150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</si>
  <si>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</si>
  <si>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</si>
  <si>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</si>
  <si>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 75*0,5*0,2kopaný písek obsyp kabelu = 7,500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</si>
  <si>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</si>
  <si>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 xml:space="preserve"> 400*0,15 = 60,000 [A]</t>
  </si>
  <si>
    <t xml:space="preserve"> 400 = 400,000 [A]</t>
  </si>
  <si>
    <t xml:space="preserve"> 2 x posečení 2*400 = 800,000 [A]</t>
  </si>
  <si>
    <t>Komunikace</t>
  </si>
  <si>
    <t xml:space="preserve"> kamenivo stmelené cementem - SC C8/10 tl. 150mm 400 = 400,000 [A]</t>
  </si>
  <si>
    <t xml:space="preserve"> "Zastávka BUS"</t>
  </si>
  <si>
    <t xml:space="preserve"> štěrkodrť - ŠD 0-32 tl. 200mm 400*0,2 = 80,000 [C]</t>
  </si>
  <si>
    <t xml:space="preserve"> "Chodník"</t>
  </si>
  <si>
    <t xml:space="preserve"> štěrkodrť - ŠD 0-32 tl. 150mm 110*0,15 = 16,500 [D]</t>
  </si>
  <si>
    <t xml:space="preserve"> "Vjezd"</t>
  </si>
  <si>
    <t xml:space="preserve"> Štěrkodrť - ŠD 0-32 tl. 100mm 20*0,1 = 2,000 [E]</t>
  </si>
  <si>
    <t xml:space="preserve"> Štěrkodrť - ŠD 0-63 tl. 150mm 20*0,15 = 3,000 [F]</t>
  </si>
  <si>
    <t>Celkové množství = 101,500</t>
  </si>
  <si>
    <t>582312</t>
  </si>
  <si>
    <t>DLÁŽDĚNÉ KRYTY Z MOZAIK KOSTEK VÍCEBAREVNÝCH DO LOŽE Z KAMENIVA</t>
  </si>
  <si>
    <t xml:space="preserve"> Chodník 110 = 110,000 [A]</t>
  </si>
  <si>
    <t>58251</t>
  </si>
  <si>
    <t>DLÁŽDĚNÉ KRYTY Z BETONOVÝCH DLAŽDIC DO LOŽE Z KAMENIVA</t>
  </si>
  <si>
    <t xml:space="preserve"> Vizuální, kontrastně nehmatný pás 4 = 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</si>
  <si>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</si>
  <si>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 xml:space="preserve"> Vjezd 20 = 20,000 [A]</t>
  </si>
  <si>
    <t>58261B</t>
  </si>
  <si>
    <t>KRYTY Z BETON DLAŽDIC SE ZÁMKEM BAREV RELIÉF TL 80MM DO LOŽE Z KAM</t>
  </si>
  <si>
    <t xml:space="preserve"> Zastávka BUS  400 = 400,000 [A]</t>
  </si>
  <si>
    <t>7</t>
  </si>
  <si>
    <t>Přidružená stavební výroba</t>
  </si>
  <si>
    <t>702212</t>
  </si>
  <si>
    <t>KABELOVÁ CHRÁNIČKA ZEMNÍ DN PŘES 100 DO 200 MM</t>
  </si>
  <si>
    <t xml:space="preserve"> 5,5 = 5,500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</si>
  <si>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</si>
  <si>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</si>
  <si>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</si>
  <si>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 xml:space="preserve"> 75 = 75,000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</si>
  <si>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</si>
  <si>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75A331</t>
  </si>
  <si>
    <t>SPOJKA ROVNÁ PRO PLASTOVÉ KABELY SE STÍNĚNÍM S JÁDRY O PRŮMĚRU 1 MM2 DO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</si>
  <si>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</si>
  <si>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75I122</t>
  </si>
  <si>
    <t>KABEL ZEMNÍ JEDNOPLÁŠŤOVÝ BEZ PANCÍŘE PRŮMĚRU ŽÍLY 0,8 MM DO 25XN</t>
  </si>
  <si>
    <t>KMČTYŘKA</t>
  </si>
  <si>
    <t xml:space="preserve"> 10*0,075 = 0,750 [A]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</si>
  <si>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</si>
  <si>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Ostatní konstrukce a práce</t>
  </si>
  <si>
    <t xml:space="preserve"> SDZ IP4b	ks	2,002 = 2,000 [B]</t>
  </si>
  <si>
    <t xml:space="preserve"> SDZ B2	ks	2,002 = 2,000 [C]</t>
  </si>
  <si>
    <t xml:space="preserve"> SDZ P2	ks	2,002 = 2,000 [D]</t>
  </si>
  <si>
    <t xml:space="preserve"> SDZ P4 ks	1,001 = 1,000 [E]</t>
  </si>
  <si>
    <t xml:space="preserve"> SDZ C2b	ks	1,001 = 1,000 [F]</t>
  </si>
  <si>
    <t xml:space="preserve"> SDZ B24a	ks	1,001 = 1,000 [G]</t>
  </si>
  <si>
    <t xml:space="preserve"> SDZ B24b	ks	1,001 = 1,000 [H]</t>
  </si>
  <si>
    <t xml:space="preserve"> SDZ C2f	ks	1,001 = 1,000 [A]</t>
  </si>
  <si>
    <t>Celkové množství = 11,000</t>
  </si>
  <si>
    <t xml:space="preserve"> "Nový sloupek SDZ"</t>
  </si>
  <si>
    <t xml:space="preserve"> "Nový označník IJ 4a včetně sloupku a uchycení"</t>
  </si>
  <si>
    <t xml:space="preserve"> 1 = 1,000 [B]</t>
  </si>
  <si>
    <t xml:space="preserve"> Celkem: A+B = 5,000 [C]</t>
  </si>
  <si>
    <t xml:space="preserve"> "do betonového lože s boční opěrou z betonu C20/25 XF3"</t>
  </si>
  <si>
    <t xml:space="preserve"> Obruba ABO 15-10 90 = 90,000 [A]</t>
  </si>
  <si>
    <t>917223</t>
  </si>
  <si>
    <t>SILNIČNÍ A CHODNÍKOVÉ OBRUBY Z BETONOVÝCH OBRUBNÍKŮ ŠÍŘ 100MM</t>
  </si>
  <si>
    <t xml:space="preserve"> ABO 13-10CHODNÍKOVÝ OBRUBNÍK 35 = 35,000 [A]</t>
  </si>
  <si>
    <t xml:space="preserve"> 90 = 90,000 [A]</t>
  </si>
  <si>
    <t xml:space="preserve">do betonového lože s boční opěrou z betonu C20/25 XF3 </t>
  </si>
  <si>
    <t>Obruba ABO 2-15 - R5 m 7,00_x000d_
Obruba ABO 2-15 - R6 m 30,00_x000d_
Obruba ABO 2-15 - R10 m 18,00_x000d_
Obruba ABO 2-15 - R12 m 5,00_x000d_
Obruba ABO 2-15 - R17 m 8,00 7+30+18+5+8 = 68,000 [E]</t>
  </si>
  <si>
    <t xml:space="preserve"> "Obruba ABO 2-15 - R5	m	10,00"</t>
  </si>
  <si>
    <t xml:space="preserve"> "Obruba ABO 2-15 - R6	m	25,00"</t>
  </si>
  <si>
    <t xml:space="preserve"> "Obruba ABO 2-15 - R10	m	20,00"</t>
  </si>
  <si>
    <t xml:space="preserve"> "Obruba ABO 2-15 - R12	m	7,00"</t>
  </si>
  <si>
    <t xml:space="preserve"> "Obruba ABO 2-15 - R17	m	8,00"</t>
  </si>
  <si>
    <t xml:space="preserve"> 8+10+25+20+7+8 = 78,000 [A]</t>
  </si>
  <si>
    <t xml:space="preserve"> "ABO 13-10""Obruba ABO 13-10 - R6,00"</t>
  </si>
  <si>
    <t xml:space="preserve"> 10 = 10,000 [B]</t>
  </si>
  <si>
    <t xml:space="preserve"> Celkem: A+B = 88,000 [C]</t>
  </si>
  <si>
    <t>91743</t>
  </si>
  <si>
    <t>CHODNÍKOVÉ OBRUBY Z KAMENNÝCH KRAJNÍKŮ</t>
  </si>
  <si>
    <t>KS3 105 = 105,000 [A]</t>
  </si>
  <si>
    <t>Položka zahrnuje:
- dodání a pokládku kamenných krajníků o rozměrech předepsaných zadávací dokumentací
- betonové lože i boční betonovou opěrku
Položka nezahrnuje:
- x</t>
  </si>
  <si>
    <t xml:space="preserve"> 5,25 = 5,250 [A]</t>
  </si>
  <si>
    <t xml:space="preserve"> 35*0,5*0,3 = 5,250 [A]</t>
  </si>
  <si>
    <t xml:space="preserve"> "uloženy do betonového lože s boční opěrou z betonu C20/25 XF"</t>
  </si>
  <si>
    <t xml:space="preserve"> 5 = 5,000 [A]</t>
  </si>
  <si>
    <t xml:space="preserve"> "Kasselský obrubník - plná výška	m	26,00"</t>
  </si>
  <si>
    <t xml:space="preserve"> "Kasselský obrubník - náběhový díl	m	4,00"</t>
  </si>
  <si>
    <t xml:space="preserve"> 26+4 = 30,000 [A]</t>
  </si>
  <si>
    <t xml:space="preserve"> 14,66 = 14,660 [A]</t>
  </si>
  <si>
    <t xml:space="preserve"> 43,192 = 43,192 [A]</t>
  </si>
  <si>
    <t xml:space="preserve"> 0,35*0,6*158 = 33,180 [A]</t>
  </si>
  <si>
    <t xml:space="preserve"> 0,5*1,2*36 = 21,600 [B]</t>
  </si>
  <si>
    <t xml:space="preserve"> Celkem: A+B = 54,780 [C]</t>
  </si>
  <si>
    <t>13373</t>
  </si>
  <si>
    <t>HLOUBENÍ ŠACHET ZAPAŽ I NEPAŽ TŘ. I</t>
  </si>
  <si>
    <t xml:space="preserve"> 4x stožárový základ 4*0,8*0,8*1,2 = 3,072 [A]</t>
  </si>
  <si>
    <t>141733</t>
  </si>
  <si>
    <t>PROTLAČOVÁNÍ POTRUBÍ Z PLAST HMOT DN DO 150MM</t>
  </si>
  <si>
    <t xml:space="preserve"> "trubka elektroinstalační tuhá dvouplášťová korugovaná (chránička) D 94/110mm, HDPE+LDPE"</t>
  </si>
  <si>
    <t>položka zahrnuje dodávku protlačovaného potrubí a veškeré pomocné práce (startovací zařízení, startovací a cílová jáma, opěrné a vodící bloky a pod.)</t>
  </si>
  <si>
    <t xml:space="preserve"> 3,072+54,78 = 57,852 [A]</t>
  </si>
  <si>
    <t xml:space="preserve"> 57,852-14,66 = 43,192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</si>
  <si>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</si>
  <si>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158*0,35*0,2+36*0,5*0,2 = 14,660 [A]</t>
  </si>
  <si>
    <t>Základy</t>
  </si>
  <si>
    <t>272314</t>
  </si>
  <si>
    <t>ZÁKLADY Z PROSTÉHO BETONU DO C25/30</t>
  </si>
  <si>
    <t xml:space="preserve"> stožárové základy  4*(0,8*0,8*1,2-(3,14*0,1575*0,1575*1,0)) = 2,760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</si>
  <si>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</si>
  <si>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 xml:space="preserve"> 180 = 180,000 [A]</t>
  </si>
  <si>
    <t>702332</t>
  </si>
  <si>
    <t>ZAKRYTÍ KABELŮ PLASTOVOU DESKOU/PÁSEM ŠÍŘKY PŘES 20 DO 40 CM</t>
  </si>
  <si>
    <t>741911</t>
  </si>
  <si>
    <t>UZEMŇOVACÍ VODIČ V ZEMI FEZN DO 120 MM2</t>
  </si>
  <si>
    <t xml:space="preserve"> "drát průměr 10 mm FeZn   "</t>
  </si>
  <si>
    <t xml:space="preserve"> 230 = 230,000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</si>
  <si>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</si>
  <si>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742G11</t>
  </si>
  <si>
    <t>KABEL NN DVOU- A TŘÍŽÍLOVÝ CU S PLASTOVOU IZOLACÍ DO 2,5 MM2</t>
  </si>
  <si>
    <t xml:space="preserve"> "kabel silový s Cu jádrem CYKY-J 3x1,5 mm2   "</t>
  </si>
  <si>
    <t xml:space="preserve"> 48 = 48,000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</si>
  <si>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</si>
  <si>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742H22</t>
  </si>
  <si>
    <t>KABEL NN ČTYŘ- A PĚTIŽÍLOVÝ AL S PLASTOVOU IZOLACÍ OD 4 DO 16 MM2</t>
  </si>
  <si>
    <t xml:space="preserve"> "kabel silový s Cu jádrem CYKY-J 4x16 mm2 "</t>
  </si>
  <si>
    <t xml:space="preserve"> 250 = 250,000 [A]</t>
  </si>
  <si>
    <t>742L13</t>
  </si>
  <si>
    <t>UKONČENÍ DVOU AŽ PĚTIŽÍLOVÉHO KABELU V ROZVADĚČI NEBO NA PŘÍSTROJI OD 25 DO 50 MM2</t>
  </si>
  <si>
    <t xml:space="preserve"> 12+2+4 = 18,000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</si>
  <si>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</si>
  <si>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743122</t>
  </si>
  <si>
    <t xml:space="preserve">OSVĚTLOVACÍ STOŽÁR  PEVNÝ ŽÁROVĚ ZINKOVANÝ DÉLKY PŘES 6,5 DO 12 M</t>
  </si>
  <si>
    <t xml:space="preserve"> "Ocelový, kulatý, bezpaticový, vetknutý stožár VO typu UZNB 8 (výšky 8,0 m) třístupňový (159/108/89)"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</si>
  <si>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</si>
  <si>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743152</t>
  </si>
  <si>
    <t xml:space="preserve">OSVĚTLOVACÍ STOŽÁR  - STOŽÁROVÁ ROZVODNICE S 3-4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</si>
  <si>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</si>
  <si>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</si>
  <si>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</si>
  <si>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 xml:space="preserve"> "Výložník jednoramenný na stožár VO - UZB - 1 - 1000 (délky 1,0m) - pro stožár UZN"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</si>
  <si>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</si>
  <si>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</si>
  <si>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</si>
  <si>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 xml:space="preserve"> "Svítidlo uliční LED typu BGP701 (LUMA GEN2) LED50, 32W, 4000lm, 3000K"</t>
  </si>
  <si>
    <t>1. Položka obsahuje:
 – zdroj a veškeré příslušenství
 – technický popis viz. projektová dokumentace
2. Položka neobsahuje:
 X
3. Způsob měření:
Udává se počet kusů kompletní konstrukce nebo práce.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</si>
  <si>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</si>
  <si>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</si>
  <si>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</si>
  <si>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</si>
  <si>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</si>
  <si>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</si>
  <si>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747705</t>
  </si>
  <si>
    <t>MANIPULACE NA ZAŘÍZENÍCH PROVÁDĚNÉ PROVOZOVATELEM</t>
  </si>
  <si>
    <t>HOD</t>
  </si>
  <si>
    <t xml:space="preserve"> 16 = 16,000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</si>
  <si>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</si>
  <si>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Potrubí</t>
  </si>
  <si>
    <t>87646</t>
  </si>
  <si>
    <t>CHRÁNIČKY Z TRUB PLASTOVÝCH DN DO 400MM</t>
  </si>
  <si>
    <t xml:space="preserve"> 4x stožárové pouzdro prům. 315mm 4 = 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</si>
  <si>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</si>
  <si>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89952</t>
  </si>
  <si>
    <t>OBETONOVÁNÍ POTRUBÍ Z PROSTÉHO BETONU</t>
  </si>
  <si>
    <t xml:space="preserve"> 12*(0,5*0,3)-12*2*3,14*0,055*0,055 = 1,572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</si>
  <si>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</si>
  <si>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 xml:space="preserve"> 0,56 = 0,560 [A]</t>
  </si>
  <si>
    <t xml:space="preserve"> 8,656 = 8,656 [A]</t>
  </si>
  <si>
    <t xml:space="preserve"> 0,35*0,6*8 = 1,680 [A]</t>
  </si>
  <si>
    <t xml:space="preserve"> 0,5*1,2*10 = 6,000 [B]</t>
  </si>
  <si>
    <t xml:space="preserve"> Celkem: A+B = 7,680 [C]</t>
  </si>
  <si>
    <t xml:space="preserve">  stožárový základ 2*0,8*0,8*1,2 = 1,536 [A]</t>
  </si>
  <si>
    <t xml:space="preserve"> 1,536+7,68 = 9,216 [A]</t>
  </si>
  <si>
    <t xml:space="preserve"> 9,216-0,56 = 8,656 [A]</t>
  </si>
  <si>
    <t xml:space="preserve"> 8*0,35*0,2 = 0,560 [A]</t>
  </si>
  <si>
    <t xml:space="preserve"> stožárové základy  2*(0,8*0,8*1,2-(3,14*0,1575*0,1575*1,0)) = 1,380 [A]</t>
  </si>
  <si>
    <t>702221</t>
  </si>
  <si>
    <t>KABELOVÁ CHRÁNIČKA ZEMNÍ UV STABILNÍ DN DO 100 MM</t>
  </si>
  <si>
    <t>1. Položka obsahuje:
 – obnovu a výměnu poškozených krytů
 – pomocné mechanismy
2. Položka neobsahuje:
 X
3. Způsob měření:
Měří se metr délkový.</t>
  </si>
  <si>
    <t xml:space="preserve"> 24 = 24,000 [A]</t>
  </si>
  <si>
    <t xml:space="preserve"> 28 = 28,000 [A]</t>
  </si>
  <si>
    <t xml:space="preserve"> 2+2 = 4,000 [A]</t>
  </si>
  <si>
    <t>743121</t>
  </si>
  <si>
    <t xml:space="preserve">OSVĚTLOVACÍ STOŽÁR  PEVNÝ ŽÁROVĚ ZINKOVANÝ DÉLKY DO 6 M</t>
  </si>
  <si>
    <t xml:space="preserve"> "Ocelový, kulatý, bezpaticový, přechodový vetknutý stožár VO typuPB 6 (výšky 6,0 m) třístupňový (133/108/89)"</t>
  </si>
  <si>
    <t xml:space="preserve"> "LED svítidlo pro přisvětlení přechodů BGP703 1 xLED70-4S/740 DPR1 42.5 W 6399 lm"</t>
  </si>
  <si>
    <t>747212</t>
  </si>
  <si>
    <t>CELKOVÁ PROHLÍDKA, ZKOUŠENÍ, MĚŘENÍ A VYHOTOVENÍ VÝCHOZÍ REVIZNÍ ZPRÁVY, PRO OBJEM IN PŘES 100 DO 500 TIS. KČ</t>
  </si>
  <si>
    <t xml:space="preserve">  stožárové pouzdro prům. 315mm 2 = 2,000 [A]</t>
  </si>
  <si>
    <t xml:space="preserve"> 10*(0,5*0,3)-10*2*3,14*0,055*0,055 = 1,310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</si>
</sst>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31.44141" customWidth="1"/>
    <col min="2" max="2" width="31.44141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C10+C11+C12+C13+C14+C15+C16+C17</f>
        <v>0</v>
      </c>
      <c r="D6" s="3"/>
      <c r="E6" s="3"/>
    </row>
    <row r="7">
      <c r="A7" s="3"/>
      <c r="B7" s="5" t="s">
        <v>5</v>
      </c>
      <c r="C7" s="6">
        <f>E10+E11+E12+E13+E14+E15+E16+E17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 ht="26.4">
      <c r="A12" s="8" t="s">
        <v>15</v>
      </c>
      <c r="B12" s="8" t="s">
        <v>16</v>
      </c>
      <c r="C12" s="9">
        <f>'SO 102'!I3</f>
        <v>0</v>
      </c>
      <c r="D12" s="9">
        <f>SUMIFS('SO 102'!O:O,'SO 102'!A:A,"P")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103'!I3</f>
        <v>0</v>
      </c>
      <c r="D13" s="9">
        <f>SUMIFS('SO 103'!O:O,'SO 103'!A:A,"P")</f>
        <v>0</v>
      </c>
      <c r="E13" s="9">
        <f>C13+D13</f>
        <v>0</v>
      </c>
    </row>
    <row r="14" ht="26.4">
      <c r="A14" s="8" t="s">
        <v>19</v>
      </c>
      <c r="B14" s="8" t="s">
        <v>20</v>
      </c>
      <c r="C14" s="9">
        <f>'SO 104'!I3</f>
        <v>0</v>
      </c>
      <c r="D14" s="9">
        <f>SUMIFS('SO 104'!O:O,'SO 104'!A:A,"P")</f>
        <v>0</v>
      </c>
      <c r="E14" s="9">
        <f>C14+D14</f>
        <v>0</v>
      </c>
    </row>
    <row r="15" ht="39.6">
      <c r="A15" s="8" t="s">
        <v>21</v>
      </c>
      <c r="B15" s="8" t="s">
        <v>22</v>
      </c>
      <c r="C15" s="9">
        <f>'SO 105'!I3</f>
        <v>0</v>
      </c>
      <c r="D15" s="9">
        <f>SUMIFS('SO 105'!O:O,'SO 105'!A:A,"P")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410'!I3</f>
        <v>0</v>
      </c>
      <c r="D16" s="9">
        <f>SUMIFS('SO 410'!O:O,'SO 410'!A:A,"P")</f>
        <v>0</v>
      </c>
      <c r="E16" s="9">
        <f>C16+D16</f>
        <v>0</v>
      </c>
    </row>
    <row r="17" ht="26.4">
      <c r="A17" s="8" t="s">
        <v>25</v>
      </c>
      <c r="B17" s="8" t="s">
        <v>26</v>
      </c>
      <c r="C17" s="9">
        <f>'SO 420'!I3</f>
        <v>0</v>
      </c>
      <c r="D17" s="9">
        <f>SUMIFS('SO 420'!O:O,'SO 420'!A:A,"P")</f>
        <v>0</v>
      </c>
      <c r="E17" s="9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11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SUMIFS(I9:I76,A9:A76,"P")</f>
        <v>0</v>
      </c>
      <c r="J8" s="34"/>
    </row>
    <row r="9">
      <c r="A9" s="35" t="s">
        <v>48</v>
      </c>
      <c r="B9" s="35">
        <v>1</v>
      </c>
      <c r="C9" s="36" t="s">
        <v>49</v>
      </c>
      <c r="D9" s="35" t="s">
        <v>50</v>
      </c>
      <c r="E9" s="37" t="s">
        <v>51</v>
      </c>
      <c r="F9" s="38" t="s">
        <v>52</v>
      </c>
      <c r="G9" s="39">
        <v>1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44" t="s">
        <v>50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56</v>
      </c>
      <c r="F11" s="43"/>
      <c r="G11" s="43"/>
      <c r="H11" s="43"/>
      <c r="I11" s="43"/>
      <c r="J11" s="45"/>
    </row>
    <row r="12" ht="57.6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5"/>
    </row>
    <row r="13">
      <c r="A13" s="35" t="s">
        <v>48</v>
      </c>
      <c r="B13" s="35">
        <v>2</v>
      </c>
      <c r="C13" s="36" t="s">
        <v>59</v>
      </c>
      <c r="D13" s="35" t="s">
        <v>50</v>
      </c>
      <c r="E13" s="37" t="s">
        <v>60</v>
      </c>
      <c r="F13" s="38" t="s">
        <v>52</v>
      </c>
      <c r="G13" s="39">
        <v>1</v>
      </c>
      <c r="H13" s="40">
        <v>0</v>
      </c>
      <c r="I13" s="40">
        <f>ROUND(G13*H13,P4)</f>
        <v>0</v>
      </c>
      <c r="J13" s="38" t="s">
        <v>53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44" t="s">
        <v>50</v>
      </c>
      <c r="F14" s="43"/>
      <c r="G14" s="43"/>
      <c r="H14" s="43"/>
      <c r="I14" s="43"/>
      <c r="J14" s="45"/>
    </row>
    <row r="15">
      <c r="A15" s="35" t="s">
        <v>55</v>
      </c>
      <c r="B15" s="42"/>
      <c r="C15" s="43"/>
      <c r="D15" s="43"/>
      <c r="E15" s="46" t="s">
        <v>61</v>
      </c>
      <c r="F15" s="43"/>
      <c r="G15" s="43"/>
      <c r="H15" s="43"/>
      <c r="I15" s="43"/>
      <c r="J15" s="45"/>
    </row>
    <row r="16" ht="72">
      <c r="A16" s="35" t="s">
        <v>57</v>
      </c>
      <c r="B16" s="42"/>
      <c r="C16" s="43"/>
      <c r="D16" s="43"/>
      <c r="E16" s="37" t="s">
        <v>62</v>
      </c>
      <c r="F16" s="43"/>
      <c r="G16" s="43"/>
      <c r="H16" s="43"/>
      <c r="I16" s="43"/>
      <c r="J16" s="45"/>
    </row>
    <row r="17">
      <c r="A17" s="35" t="s">
        <v>48</v>
      </c>
      <c r="B17" s="35">
        <v>3</v>
      </c>
      <c r="C17" s="36" t="s">
        <v>63</v>
      </c>
      <c r="D17" s="35" t="s">
        <v>50</v>
      </c>
      <c r="E17" s="37" t="s">
        <v>64</v>
      </c>
      <c r="F17" s="38" t="s">
        <v>52</v>
      </c>
      <c r="G17" s="39">
        <v>1</v>
      </c>
      <c r="H17" s="40">
        <v>0</v>
      </c>
      <c r="I17" s="40">
        <f>ROUND(G17*H17,P4)</f>
        <v>0</v>
      </c>
      <c r="J17" s="38" t="s">
        <v>53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64</v>
      </c>
      <c r="F18" s="43"/>
      <c r="G18" s="43"/>
      <c r="H18" s="43"/>
      <c r="I18" s="43"/>
      <c r="J18" s="45"/>
    </row>
    <row r="19" ht="28.8">
      <c r="A19" s="35" t="s">
        <v>55</v>
      </c>
      <c r="B19" s="42"/>
      <c r="C19" s="43"/>
      <c r="D19" s="43"/>
      <c r="E19" s="46" t="s">
        <v>65</v>
      </c>
      <c r="F19" s="43"/>
      <c r="G19" s="43"/>
      <c r="H19" s="43"/>
      <c r="I19" s="43"/>
      <c r="J19" s="45"/>
    </row>
    <row r="20">
      <c r="A20" s="35" t="s">
        <v>55</v>
      </c>
      <c r="B20" s="42"/>
      <c r="C20" s="43"/>
      <c r="D20" s="43"/>
      <c r="E20" s="46" t="s">
        <v>56</v>
      </c>
      <c r="F20" s="43"/>
      <c r="G20" s="43"/>
      <c r="H20" s="43"/>
      <c r="I20" s="43"/>
      <c r="J20" s="45"/>
    </row>
    <row r="21">
      <c r="A21" s="35" t="s">
        <v>57</v>
      </c>
      <c r="B21" s="42"/>
      <c r="C21" s="43"/>
      <c r="D21" s="43"/>
      <c r="E21" s="37" t="s">
        <v>66</v>
      </c>
      <c r="F21" s="43"/>
      <c r="G21" s="43"/>
      <c r="H21" s="43"/>
      <c r="I21" s="43"/>
      <c r="J21" s="45"/>
    </row>
    <row r="22">
      <c r="A22" s="35" t="s">
        <v>48</v>
      </c>
      <c r="B22" s="35">
        <v>4</v>
      </c>
      <c r="C22" s="36" t="s">
        <v>67</v>
      </c>
      <c r="D22" s="35" t="s">
        <v>50</v>
      </c>
      <c r="E22" s="37" t="s">
        <v>68</v>
      </c>
      <c r="F22" s="38" t="s">
        <v>52</v>
      </c>
      <c r="G22" s="39">
        <v>1</v>
      </c>
      <c r="H22" s="40">
        <v>0</v>
      </c>
      <c r="I22" s="40">
        <f>ROUND(G22*H22,P4)</f>
        <v>0</v>
      </c>
      <c r="J22" s="38" t="s">
        <v>53</v>
      </c>
      <c r="O22" s="41">
        <f>I22*0.21</f>
        <v>0</v>
      </c>
      <c r="P22">
        <v>3</v>
      </c>
    </row>
    <row r="23">
      <c r="A23" s="35" t="s">
        <v>54</v>
      </c>
      <c r="B23" s="42"/>
      <c r="C23" s="43"/>
      <c r="D23" s="43"/>
      <c r="E23" s="44" t="s">
        <v>50</v>
      </c>
      <c r="F23" s="43"/>
      <c r="G23" s="43"/>
      <c r="H23" s="43"/>
      <c r="I23" s="43"/>
      <c r="J23" s="45"/>
    </row>
    <row r="24">
      <c r="A24" s="35" t="s">
        <v>55</v>
      </c>
      <c r="B24" s="42"/>
      <c r="C24" s="43"/>
      <c r="D24" s="43"/>
      <c r="E24" s="46" t="s">
        <v>69</v>
      </c>
      <c r="F24" s="43"/>
      <c r="G24" s="43"/>
      <c r="H24" s="43"/>
      <c r="I24" s="43"/>
      <c r="J24" s="45"/>
    </row>
    <row r="25" ht="57.6">
      <c r="A25" s="35" t="s">
        <v>57</v>
      </c>
      <c r="B25" s="42"/>
      <c r="C25" s="43"/>
      <c r="D25" s="43"/>
      <c r="E25" s="37" t="s">
        <v>70</v>
      </c>
      <c r="F25" s="43"/>
      <c r="G25" s="43"/>
      <c r="H25" s="43"/>
      <c r="I25" s="43"/>
      <c r="J25" s="45"/>
    </row>
    <row r="26">
      <c r="A26" s="35" t="s">
        <v>48</v>
      </c>
      <c r="B26" s="35">
        <v>5</v>
      </c>
      <c r="C26" s="36" t="s">
        <v>71</v>
      </c>
      <c r="D26" s="35" t="s">
        <v>50</v>
      </c>
      <c r="E26" s="37" t="s">
        <v>72</v>
      </c>
      <c r="F26" s="38" t="s">
        <v>52</v>
      </c>
      <c r="G26" s="39">
        <v>1</v>
      </c>
      <c r="H26" s="40">
        <v>0</v>
      </c>
      <c r="I26" s="40">
        <f>ROUND(G26*H26,P4)</f>
        <v>0</v>
      </c>
      <c r="J26" s="38" t="s">
        <v>53</v>
      </c>
      <c r="O26" s="41">
        <f>I26*0.21</f>
        <v>0</v>
      </c>
      <c r="P26">
        <v>3</v>
      </c>
    </row>
    <row r="27">
      <c r="A27" s="35" t="s">
        <v>54</v>
      </c>
      <c r="B27" s="42"/>
      <c r="C27" s="43"/>
      <c r="D27" s="43"/>
      <c r="E27" s="44" t="s">
        <v>50</v>
      </c>
      <c r="F27" s="43"/>
      <c r="G27" s="43"/>
      <c r="H27" s="43"/>
      <c r="I27" s="43"/>
      <c r="J27" s="45"/>
    </row>
    <row r="28">
      <c r="A28" s="35" t="s">
        <v>55</v>
      </c>
      <c r="B28" s="42"/>
      <c r="C28" s="43"/>
      <c r="D28" s="43"/>
      <c r="E28" s="46" t="s">
        <v>73</v>
      </c>
      <c r="F28" s="43"/>
      <c r="G28" s="43"/>
      <c r="H28" s="43"/>
      <c r="I28" s="43"/>
      <c r="J28" s="45"/>
    </row>
    <row r="29" ht="57.6">
      <c r="A29" s="35" t="s">
        <v>57</v>
      </c>
      <c r="B29" s="42"/>
      <c r="C29" s="43"/>
      <c r="D29" s="43"/>
      <c r="E29" s="37" t="s">
        <v>74</v>
      </c>
      <c r="F29" s="43"/>
      <c r="G29" s="43"/>
      <c r="H29" s="43"/>
      <c r="I29" s="43"/>
      <c r="J29" s="45"/>
    </row>
    <row r="30">
      <c r="A30" s="35" t="s">
        <v>48</v>
      </c>
      <c r="B30" s="35">
        <v>6</v>
      </c>
      <c r="C30" s="36" t="s">
        <v>75</v>
      </c>
      <c r="D30" s="35" t="s">
        <v>50</v>
      </c>
      <c r="E30" s="37" t="s">
        <v>76</v>
      </c>
      <c r="F30" s="38" t="s">
        <v>77</v>
      </c>
      <c r="G30" s="39">
        <v>1</v>
      </c>
      <c r="H30" s="40">
        <v>0</v>
      </c>
      <c r="I30" s="40">
        <f>ROUND(G30*H30,P4)</f>
        <v>0</v>
      </c>
      <c r="J30" s="38" t="s">
        <v>53</v>
      </c>
      <c r="O30" s="41">
        <f>I30*0.21</f>
        <v>0</v>
      </c>
      <c r="P30">
        <v>3</v>
      </c>
    </row>
    <row r="31">
      <c r="A31" s="35" t="s">
        <v>54</v>
      </c>
      <c r="B31" s="42"/>
      <c r="C31" s="43"/>
      <c r="D31" s="43"/>
      <c r="E31" s="37" t="s">
        <v>78</v>
      </c>
      <c r="F31" s="43"/>
      <c r="G31" s="43"/>
      <c r="H31" s="43"/>
      <c r="I31" s="43"/>
      <c r="J31" s="45"/>
    </row>
    <row r="32">
      <c r="A32" s="35" t="s">
        <v>55</v>
      </c>
      <c r="B32" s="42"/>
      <c r="C32" s="43"/>
      <c r="D32" s="43"/>
      <c r="E32" s="46" t="s">
        <v>79</v>
      </c>
      <c r="F32" s="43"/>
      <c r="G32" s="43"/>
      <c r="H32" s="43"/>
      <c r="I32" s="43"/>
      <c r="J32" s="45"/>
    </row>
    <row r="33">
      <c r="A33" s="35" t="s">
        <v>55</v>
      </c>
      <c r="B33" s="42"/>
      <c r="C33" s="43"/>
      <c r="D33" s="43"/>
      <c r="E33" s="46" t="s">
        <v>56</v>
      </c>
      <c r="F33" s="43"/>
      <c r="G33" s="43"/>
      <c r="H33" s="43"/>
      <c r="I33" s="43"/>
      <c r="J33" s="45"/>
    </row>
    <row r="34">
      <c r="A34" s="35" t="s">
        <v>57</v>
      </c>
      <c r="B34" s="42"/>
      <c r="C34" s="43"/>
      <c r="D34" s="43"/>
      <c r="E34" s="37" t="s">
        <v>80</v>
      </c>
      <c r="F34" s="43"/>
      <c r="G34" s="43"/>
      <c r="H34" s="43"/>
      <c r="I34" s="43"/>
      <c r="J34" s="45"/>
    </row>
    <row r="35">
      <c r="A35" s="35" t="s">
        <v>48</v>
      </c>
      <c r="B35" s="35">
        <v>7</v>
      </c>
      <c r="C35" s="36" t="s">
        <v>75</v>
      </c>
      <c r="D35" s="35" t="s">
        <v>30</v>
      </c>
      <c r="E35" s="37" t="s">
        <v>76</v>
      </c>
      <c r="F35" s="38" t="s">
        <v>77</v>
      </c>
      <c r="G35" s="39">
        <v>1</v>
      </c>
      <c r="H35" s="40">
        <v>0</v>
      </c>
      <c r="I35" s="40">
        <f>ROUND(G35*H35,P4)</f>
        <v>0</v>
      </c>
      <c r="J35" s="38" t="s">
        <v>53</v>
      </c>
      <c r="O35" s="41">
        <f>I35*0.21</f>
        <v>0</v>
      </c>
      <c r="P35">
        <v>3</v>
      </c>
    </row>
    <row r="36">
      <c r="A36" s="35" t="s">
        <v>54</v>
      </c>
      <c r="B36" s="42"/>
      <c r="C36" s="43"/>
      <c r="D36" s="43"/>
      <c r="E36" s="44" t="s">
        <v>50</v>
      </c>
      <c r="F36" s="43"/>
      <c r="G36" s="43"/>
      <c r="H36" s="43"/>
      <c r="I36" s="43"/>
      <c r="J36" s="45"/>
    </row>
    <row r="37" ht="28.8">
      <c r="A37" s="35" t="s">
        <v>55</v>
      </c>
      <c r="B37" s="42"/>
      <c r="C37" s="43"/>
      <c r="D37" s="43"/>
      <c r="E37" s="46" t="s">
        <v>81</v>
      </c>
      <c r="F37" s="43"/>
      <c r="G37" s="43"/>
      <c r="H37" s="43"/>
      <c r="I37" s="43"/>
      <c r="J37" s="45"/>
    </row>
    <row r="38" ht="57.6">
      <c r="A38" s="35" t="s">
        <v>57</v>
      </c>
      <c r="B38" s="42"/>
      <c r="C38" s="43"/>
      <c r="D38" s="43"/>
      <c r="E38" s="37" t="s">
        <v>74</v>
      </c>
      <c r="F38" s="43"/>
      <c r="G38" s="43"/>
      <c r="H38" s="43"/>
      <c r="I38" s="43"/>
      <c r="J38" s="45"/>
    </row>
    <row r="39">
      <c r="A39" s="35" t="s">
        <v>48</v>
      </c>
      <c r="B39" s="35">
        <v>8</v>
      </c>
      <c r="C39" s="36" t="s">
        <v>82</v>
      </c>
      <c r="D39" s="35" t="s">
        <v>50</v>
      </c>
      <c r="E39" s="37" t="s">
        <v>83</v>
      </c>
      <c r="F39" s="38" t="s">
        <v>52</v>
      </c>
      <c r="G39" s="39">
        <v>1</v>
      </c>
      <c r="H39" s="40">
        <v>0</v>
      </c>
      <c r="I39" s="40">
        <f>ROUND(G39*H39,P4)</f>
        <v>0</v>
      </c>
      <c r="J39" s="38" t="s">
        <v>53</v>
      </c>
      <c r="O39" s="41">
        <f>I39*0.21</f>
        <v>0</v>
      </c>
      <c r="P39">
        <v>3</v>
      </c>
    </row>
    <row r="40">
      <c r="A40" s="35" t="s">
        <v>54</v>
      </c>
      <c r="B40" s="42"/>
      <c r="C40" s="43"/>
      <c r="D40" s="43"/>
      <c r="E40" s="44" t="s">
        <v>50</v>
      </c>
      <c r="F40" s="43"/>
      <c r="G40" s="43"/>
      <c r="H40" s="43"/>
      <c r="I40" s="43"/>
      <c r="J40" s="45"/>
    </row>
    <row r="41" ht="72">
      <c r="A41" s="35" t="s">
        <v>55</v>
      </c>
      <c r="B41" s="42"/>
      <c r="C41" s="43"/>
      <c r="D41" s="43"/>
      <c r="E41" s="46" t="s">
        <v>84</v>
      </c>
      <c r="F41" s="43"/>
      <c r="G41" s="43"/>
      <c r="H41" s="43"/>
      <c r="I41" s="43"/>
      <c r="J41" s="45"/>
    </row>
    <row r="42" ht="57.6">
      <c r="A42" s="35" t="s">
        <v>57</v>
      </c>
      <c r="B42" s="42"/>
      <c r="C42" s="43"/>
      <c r="D42" s="43"/>
      <c r="E42" s="37" t="s">
        <v>74</v>
      </c>
      <c r="F42" s="43"/>
      <c r="G42" s="43"/>
      <c r="H42" s="43"/>
      <c r="I42" s="43"/>
      <c r="J42" s="45"/>
    </row>
    <row r="43">
      <c r="A43" s="35" t="s">
        <v>48</v>
      </c>
      <c r="B43" s="35">
        <v>9</v>
      </c>
      <c r="C43" s="36" t="s">
        <v>85</v>
      </c>
      <c r="D43" s="35" t="s">
        <v>50</v>
      </c>
      <c r="E43" s="37" t="s">
        <v>86</v>
      </c>
      <c r="F43" s="38" t="s">
        <v>52</v>
      </c>
      <c r="G43" s="39">
        <v>1</v>
      </c>
      <c r="H43" s="40">
        <v>0</v>
      </c>
      <c r="I43" s="40">
        <f>ROUND(G43*H43,P4)</f>
        <v>0</v>
      </c>
      <c r="J43" s="38" t="s">
        <v>53</v>
      </c>
      <c r="O43" s="41">
        <f>I43*0.21</f>
        <v>0</v>
      </c>
      <c r="P43">
        <v>3</v>
      </c>
    </row>
    <row r="44">
      <c r="A44" s="35" t="s">
        <v>54</v>
      </c>
      <c r="B44" s="42"/>
      <c r="C44" s="43"/>
      <c r="D44" s="43"/>
      <c r="E44" s="37" t="s">
        <v>86</v>
      </c>
      <c r="F44" s="43"/>
      <c r="G44" s="43"/>
      <c r="H44" s="43"/>
      <c r="I44" s="43"/>
      <c r="J44" s="45"/>
    </row>
    <row r="45" ht="28.8">
      <c r="A45" s="35" t="s">
        <v>55</v>
      </c>
      <c r="B45" s="42"/>
      <c r="C45" s="43"/>
      <c r="D45" s="43"/>
      <c r="E45" s="46" t="s">
        <v>87</v>
      </c>
      <c r="F45" s="43"/>
      <c r="G45" s="43"/>
      <c r="H45" s="43"/>
      <c r="I45" s="43"/>
      <c r="J45" s="45"/>
    </row>
    <row r="46" ht="28.8">
      <c r="A46" s="35" t="s">
        <v>55</v>
      </c>
      <c r="B46" s="42"/>
      <c r="C46" s="43"/>
      <c r="D46" s="43"/>
      <c r="E46" s="46" t="s">
        <v>88</v>
      </c>
      <c r="F46" s="43"/>
      <c r="G46" s="43"/>
      <c r="H46" s="43"/>
      <c r="I46" s="43"/>
      <c r="J46" s="45"/>
    </row>
    <row r="47">
      <c r="A47" s="35" t="s">
        <v>55</v>
      </c>
      <c r="B47" s="42"/>
      <c r="C47" s="43"/>
      <c r="D47" s="43"/>
      <c r="E47" s="46" t="s">
        <v>89</v>
      </c>
      <c r="F47" s="43"/>
      <c r="G47" s="43"/>
      <c r="H47" s="43"/>
      <c r="I47" s="43"/>
      <c r="J47" s="45"/>
    </row>
    <row r="48">
      <c r="A48" s="35" t="s">
        <v>55</v>
      </c>
      <c r="B48" s="42"/>
      <c r="C48" s="43"/>
      <c r="D48" s="43"/>
      <c r="E48" s="46" t="s">
        <v>56</v>
      </c>
      <c r="F48" s="43"/>
      <c r="G48" s="43"/>
      <c r="H48" s="43"/>
      <c r="I48" s="43"/>
      <c r="J48" s="45"/>
    </row>
    <row r="49">
      <c r="A49" s="35" t="s">
        <v>57</v>
      </c>
      <c r="B49" s="42"/>
      <c r="C49" s="43"/>
      <c r="D49" s="43"/>
      <c r="E49" s="37" t="s">
        <v>80</v>
      </c>
      <c r="F49" s="43"/>
      <c r="G49" s="43"/>
      <c r="H49" s="43"/>
      <c r="I49" s="43"/>
      <c r="J49" s="45"/>
    </row>
    <row r="50">
      <c r="A50" s="35" t="s">
        <v>48</v>
      </c>
      <c r="B50" s="35">
        <v>10</v>
      </c>
      <c r="C50" s="36" t="s">
        <v>90</v>
      </c>
      <c r="D50" s="35" t="s">
        <v>50</v>
      </c>
      <c r="E50" s="37" t="s">
        <v>91</v>
      </c>
      <c r="F50" s="38" t="s">
        <v>52</v>
      </c>
      <c r="G50" s="39">
        <v>1</v>
      </c>
      <c r="H50" s="40">
        <v>0</v>
      </c>
      <c r="I50" s="40">
        <f>ROUND(G50*H50,P4)</f>
        <v>0</v>
      </c>
      <c r="J50" s="38" t="s">
        <v>53</v>
      </c>
      <c r="O50" s="41">
        <f>I50*0.21</f>
        <v>0</v>
      </c>
      <c r="P50">
        <v>3</v>
      </c>
    </row>
    <row r="51">
      <c r="A51" s="35" t="s">
        <v>54</v>
      </c>
      <c r="B51" s="42"/>
      <c r="C51" s="43"/>
      <c r="D51" s="43"/>
      <c r="E51" s="37" t="s">
        <v>91</v>
      </c>
      <c r="F51" s="43"/>
      <c r="G51" s="43"/>
      <c r="H51" s="43"/>
      <c r="I51" s="43"/>
      <c r="J51" s="45"/>
    </row>
    <row r="52" ht="86.4">
      <c r="A52" s="35" t="s">
        <v>55</v>
      </c>
      <c r="B52" s="42"/>
      <c r="C52" s="43"/>
      <c r="D52" s="43"/>
      <c r="E52" s="46" t="s">
        <v>92</v>
      </c>
      <c r="F52" s="43"/>
      <c r="G52" s="43"/>
      <c r="H52" s="43"/>
      <c r="I52" s="43"/>
      <c r="J52" s="45"/>
    </row>
    <row r="53">
      <c r="A53" s="35" t="s">
        <v>57</v>
      </c>
      <c r="B53" s="42"/>
      <c r="C53" s="43"/>
      <c r="D53" s="43"/>
      <c r="E53" s="37" t="s">
        <v>80</v>
      </c>
      <c r="F53" s="43"/>
      <c r="G53" s="43"/>
      <c r="H53" s="43"/>
      <c r="I53" s="43"/>
      <c r="J53" s="45"/>
    </row>
    <row r="54">
      <c r="A54" s="35" t="s">
        <v>48</v>
      </c>
      <c r="B54" s="35">
        <v>11</v>
      </c>
      <c r="C54" s="36" t="s">
        <v>93</v>
      </c>
      <c r="D54" s="35" t="s">
        <v>50</v>
      </c>
      <c r="E54" s="37" t="s">
        <v>94</v>
      </c>
      <c r="F54" s="38" t="s">
        <v>95</v>
      </c>
      <c r="G54" s="39">
        <v>1</v>
      </c>
      <c r="H54" s="40">
        <v>0</v>
      </c>
      <c r="I54" s="40">
        <f>ROUND(G54*H54,P4)</f>
        <v>0</v>
      </c>
      <c r="J54" s="38" t="s">
        <v>53</v>
      </c>
      <c r="O54" s="41">
        <f>I54*0.21</f>
        <v>0</v>
      </c>
      <c r="P54">
        <v>3</v>
      </c>
    </row>
    <row r="55">
      <c r="A55" s="35" t="s">
        <v>54</v>
      </c>
      <c r="B55" s="42"/>
      <c r="C55" s="43"/>
      <c r="D55" s="43"/>
      <c r="E55" s="44" t="s">
        <v>50</v>
      </c>
      <c r="F55" s="43"/>
      <c r="G55" s="43"/>
      <c r="H55" s="43"/>
      <c r="I55" s="43"/>
      <c r="J55" s="45"/>
    </row>
    <row r="56">
      <c r="A56" s="35" t="s">
        <v>55</v>
      </c>
      <c r="B56" s="42"/>
      <c r="C56" s="43"/>
      <c r="D56" s="43"/>
      <c r="E56" s="46" t="s">
        <v>96</v>
      </c>
      <c r="F56" s="43"/>
      <c r="G56" s="43"/>
      <c r="H56" s="43"/>
      <c r="I56" s="43"/>
      <c r="J56" s="45"/>
    </row>
    <row r="57" ht="129.6">
      <c r="A57" s="35" t="s">
        <v>57</v>
      </c>
      <c r="B57" s="42"/>
      <c r="C57" s="43"/>
      <c r="D57" s="43"/>
      <c r="E57" s="37" t="s">
        <v>97</v>
      </c>
      <c r="F57" s="43"/>
      <c r="G57" s="43"/>
      <c r="H57" s="43"/>
      <c r="I57" s="43"/>
      <c r="J57" s="45"/>
    </row>
    <row r="58">
      <c r="A58" s="35" t="s">
        <v>48</v>
      </c>
      <c r="B58" s="35">
        <v>12</v>
      </c>
      <c r="C58" s="36" t="s">
        <v>98</v>
      </c>
      <c r="D58" s="35" t="s">
        <v>50</v>
      </c>
      <c r="E58" s="37" t="s">
        <v>99</v>
      </c>
      <c r="F58" s="38" t="s">
        <v>52</v>
      </c>
      <c r="G58" s="39">
        <v>1</v>
      </c>
      <c r="H58" s="40">
        <v>0</v>
      </c>
      <c r="I58" s="40">
        <f>ROUND(G58*H58,P4)</f>
        <v>0</v>
      </c>
      <c r="J58" s="38" t="s">
        <v>53</v>
      </c>
      <c r="O58" s="41">
        <f>I58*0.21</f>
        <v>0</v>
      </c>
      <c r="P58">
        <v>3</v>
      </c>
    </row>
    <row r="59">
      <c r="A59" s="35" t="s">
        <v>54</v>
      </c>
      <c r="B59" s="42"/>
      <c r="C59" s="43"/>
      <c r="D59" s="43"/>
      <c r="E59" s="44" t="s">
        <v>50</v>
      </c>
      <c r="F59" s="43"/>
      <c r="G59" s="43"/>
      <c r="H59" s="43"/>
      <c r="I59" s="43"/>
      <c r="J59" s="45"/>
    </row>
    <row r="60">
      <c r="A60" s="35" t="s">
        <v>55</v>
      </c>
      <c r="B60" s="42"/>
      <c r="C60" s="43"/>
      <c r="D60" s="43"/>
      <c r="E60" s="46" t="s">
        <v>56</v>
      </c>
      <c r="F60" s="43"/>
      <c r="G60" s="43"/>
      <c r="H60" s="43"/>
      <c r="I60" s="43"/>
      <c r="J60" s="45"/>
    </row>
    <row r="61" ht="100.8">
      <c r="A61" s="35" t="s">
        <v>57</v>
      </c>
      <c r="B61" s="42"/>
      <c r="C61" s="43"/>
      <c r="D61" s="43"/>
      <c r="E61" s="37" t="s">
        <v>100</v>
      </c>
      <c r="F61" s="43"/>
      <c r="G61" s="43"/>
      <c r="H61" s="43"/>
      <c r="I61" s="43"/>
      <c r="J61" s="45"/>
    </row>
    <row r="62">
      <c r="A62" s="35" t="s">
        <v>48</v>
      </c>
      <c r="B62" s="35">
        <v>13</v>
      </c>
      <c r="C62" s="36" t="s">
        <v>101</v>
      </c>
      <c r="D62" s="35" t="s">
        <v>50</v>
      </c>
      <c r="E62" s="37" t="s">
        <v>102</v>
      </c>
      <c r="F62" s="38" t="s">
        <v>52</v>
      </c>
      <c r="G62" s="39">
        <v>1</v>
      </c>
      <c r="H62" s="40">
        <v>0</v>
      </c>
      <c r="I62" s="40">
        <f>ROUND(G62*H62,P4)</f>
        <v>0</v>
      </c>
      <c r="J62" s="38" t="s">
        <v>53</v>
      </c>
      <c r="O62" s="41">
        <f>I62*0.21</f>
        <v>0</v>
      </c>
      <c r="P62">
        <v>3</v>
      </c>
    </row>
    <row r="63">
      <c r="A63" s="35" t="s">
        <v>54</v>
      </c>
      <c r="B63" s="42"/>
      <c r="C63" s="43"/>
      <c r="D63" s="43"/>
      <c r="E63" s="44" t="s">
        <v>50</v>
      </c>
      <c r="F63" s="43"/>
      <c r="G63" s="43"/>
      <c r="H63" s="43"/>
      <c r="I63" s="43"/>
      <c r="J63" s="45"/>
    </row>
    <row r="64">
      <c r="A64" s="35" t="s">
        <v>55</v>
      </c>
      <c r="B64" s="42"/>
      <c r="C64" s="43"/>
      <c r="D64" s="43"/>
      <c r="E64" s="46" t="s">
        <v>56</v>
      </c>
      <c r="F64" s="43"/>
      <c r="G64" s="43"/>
      <c r="H64" s="43"/>
      <c r="I64" s="43"/>
      <c r="J64" s="45"/>
    </row>
    <row r="65" ht="57.6">
      <c r="A65" s="35" t="s">
        <v>57</v>
      </c>
      <c r="B65" s="42"/>
      <c r="C65" s="43"/>
      <c r="D65" s="43"/>
      <c r="E65" s="37" t="s">
        <v>74</v>
      </c>
      <c r="F65" s="43"/>
      <c r="G65" s="43"/>
      <c r="H65" s="43"/>
      <c r="I65" s="43"/>
      <c r="J65" s="45"/>
    </row>
    <row r="66">
      <c r="A66" s="35" t="s">
        <v>48</v>
      </c>
      <c r="B66" s="35">
        <v>14</v>
      </c>
      <c r="C66" s="36" t="s">
        <v>103</v>
      </c>
      <c r="D66" s="35" t="s">
        <v>50</v>
      </c>
      <c r="E66" s="37" t="s">
        <v>104</v>
      </c>
      <c r="F66" s="38" t="s">
        <v>77</v>
      </c>
      <c r="G66" s="39">
        <v>2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54</v>
      </c>
      <c r="B67" s="42"/>
      <c r="C67" s="43"/>
      <c r="D67" s="43"/>
      <c r="E67" s="37" t="s">
        <v>104</v>
      </c>
      <c r="F67" s="43"/>
      <c r="G67" s="43"/>
      <c r="H67" s="43"/>
      <c r="I67" s="43"/>
      <c r="J67" s="45"/>
    </row>
    <row r="68" ht="28.8">
      <c r="A68" s="35" t="s">
        <v>55</v>
      </c>
      <c r="B68" s="42"/>
      <c r="C68" s="43"/>
      <c r="D68" s="43"/>
      <c r="E68" s="46" t="s">
        <v>105</v>
      </c>
      <c r="F68" s="43"/>
      <c r="G68" s="43"/>
      <c r="H68" s="43"/>
      <c r="I68" s="43"/>
      <c r="J68" s="45"/>
    </row>
    <row r="69">
      <c r="A69" s="35" t="s">
        <v>55</v>
      </c>
      <c r="B69" s="42"/>
      <c r="C69" s="43"/>
      <c r="D69" s="43"/>
      <c r="E69" s="46" t="s">
        <v>106</v>
      </c>
      <c r="F69" s="43"/>
      <c r="G69" s="43"/>
      <c r="H69" s="43"/>
      <c r="I69" s="43"/>
      <c r="J69" s="45"/>
    </row>
    <row r="70" ht="100.8">
      <c r="A70" s="35" t="s">
        <v>57</v>
      </c>
      <c r="B70" s="42"/>
      <c r="C70" s="43"/>
      <c r="D70" s="43"/>
      <c r="E70" s="37" t="s">
        <v>107</v>
      </c>
      <c r="F70" s="43"/>
      <c r="G70" s="43"/>
      <c r="H70" s="43"/>
      <c r="I70" s="43"/>
      <c r="J70" s="45"/>
    </row>
    <row r="71">
      <c r="A71" s="35" t="s">
        <v>48</v>
      </c>
      <c r="B71" s="35">
        <v>15</v>
      </c>
      <c r="C71" s="36" t="s">
        <v>108</v>
      </c>
      <c r="D71" s="35" t="s">
        <v>50</v>
      </c>
      <c r="E71" s="37" t="s">
        <v>109</v>
      </c>
      <c r="F71" s="38" t="s">
        <v>52</v>
      </c>
      <c r="G71" s="39">
        <v>1</v>
      </c>
      <c r="H71" s="40">
        <v>0</v>
      </c>
      <c r="I71" s="40">
        <f>ROUND(G71*H71,P4)</f>
        <v>0</v>
      </c>
      <c r="J71" s="38" t="s">
        <v>53</v>
      </c>
      <c r="O71" s="41">
        <f>I71*0.21</f>
        <v>0</v>
      </c>
      <c r="P71">
        <v>3</v>
      </c>
    </row>
    <row r="72">
      <c r="A72" s="35" t="s">
        <v>54</v>
      </c>
      <c r="B72" s="42"/>
      <c r="C72" s="43"/>
      <c r="D72" s="43"/>
      <c r="E72" s="37" t="s">
        <v>109</v>
      </c>
      <c r="F72" s="43"/>
      <c r="G72" s="43"/>
      <c r="H72" s="43"/>
      <c r="I72" s="43"/>
      <c r="J72" s="45"/>
    </row>
    <row r="73" ht="28.8">
      <c r="A73" s="35" t="s">
        <v>55</v>
      </c>
      <c r="B73" s="42"/>
      <c r="C73" s="43"/>
      <c r="D73" s="43"/>
      <c r="E73" s="46" t="s">
        <v>110</v>
      </c>
      <c r="F73" s="43"/>
      <c r="G73" s="43"/>
      <c r="H73" s="43"/>
      <c r="I73" s="43"/>
      <c r="J73" s="45"/>
    </row>
    <row r="74">
      <c r="A74" s="35" t="s">
        <v>55</v>
      </c>
      <c r="B74" s="42"/>
      <c r="C74" s="43"/>
      <c r="D74" s="43"/>
      <c r="E74" s="46" t="s">
        <v>111</v>
      </c>
      <c r="F74" s="43"/>
      <c r="G74" s="43"/>
      <c r="H74" s="43"/>
      <c r="I74" s="43"/>
      <c r="J74" s="45"/>
    </row>
    <row r="75">
      <c r="A75" s="35" t="s">
        <v>55</v>
      </c>
      <c r="B75" s="42"/>
      <c r="C75" s="43"/>
      <c r="D75" s="43"/>
      <c r="E75" s="46" t="s">
        <v>56</v>
      </c>
      <c r="F75" s="43"/>
      <c r="G75" s="43"/>
      <c r="H75" s="43"/>
      <c r="I75" s="43"/>
      <c r="J75" s="45"/>
    </row>
    <row r="76" ht="28.8">
      <c r="A76" s="35" t="s">
        <v>57</v>
      </c>
      <c r="B76" s="47"/>
      <c r="C76" s="48"/>
      <c r="D76" s="48"/>
      <c r="E76" s="37" t="s">
        <v>112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13</v>
      </c>
      <c r="I3" s="23">
        <f>SUMIFS(I8:I324,A8:A324,"SD")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SUMIFS(I9:I30,A9:A30,"P")</f>
        <v>0</v>
      </c>
      <c r="J8" s="34"/>
    </row>
    <row r="9">
      <c r="A9" s="35" t="s">
        <v>48</v>
      </c>
      <c r="B9" s="35">
        <v>1</v>
      </c>
      <c r="C9" s="36" t="s">
        <v>113</v>
      </c>
      <c r="D9" s="35" t="s">
        <v>114</v>
      </c>
      <c r="E9" s="37" t="s">
        <v>115</v>
      </c>
      <c r="F9" s="38" t="s">
        <v>116</v>
      </c>
      <c r="G9" s="39">
        <v>5.5999999999999996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44" t="s">
        <v>50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117</v>
      </c>
      <c r="F11" s="43"/>
      <c r="G11" s="43"/>
      <c r="H11" s="43"/>
      <c r="I11" s="43"/>
      <c r="J11" s="45"/>
    </row>
    <row r="12" ht="72">
      <c r="A12" s="35" t="s">
        <v>57</v>
      </c>
      <c r="B12" s="42"/>
      <c r="C12" s="43"/>
      <c r="D12" s="43"/>
      <c r="E12" s="37" t="s">
        <v>118</v>
      </c>
      <c r="F12" s="43"/>
      <c r="G12" s="43"/>
      <c r="H12" s="43"/>
      <c r="I12" s="43"/>
      <c r="J12" s="45"/>
    </row>
    <row r="13">
      <c r="A13" s="35" t="s">
        <v>48</v>
      </c>
      <c r="B13" s="35">
        <v>2</v>
      </c>
      <c r="C13" s="36" t="s">
        <v>113</v>
      </c>
      <c r="D13" s="35" t="s">
        <v>119</v>
      </c>
      <c r="E13" s="37" t="s">
        <v>115</v>
      </c>
      <c r="F13" s="38" t="s">
        <v>116</v>
      </c>
      <c r="G13" s="39">
        <v>3780</v>
      </c>
      <c r="H13" s="40">
        <v>0</v>
      </c>
      <c r="I13" s="40">
        <f>ROUND(G13*H13,P4)</f>
        <v>0</v>
      </c>
      <c r="J13" s="38" t="s">
        <v>53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37" t="s">
        <v>115</v>
      </c>
      <c r="F14" s="43"/>
      <c r="G14" s="43"/>
      <c r="H14" s="43"/>
      <c r="I14" s="43"/>
      <c r="J14" s="45"/>
    </row>
    <row r="15">
      <c r="A15" s="35" t="s">
        <v>55</v>
      </c>
      <c r="B15" s="42"/>
      <c r="C15" s="43"/>
      <c r="D15" s="43"/>
      <c r="E15" s="46" t="s">
        <v>120</v>
      </c>
      <c r="F15" s="43"/>
      <c r="G15" s="43"/>
      <c r="H15" s="43"/>
      <c r="I15" s="43"/>
      <c r="J15" s="45"/>
    </row>
    <row r="16" ht="28.8">
      <c r="A16" s="35" t="s">
        <v>57</v>
      </c>
      <c r="B16" s="42"/>
      <c r="C16" s="43"/>
      <c r="D16" s="43"/>
      <c r="E16" s="37" t="s">
        <v>121</v>
      </c>
      <c r="F16" s="43"/>
      <c r="G16" s="43"/>
      <c r="H16" s="43"/>
      <c r="I16" s="43"/>
      <c r="J16" s="45"/>
    </row>
    <row r="17">
      <c r="A17" s="35" t="s">
        <v>48</v>
      </c>
      <c r="B17" s="35">
        <v>3</v>
      </c>
      <c r="C17" s="36" t="s">
        <v>113</v>
      </c>
      <c r="D17" s="35" t="s">
        <v>122</v>
      </c>
      <c r="E17" s="37" t="s">
        <v>115</v>
      </c>
      <c r="F17" s="38" t="s">
        <v>116</v>
      </c>
      <c r="G17" s="39">
        <v>9335.8099999999995</v>
      </c>
      <c r="H17" s="40">
        <v>0</v>
      </c>
      <c r="I17" s="40">
        <f>ROUND(G17*H17,P4)</f>
        <v>0</v>
      </c>
      <c r="J17" s="38" t="s">
        <v>53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37" t="s">
        <v>115</v>
      </c>
      <c r="F18" s="43"/>
      <c r="G18" s="43"/>
      <c r="H18" s="43"/>
      <c r="I18" s="43"/>
      <c r="J18" s="45"/>
    </row>
    <row r="19">
      <c r="A19" s="35" t="s">
        <v>55</v>
      </c>
      <c r="B19" s="42"/>
      <c r="C19" s="43"/>
      <c r="D19" s="43"/>
      <c r="E19" s="46" t="s">
        <v>123</v>
      </c>
      <c r="F19" s="43"/>
      <c r="G19" s="43"/>
      <c r="H19" s="43"/>
      <c r="I19" s="43"/>
      <c r="J19" s="45"/>
    </row>
    <row r="20">
      <c r="A20" s="35" t="s">
        <v>55</v>
      </c>
      <c r="B20" s="42"/>
      <c r="C20" s="43"/>
      <c r="D20" s="43"/>
      <c r="E20" s="46" t="s">
        <v>124</v>
      </c>
      <c r="F20" s="43"/>
      <c r="G20" s="43"/>
      <c r="H20" s="43"/>
      <c r="I20" s="43"/>
      <c r="J20" s="45"/>
    </row>
    <row r="21">
      <c r="A21" s="35" t="s">
        <v>55</v>
      </c>
      <c r="B21" s="42"/>
      <c r="C21" s="43"/>
      <c r="D21" s="43"/>
      <c r="E21" s="46" t="s">
        <v>125</v>
      </c>
      <c r="F21" s="43"/>
      <c r="G21" s="43"/>
      <c r="H21" s="43"/>
      <c r="I21" s="43"/>
      <c r="J21" s="45"/>
    </row>
    <row r="22">
      <c r="A22" s="35" t="s">
        <v>55</v>
      </c>
      <c r="B22" s="42"/>
      <c r="C22" s="43"/>
      <c r="D22" s="43"/>
      <c r="E22" s="46" t="s">
        <v>126</v>
      </c>
      <c r="F22" s="43"/>
      <c r="G22" s="43"/>
      <c r="H22" s="43"/>
      <c r="I22" s="43"/>
      <c r="J22" s="45"/>
    </row>
    <row r="23" ht="28.8">
      <c r="A23" s="35" t="s">
        <v>57</v>
      </c>
      <c r="B23" s="42"/>
      <c r="C23" s="43"/>
      <c r="D23" s="43"/>
      <c r="E23" s="37" t="s">
        <v>121</v>
      </c>
      <c r="F23" s="43"/>
      <c r="G23" s="43"/>
      <c r="H23" s="43"/>
      <c r="I23" s="43"/>
      <c r="J23" s="45"/>
    </row>
    <row r="24">
      <c r="A24" s="35" t="s">
        <v>48</v>
      </c>
      <c r="B24" s="35">
        <v>4</v>
      </c>
      <c r="C24" s="36" t="s">
        <v>59</v>
      </c>
      <c r="D24" s="35" t="s">
        <v>50</v>
      </c>
      <c r="E24" s="37" t="s">
        <v>60</v>
      </c>
      <c r="F24" s="38" t="s">
        <v>52</v>
      </c>
      <c r="G24" s="39">
        <v>1</v>
      </c>
      <c r="H24" s="40">
        <v>0</v>
      </c>
      <c r="I24" s="40">
        <f>ROUND(G24*H24,P4)</f>
        <v>0</v>
      </c>
      <c r="J24" s="38" t="s">
        <v>53</v>
      </c>
      <c r="O24" s="41">
        <f>I24*0.21</f>
        <v>0</v>
      </c>
      <c r="P24">
        <v>3</v>
      </c>
    </row>
    <row r="25" ht="43.2">
      <c r="A25" s="35" t="s">
        <v>54</v>
      </c>
      <c r="B25" s="42"/>
      <c r="C25" s="43"/>
      <c r="D25" s="43"/>
      <c r="E25" s="37" t="s">
        <v>127</v>
      </c>
      <c r="F25" s="43"/>
      <c r="G25" s="43"/>
      <c r="H25" s="43"/>
      <c r="I25" s="43"/>
      <c r="J25" s="45"/>
    </row>
    <row r="26">
      <c r="A26" s="35" t="s">
        <v>55</v>
      </c>
      <c r="B26" s="42"/>
      <c r="C26" s="43"/>
      <c r="D26" s="43"/>
      <c r="E26" s="46" t="s">
        <v>56</v>
      </c>
      <c r="F26" s="43"/>
      <c r="G26" s="43"/>
      <c r="H26" s="43"/>
      <c r="I26" s="43"/>
      <c r="J26" s="45"/>
    </row>
    <row r="27" ht="28.8">
      <c r="A27" s="35" t="s">
        <v>55</v>
      </c>
      <c r="B27" s="42"/>
      <c r="C27" s="43"/>
      <c r="D27" s="43"/>
      <c r="E27" s="46" t="s">
        <v>128</v>
      </c>
      <c r="F27" s="43"/>
      <c r="G27" s="43"/>
      <c r="H27" s="43"/>
      <c r="I27" s="43"/>
      <c r="J27" s="45"/>
    </row>
    <row r="28" ht="28.8">
      <c r="A28" s="35" t="s">
        <v>55</v>
      </c>
      <c r="B28" s="42"/>
      <c r="C28" s="43"/>
      <c r="D28" s="43"/>
      <c r="E28" s="46" t="s">
        <v>129</v>
      </c>
      <c r="F28" s="43"/>
      <c r="G28" s="43"/>
      <c r="H28" s="43"/>
      <c r="I28" s="43"/>
      <c r="J28" s="45"/>
    </row>
    <row r="29" ht="28.8">
      <c r="A29" s="35" t="s">
        <v>55</v>
      </c>
      <c r="B29" s="42"/>
      <c r="C29" s="43"/>
      <c r="D29" s="43"/>
      <c r="E29" s="46" t="s">
        <v>130</v>
      </c>
      <c r="F29" s="43"/>
      <c r="G29" s="43"/>
      <c r="H29" s="43"/>
      <c r="I29" s="43"/>
      <c r="J29" s="45"/>
    </row>
    <row r="30">
      <c r="A30" s="35" t="s">
        <v>57</v>
      </c>
      <c r="B30" s="42"/>
      <c r="C30" s="43"/>
      <c r="D30" s="43"/>
      <c r="E30" s="37" t="s">
        <v>66</v>
      </c>
      <c r="F30" s="43"/>
      <c r="G30" s="43"/>
      <c r="H30" s="43"/>
      <c r="I30" s="43"/>
      <c r="J30" s="45"/>
    </row>
    <row r="31">
      <c r="A31" s="29" t="s">
        <v>45</v>
      </c>
      <c r="B31" s="30"/>
      <c r="C31" s="31" t="s">
        <v>30</v>
      </c>
      <c r="D31" s="32"/>
      <c r="E31" s="29" t="s">
        <v>131</v>
      </c>
      <c r="F31" s="32"/>
      <c r="G31" s="32"/>
      <c r="H31" s="32"/>
      <c r="I31" s="33">
        <f>SUMIFS(I32:I108,A32:A108,"P")</f>
        <v>0</v>
      </c>
      <c r="J31" s="34"/>
    </row>
    <row r="32" ht="28.8">
      <c r="A32" s="35" t="s">
        <v>48</v>
      </c>
      <c r="B32" s="35">
        <v>5</v>
      </c>
      <c r="C32" s="36" t="s">
        <v>132</v>
      </c>
      <c r="D32" s="35" t="s">
        <v>50</v>
      </c>
      <c r="E32" s="37" t="s">
        <v>133</v>
      </c>
      <c r="F32" s="38" t="s">
        <v>116</v>
      </c>
      <c r="G32" s="39">
        <v>3780</v>
      </c>
      <c r="H32" s="40">
        <v>0</v>
      </c>
      <c r="I32" s="40">
        <f>ROUND(G32*H32,P4)</f>
        <v>0</v>
      </c>
      <c r="J32" s="38" t="s">
        <v>53</v>
      </c>
      <c r="O32" s="41">
        <f>I32*0.21</f>
        <v>0</v>
      </c>
      <c r="P32">
        <v>3</v>
      </c>
    </row>
    <row r="33" ht="28.8">
      <c r="A33" s="35" t="s">
        <v>54</v>
      </c>
      <c r="B33" s="42"/>
      <c r="C33" s="43"/>
      <c r="D33" s="43"/>
      <c r="E33" s="37" t="s">
        <v>133</v>
      </c>
      <c r="F33" s="43"/>
      <c r="G33" s="43"/>
      <c r="H33" s="43"/>
      <c r="I33" s="43"/>
      <c r="J33" s="45"/>
    </row>
    <row r="34">
      <c r="A34" s="35" t="s">
        <v>55</v>
      </c>
      <c r="B34" s="42"/>
      <c r="C34" s="43"/>
      <c r="D34" s="43"/>
      <c r="E34" s="46" t="s">
        <v>134</v>
      </c>
      <c r="F34" s="43"/>
      <c r="G34" s="43"/>
      <c r="H34" s="43"/>
      <c r="I34" s="43"/>
      <c r="J34" s="45"/>
    </row>
    <row r="35" ht="72">
      <c r="A35" s="35" t="s">
        <v>57</v>
      </c>
      <c r="B35" s="42"/>
      <c r="C35" s="43"/>
      <c r="D35" s="43"/>
      <c r="E35" s="37" t="s">
        <v>135</v>
      </c>
      <c r="F35" s="43"/>
      <c r="G35" s="43"/>
      <c r="H35" s="43"/>
      <c r="I35" s="43"/>
      <c r="J35" s="45"/>
    </row>
    <row r="36">
      <c r="A36" s="35" t="s">
        <v>48</v>
      </c>
      <c r="B36" s="35">
        <v>6</v>
      </c>
      <c r="C36" s="36" t="s">
        <v>136</v>
      </c>
      <c r="D36" s="35" t="s">
        <v>50</v>
      </c>
      <c r="E36" s="37" t="s">
        <v>137</v>
      </c>
      <c r="F36" s="38" t="s">
        <v>116</v>
      </c>
      <c r="G36" s="39">
        <v>3232.3499999999999</v>
      </c>
      <c r="H36" s="40">
        <v>0</v>
      </c>
      <c r="I36" s="40">
        <f>ROUND(G36*H36,P4)</f>
        <v>0</v>
      </c>
      <c r="J36" s="38" t="s">
        <v>53</v>
      </c>
      <c r="O36" s="41">
        <f>I36*0.21</f>
        <v>0</v>
      </c>
      <c r="P36">
        <v>3</v>
      </c>
    </row>
    <row r="37">
      <c r="A37" s="35" t="s">
        <v>54</v>
      </c>
      <c r="B37" s="42"/>
      <c r="C37" s="43"/>
      <c r="D37" s="43"/>
      <c r="E37" s="37" t="s">
        <v>137</v>
      </c>
      <c r="F37" s="43"/>
      <c r="G37" s="43"/>
      <c r="H37" s="43"/>
      <c r="I37" s="43"/>
      <c r="J37" s="45"/>
    </row>
    <row r="38">
      <c r="A38" s="35" t="s">
        <v>55</v>
      </c>
      <c r="B38" s="42"/>
      <c r="C38" s="43"/>
      <c r="D38" s="43"/>
      <c r="E38" s="46" t="s">
        <v>138</v>
      </c>
      <c r="F38" s="43"/>
      <c r="G38" s="43"/>
      <c r="H38" s="43"/>
      <c r="I38" s="43"/>
      <c r="J38" s="45"/>
    </row>
    <row r="39" ht="72">
      <c r="A39" s="35" t="s">
        <v>57</v>
      </c>
      <c r="B39" s="42"/>
      <c r="C39" s="43"/>
      <c r="D39" s="43"/>
      <c r="E39" s="37" t="s">
        <v>135</v>
      </c>
      <c r="F39" s="43"/>
      <c r="G39" s="43"/>
      <c r="H39" s="43"/>
      <c r="I39" s="43"/>
      <c r="J39" s="45"/>
    </row>
    <row r="40">
      <c r="A40" s="35" t="s">
        <v>48</v>
      </c>
      <c r="B40" s="35">
        <v>7</v>
      </c>
      <c r="C40" s="36" t="s">
        <v>139</v>
      </c>
      <c r="D40" s="35" t="s">
        <v>50</v>
      </c>
      <c r="E40" s="37" t="s">
        <v>140</v>
      </c>
      <c r="F40" s="38" t="s">
        <v>116</v>
      </c>
      <c r="G40" s="39">
        <v>2013</v>
      </c>
      <c r="H40" s="40">
        <v>0</v>
      </c>
      <c r="I40" s="40">
        <f>ROUND(G40*H40,P4)</f>
        <v>0</v>
      </c>
      <c r="J40" s="38" t="s">
        <v>53</v>
      </c>
      <c r="O40" s="41">
        <f>I40*0.21</f>
        <v>0</v>
      </c>
      <c r="P40">
        <v>3</v>
      </c>
    </row>
    <row r="41">
      <c r="A41" s="35" t="s">
        <v>54</v>
      </c>
      <c r="B41" s="42"/>
      <c r="C41" s="43"/>
      <c r="D41" s="43"/>
      <c r="E41" s="37" t="s">
        <v>140</v>
      </c>
      <c r="F41" s="43"/>
      <c r="G41" s="43"/>
      <c r="H41" s="43"/>
      <c r="I41" s="43"/>
      <c r="J41" s="45"/>
    </row>
    <row r="42" ht="28.8">
      <c r="A42" s="35" t="s">
        <v>55</v>
      </c>
      <c r="B42" s="42"/>
      <c r="C42" s="43"/>
      <c r="D42" s="43"/>
      <c r="E42" s="46" t="s">
        <v>141</v>
      </c>
      <c r="F42" s="43"/>
      <c r="G42" s="43"/>
      <c r="H42" s="43"/>
      <c r="I42" s="43"/>
      <c r="J42" s="45"/>
    </row>
    <row r="43" ht="43.2">
      <c r="A43" s="35" t="s">
        <v>57</v>
      </c>
      <c r="B43" s="42"/>
      <c r="C43" s="43"/>
      <c r="D43" s="43"/>
      <c r="E43" s="37" t="s">
        <v>142</v>
      </c>
      <c r="F43" s="43"/>
      <c r="G43" s="43"/>
      <c r="H43" s="43"/>
      <c r="I43" s="43"/>
      <c r="J43" s="45"/>
    </row>
    <row r="44">
      <c r="A44" s="35" t="s">
        <v>48</v>
      </c>
      <c r="B44" s="35">
        <v>8</v>
      </c>
      <c r="C44" s="36" t="s">
        <v>143</v>
      </c>
      <c r="D44" s="35" t="s">
        <v>50</v>
      </c>
      <c r="E44" s="37" t="s">
        <v>144</v>
      </c>
      <c r="F44" s="38" t="s">
        <v>116</v>
      </c>
      <c r="G44" s="39">
        <v>9468.25</v>
      </c>
      <c r="H44" s="40">
        <v>0</v>
      </c>
      <c r="I44" s="40">
        <f>ROUND(G44*H44,P4)</f>
        <v>0</v>
      </c>
      <c r="J44" s="38" t="s">
        <v>53</v>
      </c>
      <c r="O44" s="41">
        <f>I44*0.21</f>
        <v>0</v>
      </c>
      <c r="P44">
        <v>3</v>
      </c>
    </row>
    <row r="45">
      <c r="A45" s="35" t="s">
        <v>54</v>
      </c>
      <c r="B45" s="42"/>
      <c r="C45" s="43"/>
      <c r="D45" s="43"/>
      <c r="E45" s="37" t="s">
        <v>144</v>
      </c>
      <c r="F45" s="43"/>
      <c r="G45" s="43"/>
      <c r="H45" s="43"/>
      <c r="I45" s="43"/>
      <c r="J45" s="45"/>
    </row>
    <row r="46">
      <c r="A46" s="35" t="s">
        <v>55</v>
      </c>
      <c r="B46" s="42"/>
      <c r="C46" s="43"/>
      <c r="D46" s="43"/>
      <c r="E46" s="46" t="s">
        <v>145</v>
      </c>
      <c r="F46" s="43"/>
      <c r="G46" s="43"/>
      <c r="H46" s="43"/>
      <c r="I46" s="43"/>
      <c r="J46" s="45"/>
    </row>
    <row r="47" ht="28.8">
      <c r="A47" s="35" t="s">
        <v>55</v>
      </c>
      <c r="B47" s="42"/>
      <c r="C47" s="43"/>
      <c r="D47" s="43"/>
      <c r="E47" s="46" t="s">
        <v>146</v>
      </c>
      <c r="F47" s="43"/>
      <c r="G47" s="43"/>
      <c r="H47" s="43"/>
      <c r="I47" s="43"/>
      <c r="J47" s="45"/>
    </row>
    <row r="48">
      <c r="A48" s="35" t="s">
        <v>55</v>
      </c>
      <c r="B48" s="42"/>
      <c r="C48" s="43"/>
      <c r="D48" s="43"/>
      <c r="E48" s="46" t="s">
        <v>147</v>
      </c>
      <c r="F48" s="43"/>
      <c r="G48" s="43"/>
      <c r="H48" s="43"/>
      <c r="I48" s="43"/>
      <c r="J48" s="45"/>
    </row>
    <row r="49">
      <c r="A49" s="35" t="s">
        <v>55</v>
      </c>
      <c r="B49" s="42"/>
      <c r="C49" s="43"/>
      <c r="D49" s="43"/>
      <c r="E49" s="46" t="s">
        <v>148</v>
      </c>
      <c r="F49" s="43"/>
      <c r="G49" s="43"/>
      <c r="H49" s="43"/>
      <c r="I49" s="43"/>
      <c r="J49" s="45"/>
    </row>
    <row r="50">
      <c r="A50" s="35" t="s">
        <v>55</v>
      </c>
      <c r="B50" s="42"/>
      <c r="C50" s="43"/>
      <c r="D50" s="43"/>
      <c r="E50" s="46" t="s">
        <v>149</v>
      </c>
      <c r="F50" s="43"/>
      <c r="G50" s="43"/>
      <c r="H50" s="43"/>
      <c r="I50" s="43"/>
      <c r="J50" s="45"/>
    </row>
    <row r="51">
      <c r="A51" s="35" t="s">
        <v>55</v>
      </c>
      <c r="B51" s="42"/>
      <c r="C51" s="43"/>
      <c r="D51" s="43"/>
      <c r="E51" s="46" t="s">
        <v>150</v>
      </c>
      <c r="F51" s="43"/>
      <c r="G51" s="43"/>
      <c r="H51" s="43"/>
      <c r="I51" s="43"/>
      <c r="J51" s="45"/>
    </row>
    <row r="52">
      <c r="A52" s="35" t="s">
        <v>55</v>
      </c>
      <c r="B52" s="42"/>
      <c r="C52" s="43"/>
      <c r="D52" s="43"/>
      <c r="E52" s="46" t="s">
        <v>151</v>
      </c>
      <c r="F52" s="43"/>
      <c r="G52" s="43"/>
      <c r="H52" s="43"/>
      <c r="I52" s="43"/>
      <c r="J52" s="45"/>
    </row>
    <row r="53">
      <c r="A53" s="35" t="s">
        <v>55</v>
      </c>
      <c r="B53" s="42"/>
      <c r="C53" s="43"/>
      <c r="D53" s="43"/>
      <c r="E53" s="46" t="s">
        <v>152</v>
      </c>
      <c r="F53" s="43"/>
      <c r="G53" s="43"/>
      <c r="H53" s="43"/>
      <c r="I53" s="43"/>
      <c r="J53" s="45"/>
    </row>
    <row r="54">
      <c r="A54" s="35" t="s">
        <v>55</v>
      </c>
      <c r="B54" s="42"/>
      <c r="C54" s="43"/>
      <c r="D54" s="43"/>
      <c r="E54" s="46" t="s">
        <v>153</v>
      </c>
      <c r="F54" s="43"/>
      <c r="G54" s="43"/>
      <c r="H54" s="43"/>
      <c r="I54" s="43"/>
      <c r="J54" s="45"/>
    </row>
    <row r="55" ht="409.5">
      <c r="A55" s="35" t="s">
        <v>57</v>
      </c>
      <c r="B55" s="42"/>
      <c r="C55" s="43"/>
      <c r="D55" s="43"/>
      <c r="E55" s="37" t="s">
        <v>154</v>
      </c>
      <c r="F55" s="43"/>
      <c r="G55" s="43"/>
      <c r="H55" s="43"/>
      <c r="I55" s="43"/>
      <c r="J55" s="45"/>
    </row>
    <row r="56">
      <c r="A56" s="35" t="s">
        <v>48</v>
      </c>
      <c r="B56" s="35">
        <v>9</v>
      </c>
      <c r="C56" s="36" t="s">
        <v>155</v>
      </c>
      <c r="D56" s="35" t="s">
        <v>50</v>
      </c>
      <c r="E56" s="37" t="s">
        <v>156</v>
      </c>
      <c r="F56" s="38" t="s">
        <v>116</v>
      </c>
      <c r="G56" s="39">
        <v>3053</v>
      </c>
      <c r="H56" s="40">
        <v>0</v>
      </c>
      <c r="I56" s="40">
        <f>ROUND(G56*H56,P4)</f>
        <v>0</v>
      </c>
      <c r="J56" s="38" t="s">
        <v>53</v>
      </c>
      <c r="O56" s="41">
        <f>I56*0.21</f>
        <v>0</v>
      </c>
      <c r="P56">
        <v>3</v>
      </c>
    </row>
    <row r="57">
      <c r="A57" s="35" t="s">
        <v>54</v>
      </c>
      <c r="B57" s="42"/>
      <c r="C57" s="43"/>
      <c r="D57" s="43"/>
      <c r="E57" s="37" t="s">
        <v>156</v>
      </c>
      <c r="F57" s="43"/>
      <c r="G57" s="43"/>
      <c r="H57" s="43"/>
      <c r="I57" s="43"/>
      <c r="J57" s="45"/>
    </row>
    <row r="58">
      <c r="A58" s="35" t="s">
        <v>55</v>
      </c>
      <c r="B58" s="42"/>
      <c r="C58" s="43"/>
      <c r="D58" s="43"/>
      <c r="E58" s="46" t="s">
        <v>157</v>
      </c>
      <c r="F58" s="43"/>
      <c r="G58" s="43"/>
      <c r="H58" s="43"/>
      <c r="I58" s="43"/>
      <c r="J58" s="45"/>
    </row>
    <row r="59">
      <c r="A59" s="35" t="s">
        <v>55</v>
      </c>
      <c r="B59" s="42"/>
      <c r="C59" s="43"/>
      <c r="D59" s="43"/>
      <c r="E59" s="46" t="s">
        <v>158</v>
      </c>
      <c r="F59" s="43"/>
      <c r="G59" s="43"/>
      <c r="H59" s="43"/>
      <c r="I59" s="43"/>
      <c r="J59" s="45"/>
    </row>
    <row r="60">
      <c r="A60" s="35" t="s">
        <v>55</v>
      </c>
      <c r="B60" s="42"/>
      <c r="C60" s="43"/>
      <c r="D60" s="43"/>
      <c r="E60" s="46" t="s">
        <v>159</v>
      </c>
      <c r="F60" s="43"/>
      <c r="G60" s="43"/>
      <c r="H60" s="43"/>
      <c r="I60" s="43"/>
      <c r="J60" s="45"/>
    </row>
    <row r="61" ht="360">
      <c r="A61" s="35" t="s">
        <v>57</v>
      </c>
      <c r="B61" s="42"/>
      <c r="C61" s="43"/>
      <c r="D61" s="43"/>
      <c r="E61" s="37" t="s">
        <v>160</v>
      </c>
      <c r="F61" s="43"/>
      <c r="G61" s="43"/>
      <c r="H61" s="43"/>
      <c r="I61" s="43"/>
      <c r="J61" s="45"/>
    </row>
    <row r="62">
      <c r="A62" s="35" t="s">
        <v>48</v>
      </c>
      <c r="B62" s="35">
        <v>10</v>
      </c>
      <c r="C62" s="36" t="s">
        <v>161</v>
      </c>
      <c r="D62" s="35" t="s">
        <v>50</v>
      </c>
      <c r="E62" s="37" t="s">
        <v>162</v>
      </c>
      <c r="F62" s="38" t="s">
        <v>163</v>
      </c>
      <c r="G62" s="39">
        <v>1800</v>
      </c>
      <c r="H62" s="40">
        <v>0</v>
      </c>
      <c r="I62" s="40">
        <f>ROUND(G62*H62,P4)</f>
        <v>0</v>
      </c>
      <c r="J62" s="38" t="s">
        <v>53</v>
      </c>
      <c r="O62" s="41">
        <f>I62*0.21</f>
        <v>0</v>
      </c>
      <c r="P62">
        <v>3</v>
      </c>
    </row>
    <row r="63">
      <c r="A63" s="35" t="s">
        <v>54</v>
      </c>
      <c r="B63" s="42"/>
      <c r="C63" s="43"/>
      <c r="D63" s="43"/>
      <c r="E63" s="44" t="s">
        <v>50</v>
      </c>
      <c r="F63" s="43"/>
      <c r="G63" s="43"/>
      <c r="H63" s="43"/>
      <c r="I63" s="43"/>
      <c r="J63" s="45"/>
    </row>
    <row r="64">
      <c r="A64" s="35" t="s">
        <v>55</v>
      </c>
      <c r="B64" s="42"/>
      <c r="C64" s="43"/>
      <c r="D64" s="43"/>
      <c r="E64" s="46" t="s">
        <v>164</v>
      </c>
      <c r="F64" s="43"/>
      <c r="G64" s="43"/>
      <c r="H64" s="43"/>
      <c r="I64" s="43"/>
      <c r="J64" s="45"/>
    </row>
    <row r="65" ht="100.8">
      <c r="A65" s="35" t="s">
        <v>57</v>
      </c>
      <c r="B65" s="42"/>
      <c r="C65" s="43"/>
      <c r="D65" s="43"/>
      <c r="E65" s="37" t="s">
        <v>165</v>
      </c>
      <c r="F65" s="43"/>
      <c r="G65" s="43"/>
      <c r="H65" s="43"/>
      <c r="I65" s="43"/>
      <c r="J65" s="45"/>
    </row>
    <row r="66">
      <c r="A66" s="35" t="s">
        <v>48</v>
      </c>
      <c r="B66" s="35">
        <v>11</v>
      </c>
      <c r="C66" s="36" t="s">
        <v>166</v>
      </c>
      <c r="D66" s="35" t="s">
        <v>50</v>
      </c>
      <c r="E66" s="37" t="s">
        <v>167</v>
      </c>
      <c r="F66" s="38" t="s">
        <v>163</v>
      </c>
      <c r="G66" s="39">
        <v>67</v>
      </c>
      <c r="H66" s="40">
        <v>0</v>
      </c>
      <c r="I66" s="40">
        <f>ROUND(G66*H66,P4)</f>
        <v>0</v>
      </c>
      <c r="J66" s="38" t="s">
        <v>53</v>
      </c>
      <c r="O66" s="41">
        <f>I66*0.21</f>
        <v>0</v>
      </c>
      <c r="P66">
        <v>3</v>
      </c>
    </row>
    <row r="67">
      <c r="A67" s="35" t="s">
        <v>54</v>
      </c>
      <c r="B67" s="42"/>
      <c r="C67" s="43"/>
      <c r="D67" s="43"/>
      <c r="E67" s="37" t="s">
        <v>167</v>
      </c>
      <c r="F67" s="43"/>
      <c r="G67" s="43"/>
      <c r="H67" s="43"/>
      <c r="I67" s="43"/>
      <c r="J67" s="45"/>
    </row>
    <row r="68">
      <c r="A68" s="35" t="s">
        <v>55</v>
      </c>
      <c r="B68" s="42"/>
      <c r="C68" s="43"/>
      <c r="D68" s="43"/>
      <c r="E68" s="46" t="s">
        <v>168</v>
      </c>
      <c r="F68" s="43"/>
      <c r="G68" s="43"/>
      <c r="H68" s="43"/>
      <c r="I68" s="43"/>
      <c r="J68" s="45"/>
    </row>
    <row r="69">
      <c r="A69" s="35" t="s">
        <v>55</v>
      </c>
      <c r="B69" s="42"/>
      <c r="C69" s="43"/>
      <c r="D69" s="43"/>
      <c r="E69" s="46" t="s">
        <v>169</v>
      </c>
      <c r="F69" s="43"/>
      <c r="G69" s="43"/>
      <c r="H69" s="43"/>
      <c r="I69" s="43"/>
      <c r="J69" s="45"/>
    </row>
    <row r="70">
      <c r="A70" s="35" t="s">
        <v>55</v>
      </c>
      <c r="B70" s="42"/>
      <c r="C70" s="43"/>
      <c r="D70" s="43"/>
      <c r="E70" s="46" t="s">
        <v>170</v>
      </c>
      <c r="F70" s="43"/>
      <c r="G70" s="43"/>
      <c r="H70" s="43"/>
      <c r="I70" s="43"/>
      <c r="J70" s="45"/>
    </row>
    <row r="71">
      <c r="A71" s="35" t="s">
        <v>55</v>
      </c>
      <c r="B71" s="42"/>
      <c r="C71" s="43"/>
      <c r="D71" s="43"/>
      <c r="E71" s="46" t="s">
        <v>171</v>
      </c>
      <c r="F71" s="43"/>
      <c r="G71" s="43"/>
      <c r="H71" s="43"/>
      <c r="I71" s="43"/>
      <c r="J71" s="45"/>
    </row>
    <row r="72">
      <c r="A72" s="35" t="s">
        <v>55</v>
      </c>
      <c r="B72" s="42"/>
      <c r="C72" s="43"/>
      <c r="D72" s="43"/>
      <c r="E72" s="46" t="s">
        <v>172</v>
      </c>
      <c r="F72" s="43"/>
      <c r="G72" s="43"/>
      <c r="H72" s="43"/>
      <c r="I72" s="43"/>
      <c r="J72" s="45"/>
    </row>
    <row r="73">
      <c r="A73" s="35" t="s">
        <v>55</v>
      </c>
      <c r="B73" s="42"/>
      <c r="C73" s="43"/>
      <c r="D73" s="43"/>
      <c r="E73" s="46" t="s">
        <v>173</v>
      </c>
      <c r="F73" s="43"/>
      <c r="G73" s="43"/>
      <c r="H73" s="43"/>
      <c r="I73" s="43"/>
      <c r="J73" s="45"/>
    </row>
    <row r="74">
      <c r="A74" s="35" t="s">
        <v>55</v>
      </c>
      <c r="B74" s="42"/>
      <c r="C74" s="43"/>
      <c r="D74" s="43"/>
      <c r="E74" s="46" t="s">
        <v>174</v>
      </c>
      <c r="F74" s="43"/>
      <c r="G74" s="43"/>
      <c r="H74" s="43"/>
      <c r="I74" s="43"/>
      <c r="J74" s="45"/>
    </row>
    <row r="75">
      <c r="A75" s="35" t="s">
        <v>55</v>
      </c>
      <c r="B75" s="42"/>
      <c r="C75" s="43"/>
      <c r="D75" s="43"/>
      <c r="E75" s="46" t="s">
        <v>175</v>
      </c>
      <c r="F75" s="43"/>
      <c r="G75" s="43"/>
      <c r="H75" s="43"/>
      <c r="I75" s="43"/>
      <c r="J75" s="45"/>
    </row>
    <row r="76">
      <c r="A76" s="35" t="s">
        <v>55</v>
      </c>
      <c r="B76" s="42"/>
      <c r="C76" s="43"/>
      <c r="D76" s="43"/>
      <c r="E76" s="46" t="s">
        <v>176</v>
      </c>
      <c r="F76" s="43"/>
      <c r="G76" s="43"/>
      <c r="H76" s="43"/>
      <c r="I76" s="43"/>
      <c r="J76" s="45"/>
    </row>
    <row r="77" ht="86.4">
      <c r="A77" s="35" t="s">
        <v>57</v>
      </c>
      <c r="B77" s="42"/>
      <c r="C77" s="43"/>
      <c r="D77" s="43"/>
      <c r="E77" s="37" t="s">
        <v>177</v>
      </c>
      <c r="F77" s="43"/>
      <c r="G77" s="43"/>
      <c r="H77" s="43"/>
      <c r="I77" s="43"/>
      <c r="J77" s="45"/>
    </row>
    <row r="78">
      <c r="A78" s="35" t="s">
        <v>48</v>
      </c>
      <c r="B78" s="35">
        <v>12</v>
      </c>
      <c r="C78" s="36" t="s">
        <v>178</v>
      </c>
      <c r="D78" s="35" t="s">
        <v>50</v>
      </c>
      <c r="E78" s="37" t="s">
        <v>179</v>
      </c>
      <c r="F78" s="38" t="s">
        <v>116</v>
      </c>
      <c r="G78" s="39">
        <v>11488.809999999999</v>
      </c>
      <c r="H78" s="40">
        <v>0</v>
      </c>
      <c r="I78" s="40">
        <f>ROUND(G78*H78,P4)</f>
        <v>0</v>
      </c>
      <c r="J78" s="38" t="s">
        <v>53</v>
      </c>
      <c r="O78" s="41">
        <f>I78*0.21</f>
        <v>0</v>
      </c>
      <c r="P78">
        <v>3</v>
      </c>
    </row>
    <row r="79">
      <c r="A79" s="35" t="s">
        <v>54</v>
      </c>
      <c r="B79" s="42"/>
      <c r="C79" s="43"/>
      <c r="D79" s="43"/>
      <c r="E79" s="37" t="s">
        <v>179</v>
      </c>
      <c r="F79" s="43"/>
      <c r="G79" s="43"/>
      <c r="H79" s="43"/>
      <c r="I79" s="43"/>
      <c r="J79" s="45"/>
    </row>
    <row r="80">
      <c r="A80" s="35" t="s">
        <v>55</v>
      </c>
      <c r="B80" s="42"/>
      <c r="C80" s="43"/>
      <c r="D80" s="43"/>
      <c r="E80" s="46" t="s">
        <v>157</v>
      </c>
      <c r="F80" s="43"/>
      <c r="G80" s="43"/>
      <c r="H80" s="43"/>
      <c r="I80" s="43"/>
      <c r="J80" s="45"/>
    </row>
    <row r="81">
      <c r="A81" s="35" t="s">
        <v>55</v>
      </c>
      <c r="B81" s="42"/>
      <c r="C81" s="43"/>
      <c r="D81" s="43"/>
      <c r="E81" s="46" t="s">
        <v>180</v>
      </c>
      <c r="F81" s="43"/>
      <c r="G81" s="43"/>
      <c r="H81" s="43"/>
      <c r="I81" s="43"/>
      <c r="J81" s="45"/>
    </row>
    <row r="82">
      <c r="A82" s="35" t="s">
        <v>55</v>
      </c>
      <c r="B82" s="42"/>
      <c r="C82" s="43"/>
      <c r="D82" s="43"/>
      <c r="E82" s="46" t="s">
        <v>181</v>
      </c>
      <c r="F82" s="43"/>
      <c r="G82" s="43"/>
      <c r="H82" s="43"/>
      <c r="I82" s="43"/>
      <c r="J82" s="45"/>
    </row>
    <row r="83">
      <c r="A83" s="35" t="s">
        <v>55</v>
      </c>
      <c r="B83" s="42"/>
      <c r="C83" s="43"/>
      <c r="D83" s="43"/>
      <c r="E83" s="46" t="s">
        <v>182</v>
      </c>
      <c r="F83" s="43"/>
      <c r="G83" s="43"/>
      <c r="H83" s="43"/>
      <c r="I83" s="43"/>
      <c r="J83" s="45"/>
    </row>
    <row r="84" ht="216">
      <c r="A84" s="35" t="s">
        <v>57</v>
      </c>
      <c r="B84" s="42"/>
      <c r="C84" s="43"/>
      <c r="D84" s="43"/>
      <c r="E84" s="37" t="s">
        <v>183</v>
      </c>
      <c r="F84" s="43"/>
      <c r="G84" s="43"/>
      <c r="H84" s="43"/>
      <c r="I84" s="43"/>
      <c r="J84" s="45"/>
    </row>
    <row r="85">
      <c r="A85" s="35" t="s">
        <v>48</v>
      </c>
      <c r="B85" s="35">
        <v>13</v>
      </c>
      <c r="C85" s="36" t="s">
        <v>184</v>
      </c>
      <c r="D85" s="35" t="s">
        <v>50</v>
      </c>
      <c r="E85" s="37" t="s">
        <v>185</v>
      </c>
      <c r="F85" s="38" t="s">
        <v>116</v>
      </c>
      <c r="G85" s="39">
        <v>1040</v>
      </c>
      <c r="H85" s="40">
        <v>0</v>
      </c>
      <c r="I85" s="40">
        <f>ROUND(G85*H85,P4)</f>
        <v>0</v>
      </c>
      <c r="J85" s="38" t="s">
        <v>53</v>
      </c>
      <c r="O85" s="41">
        <f>I85*0.21</f>
        <v>0</v>
      </c>
      <c r="P85">
        <v>3</v>
      </c>
    </row>
    <row r="86">
      <c r="A86" s="35" t="s">
        <v>54</v>
      </c>
      <c r="B86" s="42"/>
      <c r="C86" s="43"/>
      <c r="D86" s="43"/>
      <c r="E86" s="37" t="s">
        <v>185</v>
      </c>
      <c r="F86" s="43"/>
      <c r="G86" s="43"/>
      <c r="H86" s="43"/>
      <c r="I86" s="43"/>
      <c r="J86" s="45"/>
    </row>
    <row r="87">
      <c r="A87" s="35" t="s">
        <v>55</v>
      </c>
      <c r="B87" s="42"/>
      <c r="C87" s="43"/>
      <c r="D87" s="43"/>
      <c r="E87" s="46" t="s">
        <v>186</v>
      </c>
      <c r="F87" s="43"/>
      <c r="G87" s="43"/>
      <c r="H87" s="43"/>
      <c r="I87" s="43"/>
      <c r="J87" s="45"/>
    </row>
    <row r="88" ht="288">
      <c r="A88" s="35" t="s">
        <v>57</v>
      </c>
      <c r="B88" s="42"/>
      <c r="C88" s="43"/>
      <c r="D88" s="43"/>
      <c r="E88" s="37" t="s">
        <v>187</v>
      </c>
      <c r="F88" s="43"/>
      <c r="G88" s="43"/>
      <c r="H88" s="43"/>
      <c r="I88" s="43"/>
      <c r="J88" s="45"/>
    </row>
    <row r="89">
      <c r="A89" s="35" t="s">
        <v>48</v>
      </c>
      <c r="B89" s="35">
        <v>14</v>
      </c>
      <c r="C89" s="36" t="s">
        <v>188</v>
      </c>
      <c r="D89" s="35" t="s">
        <v>50</v>
      </c>
      <c r="E89" s="37" t="s">
        <v>189</v>
      </c>
      <c r="F89" s="38" t="s">
        <v>190</v>
      </c>
      <c r="G89" s="39">
        <v>1800</v>
      </c>
      <c r="H89" s="40">
        <v>0</v>
      </c>
      <c r="I89" s="40">
        <f>ROUND(G89*H89,P4)</f>
        <v>0</v>
      </c>
      <c r="J89" s="38" t="s">
        <v>53</v>
      </c>
      <c r="O89" s="41">
        <f>I89*0.21</f>
        <v>0</v>
      </c>
      <c r="P89">
        <v>3</v>
      </c>
    </row>
    <row r="90">
      <c r="A90" s="35" t="s">
        <v>54</v>
      </c>
      <c r="B90" s="42"/>
      <c r="C90" s="43"/>
      <c r="D90" s="43"/>
      <c r="E90" s="37" t="s">
        <v>189</v>
      </c>
      <c r="F90" s="43"/>
      <c r="G90" s="43"/>
      <c r="H90" s="43"/>
      <c r="I90" s="43"/>
      <c r="J90" s="45"/>
    </row>
    <row r="91">
      <c r="A91" s="35" t="s">
        <v>55</v>
      </c>
      <c r="B91" s="42"/>
      <c r="C91" s="43"/>
      <c r="D91" s="43"/>
      <c r="E91" s="46" t="s">
        <v>191</v>
      </c>
      <c r="F91" s="43"/>
      <c r="G91" s="43"/>
      <c r="H91" s="43"/>
      <c r="I91" s="43"/>
      <c r="J91" s="45"/>
    </row>
    <row r="92">
      <c r="A92" s="35" t="s">
        <v>57</v>
      </c>
      <c r="B92" s="42"/>
      <c r="C92" s="43"/>
      <c r="D92" s="43"/>
      <c r="E92" s="37" t="s">
        <v>192</v>
      </c>
      <c r="F92" s="43"/>
      <c r="G92" s="43"/>
      <c r="H92" s="43"/>
      <c r="I92" s="43"/>
      <c r="J92" s="45"/>
    </row>
    <row r="93">
      <c r="A93" s="35" t="s">
        <v>48</v>
      </c>
      <c r="B93" s="35">
        <v>15</v>
      </c>
      <c r="C93" s="36" t="s">
        <v>193</v>
      </c>
      <c r="D93" s="35" t="s">
        <v>50</v>
      </c>
      <c r="E93" s="37" t="s">
        <v>194</v>
      </c>
      <c r="F93" s="38" t="s">
        <v>116</v>
      </c>
      <c r="G93" s="39">
        <v>2013</v>
      </c>
      <c r="H93" s="40">
        <v>0</v>
      </c>
      <c r="I93" s="40">
        <f>ROUND(G93*H93,P4)</f>
        <v>0</v>
      </c>
      <c r="J93" s="38" t="s">
        <v>53</v>
      </c>
      <c r="O93" s="41">
        <f>I93*0.21</f>
        <v>0</v>
      </c>
      <c r="P93">
        <v>3</v>
      </c>
    </row>
    <row r="94">
      <c r="A94" s="35" t="s">
        <v>54</v>
      </c>
      <c r="B94" s="42"/>
      <c r="C94" s="43"/>
      <c r="D94" s="43"/>
      <c r="E94" s="37" t="s">
        <v>194</v>
      </c>
      <c r="F94" s="43"/>
      <c r="G94" s="43"/>
      <c r="H94" s="43"/>
      <c r="I94" s="43"/>
      <c r="J94" s="45"/>
    </row>
    <row r="95" ht="28.8">
      <c r="A95" s="35" t="s">
        <v>55</v>
      </c>
      <c r="B95" s="42"/>
      <c r="C95" s="43"/>
      <c r="D95" s="43"/>
      <c r="E95" s="46" t="s">
        <v>195</v>
      </c>
      <c r="F95" s="43"/>
      <c r="G95" s="43"/>
      <c r="H95" s="43"/>
      <c r="I95" s="43"/>
      <c r="J95" s="45"/>
    </row>
    <row r="96" ht="43.2">
      <c r="A96" s="35" t="s">
        <v>57</v>
      </c>
      <c r="B96" s="42"/>
      <c r="C96" s="43"/>
      <c r="D96" s="43"/>
      <c r="E96" s="37" t="s">
        <v>196</v>
      </c>
      <c r="F96" s="43"/>
      <c r="G96" s="43"/>
      <c r="H96" s="43"/>
      <c r="I96" s="43"/>
      <c r="J96" s="45"/>
    </row>
    <row r="97">
      <c r="A97" s="35" t="s">
        <v>48</v>
      </c>
      <c r="B97" s="35">
        <v>16</v>
      </c>
      <c r="C97" s="36" t="s">
        <v>197</v>
      </c>
      <c r="D97" s="35" t="s">
        <v>50</v>
      </c>
      <c r="E97" s="37" t="s">
        <v>198</v>
      </c>
      <c r="F97" s="38" t="s">
        <v>190</v>
      </c>
      <c r="G97" s="39">
        <v>18300</v>
      </c>
      <c r="H97" s="40">
        <v>0</v>
      </c>
      <c r="I97" s="40">
        <f>ROUND(G97*H97,P4)</f>
        <v>0</v>
      </c>
      <c r="J97" s="38" t="s">
        <v>53</v>
      </c>
      <c r="O97" s="41">
        <f>I97*0.21</f>
        <v>0</v>
      </c>
      <c r="P97">
        <v>3</v>
      </c>
    </row>
    <row r="98">
      <c r="A98" s="35" t="s">
        <v>54</v>
      </c>
      <c r="B98" s="42"/>
      <c r="C98" s="43"/>
      <c r="D98" s="43"/>
      <c r="E98" s="37" t="s">
        <v>198</v>
      </c>
      <c r="F98" s="43"/>
      <c r="G98" s="43"/>
      <c r="H98" s="43"/>
      <c r="I98" s="43"/>
      <c r="J98" s="45"/>
    </row>
    <row r="99">
      <c r="A99" s="35" t="s">
        <v>55</v>
      </c>
      <c r="B99" s="42"/>
      <c r="C99" s="43"/>
      <c r="D99" s="43"/>
      <c r="E99" s="46" t="s">
        <v>199</v>
      </c>
      <c r="F99" s="43"/>
      <c r="G99" s="43"/>
      <c r="H99" s="43"/>
      <c r="I99" s="43"/>
      <c r="J99" s="45"/>
    </row>
    <row r="100" ht="28.8">
      <c r="A100" s="35" t="s">
        <v>57</v>
      </c>
      <c r="B100" s="42"/>
      <c r="C100" s="43"/>
      <c r="D100" s="43"/>
      <c r="E100" s="37" t="s">
        <v>200</v>
      </c>
      <c r="F100" s="43"/>
      <c r="G100" s="43"/>
      <c r="H100" s="43"/>
      <c r="I100" s="43"/>
      <c r="J100" s="45"/>
    </row>
    <row r="101">
      <c r="A101" s="35" t="s">
        <v>48</v>
      </c>
      <c r="B101" s="35">
        <v>17</v>
      </c>
      <c r="C101" s="36" t="s">
        <v>201</v>
      </c>
      <c r="D101" s="35" t="s">
        <v>50</v>
      </c>
      <c r="E101" s="37" t="s">
        <v>202</v>
      </c>
      <c r="F101" s="38" t="s">
        <v>190</v>
      </c>
      <c r="G101" s="39">
        <v>36600</v>
      </c>
      <c r="H101" s="40">
        <v>0</v>
      </c>
      <c r="I101" s="40">
        <f>ROUND(G101*H101,P4)</f>
        <v>0</v>
      </c>
      <c r="J101" s="38" t="s">
        <v>53</v>
      </c>
      <c r="O101" s="41">
        <f>I101*0.21</f>
        <v>0</v>
      </c>
      <c r="P101">
        <v>3</v>
      </c>
    </row>
    <row r="102">
      <c r="A102" s="35" t="s">
        <v>54</v>
      </c>
      <c r="B102" s="42"/>
      <c r="C102" s="43"/>
      <c r="D102" s="43"/>
      <c r="E102" s="44" t="s">
        <v>50</v>
      </c>
      <c r="F102" s="43"/>
      <c r="G102" s="43"/>
      <c r="H102" s="43"/>
      <c r="I102" s="43"/>
      <c r="J102" s="45"/>
    </row>
    <row r="103">
      <c r="A103" s="35" t="s">
        <v>55</v>
      </c>
      <c r="B103" s="42"/>
      <c r="C103" s="43"/>
      <c r="D103" s="43"/>
      <c r="E103" s="46" t="s">
        <v>203</v>
      </c>
      <c r="F103" s="43"/>
      <c r="G103" s="43"/>
      <c r="H103" s="43"/>
      <c r="I103" s="43"/>
      <c r="J103" s="45"/>
    </row>
    <row r="104" ht="43.2">
      <c r="A104" s="35" t="s">
        <v>57</v>
      </c>
      <c r="B104" s="42"/>
      <c r="C104" s="43"/>
      <c r="D104" s="43"/>
      <c r="E104" s="37" t="s">
        <v>204</v>
      </c>
      <c r="F104" s="43"/>
      <c r="G104" s="43"/>
      <c r="H104" s="43"/>
      <c r="I104" s="43"/>
      <c r="J104" s="45"/>
    </row>
    <row r="105">
      <c r="A105" s="35" t="s">
        <v>48</v>
      </c>
      <c r="B105" s="35">
        <v>18</v>
      </c>
      <c r="C105" s="36" t="s">
        <v>205</v>
      </c>
      <c r="D105" s="35" t="s">
        <v>50</v>
      </c>
      <c r="E105" s="37" t="s">
        <v>206</v>
      </c>
      <c r="F105" s="38" t="s">
        <v>190</v>
      </c>
      <c r="G105" s="39">
        <v>18300</v>
      </c>
      <c r="H105" s="40">
        <v>0</v>
      </c>
      <c r="I105" s="40">
        <f>ROUND(G105*H105,P4)</f>
        <v>0</v>
      </c>
      <c r="J105" s="38" t="s">
        <v>53</v>
      </c>
      <c r="O105" s="41">
        <f>I105*0.21</f>
        <v>0</v>
      </c>
      <c r="P105">
        <v>3</v>
      </c>
    </row>
    <row r="106">
      <c r="A106" s="35" t="s">
        <v>54</v>
      </c>
      <c r="B106" s="42"/>
      <c r="C106" s="43"/>
      <c r="D106" s="43"/>
      <c r="E106" s="44" t="s">
        <v>50</v>
      </c>
      <c r="F106" s="43"/>
      <c r="G106" s="43"/>
      <c r="H106" s="43"/>
      <c r="I106" s="43"/>
      <c r="J106" s="45"/>
    </row>
    <row r="107">
      <c r="A107" s="35" t="s">
        <v>55</v>
      </c>
      <c r="B107" s="42"/>
      <c r="C107" s="43"/>
      <c r="D107" s="43"/>
      <c r="E107" s="46" t="s">
        <v>207</v>
      </c>
      <c r="F107" s="43"/>
      <c r="G107" s="43"/>
      <c r="H107" s="43"/>
      <c r="I107" s="43"/>
      <c r="J107" s="45"/>
    </row>
    <row r="108" ht="43.2">
      <c r="A108" s="35" t="s">
        <v>57</v>
      </c>
      <c r="B108" s="42"/>
      <c r="C108" s="43"/>
      <c r="D108" s="43"/>
      <c r="E108" s="37" t="s">
        <v>208</v>
      </c>
      <c r="F108" s="43"/>
      <c r="G108" s="43"/>
      <c r="H108" s="43"/>
      <c r="I108" s="43"/>
      <c r="J108" s="45"/>
    </row>
    <row r="109">
      <c r="A109" s="29" t="s">
        <v>45</v>
      </c>
      <c r="B109" s="30"/>
      <c r="C109" s="31" t="s">
        <v>209</v>
      </c>
      <c r="D109" s="32"/>
      <c r="E109" s="29" t="s">
        <v>210</v>
      </c>
      <c r="F109" s="32"/>
      <c r="G109" s="32"/>
      <c r="H109" s="32"/>
      <c r="I109" s="33">
        <f>SUMIFS(I110:I117,A110:A117,"P")</f>
        <v>0</v>
      </c>
      <c r="J109" s="34"/>
    </row>
    <row r="110">
      <c r="A110" s="35" t="s">
        <v>48</v>
      </c>
      <c r="B110" s="35">
        <v>19</v>
      </c>
      <c r="C110" s="36" t="s">
        <v>211</v>
      </c>
      <c r="D110" s="35" t="s">
        <v>50</v>
      </c>
      <c r="E110" s="37" t="s">
        <v>212</v>
      </c>
      <c r="F110" s="38" t="s">
        <v>190</v>
      </c>
      <c r="G110" s="39">
        <v>2560</v>
      </c>
      <c r="H110" s="40">
        <v>0</v>
      </c>
      <c r="I110" s="40">
        <f>ROUND(G110*H110,P4)</f>
        <v>0</v>
      </c>
      <c r="J110" s="38" t="s">
        <v>53</v>
      </c>
      <c r="O110" s="41">
        <f>I110*0.21</f>
        <v>0</v>
      </c>
      <c r="P110">
        <v>3</v>
      </c>
    </row>
    <row r="111">
      <c r="A111" s="35" t="s">
        <v>54</v>
      </c>
      <c r="B111" s="42"/>
      <c r="C111" s="43"/>
      <c r="D111" s="43"/>
      <c r="E111" s="37" t="s">
        <v>212</v>
      </c>
      <c r="F111" s="43"/>
      <c r="G111" s="43"/>
      <c r="H111" s="43"/>
      <c r="I111" s="43"/>
      <c r="J111" s="45"/>
    </row>
    <row r="112">
      <c r="A112" s="35" t="s">
        <v>55</v>
      </c>
      <c r="B112" s="42"/>
      <c r="C112" s="43"/>
      <c r="D112" s="43"/>
      <c r="E112" s="46" t="s">
        <v>213</v>
      </c>
      <c r="F112" s="43"/>
      <c r="G112" s="43"/>
      <c r="H112" s="43"/>
      <c r="I112" s="43"/>
      <c r="J112" s="45"/>
    </row>
    <row r="113" ht="43.2">
      <c r="A113" s="35" t="s">
        <v>57</v>
      </c>
      <c r="B113" s="42"/>
      <c r="C113" s="43"/>
      <c r="D113" s="43"/>
      <c r="E113" s="37" t="s">
        <v>214</v>
      </c>
      <c r="F113" s="43"/>
      <c r="G113" s="43"/>
      <c r="H113" s="43"/>
      <c r="I113" s="43"/>
      <c r="J113" s="45"/>
    </row>
    <row r="114">
      <c r="A114" s="35" t="s">
        <v>48</v>
      </c>
      <c r="B114" s="35">
        <v>20</v>
      </c>
      <c r="C114" s="36" t="s">
        <v>215</v>
      </c>
      <c r="D114" s="35" t="s">
        <v>50</v>
      </c>
      <c r="E114" s="37" t="s">
        <v>216</v>
      </c>
      <c r="F114" s="38" t="s">
        <v>163</v>
      </c>
      <c r="G114" s="39">
        <v>1600</v>
      </c>
      <c r="H114" s="40">
        <v>0</v>
      </c>
      <c r="I114" s="40">
        <f>ROUND(G114*H114,P4)</f>
        <v>0</v>
      </c>
      <c r="J114" s="38" t="s">
        <v>53</v>
      </c>
      <c r="O114" s="41">
        <f>I114*0.21</f>
        <v>0</v>
      </c>
      <c r="P114">
        <v>3</v>
      </c>
    </row>
    <row r="115">
      <c r="A115" s="35" t="s">
        <v>54</v>
      </c>
      <c r="B115" s="42"/>
      <c r="C115" s="43"/>
      <c r="D115" s="43"/>
      <c r="E115" s="37" t="s">
        <v>216</v>
      </c>
      <c r="F115" s="43"/>
      <c r="G115" s="43"/>
      <c r="H115" s="43"/>
      <c r="I115" s="43"/>
      <c r="J115" s="45"/>
    </row>
    <row r="116">
      <c r="A116" s="35" t="s">
        <v>55</v>
      </c>
      <c r="B116" s="42"/>
      <c r="C116" s="43"/>
      <c r="D116" s="43"/>
      <c r="E116" s="46" t="s">
        <v>217</v>
      </c>
      <c r="F116" s="43"/>
      <c r="G116" s="43"/>
      <c r="H116" s="43"/>
      <c r="I116" s="43"/>
      <c r="J116" s="45"/>
    </row>
    <row r="117" ht="187.2">
      <c r="A117" s="35" t="s">
        <v>57</v>
      </c>
      <c r="B117" s="42"/>
      <c r="C117" s="43"/>
      <c r="D117" s="43"/>
      <c r="E117" s="37" t="s">
        <v>218</v>
      </c>
      <c r="F117" s="43"/>
      <c r="G117" s="43"/>
      <c r="H117" s="43"/>
      <c r="I117" s="43"/>
      <c r="J117" s="45"/>
    </row>
    <row r="118">
      <c r="A118" s="29" t="s">
        <v>45</v>
      </c>
      <c r="B118" s="30"/>
      <c r="C118" s="31" t="s">
        <v>219</v>
      </c>
      <c r="D118" s="32"/>
      <c r="E118" s="29" t="s">
        <v>220</v>
      </c>
      <c r="F118" s="32"/>
      <c r="G118" s="32"/>
      <c r="H118" s="32"/>
      <c r="I118" s="33">
        <f>SUMIFS(I119:I132,A119:A132,"P")</f>
        <v>0</v>
      </c>
      <c r="J118" s="34"/>
    </row>
    <row r="119">
      <c r="A119" s="35" t="s">
        <v>48</v>
      </c>
      <c r="B119" s="35">
        <v>21</v>
      </c>
      <c r="C119" s="36" t="s">
        <v>221</v>
      </c>
      <c r="D119" s="35" t="s">
        <v>50</v>
      </c>
      <c r="E119" s="37" t="s">
        <v>222</v>
      </c>
      <c r="F119" s="38" t="s">
        <v>116</v>
      </c>
      <c r="G119" s="39">
        <v>5.5999999999999996</v>
      </c>
      <c r="H119" s="40">
        <v>0</v>
      </c>
      <c r="I119" s="40">
        <f>ROUND(G119*H119,P4)</f>
        <v>0</v>
      </c>
      <c r="J119" s="38" t="s">
        <v>53</v>
      </c>
      <c r="O119" s="41">
        <f>I119*0.21</f>
        <v>0</v>
      </c>
      <c r="P119">
        <v>3</v>
      </c>
    </row>
    <row r="120">
      <c r="A120" s="35" t="s">
        <v>54</v>
      </c>
      <c r="B120" s="42"/>
      <c r="C120" s="43"/>
      <c r="D120" s="43"/>
      <c r="E120" s="44" t="s">
        <v>50</v>
      </c>
      <c r="F120" s="43"/>
      <c r="G120" s="43"/>
      <c r="H120" s="43"/>
      <c r="I120" s="43"/>
      <c r="J120" s="45"/>
    </row>
    <row r="121" ht="28.8">
      <c r="A121" s="35" t="s">
        <v>55</v>
      </c>
      <c r="B121" s="42"/>
      <c r="C121" s="43"/>
      <c r="D121" s="43"/>
      <c r="E121" s="46" t="s">
        <v>223</v>
      </c>
      <c r="F121" s="43"/>
      <c r="G121" s="43"/>
      <c r="H121" s="43"/>
      <c r="I121" s="43"/>
      <c r="J121" s="45"/>
    </row>
    <row r="122" ht="28.8">
      <c r="A122" s="35" t="s">
        <v>55</v>
      </c>
      <c r="B122" s="42"/>
      <c r="C122" s="43"/>
      <c r="D122" s="43"/>
      <c r="E122" s="46" t="s">
        <v>224</v>
      </c>
      <c r="F122" s="43"/>
      <c r="G122" s="43"/>
      <c r="H122" s="43"/>
      <c r="I122" s="43"/>
      <c r="J122" s="45"/>
    </row>
    <row r="123">
      <c r="A123" s="35" t="s">
        <v>55</v>
      </c>
      <c r="B123" s="42"/>
      <c r="C123" s="43"/>
      <c r="D123" s="43"/>
      <c r="E123" s="46" t="s">
        <v>225</v>
      </c>
      <c r="F123" s="43"/>
      <c r="G123" s="43"/>
      <c r="H123" s="43"/>
      <c r="I123" s="43"/>
      <c r="J123" s="45"/>
    </row>
    <row r="124">
      <c r="A124" s="35" t="s">
        <v>55</v>
      </c>
      <c r="B124" s="42"/>
      <c r="C124" s="43"/>
      <c r="D124" s="43"/>
      <c r="E124" s="46" t="s">
        <v>226</v>
      </c>
      <c r="F124" s="43"/>
      <c r="G124" s="43"/>
      <c r="H124" s="43"/>
      <c r="I124" s="43"/>
      <c r="J124" s="45"/>
    </row>
    <row r="125">
      <c r="A125" s="35" t="s">
        <v>55</v>
      </c>
      <c r="B125" s="42"/>
      <c r="C125" s="43"/>
      <c r="D125" s="43"/>
      <c r="E125" s="46" t="s">
        <v>227</v>
      </c>
      <c r="F125" s="43"/>
      <c r="G125" s="43"/>
      <c r="H125" s="43"/>
      <c r="I125" s="43"/>
      <c r="J125" s="45"/>
    </row>
    <row r="126">
      <c r="A126" s="35" t="s">
        <v>55</v>
      </c>
      <c r="B126" s="42"/>
      <c r="C126" s="43"/>
      <c r="D126" s="43"/>
      <c r="E126" s="46" t="s">
        <v>228</v>
      </c>
      <c r="F126" s="43"/>
      <c r="G126" s="43"/>
      <c r="H126" s="43"/>
      <c r="I126" s="43"/>
      <c r="J126" s="45"/>
    </row>
    <row r="127">
      <c r="A127" s="35" t="s">
        <v>55</v>
      </c>
      <c r="B127" s="42"/>
      <c r="C127" s="43"/>
      <c r="D127" s="43"/>
      <c r="E127" s="46" t="s">
        <v>229</v>
      </c>
      <c r="F127" s="43"/>
      <c r="G127" s="43"/>
      <c r="H127" s="43"/>
      <c r="I127" s="43"/>
      <c r="J127" s="45"/>
    </row>
    <row r="128">
      <c r="A128" s="35" t="s">
        <v>55</v>
      </c>
      <c r="B128" s="42"/>
      <c r="C128" s="43"/>
      <c r="D128" s="43"/>
      <c r="E128" s="46" t="s">
        <v>230</v>
      </c>
      <c r="F128" s="43"/>
      <c r="G128" s="43"/>
      <c r="H128" s="43"/>
      <c r="I128" s="43"/>
      <c r="J128" s="45"/>
    </row>
    <row r="129">
      <c r="A129" s="35" t="s">
        <v>55</v>
      </c>
      <c r="B129" s="42"/>
      <c r="C129" s="43"/>
      <c r="D129" s="43"/>
      <c r="E129" s="46" t="s">
        <v>231</v>
      </c>
      <c r="F129" s="43"/>
      <c r="G129" s="43"/>
      <c r="H129" s="43"/>
      <c r="I129" s="43"/>
      <c r="J129" s="45"/>
    </row>
    <row r="130">
      <c r="A130" s="35" t="s">
        <v>55</v>
      </c>
      <c r="B130" s="42"/>
      <c r="C130" s="43"/>
      <c r="D130" s="43"/>
      <c r="E130" s="46" t="s">
        <v>232</v>
      </c>
      <c r="F130" s="43"/>
      <c r="G130" s="43"/>
      <c r="H130" s="43"/>
      <c r="I130" s="43"/>
      <c r="J130" s="45"/>
    </row>
    <row r="131">
      <c r="A131" s="35" t="s">
        <v>55</v>
      </c>
      <c r="B131" s="42"/>
      <c r="C131" s="43"/>
      <c r="D131" s="43"/>
      <c r="E131" s="46" t="s">
        <v>233</v>
      </c>
      <c r="F131" s="43"/>
      <c r="G131" s="43"/>
      <c r="H131" s="43"/>
      <c r="I131" s="43"/>
      <c r="J131" s="45"/>
    </row>
    <row r="132" ht="409.5">
      <c r="A132" s="35" t="s">
        <v>57</v>
      </c>
      <c r="B132" s="42"/>
      <c r="C132" s="43"/>
      <c r="D132" s="43"/>
      <c r="E132" s="37" t="s">
        <v>234</v>
      </c>
      <c r="F132" s="43"/>
      <c r="G132" s="43"/>
      <c r="H132" s="43"/>
      <c r="I132" s="43"/>
      <c r="J132" s="45"/>
    </row>
    <row r="133">
      <c r="A133" s="29" t="s">
        <v>45</v>
      </c>
      <c r="B133" s="30"/>
      <c r="C133" s="31" t="s">
        <v>235</v>
      </c>
      <c r="D133" s="32"/>
      <c r="E133" s="29" t="s">
        <v>236</v>
      </c>
      <c r="F133" s="32"/>
      <c r="G133" s="32"/>
      <c r="H133" s="32"/>
      <c r="I133" s="33">
        <f>SUMIFS(I134:I208,A134:A208,"P")</f>
        <v>0</v>
      </c>
      <c r="J133" s="34"/>
    </row>
    <row r="134">
      <c r="A134" s="35" t="s">
        <v>48</v>
      </c>
      <c r="B134" s="35">
        <v>22</v>
      </c>
      <c r="C134" s="36" t="s">
        <v>237</v>
      </c>
      <c r="D134" s="35" t="s">
        <v>50</v>
      </c>
      <c r="E134" s="37" t="s">
        <v>238</v>
      </c>
      <c r="F134" s="38" t="s">
        <v>116</v>
      </c>
      <c r="G134" s="39">
        <v>6883</v>
      </c>
      <c r="H134" s="40">
        <v>0</v>
      </c>
      <c r="I134" s="40">
        <f>ROUND(G134*H134,P4)</f>
        <v>0</v>
      </c>
      <c r="J134" s="38" t="s">
        <v>53</v>
      </c>
      <c r="O134" s="41">
        <f>I134*0.21</f>
        <v>0</v>
      </c>
      <c r="P134">
        <v>3</v>
      </c>
    </row>
    <row r="135">
      <c r="A135" s="35" t="s">
        <v>54</v>
      </c>
      <c r="B135" s="42"/>
      <c r="C135" s="43"/>
      <c r="D135" s="43"/>
      <c r="E135" s="37" t="s">
        <v>238</v>
      </c>
      <c r="F135" s="43"/>
      <c r="G135" s="43"/>
      <c r="H135" s="43"/>
      <c r="I135" s="43"/>
      <c r="J135" s="45"/>
    </row>
    <row r="136">
      <c r="A136" s="35" t="s">
        <v>55</v>
      </c>
      <c r="B136" s="42"/>
      <c r="C136" s="43"/>
      <c r="D136" s="43"/>
      <c r="E136" s="46" t="s">
        <v>239</v>
      </c>
      <c r="F136" s="43"/>
      <c r="G136" s="43"/>
      <c r="H136" s="43"/>
      <c r="I136" s="43"/>
      <c r="J136" s="45"/>
    </row>
    <row r="137">
      <c r="A137" s="35" t="s">
        <v>55</v>
      </c>
      <c r="B137" s="42"/>
      <c r="C137" s="43"/>
      <c r="D137" s="43"/>
      <c r="E137" s="46" t="s">
        <v>240</v>
      </c>
      <c r="F137" s="43"/>
      <c r="G137" s="43"/>
      <c r="H137" s="43"/>
      <c r="I137" s="43"/>
      <c r="J137" s="45"/>
    </row>
    <row r="138">
      <c r="A138" s="35" t="s">
        <v>55</v>
      </c>
      <c r="B138" s="42"/>
      <c r="C138" s="43"/>
      <c r="D138" s="43"/>
      <c r="E138" s="46" t="s">
        <v>241</v>
      </c>
      <c r="F138" s="43"/>
      <c r="G138" s="43"/>
      <c r="H138" s="43"/>
      <c r="I138" s="43"/>
      <c r="J138" s="45"/>
    </row>
    <row r="139">
      <c r="A139" s="35" t="s">
        <v>55</v>
      </c>
      <c r="B139" s="42"/>
      <c r="C139" s="43"/>
      <c r="D139" s="43"/>
      <c r="E139" s="46" t="s">
        <v>242</v>
      </c>
      <c r="F139" s="43"/>
      <c r="G139" s="43"/>
      <c r="H139" s="43"/>
      <c r="I139" s="43"/>
      <c r="J139" s="45"/>
    </row>
    <row r="140">
      <c r="A140" s="35" t="s">
        <v>55</v>
      </c>
      <c r="B140" s="42"/>
      <c r="C140" s="43"/>
      <c r="D140" s="43"/>
      <c r="E140" s="46" t="s">
        <v>243</v>
      </c>
      <c r="F140" s="43"/>
      <c r="G140" s="43"/>
      <c r="H140" s="43"/>
      <c r="I140" s="43"/>
      <c r="J140" s="45"/>
    </row>
    <row r="141">
      <c r="A141" s="35" t="s">
        <v>55</v>
      </c>
      <c r="B141" s="42"/>
      <c r="C141" s="43"/>
      <c r="D141" s="43"/>
      <c r="E141" s="46" t="s">
        <v>244</v>
      </c>
      <c r="F141" s="43"/>
      <c r="G141" s="43"/>
      <c r="H141" s="43"/>
      <c r="I141" s="43"/>
      <c r="J141" s="45"/>
    </row>
    <row r="142">
      <c r="A142" s="35" t="s">
        <v>55</v>
      </c>
      <c r="B142" s="42"/>
      <c r="C142" s="43"/>
      <c r="D142" s="43"/>
      <c r="E142" s="46" t="s">
        <v>245</v>
      </c>
      <c r="F142" s="43"/>
      <c r="G142" s="43"/>
      <c r="H142" s="43"/>
      <c r="I142" s="43"/>
      <c r="J142" s="45"/>
    </row>
    <row r="143">
      <c r="A143" s="35" t="s">
        <v>55</v>
      </c>
      <c r="B143" s="42"/>
      <c r="C143" s="43"/>
      <c r="D143" s="43"/>
      <c r="E143" s="46" t="s">
        <v>246</v>
      </c>
      <c r="F143" s="43"/>
      <c r="G143" s="43"/>
      <c r="H143" s="43"/>
      <c r="I143" s="43"/>
      <c r="J143" s="45"/>
    </row>
    <row r="144">
      <c r="A144" s="35" t="s">
        <v>55</v>
      </c>
      <c r="B144" s="42"/>
      <c r="C144" s="43"/>
      <c r="D144" s="43"/>
      <c r="E144" s="46" t="s">
        <v>247</v>
      </c>
      <c r="F144" s="43"/>
      <c r="G144" s="43"/>
      <c r="H144" s="43"/>
      <c r="I144" s="43"/>
      <c r="J144" s="45"/>
    </row>
    <row r="145">
      <c r="A145" s="35" t="s">
        <v>55</v>
      </c>
      <c r="B145" s="42"/>
      <c r="C145" s="43"/>
      <c r="D145" s="43"/>
      <c r="E145" s="46" t="s">
        <v>248</v>
      </c>
      <c r="F145" s="43"/>
      <c r="G145" s="43"/>
      <c r="H145" s="43"/>
      <c r="I145" s="43"/>
      <c r="J145" s="45"/>
    </row>
    <row r="146">
      <c r="A146" s="35" t="s">
        <v>55</v>
      </c>
      <c r="B146" s="42"/>
      <c r="C146" s="43"/>
      <c r="D146" s="43"/>
      <c r="E146" s="46" t="s">
        <v>249</v>
      </c>
      <c r="F146" s="43"/>
      <c r="G146" s="43"/>
      <c r="H146" s="43"/>
      <c r="I146" s="43"/>
      <c r="J146" s="45"/>
    </row>
    <row r="147">
      <c r="A147" s="35" t="s">
        <v>55</v>
      </c>
      <c r="B147" s="42"/>
      <c r="C147" s="43"/>
      <c r="D147" s="43"/>
      <c r="E147" s="46" t="s">
        <v>250</v>
      </c>
      <c r="F147" s="43"/>
      <c r="G147" s="43"/>
      <c r="H147" s="43"/>
      <c r="I147" s="43"/>
      <c r="J147" s="45"/>
    </row>
    <row r="148">
      <c r="A148" s="35" t="s">
        <v>55</v>
      </c>
      <c r="B148" s="42"/>
      <c r="C148" s="43"/>
      <c r="D148" s="43"/>
      <c r="E148" s="46" t="s">
        <v>251</v>
      </c>
      <c r="F148" s="43"/>
      <c r="G148" s="43"/>
      <c r="H148" s="43"/>
      <c r="I148" s="43"/>
      <c r="J148" s="45"/>
    </row>
    <row r="149">
      <c r="A149" s="35" t="s">
        <v>55</v>
      </c>
      <c r="B149" s="42"/>
      <c r="C149" s="43"/>
      <c r="D149" s="43"/>
      <c r="E149" s="46" t="s">
        <v>252</v>
      </c>
      <c r="F149" s="43"/>
      <c r="G149" s="43"/>
      <c r="H149" s="43"/>
      <c r="I149" s="43"/>
      <c r="J149" s="45"/>
    </row>
    <row r="150">
      <c r="A150" s="35" t="s">
        <v>55</v>
      </c>
      <c r="B150" s="42"/>
      <c r="C150" s="43"/>
      <c r="D150" s="43"/>
      <c r="E150" s="46" t="s">
        <v>253</v>
      </c>
      <c r="F150" s="43"/>
      <c r="G150" s="43"/>
      <c r="H150" s="43"/>
      <c r="I150" s="43"/>
      <c r="J150" s="45"/>
    </row>
    <row r="151">
      <c r="A151" s="35" t="s">
        <v>55</v>
      </c>
      <c r="B151" s="42"/>
      <c r="C151" s="43"/>
      <c r="D151" s="43"/>
      <c r="E151" s="46" t="s">
        <v>254</v>
      </c>
      <c r="F151" s="43"/>
      <c r="G151" s="43"/>
      <c r="H151" s="43"/>
      <c r="I151" s="43"/>
      <c r="J151" s="45"/>
    </row>
    <row r="152">
      <c r="A152" s="35" t="s">
        <v>55</v>
      </c>
      <c r="B152" s="42"/>
      <c r="C152" s="43"/>
      <c r="D152" s="43"/>
      <c r="E152" s="46" t="s">
        <v>255</v>
      </c>
      <c r="F152" s="43"/>
      <c r="G152" s="43"/>
      <c r="H152" s="43"/>
      <c r="I152" s="43"/>
      <c r="J152" s="45"/>
    </row>
    <row r="153" ht="57.6">
      <c r="A153" s="35" t="s">
        <v>57</v>
      </c>
      <c r="B153" s="42"/>
      <c r="C153" s="43"/>
      <c r="D153" s="43"/>
      <c r="E153" s="37" t="s">
        <v>256</v>
      </c>
      <c r="F153" s="43"/>
      <c r="G153" s="43"/>
      <c r="H153" s="43"/>
      <c r="I153" s="43"/>
      <c r="J153" s="45"/>
    </row>
    <row r="154">
      <c r="A154" s="35" t="s">
        <v>48</v>
      </c>
      <c r="B154" s="35">
        <v>23</v>
      </c>
      <c r="C154" s="36" t="s">
        <v>257</v>
      </c>
      <c r="D154" s="35" t="s">
        <v>50</v>
      </c>
      <c r="E154" s="37" t="s">
        <v>258</v>
      </c>
      <c r="F154" s="38" t="s">
        <v>190</v>
      </c>
      <c r="G154" s="39">
        <v>58770</v>
      </c>
      <c r="H154" s="40">
        <v>0</v>
      </c>
      <c r="I154" s="40">
        <f>ROUND(G154*H154,P4)</f>
        <v>0</v>
      </c>
      <c r="J154" s="38" t="s">
        <v>53</v>
      </c>
      <c r="O154" s="41">
        <f>I154*0.21</f>
        <v>0</v>
      </c>
      <c r="P154">
        <v>3</v>
      </c>
    </row>
    <row r="155">
      <c r="A155" s="35" t="s">
        <v>54</v>
      </c>
      <c r="B155" s="42"/>
      <c r="C155" s="43"/>
      <c r="D155" s="43"/>
      <c r="E155" s="37" t="s">
        <v>258</v>
      </c>
      <c r="F155" s="43"/>
      <c r="G155" s="43"/>
      <c r="H155" s="43"/>
      <c r="I155" s="43"/>
      <c r="J155" s="45"/>
    </row>
    <row r="156">
      <c r="A156" s="35" t="s">
        <v>55</v>
      </c>
      <c r="B156" s="42"/>
      <c r="C156" s="43"/>
      <c r="D156" s="43"/>
      <c r="E156" s="46" t="s">
        <v>259</v>
      </c>
      <c r="F156" s="43"/>
      <c r="G156" s="43"/>
      <c r="H156" s="43"/>
      <c r="I156" s="43"/>
      <c r="J156" s="45"/>
    </row>
    <row r="157">
      <c r="A157" s="35" t="s">
        <v>55</v>
      </c>
      <c r="B157" s="42"/>
      <c r="C157" s="43"/>
      <c r="D157" s="43"/>
      <c r="E157" s="46" t="s">
        <v>260</v>
      </c>
      <c r="F157" s="43"/>
      <c r="G157" s="43"/>
      <c r="H157" s="43"/>
      <c r="I157" s="43"/>
      <c r="J157" s="45"/>
    </row>
    <row r="158">
      <c r="A158" s="35" t="s">
        <v>55</v>
      </c>
      <c r="B158" s="42"/>
      <c r="C158" s="43"/>
      <c r="D158" s="43"/>
      <c r="E158" s="46" t="s">
        <v>261</v>
      </c>
      <c r="F158" s="43"/>
      <c r="G158" s="43"/>
      <c r="H158" s="43"/>
      <c r="I158" s="43"/>
      <c r="J158" s="45"/>
    </row>
    <row r="159">
      <c r="A159" s="35" t="s">
        <v>55</v>
      </c>
      <c r="B159" s="42"/>
      <c r="C159" s="43"/>
      <c r="D159" s="43"/>
      <c r="E159" s="46" t="s">
        <v>262</v>
      </c>
      <c r="F159" s="43"/>
      <c r="G159" s="43"/>
      <c r="H159" s="43"/>
      <c r="I159" s="43"/>
      <c r="J159" s="45"/>
    </row>
    <row r="160">
      <c r="A160" s="35" t="s">
        <v>55</v>
      </c>
      <c r="B160" s="42"/>
      <c r="C160" s="43"/>
      <c r="D160" s="43"/>
      <c r="E160" s="46" t="s">
        <v>263</v>
      </c>
      <c r="F160" s="43"/>
      <c r="G160" s="43"/>
      <c r="H160" s="43"/>
      <c r="I160" s="43"/>
      <c r="J160" s="45"/>
    </row>
    <row r="161">
      <c r="A161" s="35" t="s">
        <v>55</v>
      </c>
      <c r="B161" s="42"/>
      <c r="C161" s="43"/>
      <c r="D161" s="43"/>
      <c r="E161" s="46" t="s">
        <v>264</v>
      </c>
      <c r="F161" s="43"/>
      <c r="G161" s="43"/>
      <c r="H161" s="43"/>
      <c r="I161" s="43"/>
      <c r="J161" s="45"/>
    </row>
    <row r="162">
      <c r="A162" s="35" t="s">
        <v>55</v>
      </c>
      <c r="B162" s="42"/>
      <c r="C162" s="43"/>
      <c r="D162" s="43"/>
      <c r="E162" s="46" t="s">
        <v>265</v>
      </c>
      <c r="F162" s="43"/>
      <c r="G162" s="43"/>
      <c r="H162" s="43"/>
      <c r="I162" s="43"/>
      <c r="J162" s="45"/>
    </row>
    <row r="163">
      <c r="A163" s="35" t="s">
        <v>55</v>
      </c>
      <c r="B163" s="42"/>
      <c r="C163" s="43"/>
      <c r="D163" s="43"/>
      <c r="E163" s="46" t="s">
        <v>266</v>
      </c>
      <c r="F163" s="43"/>
      <c r="G163" s="43"/>
      <c r="H163" s="43"/>
      <c r="I163" s="43"/>
      <c r="J163" s="45"/>
    </row>
    <row r="164">
      <c r="A164" s="35" t="s">
        <v>55</v>
      </c>
      <c r="B164" s="42"/>
      <c r="C164" s="43"/>
      <c r="D164" s="43"/>
      <c r="E164" s="46" t="s">
        <v>267</v>
      </c>
      <c r="F164" s="43"/>
      <c r="G164" s="43"/>
      <c r="H164" s="43"/>
      <c r="I164" s="43"/>
      <c r="J164" s="45"/>
    </row>
    <row r="165" ht="72">
      <c r="A165" s="35" t="s">
        <v>57</v>
      </c>
      <c r="B165" s="42"/>
      <c r="C165" s="43"/>
      <c r="D165" s="43"/>
      <c r="E165" s="37" t="s">
        <v>268</v>
      </c>
      <c r="F165" s="43"/>
      <c r="G165" s="43"/>
      <c r="H165" s="43"/>
      <c r="I165" s="43"/>
      <c r="J165" s="45"/>
    </row>
    <row r="166">
      <c r="A166" s="35" t="s">
        <v>48</v>
      </c>
      <c r="B166" s="35">
        <v>24</v>
      </c>
      <c r="C166" s="36" t="s">
        <v>269</v>
      </c>
      <c r="D166" s="35" t="s">
        <v>50</v>
      </c>
      <c r="E166" s="37" t="s">
        <v>270</v>
      </c>
      <c r="F166" s="38" t="s">
        <v>190</v>
      </c>
      <c r="G166" s="39">
        <v>29385</v>
      </c>
      <c r="H166" s="40">
        <v>0</v>
      </c>
      <c r="I166" s="40">
        <f>ROUND(G166*H166,P4)</f>
        <v>0</v>
      </c>
      <c r="J166" s="38" t="s">
        <v>53</v>
      </c>
      <c r="O166" s="41">
        <f>I166*0.21</f>
        <v>0</v>
      </c>
      <c r="P166">
        <v>3</v>
      </c>
    </row>
    <row r="167">
      <c r="A167" s="35" t="s">
        <v>54</v>
      </c>
      <c r="B167" s="42"/>
      <c r="C167" s="43"/>
      <c r="D167" s="43"/>
      <c r="E167" s="37" t="s">
        <v>270</v>
      </c>
      <c r="F167" s="43"/>
      <c r="G167" s="43"/>
      <c r="H167" s="43"/>
      <c r="I167" s="43"/>
      <c r="J167" s="45"/>
    </row>
    <row r="168">
      <c r="A168" s="35" t="s">
        <v>55</v>
      </c>
      <c r="B168" s="42"/>
      <c r="C168" s="43"/>
      <c r="D168" s="43"/>
      <c r="E168" s="46" t="s">
        <v>271</v>
      </c>
      <c r="F168" s="43"/>
      <c r="G168" s="43"/>
      <c r="H168" s="43"/>
      <c r="I168" s="43"/>
      <c r="J168" s="45"/>
    </row>
    <row r="169">
      <c r="A169" s="35" t="s">
        <v>55</v>
      </c>
      <c r="B169" s="42"/>
      <c r="C169" s="43"/>
      <c r="D169" s="43"/>
      <c r="E169" s="46" t="s">
        <v>272</v>
      </c>
      <c r="F169" s="43"/>
      <c r="G169" s="43"/>
      <c r="H169" s="43"/>
      <c r="I169" s="43"/>
      <c r="J169" s="45"/>
    </row>
    <row r="170">
      <c r="A170" s="35" t="s">
        <v>55</v>
      </c>
      <c r="B170" s="42"/>
      <c r="C170" s="43"/>
      <c r="D170" s="43"/>
      <c r="E170" s="46" t="s">
        <v>273</v>
      </c>
      <c r="F170" s="43"/>
      <c r="G170" s="43"/>
      <c r="H170" s="43"/>
      <c r="I170" s="43"/>
      <c r="J170" s="45"/>
    </row>
    <row r="171">
      <c r="A171" s="35" t="s">
        <v>55</v>
      </c>
      <c r="B171" s="42"/>
      <c r="C171" s="43"/>
      <c r="D171" s="43"/>
      <c r="E171" s="46" t="s">
        <v>274</v>
      </c>
      <c r="F171" s="43"/>
      <c r="G171" s="43"/>
      <c r="H171" s="43"/>
      <c r="I171" s="43"/>
      <c r="J171" s="45"/>
    </row>
    <row r="172">
      <c r="A172" s="35" t="s">
        <v>55</v>
      </c>
      <c r="B172" s="42"/>
      <c r="C172" s="43"/>
      <c r="D172" s="43"/>
      <c r="E172" s="46" t="s">
        <v>275</v>
      </c>
      <c r="F172" s="43"/>
      <c r="G172" s="43"/>
      <c r="H172" s="43"/>
      <c r="I172" s="43"/>
      <c r="J172" s="45"/>
    </row>
    <row r="173">
      <c r="A173" s="35" t="s">
        <v>55</v>
      </c>
      <c r="B173" s="42"/>
      <c r="C173" s="43"/>
      <c r="D173" s="43"/>
      <c r="E173" s="46" t="s">
        <v>276</v>
      </c>
      <c r="F173" s="43"/>
      <c r="G173" s="43"/>
      <c r="H173" s="43"/>
      <c r="I173" s="43"/>
      <c r="J173" s="45"/>
    </row>
    <row r="174">
      <c r="A174" s="35" t="s">
        <v>55</v>
      </c>
      <c r="B174" s="42"/>
      <c r="C174" s="43"/>
      <c r="D174" s="43"/>
      <c r="E174" s="46" t="s">
        <v>277</v>
      </c>
      <c r="F174" s="43"/>
      <c r="G174" s="43"/>
      <c r="H174" s="43"/>
      <c r="I174" s="43"/>
      <c r="J174" s="45"/>
    </row>
    <row r="175">
      <c r="A175" s="35" t="s">
        <v>55</v>
      </c>
      <c r="B175" s="42"/>
      <c r="C175" s="43"/>
      <c r="D175" s="43"/>
      <c r="E175" s="46" t="s">
        <v>278</v>
      </c>
      <c r="F175" s="43"/>
      <c r="G175" s="43"/>
      <c r="H175" s="43"/>
      <c r="I175" s="43"/>
      <c r="J175" s="45"/>
    </row>
    <row r="176" ht="158.4">
      <c r="A176" s="35" t="s">
        <v>57</v>
      </c>
      <c r="B176" s="42"/>
      <c r="C176" s="43"/>
      <c r="D176" s="43"/>
      <c r="E176" s="37" t="s">
        <v>279</v>
      </c>
      <c r="F176" s="43"/>
      <c r="G176" s="43"/>
      <c r="H176" s="43"/>
      <c r="I176" s="43"/>
      <c r="J176" s="45"/>
    </row>
    <row r="177">
      <c r="A177" s="35" t="s">
        <v>48</v>
      </c>
      <c r="B177" s="35">
        <v>25</v>
      </c>
      <c r="C177" s="36" t="s">
        <v>280</v>
      </c>
      <c r="D177" s="35" t="s">
        <v>50</v>
      </c>
      <c r="E177" s="37" t="s">
        <v>281</v>
      </c>
      <c r="F177" s="38" t="s">
        <v>190</v>
      </c>
      <c r="G177" s="39">
        <v>29385</v>
      </c>
      <c r="H177" s="40">
        <v>0</v>
      </c>
      <c r="I177" s="40">
        <f>ROUND(G177*H177,P4)</f>
        <v>0</v>
      </c>
      <c r="J177" s="38" t="s">
        <v>53</v>
      </c>
      <c r="O177" s="41">
        <f>I177*0.21</f>
        <v>0</v>
      </c>
      <c r="P177">
        <v>3</v>
      </c>
    </row>
    <row r="178">
      <c r="A178" s="35" t="s">
        <v>54</v>
      </c>
      <c r="B178" s="42"/>
      <c r="C178" s="43"/>
      <c r="D178" s="43"/>
      <c r="E178" s="37" t="s">
        <v>281</v>
      </c>
      <c r="F178" s="43"/>
      <c r="G178" s="43"/>
      <c r="H178" s="43"/>
      <c r="I178" s="43"/>
      <c r="J178" s="45"/>
    </row>
    <row r="179">
      <c r="A179" s="35" t="s">
        <v>55</v>
      </c>
      <c r="B179" s="42"/>
      <c r="C179" s="43"/>
      <c r="D179" s="43"/>
      <c r="E179" s="46" t="s">
        <v>271</v>
      </c>
      <c r="F179" s="43"/>
      <c r="G179" s="43"/>
      <c r="H179" s="43"/>
      <c r="I179" s="43"/>
      <c r="J179" s="45"/>
    </row>
    <row r="180">
      <c r="A180" s="35" t="s">
        <v>55</v>
      </c>
      <c r="B180" s="42"/>
      <c r="C180" s="43"/>
      <c r="D180" s="43"/>
      <c r="E180" s="46" t="s">
        <v>272</v>
      </c>
      <c r="F180" s="43"/>
      <c r="G180" s="43"/>
      <c r="H180" s="43"/>
      <c r="I180" s="43"/>
      <c r="J180" s="45"/>
    </row>
    <row r="181">
      <c r="A181" s="35" t="s">
        <v>55</v>
      </c>
      <c r="B181" s="42"/>
      <c r="C181" s="43"/>
      <c r="D181" s="43"/>
      <c r="E181" s="46" t="s">
        <v>273</v>
      </c>
      <c r="F181" s="43"/>
      <c r="G181" s="43"/>
      <c r="H181" s="43"/>
      <c r="I181" s="43"/>
      <c r="J181" s="45"/>
    </row>
    <row r="182">
      <c r="A182" s="35" t="s">
        <v>55</v>
      </c>
      <c r="B182" s="42"/>
      <c r="C182" s="43"/>
      <c r="D182" s="43"/>
      <c r="E182" s="46" t="s">
        <v>274</v>
      </c>
      <c r="F182" s="43"/>
      <c r="G182" s="43"/>
      <c r="H182" s="43"/>
      <c r="I182" s="43"/>
      <c r="J182" s="45"/>
    </row>
    <row r="183">
      <c r="A183" s="35" t="s">
        <v>55</v>
      </c>
      <c r="B183" s="42"/>
      <c r="C183" s="43"/>
      <c r="D183" s="43"/>
      <c r="E183" s="46" t="s">
        <v>275</v>
      </c>
      <c r="F183" s="43"/>
      <c r="G183" s="43"/>
      <c r="H183" s="43"/>
      <c r="I183" s="43"/>
      <c r="J183" s="45"/>
    </row>
    <row r="184">
      <c r="A184" s="35" t="s">
        <v>55</v>
      </c>
      <c r="B184" s="42"/>
      <c r="C184" s="43"/>
      <c r="D184" s="43"/>
      <c r="E184" s="46" t="s">
        <v>276</v>
      </c>
      <c r="F184" s="43"/>
      <c r="G184" s="43"/>
      <c r="H184" s="43"/>
      <c r="I184" s="43"/>
      <c r="J184" s="45"/>
    </row>
    <row r="185">
      <c r="A185" s="35" t="s">
        <v>55</v>
      </c>
      <c r="B185" s="42"/>
      <c r="C185" s="43"/>
      <c r="D185" s="43"/>
      <c r="E185" s="46" t="s">
        <v>277</v>
      </c>
      <c r="F185" s="43"/>
      <c r="G185" s="43"/>
      <c r="H185" s="43"/>
      <c r="I185" s="43"/>
      <c r="J185" s="45"/>
    </row>
    <row r="186">
      <c r="A186" s="35" t="s">
        <v>55</v>
      </c>
      <c r="B186" s="42"/>
      <c r="C186" s="43"/>
      <c r="D186" s="43"/>
      <c r="E186" s="46" t="s">
        <v>278</v>
      </c>
      <c r="F186" s="43"/>
      <c r="G186" s="43"/>
      <c r="H186" s="43"/>
      <c r="I186" s="43"/>
      <c r="J186" s="45"/>
    </row>
    <row r="187" ht="158.4">
      <c r="A187" s="35" t="s">
        <v>57</v>
      </c>
      <c r="B187" s="42"/>
      <c r="C187" s="43"/>
      <c r="D187" s="43"/>
      <c r="E187" s="37" t="s">
        <v>279</v>
      </c>
      <c r="F187" s="43"/>
      <c r="G187" s="43"/>
      <c r="H187" s="43"/>
      <c r="I187" s="43"/>
      <c r="J187" s="45"/>
    </row>
    <row r="188">
      <c r="A188" s="35" t="s">
        <v>48</v>
      </c>
      <c r="B188" s="35">
        <v>26</v>
      </c>
      <c r="C188" s="36" t="s">
        <v>282</v>
      </c>
      <c r="D188" s="35" t="s">
        <v>50</v>
      </c>
      <c r="E188" s="37" t="s">
        <v>283</v>
      </c>
      <c r="F188" s="38" t="s">
        <v>116</v>
      </c>
      <c r="G188" s="39">
        <v>386.80000000000001</v>
      </c>
      <c r="H188" s="40">
        <v>0</v>
      </c>
      <c r="I188" s="40">
        <f>ROUND(G188*H188,P4)</f>
        <v>0</v>
      </c>
      <c r="J188" s="38" t="s">
        <v>53</v>
      </c>
      <c r="O188" s="41">
        <f>I188*0.21</f>
        <v>0</v>
      </c>
      <c r="P188">
        <v>3</v>
      </c>
    </row>
    <row r="189">
      <c r="A189" s="35" t="s">
        <v>54</v>
      </c>
      <c r="B189" s="42"/>
      <c r="C189" s="43"/>
      <c r="D189" s="43"/>
      <c r="E189" s="37" t="s">
        <v>283</v>
      </c>
      <c r="F189" s="43"/>
      <c r="G189" s="43"/>
      <c r="H189" s="43"/>
      <c r="I189" s="43"/>
      <c r="J189" s="45"/>
    </row>
    <row r="190">
      <c r="A190" s="35" t="s">
        <v>55</v>
      </c>
      <c r="B190" s="42"/>
      <c r="C190" s="43"/>
      <c r="D190" s="43"/>
      <c r="E190" s="46" t="s">
        <v>284</v>
      </c>
      <c r="F190" s="43"/>
      <c r="G190" s="43"/>
      <c r="H190" s="43"/>
      <c r="I190" s="43"/>
      <c r="J190" s="45"/>
    </row>
    <row r="191">
      <c r="A191" s="35" t="s">
        <v>55</v>
      </c>
      <c r="B191" s="42"/>
      <c r="C191" s="43"/>
      <c r="D191" s="43"/>
      <c r="E191" s="46" t="s">
        <v>285</v>
      </c>
      <c r="F191" s="43"/>
      <c r="G191" s="43"/>
      <c r="H191" s="43"/>
      <c r="I191" s="43"/>
      <c r="J191" s="45"/>
    </row>
    <row r="192">
      <c r="A192" s="35" t="s">
        <v>55</v>
      </c>
      <c r="B192" s="42"/>
      <c r="C192" s="43"/>
      <c r="D192" s="43"/>
      <c r="E192" s="46" t="s">
        <v>286</v>
      </c>
      <c r="F192" s="43"/>
      <c r="G192" s="43"/>
      <c r="H192" s="43"/>
      <c r="I192" s="43"/>
      <c r="J192" s="45"/>
    </row>
    <row r="193">
      <c r="A193" s="35" t="s">
        <v>55</v>
      </c>
      <c r="B193" s="42"/>
      <c r="C193" s="43"/>
      <c r="D193" s="43"/>
      <c r="E193" s="46" t="s">
        <v>287</v>
      </c>
      <c r="F193" s="43"/>
      <c r="G193" s="43"/>
      <c r="H193" s="43"/>
      <c r="I193" s="43"/>
      <c r="J193" s="45"/>
    </row>
    <row r="194">
      <c r="A194" s="35" t="s">
        <v>55</v>
      </c>
      <c r="B194" s="42"/>
      <c r="C194" s="43"/>
      <c r="D194" s="43"/>
      <c r="E194" s="46" t="s">
        <v>288</v>
      </c>
      <c r="F194" s="43"/>
      <c r="G194" s="43"/>
      <c r="H194" s="43"/>
      <c r="I194" s="43"/>
      <c r="J194" s="45"/>
    </row>
    <row r="195" ht="158.4">
      <c r="A195" s="35" t="s">
        <v>57</v>
      </c>
      <c r="B195" s="42"/>
      <c r="C195" s="43"/>
      <c r="D195" s="43"/>
      <c r="E195" s="37" t="s">
        <v>279</v>
      </c>
      <c r="F195" s="43"/>
      <c r="G195" s="43"/>
      <c r="H195" s="43"/>
      <c r="I195" s="43"/>
      <c r="J195" s="45"/>
    </row>
    <row r="196">
      <c r="A196" s="35" t="s">
        <v>48</v>
      </c>
      <c r="B196" s="35">
        <v>27</v>
      </c>
      <c r="C196" s="36" t="s">
        <v>289</v>
      </c>
      <c r="D196" s="35" t="s">
        <v>50</v>
      </c>
      <c r="E196" s="37" t="s">
        <v>290</v>
      </c>
      <c r="F196" s="38" t="s">
        <v>190</v>
      </c>
      <c r="G196" s="39">
        <v>90</v>
      </c>
      <c r="H196" s="40">
        <v>0</v>
      </c>
      <c r="I196" s="40">
        <f>ROUND(G196*H196,P4)</f>
        <v>0</v>
      </c>
      <c r="J196" s="38" t="s">
        <v>53</v>
      </c>
      <c r="O196" s="41">
        <f>I196*0.21</f>
        <v>0</v>
      </c>
      <c r="P196">
        <v>3</v>
      </c>
    </row>
    <row r="197">
      <c r="A197" s="35" t="s">
        <v>54</v>
      </c>
      <c r="B197" s="42"/>
      <c r="C197" s="43"/>
      <c r="D197" s="43"/>
      <c r="E197" s="37" t="s">
        <v>290</v>
      </c>
      <c r="F197" s="43"/>
      <c r="G197" s="43"/>
      <c r="H197" s="43"/>
      <c r="I197" s="43"/>
      <c r="J197" s="45"/>
    </row>
    <row r="198">
      <c r="A198" s="35" t="s">
        <v>55</v>
      </c>
      <c r="B198" s="42"/>
      <c r="C198" s="43"/>
      <c r="D198" s="43"/>
      <c r="E198" s="46" t="s">
        <v>291</v>
      </c>
      <c r="F198" s="43"/>
      <c r="G198" s="43"/>
      <c r="H198" s="43"/>
      <c r="I198" s="43"/>
      <c r="J198" s="45"/>
    </row>
    <row r="199" ht="187.2">
      <c r="A199" s="35" t="s">
        <v>57</v>
      </c>
      <c r="B199" s="42"/>
      <c r="C199" s="43"/>
      <c r="D199" s="43"/>
      <c r="E199" s="37" t="s">
        <v>292</v>
      </c>
      <c r="F199" s="43"/>
      <c r="G199" s="43"/>
      <c r="H199" s="43"/>
      <c r="I199" s="43"/>
      <c r="J199" s="45"/>
    </row>
    <row r="200">
      <c r="A200" s="35" t="s">
        <v>48</v>
      </c>
      <c r="B200" s="35">
        <v>28</v>
      </c>
      <c r="C200" s="36" t="s">
        <v>293</v>
      </c>
      <c r="D200" s="35" t="s">
        <v>50</v>
      </c>
      <c r="E200" s="37" t="s">
        <v>294</v>
      </c>
      <c r="F200" s="38" t="s">
        <v>190</v>
      </c>
      <c r="G200" s="39">
        <v>100</v>
      </c>
      <c r="H200" s="40">
        <v>0</v>
      </c>
      <c r="I200" s="40">
        <f>ROUND(G200*H200,P4)</f>
        <v>0</v>
      </c>
      <c r="J200" s="38" t="s">
        <v>53</v>
      </c>
      <c r="O200" s="41">
        <f>I200*0.21</f>
        <v>0</v>
      </c>
      <c r="P200">
        <v>3</v>
      </c>
    </row>
    <row r="201">
      <c r="A201" s="35" t="s">
        <v>54</v>
      </c>
      <c r="B201" s="42"/>
      <c r="C201" s="43"/>
      <c r="D201" s="43"/>
      <c r="E201" s="37" t="s">
        <v>294</v>
      </c>
      <c r="F201" s="43"/>
      <c r="G201" s="43"/>
      <c r="H201" s="43"/>
      <c r="I201" s="43"/>
      <c r="J201" s="45"/>
    </row>
    <row r="202">
      <c r="A202" s="35" t="s">
        <v>55</v>
      </c>
      <c r="B202" s="42"/>
      <c r="C202" s="43"/>
      <c r="D202" s="43"/>
      <c r="E202" s="46" t="s">
        <v>295</v>
      </c>
      <c r="F202" s="43"/>
      <c r="G202" s="43"/>
      <c r="H202" s="43"/>
      <c r="I202" s="43"/>
      <c r="J202" s="45"/>
    </row>
    <row r="203" ht="172.8">
      <c r="A203" s="35" t="s">
        <v>57</v>
      </c>
      <c r="B203" s="42"/>
      <c r="C203" s="43"/>
      <c r="D203" s="43"/>
      <c r="E203" s="37" t="s">
        <v>296</v>
      </c>
      <c r="F203" s="43"/>
      <c r="G203" s="43"/>
      <c r="H203" s="43"/>
      <c r="I203" s="43"/>
      <c r="J203" s="45"/>
    </row>
    <row r="204">
      <c r="A204" s="35" t="s">
        <v>48</v>
      </c>
      <c r="B204" s="35">
        <v>29</v>
      </c>
      <c r="C204" s="36" t="s">
        <v>297</v>
      </c>
      <c r="D204" s="35" t="s">
        <v>50</v>
      </c>
      <c r="E204" s="37" t="s">
        <v>298</v>
      </c>
      <c r="F204" s="38" t="s">
        <v>163</v>
      </c>
      <c r="G204" s="39">
        <v>5549.3000000000002</v>
      </c>
      <c r="H204" s="40">
        <v>0</v>
      </c>
      <c r="I204" s="40">
        <f>ROUND(G204*H204,P4)</f>
        <v>0</v>
      </c>
      <c r="J204" s="38" t="s">
        <v>53</v>
      </c>
      <c r="O204" s="41">
        <f>I204*0.21</f>
        <v>0</v>
      </c>
      <c r="P204">
        <v>3</v>
      </c>
    </row>
    <row r="205">
      <c r="A205" s="35" t="s">
        <v>54</v>
      </c>
      <c r="B205" s="42"/>
      <c r="C205" s="43"/>
      <c r="D205" s="43"/>
      <c r="E205" s="37" t="s">
        <v>298</v>
      </c>
      <c r="F205" s="43"/>
      <c r="G205" s="43"/>
      <c r="H205" s="43"/>
      <c r="I205" s="43"/>
      <c r="J205" s="45"/>
    </row>
    <row r="206">
      <c r="A206" s="35" t="s">
        <v>55</v>
      </c>
      <c r="B206" s="42"/>
      <c r="C206" s="43"/>
      <c r="D206" s="43"/>
      <c r="E206" s="46" t="s">
        <v>299</v>
      </c>
      <c r="F206" s="43"/>
      <c r="G206" s="43"/>
      <c r="H206" s="43"/>
      <c r="I206" s="43"/>
      <c r="J206" s="45"/>
    </row>
    <row r="207">
      <c r="A207" s="35" t="s">
        <v>55</v>
      </c>
      <c r="B207" s="42"/>
      <c r="C207" s="43"/>
      <c r="D207" s="43"/>
      <c r="E207" s="46" t="s">
        <v>300</v>
      </c>
      <c r="F207" s="43"/>
      <c r="G207" s="43"/>
      <c r="H207" s="43"/>
      <c r="I207" s="43"/>
      <c r="J207" s="45"/>
    </row>
    <row r="208" ht="43.2">
      <c r="A208" s="35" t="s">
        <v>57</v>
      </c>
      <c r="B208" s="42"/>
      <c r="C208" s="43"/>
      <c r="D208" s="43"/>
      <c r="E208" s="37" t="s">
        <v>301</v>
      </c>
      <c r="F208" s="43"/>
      <c r="G208" s="43"/>
      <c r="H208" s="43"/>
      <c r="I208" s="43"/>
      <c r="J208" s="45"/>
    </row>
    <row r="209">
      <c r="A209" s="29" t="s">
        <v>45</v>
      </c>
      <c r="B209" s="30"/>
      <c r="C209" s="31" t="s">
        <v>302</v>
      </c>
      <c r="D209" s="32"/>
      <c r="E209" s="29" t="s">
        <v>303</v>
      </c>
      <c r="F209" s="32"/>
      <c r="G209" s="32"/>
      <c r="H209" s="32"/>
      <c r="I209" s="33">
        <f>SUMIFS(I210:I229,A210:A229,"P")</f>
        <v>0</v>
      </c>
      <c r="J209" s="34"/>
    </row>
    <row r="210">
      <c r="A210" s="35" t="s">
        <v>48</v>
      </c>
      <c r="B210" s="35">
        <v>30</v>
      </c>
      <c r="C210" s="36" t="s">
        <v>304</v>
      </c>
      <c r="D210" s="35" t="s">
        <v>50</v>
      </c>
      <c r="E210" s="37" t="s">
        <v>305</v>
      </c>
      <c r="F210" s="38" t="s">
        <v>190</v>
      </c>
      <c r="G210" s="39">
        <v>48</v>
      </c>
      <c r="H210" s="40">
        <v>0</v>
      </c>
      <c r="I210" s="40">
        <f>ROUND(G210*H210,P4)</f>
        <v>0</v>
      </c>
      <c r="J210" s="38" t="s">
        <v>53</v>
      </c>
      <c r="O210" s="41">
        <f>I210*0.21</f>
        <v>0</v>
      </c>
      <c r="P210">
        <v>3</v>
      </c>
    </row>
    <row r="211">
      <c r="A211" s="35" t="s">
        <v>54</v>
      </c>
      <c r="B211" s="42"/>
      <c r="C211" s="43"/>
      <c r="D211" s="43"/>
      <c r="E211" s="44" t="s">
        <v>50</v>
      </c>
      <c r="F211" s="43"/>
      <c r="G211" s="43"/>
      <c r="H211" s="43"/>
      <c r="I211" s="43"/>
      <c r="J211" s="45"/>
    </row>
    <row r="212" ht="28.8">
      <c r="A212" s="35" t="s">
        <v>55</v>
      </c>
      <c r="B212" s="42"/>
      <c r="C212" s="43"/>
      <c r="D212" s="43"/>
      <c r="E212" s="46" t="s">
        <v>223</v>
      </c>
      <c r="F212" s="43"/>
      <c r="G212" s="43"/>
      <c r="H212" s="43"/>
      <c r="I212" s="43"/>
      <c r="J212" s="45"/>
    </row>
    <row r="213">
      <c r="A213" s="35" t="s">
        <v>55</v>
      </c>
      <c r="B213" s="42"/>
      <c r="C213" s="43"/>
      <c r="D213" s="43"/>
      <c r="E213" s="46" t="s">
        <v>306</v>
      </c>
      <c r="F213" s="43"/>
      <c r="G213" s="43"/>
      <c r="H213" s="43"/>
      <c r="I213" s="43"/>
      <c r="J213" s="45"/>
    </row>
    <row r="214">
      <c r="A214" s="35" t="s">
        <v>55</v>
      </c>
      <c r="B214" s="42"/>
      <c r="C214" s="43"/>
      <c r="D214" s="43"/>
      <c r="E214" s="46" t="s">
        <v>307</v>
      </c>
      <c r="F214" s="43"/>
      <c r="G214" s="43"/>
      <c r="H214" s="43"/>
      <c r="I214" s="43"/>
      <c r="J214" s="45"/>
    </row>
    <row r="215">
      <c r="A215" s="35" t="s">
        <v>55</v>
      </c>
      <c r="B215" s="42"/>
      <c r="C215" s="43"/>
      <c r="D215" s="43"/>
      <c r="E215" s="46" t="s">
        <v>308</v>
      </c>
      <c r="F215" s="43"/>
      <c r="G215" s="43"/>
      <c r="H215" s="43"/>
      <c r="I215" s="43"/>
      <c r="J215" s="45"/>
    </row>
    <row r="216">
      <c r="A216" s="35" t="s">
        <v>55</v>
      </c>
      <c r="B216" s="42"/>
      <c r="C216" s="43"/>
      <c r="D216" s="43"/>
      <c r="E216" s="46" t="s">
        <v>309</v>
      </c>
      <c r="F216" s="43"/>
      <c r="G216" s="43"/>
      <c r="H216" s="43"/>
      <c r="I216" s="43"/>
      <c r="J216" s="45"/>
    </row>
    <row r="217">
      <c r="A217" s="35" t="s">
        <v>55</v>
      </c>
      <c r="B217" s="42"/>
      <c r="C217" s="43"/>
      <c r="D217" s="43"/>
      <c r="E217" s="46" t="s">
        <v>310</v>
      </c>
      <c r="F217" s="43"/>
      <c r="G217" s="43"/>
      <c r="H217" s="43"/>
      <c r="I217" s="43"/>
      <c r="J217" s="45"/>
    </row>
    <row r="218">
      <c r="A218" s="35" t="s">
        <v>55</v>
      </c>
      <c r="B218" s="42"/>
      <c r="C218" s="43"/>
      <c r="D218" s="43"/>
      <c r="E218" s="46" t="s">
        <v>311</v>
      </c>
      <c r="F218" s="43"/>
      <c r="G218" s="43"/>
      <c r="H218" s="43"/>
      <c r="I218" s="43"/>
      <c r="J218" s="45"/>
    </row>
    <row r="219">
      <c r="A219" s="35" t="s">
        <v>55</v>
      </c>
      <c r="B219" s="42"/>
      <c r="C219" s="43"/>
      <c r="D219" s="43"/>
      <c r="E219" s="46" t="s">
        <v>312</v>
      </c>
      <c r="F219" s="43"/>
      <c r="G219" s="43"/>
      <c r="H219" s="43"/>
      <c r="I219" s="43"/>
      <c r="J219" s="45"/>
    </row>
    <row r="220">
      <c r="A220" s="35" t="s">
        <v>55</v>
      </c>
      <c r="B220" s="42"/>
      <c r="C220" s="43"/>
      <c r="D220" s="43"/>
      <c r="E220" s="46" t="s">
        <v>313</v>
      </c>
      <c r="F220" s="43"/>
      <c r="G220" s="43"/>
      <c r="H220" s="43"/>
      <c r="I220" s="43"/>
      <c r="J220" s="45"/>
    </row>
    <row r="221">
      <c r="A221" s="35" t="s">
        <v>55</v>
      </c>
      <c r="B221" s="42"/>
      <c r="C221" s="43"/>
      <c r="D221" s="43"/>
      <c r="E221" s="46" t="s">
        <v>314</v>
      </c>
      <c r="F221" s="43"/>
      <c r="G221" s="43"/>
      <c r="H221" s="43"/>
      <c r="I221" s="43"/>
      <c r="J221" s="45"/>
    </row>
    <row r="222">
      <c r="A222" s="35" t="s">
        <v>55</v>
      </c>
      <c r="B222" s="42"/>
      <c r="C222" s="43"/>
      <c r="D222" s="43"/>
      <c r="E222" s="46" t="s">
        <v>315</v>
      </c>
      <c r="F222" s="43"/>
      <c r="G222" s="43"/>
      <c r="H222" s="43"/>
      <c r="I222" s="43"/>
      <c r="J222" s="45"/>
    </row>
    <row r="223" ht="115.2">
      <c r="A223" s="35" t="s">
        <v>57</v>
      </c>
      <c r="B223" s="42"/>
      <c r="C223" s="43"/>
      <c r="D223" s="43"/>
      <c r="E223" s="37" t="s">
        <v>316</v>
      </c>
      <c r="F223" s="43"/>
      <c r="G223" s="43"/>
      <c r="H223" s="43"/>
      <c r="I223" s="43"/>
      <c r="J223" s="45"/>
    </row>
    <row r="224">
      <c r="A224" s="35" t="s">
        <v>48</v>
      </c>
      <c r="B224" s="35">
        <v>31</v>
      </c>
      <c r="C224" s="36" t="s">
        <v>317</v>
      </c>
      <c r="D224" s="35" t="s">
        <v>50</v>
      </c>
      <c r="E224" s="37" t="s">
        <v>318</v>
      </c>
      <c r="F224" s="38" t="s">
        <v>190</v>
      </c>
      <c r="G224" s="39">
        <v>48</v>
      </c>
      <c r="H224" s="40">
        <v>0</v>
      </c>
      <c r="I224" s="40">
        <f>ROUND(G224*H224,P4)</f>
        <v>0</v>
      </c>
      <c r="J224" s="38" t="s">
        <v>53</v>
      </c>
      <c r="O224" s="41">
        <f>I224*0.21</f>
        <v>0</v>
      </c>
      <c r="P224">
        <v>3</v>
      </c>
    </row>
    <row r="225">
      <c r="A225" s="35" t="s">
        <v>54</v>
      </c>
      <c r="B225" s="42"/>
      <c r="C225" s="43"/>
      <c r="D225" s="43"/>
      <c r="E225" s="44" t="s">
        <v>50</v>
      </c>
      <c r="F225" s="43"/>
      <c r="G225" s="43"/>
      <c r="H225" s="43"/>
      <c r="I225" s="43"/>
      <c r="J225" s="45"/>
    </row>
    <row r="226" ht="28.8">
      <c r="A226" s="35" t="s">
        <v>55</v>
      </c>
      <c r="B226" s="42"/>
      <c r="C226" s="43"/>
      <c r="D226" s="43"/>
      <c r="E226" s="46" t="s">
        <v>223</v>
      </c>
      <c r="F226" s="43"/>
      <c r="G226" s="43"/>
      <c r="H226" s="43"/>
      <c r="I226" s="43"/>
      <c r="J226" s="45"/>
    </row>
    <row r="227" ht="28.8">
      <c r="A227" s="35" t="s">
        <v>55</v>
      </c>
      <c r="B227" s="42"/>
      <c r="C227" s="43"/>
      <c r="D227" s="43"/>
      <c r="E227" s="46" t="s">
        <v>319</v>
      </c>
      <c r="F227" s="43"/>
      <c r="G227" s="43"/>
      <c r="H227" s="43"/>
      <c r="I227" s="43"/>
      <c r="J227" s="45"/>
    </row>
    <row r="228">
      <c r="A228" s="35" t="s">
        <v>55</v>
      </c>
      <c r="B228" s="42"/>
      <c r="C228" s="43"/>
      <c r="D228" s="43"/>
      <c r="E228" s="46" t="s">
        <v>315</v>
      </c>
      <c r="F228" s="43"/>
      <c r="G228" s="43"/>
      <c r="H228" s="43"/>
      <c r="I228" s="43"/>
      <c r="J228" s="45"/>
    </row>
    <row r="229" ht="115.2">
      <c r="A229" s="35" t="s">
        <v>57</v>
      </c>
      <c r="B229" s="42"/>
      <c r="C229" s="43"/>
      <c r="D229" s="43"/>
      <c r="E229" s="37" t="s">
        <v>316</v>
      </c>
      <c r="F229" s="43"/>
      <c r="G229" s="43"/>
      <c r="H229" s="43"/>
      <c r="I229" s="43"/>
      <c r="J229" s="45"/>
    </row>
    <row r="230">
      <c r="A230" s="29" t="s">
        <v>45</v>
      </c>
      <c r="B230" s="30"/>
      <c r="C230" s="31" t="s">
        <v>320</v>
      </c>
      <c r="D230" s="32"/>
      <c r="E230" s="29" t="s">
        <v>321</v>
      </c>
      <c r="F230" s="32"/>
      <c r="G230" s="32"/>
      <c r="H230" s="32"/>
      <c r="I230" s="33">
        <f>SUMIFS(I231:I238,A231:A238,"P")</f>
        <v>0</v>
      </c>
      <c r="J230" s="34"/>
    </row>
    <row r="231">
      <c r="A231" s="35" t="s">
        <v>48</v>
      </c>
      <c r="B231" s="35">
        <v>32</v>
      </c>
      <c r="C231" s="36" t="s">
        <v>322</v>
      </c>
      <c r="D231" s="35" t="s">
        <v>50</v>
      </c>
      <c r="E231" s="37" t="s">
        <v>323</v>
      </c>
      <c r="F231" s="38" t="s">
        <v>77</v>
      </c>
      <c r="G231" s="39">
        <v>27</v>
      </c>
      <c r="H231" s="40">
        <v>0</v>
      </c>
      <c r="I231" s="40">
        <f>ROUND(G231*H231,P4)</f>
        <v>0</v>
      </c>
      <c r="J231" s="38" t="s">
        <v>53</v>
      </c>
      <c r="O231" s="41">
        <f>I231*0.21</f>
        <v>0</v>
      </c>
      <c r="P231">
        <v>3</v>
      </c>
    </row>
    <row r="232">
      <c r="A232" s="35" t="s">
        <v>54</v>
      </c>
      <c r="B232" s="42"/>
      <c r="C232" s="43"/>
      <c r="D232" s="43"/>
      <c r="E232" s="37" t="s">
        <v>323</v>
      </c>
      <c r="F232" s="43"/>
      <c r="G232" s="43"/>
      <c r="H232" s="43"/>
      <c r="I232" s="43"/>
      <c r="J232" s="45"/>
    </row>
    <row r="233">
      <c r="A233" s="35" t="s">
        <v>55</v>
      </c>
      <c r="B233" s="42"/>
      <c r="C233" s="43"/>
      <c r="D233" s="43"/>
      <c r="E233" s="46" t="s">
        <v>324</v>
      </c>
      <c r="F233" s="43"/>
      <c r="G233" s="43"/>
      <c r="H233" s="43"/>
      <c r="I233" s="43"/>
      <c r="J233" s="45"/>
    </row>
    <row r="234" ht="43.2">
      <c r="A234" s="35" t="s">
        <v>57</v>
      </c>
      <c r="B234" s="42"/>
      <c r="C234" s="43"/>
      <c r="D234" s="43"/>
      <c r="E234" s="37" t="s">
        <v>325</v>
      </c>
      <c r="F234" s="43"/>
      <c r="G234" s="43"/>
      <c r="H234" s="43"/>
      <c r="I234" s="43"/>
      <c r="J234" s="45"/>
    </row>
    <row r="235">
      <c r="A235" s="35" t="s">
        <v>48</v>
      </c>
      <c r="B235" s="35">
        <v>33</v>
      </c>
      <c r="C235" s="36" t="s">
        <v>326</v>
      </c>
      <c r="D235" s="35" t="s">
        <v>50</v>
      </c>
      <c r="E235" s="37" t="s">
        <v>327</v>
      </c>
      <c r="F235" s="38" t="s">
        <v>77</v>
      </c>
      <c r="G235" s="39">
        <v>26</v>
      </c>
      <c r="H235" s="40">
        <v>0</v>
      </c>
      <c r="I235" s="40">
        <f>ROUND(G235*H235,P4)</f>
        <v>0</v>
      </c>
      <c r="J235" s="38" t="s">
        <v>53</v>
      </c>
      <c r="O235" s="41">
        <f>I235*0.21</f>
        <v>0</v>
      </c>
      <c r="P235">
        <v>3</v>
      </c>
    </row>
    <row r="236">
      <c r="A236" s="35" t="s">
        <v>54</v>
      </c>
      <c r="B236" s="42"/>
      <c r="C236" s="43"/>
      <c r="D236" s="43"/>
      <c r="E236" s="37" t="s">
        <v>327</v>
      </c>
      <c r="F236" s="43"/>
      <c r="G236" s="43"/>
      <c r="H236" s="43"/>
      <c r="I236" s="43"/>
      <c r="J236" s="45"/>
    </row>
    <row r="237">
      <c r="A237" s="35" t="s">
        <v>55</v>
      </c>
      <c r="B237" s="42"/>
      <c r="C237" s="43"/>
      <c r="D237" s="43"/>
      <c r="E237" s="46" t="s">
        <v>328</v>
      </c>
      <c r="F237" s="43"/>
      <c r="G237" s="43"/>
      <c r="H237" s="43"/>
      <c r="I237" s="43"/>
      <c r="J237" s="45"/>
    </row>
    <row r="238" ht="43.2">
      <c r="A238" s="35" t="s">
        <v>57</v>
      </c>
      <c r="B238" s="42"/>
      <c r="C238" s="43"/>
      <c r="D238" s="43"/>
      <c r="E238" s="37" t="s">
        <v>325</v>
      </c>
      <c r="F238" s="43"/>
      <c r="G238" s="43"/>
      <c r="H238" s="43"/>
      <c r="I238" s="43"/>
      <c r="J238" s="45"/>
    </row>
    <row r="239">
      <c r="A239" s="29" t="s">
        <v>45</v>
      </c>
      <c r="B239" s="30"/>
      <c r="C239" s="31" t="s">
        <v>329</v>
      </c>
      <c r="D239" s="32"/>
      <c r="E239" s="29" t="s">
        <v>330</v>
      </c>
      <c r="F239" s="32"/>
      <c r="G239" s="32"/>
      <c r="H239" s="32"/>
      <c r="I239" s="33">
        <f>SUMIFS(I240:I324,A240:A324,"P")</f>
        <v>0</v>
      </c>
      <c r="J239" s="34"/>
    </row>
    <row r="240" ht="28.8">
      <c r="A240" s="35" t="s">
        <v>48</v>
      </c>
      <c r="B240" s="35">
        <v>34</v>
      </c>
      <c r="C240" s="36" t="s">
        <v>331</v>
      </c>
      <c r="D240" s="35" t="s">
        <v>50</v>
      </c>
      <c r="E240" s="37" t="s">
        <v>332</v>
      </c>
      <c r="F240" s="38" t="s">
        <v>163</v>
      </c>
      <c r="G240" s="39">
        <v>1070</v>
      </c>
      <c r="H240" s="40">
        <v>0</v>
      </c>
      <c r="I240" s="40">
        <f>ROUND(G240*H240,P4)</f>
        <v>0</v>
      </c>
      <c r="J240" s="38" t="s">
        <v>53</v>
      </c>
      <c r="O240" s="41">
        <f>I240*0.21</f>
        <v>0</v>
      </c>
      <c r="P240">
        <v>3</v>
      </c>
    </row>
    <row r="241" ht="28.8">
      <c r="A241" s="35" t="s">
        <v>54</v>
      </c>
      <c r="B241" s="42"/>
      <c r="C241" s="43"/>
      <c r="D241" s="43"/>
      <c r="E241" s="37" t="s">
        <v>332</v>
      </c>
      <c r="F241" s="43"/>
      <c r="G241" s="43"/>
      <c r="H241" s="43"/>
      <c r="I241" s="43"/>
      <c r="J241" s="45"/>
    </row>
    <row r="242">
      <c r="A242" s="35" t="s">
        <v>55</v>
      </c>
      <c r="B242" s="42"/>
      <c r="C242" s="43"/>
      <c r="D242" s="43"/>
      <c r="E242" s="46" t="s">
        <v>333</v>
      </c>
      <c r="F242" s="43"/>
      <c r="G242" s="43"/>
      <c r="H242" s="43"/>
      <c r="I242" s="43"/>
      <c r="J242" s="45"/>
    </row>
    <row r="243" ht="144">
      <c r="A243" s="35" t="s">
        <v>57</v>
      </c>
      <c r="B243" s="42"/>
      <c r="C243" s="43"/>
      <c r="D243" s="43"/>
      <c r="E243" s="37" t="s">
        <v>334</v>
      </c>
      <c r="F243" s="43"/>
      <c r="G243" s="43"/>
      <c r="H243" s="43"/>
      <c r="I243" s="43"/>
      <c r="J243" s="45"/>
    </row>
    <row r="244">
      <c r="A244" s="35" t="s">
        <v>48</v>
      </c>
      <c r="B244" s="35">
        <v>35</v>
      </c>
      <c r="C244" s="36" t="s">
        <v>335</v>
      </c>
      <c r="D244" s="35" t="s">
        <v>50</v>
      </c>
      <c r="E244" s="37" t="s">
        <v>336</v>
      </c>
      <c r="F244" s="38" t="s">
        <v>77</v>
      </c>
      <c r="G244" s="39">
        <v>353</v>
      </c>
      <c r="H244" s="40">
        <v>0</v>
      </c>
      <c r="I244" s="40">
        <f>ROUND(G244*H244,P4)</f>
        <v>0</v>
      </c>
      <c r="J244" s="38" t="s">
        <v>53</v>
      </c>
      <c r="O244" s="41">
        <f>I244*0.21</f>
        <v>0</v>
      </c>
      <c r="P244">
        <v>3</v>
      </c>
    </row>
    <row r="245">
      <c r="A245" s="35" t="s">
        <v>54</v>
      </c>
      <c r="B245" s="42"/>
      <c r="C245" s="43"/>
      <c r="D245" s="43"/>
      <c r="E245" s="37" t="s">
        <v>336</v>
      </c>
      <c r="F245" s="43"/>
      <c r="G245" s="43"/>
      <c r="H245" s="43"/>
      <c r="I245" s="43"/>
      <c r="J245" s="45"/>
    </row>
    <row r="246">
      <c r="A246" s="35" t="s">
        <v>55</v>
      </c>
      <c r="B246" s="42"/>
      <c r="C246" s="43"/>
      <c r="D246" s="43"/>
      <c r="E246" s="46" t="s">
        <v>337</v>
      </c>
      <c r="F246" s="43"/>
      <c r="G246" s="43"/>
      <c r="H246" s="43"/>
      <c r="I246" s="43"/>
      <c r="J246" s="45"/>
    </row>
    <row r="247" ht="57.6">
      <c r="A247" s="35" t="s">
        <v>57</v>
      </c>
      <c r="B247" s="42"/>
      <c r="C247" s="43"/>
      <c r="D247" s="43"/>
      <c r="E247" s="37" t="s">
        <v>338</v>
      </c>
      <c r="F247" s="43"/>
      <c r="G247" s="43"/>
      <c r="H247" s="43"/>
      <c r="I247" s="43"/>
      <c r="J247" s="45"/>
    </row>
    <row r="248" ht="28.8">
      <c r="A248" s="35" t="s">
        <v>48</v>
      </c>
      <c r="B248" s="35">
        <v>36</v>
      </c>
      <c r="C248" s="36" t="s">
        <v>339</v>
      </c>
      <c r="D248" s="35" t="s">
        <v>50</v>
      </c>
      <c r="E248" s="37" t="s">
        <v>340</v>
      </c>
      <c r="F248" s="38" t="s">
        <v>77</v>
      </c>
      <c r="G248" s="39">
        <v>62</v>
      </c>
      <c r="H248" s="40">
        <v>0</v>
      </c>
      <c r="I248" s="40">
        <f>ROUND(G248*H248,P4)</f>
        <v>0</v>
      </c>
      <c r="J248" s="38" t="s">
        <v>53</v>
      </c>
      <c r="O248" s="41">
        <f>I248*0.21</f>
        <v>0</v>
      </c>
      <c r="P248">
        <v>3</v>
      </c>
    </row>
    <row r="249" ht="28.8">
      <c r="A249" s="35" t="s">
        <v>54</v>
      </c>
      <c r="B249" s="42"/>
      <c r="C249" s="43"/>
      <c r="D249" s="43"/>
      <c r="E249" s="37" t="s">
        <v>340</v>
      </c>
      <c r="F249" s="43"/>
      <c r="G249" s="43"/>
      <c r="H249" s="43"/>
      <c r="I249" s="43"/>
      <c r="J249" s="45"/>
    </row>
    <row r="250">
      <c r="A250" s="35" t="s">
        <v>55</v>
      </c>
      <c r="B250" s="42"/>
      <c r="C250" s="43"/>
      <c r="D250" s="43"/>
      <c r="E250" s="46" t="s">
        <v>341</v>
      </c>
      <c r="F250" s="43"/>
      <c r="G250" s="43"/>
      <c r="H250" s="43"/>
      <c r="I250" s="43"/>
      <c r="J250" s="45"/>
    </row>
    <row r="251" ht="57.6">
      <c r="A251" s="35" t="s">
        <v>57</v>
      </c>
      <c r="B251" s="42"/>
      <c r="C251" s="43"/>
      <c r="D251" s="43"/>
      <c r="E251" s="37" t="s">
        <v>338</v>
      </c>
      <c r="F251" s="43"/>
      <c r="G251" s="43"/>
      <c r="H251" s="43"/>
      <c r="I251" s="43"/>
      <c r="J251" s="45"/>
    </row>
    <row r="252">
      <c r="A252" s="35" t="s">
        <v>48</v>
      </c>
      <c r="B252" s="35">
        <v>37</v>
      </c>
      <c r="C252" s="36" t="s">
        <v>342</v>
      </c>
      <c r="D252" s="35" t="s">
        <v>50</v>
      </c>
      <c r="E252" s="37" t="s">
        <v>343</v>
      </c>
      <c r="F252" s="38" t="s">
        <v>77</v>
      </c>
      <c r="G252" s="39">
        <v>62</v>
      </c>
      <c r="H252" s="40">
        <v>0</v>
      </c>
      <c r="I252" s="40">
        <f>ROUND(G252*H252,P4)</f>
        <v>0</v>
      </c>
      <c r="J252" s="38" t="s">
        <v>53</v>
      </c>
      <c r="O252" s="41">
        <f>I252*0.21</f>
        <v>0</v>
      </c>
      <c r="P252">
        <v>3</v>
      </c>
    </row>
    <row r="253">
      <c r="A253" s="35" t="s">
        <v>54</v>
      </c>
      <c r="B253" s="42"/>
      <c r="C253" s="43"/>
      <c r="D253" s="43"/>
      <c r="E253" s="37" t="s">
        <v>343</v>
      </c>
      <c r="F253" s="43"/>
      <c r="G253" s="43"/>
      <c r="H253" s="43"/>
      <c r="I253" s="43"/>
      <c r="J253" s="45"/>
    </row>
    <row r="254">
      <c r="A254" s="35" t="s">
        <v>55</v>
      </c>
      <c r="B254" s="42"/>
      <c r="C254" s="43"/>
      <c r="D254" s="43"/>
      <c r="E254" s="46" t="s">
        <v>341</v>
      </c>
      <c r="F254" s="43"/>
      <c r="G254" s="43"/>
      <c r="H254" s="43"/>
      <c r="I254" s="43"/>
      <c r="J254" s="45"/>
    </row>
    <row r="255" ht="28.8">
      <c r="A255" s="35" t="s">
        <v>57</v>
      </c>
      <c r="B255" s="42"/>
      <c r="C255" s="43"/>
      <c r="D255" s="43"/>
      <c r="E255" s="37" t="s">
        <v>344</v>
      </c>
      <c r="F255" s="43"/>
      <c r="G255" s="43"/>
      <c r="H255" s="43"/>
      <c r="I255" s="43"/>
      <c r="J255" s="45"/>
    </row>
    <row r="256" ht="28.8">
      <c r="A256" s="35" t="s">
        <v>48</v>
      </c>
      <c r="B256" s="35">
        <v>38</v>
      </c>
      <c r="C256" s="36" t="s">
        <v>345</v>
      </c>
      <c r="D256" s="35" t="s">
        <v>50</v>
      </c>
      <c r="E256" s="37" t="s">
        <v>346</v>
      </c>
      <c r="F256" s="38" t="s">
        <v>77</v>
      </c>
      <c r="G256" s="39">
        <v>87</v>
      </c>
      <c r="H256" s="40">
        <v>0</v>
      </c>
      <c r="I256" s="40">
        <f>ROUND(G256*H256,P4)</f>
        <v>0</v>
      </c>
      <c r="J256" s="38" t="s">
        <v>53</v>
      </c>
      <c r="O256" s="41">
        <f>I256*0.21</f>
        <v>0</v>
      </c>
      <c r="P256">
        <v>3</v>
      </c>
    </row>
    <row r="257" ht="28.8">
      <c r="A257" s="35" t="s">
        <v>54</v>
      </c>
      <c r="B257" s="42"/>
      <c r="C257" s="43"/>
      <c r="D257" s="43"/>
      <c r="E257" s="37" t="s">
        <v>346</v>
      </c>
      <c r="F257" s="43"/>
      <c r="G257" s="43"/>
      <c r="H257" s="43"/>
      <c r="I257" s="43"/>
      <c r="J257" s="45"/>
    </row>
    <row r="258">
      <c r="A258" s="35" t="s">
        <v>55</v>
      </c>
      <c r="B258" s="42"/>
      <c r="C258" s="43"/>
      <c r="D258" s="43"/>
      <c r="E258" s="46" t="s">
        <v>347</v>
      </c>
      <c r="F258" s="43"/>
      <c r="G258" s="43"/>
      <c r="H258" s="43"/>
      <c r="I258" s="43"/>
      <c r="J258" s="45"/>
    </row>
    <row r="259" ht="28.8">
      <c r="A259" s="35" t="s">
        <v>57</v>
      </c>
      <c r="B259" s="42"/>
      <c r="C259" s="43"/>
      <c r="D259" s="43"/>
      <c r="E259" s="37" t="s">
        <v>348</v>
      </c>
      <c r="F259" s="43"/>
      <c r="G259" s="43"/>
      <c r="H259" s="43"/>
      <c r="I259" s="43"/>
      <c r="J259" s="45"/>
    </row>
    <row r="260">
      <c r="A260" s="35" t="s">
        <v>48</v>
      </c>
      <c r="B260" s="35">
        <v>39</v>
      </c>
      <c r="C260" s="36" t="s">
        <v>349</v>
      </c>
      <c r="D260" s="35" t="s">
        <v>50</v>
      </c>
      <c r="E260" s="37" t="s">
        <v>350</v>
      </c>
      <c r="F260" s="38" t="s">
        <v>77</v>
      </c>
      <c r="G260" s="39">
        <v>89</v>
      </c>
      <c r="H260" s="40">
        <v>0</v>
      </c>
      <c r="I260" s="40">
        <f>ROUND(G260*H260,P4)</f>
        <v>0</v>
      </c>
      <c r="J260" s="38" t="s">
        <v>53</v>
      </c>
      <c r="O260" s="41">
        <f>I260*0.21</f>
        <v>0</v>
      </c>
      <c r="P260">
        <v>3</v>
      </c>
    </row>
    <row r="261">
      <c r="A261" s="35" t="s">
        <v>54</v>
      </c>
      <c r="B261" s="42"/>
      <c r="C261" s="43"/>
      <c r="D261" s="43"/>
      <c r="E261" s="37" t="s">
        <v>350</v>
      </c>
      <c r="F261" s="43"/>
      <c r="G261" s="43"/>
      <c r="H261" s="43"/>
      <c r="I261" s="43"/>
      <c r="J261" s="45"/>
    </row>
    <row r="262">
      <c r="A262" s="35" t="s">
        <v>55</v>
      </c>
      <c r="B262" s="42"/>
      <c r="C262" s="43"/>
      <c r="D262" s="43"/>
      <c r="E262" s="46" t="s">
        <v>351</v>
      </c>
      <c r="F262" s="43"/>
      <c r="G262" s="43"/>
      <c r="H262" s="43"/>
      <c r="I262" s="43"/>
      <c r="J262" s="45"/>
    </row>
    <row r="263" ht="28.8">
      <c r="A263" s="35" t="s">
        <v>57</v>
      </c>
      <c r="B263" s="42"/>
      <c r="C263" s="43"/>
      <c r="D263" s="43"/>
      <c r="E263" s="37" t="s">
        <v>352</v>
      </c>
      <c r="F263" s="43"/>
      <c r="G263" s="43"/>
      <c r="H263" s="43"/>
      <c r="I263" s="43"/>
      <c r="J263" s="45"/>
    </row>
    <row r="264" ht="28.8">
      <c r="A264" s="35" t="s">
        <v>48</v>
      </c>
      <c r="B264" s="35">
        <v>40</v>
      </c>
      <c r="C264" s="36" t="s">
        <v>353</v>
      </c>
      <c r="D264" s="35" t="s">
        <v>50</v>
      </c>
      <c r="E264" s="37" t="s">
        <v>354</v>
      </c>
      <c r="F264" s="38" t="s">
        <v>77</v>
      </c>
      <c r="G264" s="39">
        <v>1</v>
      </c>
      <c r="H264" s="40">
        <v>0</v>
      </c>
      <c r="I264" s="40">
        <f>ROUND(G264*H264,P4)</f>
        <v>0</v>
      </c>
      <c r="J264" s="38" t="s">
        <v>53</v>
      </c>
      <c r="O264" s="41">
        <f>I264*0.21</f>
        <v>0</v>
      </c>
      <c r="P264">
        <v>3</v>
      </c>
    </row>
    <row r="265" ht="28.8">
      <c r="A265" s="35" t="s">
        <v>54</v>
      </c>
      <c r="B265" s="42"/>
      <c r="C265" s="43"/>
      <c r="D265" s="43"/>
      <c r="E265" s="37" t="s">
        <v>354</v>
      </c>
      <c r="F265" s="43"/>
      <c r="G265" s="43"/>
      <c r="H265" s="43"/>
      <c r="I265" s="43"/>
      <c r="J265" s="45"/>
    </row>
    <row r="266">
      <c r="A266" s="35" t="s">
        <v>55</v>
      </c>
      <c r="B266" s="42"/>
      <c r="C266" s="43"/>
      <c r="D266" s="43"/>
      <c r="E266" s="46" t="s">
        <v>56</v>
      </c>
      <c r="F266" s="43"/>
      <c r="G266" s="43"/>
      <c r="H266" s="43"/>
      <c r="I266" s="43"/>
      <c r="J266" s="45"/>
    </row>
    <row r="267" ht="28.8">
      <c r="A267" s="35" t="s">
        <v>57</v>
      </c>
      <c r="B267" s="42"/>
      <c r="C267" s="43"/>
      <c r="D267" s="43"/>
      <c r="E267" s="37" t="s">
        <v>348</v>
      </c>
      <c r="F267" s="43"/>
      <c r="G267" s="43"/>
      <c r="H267" s="43"/>
      <c r="I267" s="43"/>
      <c r="J267" s="45"/>
    </row>
    <row r="268" ht="28.8">
      <c r="A268" s="35" t="s">
        <v>48</v>
      </c>
      <c r="B268" s="35">
        <v>41</v>
      </c>
      <c r="C268" s="36" t="s">
        <v>355</v>
      </c>
      <c r="D268" s="35" t="s">
        <v>50</v>
      </c>
      <c r="E268" s="37" t="s">
        <v>356</v>
      </c>
      <c r="F268" s="38" t="s">
        <v>77</v>
      </c>
      <c r="G268" s="39">
        <v>73</v>
      </c>
      <c r="H268" s="40">
        <v>0</v>
      </c>
      <c r="I268" s="40">
        <f>ROUND(G268*H268,P4)</f>
        <v>0</v>
      </c>
      <c r="J268" s="38" t="s">
        <v>53</v>
      </c>
      <c r="O268" s="41">
        <f>I268*0.21</f>
        <v>0</v>
      </c>
      <c r="P268">
        <v>3</v>
      </c>
    </row>
    <row r="269" ht="28.8">
      <c r="A269" s="35" t="s">
        <v>54</v>
      </c>
      <c r="B269" s="42"/>
      <c r="C269" s="43"/>
      <c r="D269" s="43"/>
      <c r="E269" s="37" t="s">
        <v>356</v>
      </c>
      <c r="F269" s="43"/>
      <c r="G269" s="43"/>
      <c r="H269" s="43"/>
      <c r="I269" s="43"/>
      <c r="J269" s="45"/>
    </row>
    <row r="270">
      <c r="A270" s="35" t="s">
        <v>55</v>
      </c>
      <c r="B270" s="42"/>
      <c r="C270" s="43"/>
      <c r="D270" s="43"/>
      <c r="E270" s="46" t="s">
        <v>357</v>
      </c>
      <c r="F270" s="43"/>
      <c r="G270" s="43"/>
      <c r="H270" s="43"/>
      <c r="I270" s="43"/>
      <c r="J270" s="45"/>
    </row>
    <row r="271" ht="43.2">
      <c r="A271" s="35" t="s">
        <v>57</v>
      </c>
      <c r="B271" s="42"/>
      <c r="C271" s="43"/>
      <c r="D271" s="43"/>
      <c r="E271" s="37" t="s">
        <v>358</v>
      </c>
      <c r="F271" s="43"/>
      <c r="G271" s="43"/>
      <c r="H271" s="43"/>
      <c r="I271" s="43"/>
      <c r="J271" s="45"/>
    </row>
    <row r="272">
      <c r="A272" s="35" t="s">
        <v>48</v>
      </c>
      <c r="B272" s="35">
        <v>42</v>
      </c>
      <c r="C272" s="36" t="s">
        <v>359</v>
      </c>
      <c r="D272" s="35" t="s">
        <v>50</v>
      </c>
      <c r="E272" s="37" t="s">
        <v>360</v>
      </c>
      <c r="F272" s="38" t="s">
        <v>77</v>
      </c>
      <c r="G272" s="39">
        <v>67</v>
      </c>
      <c r="H272" s="40">
        <v>0</v>
      </c>
      <c r="I272" s="40">
        <f>ROUND(G272*H272,P4)</f>
        <v>0</v>
      </c>
      <c r="J272" s="38" t="s">
        <v>53</v>
      </c>
      <c r="O272" s="41">
        <f>I272*0.21</f>
        <v>0</v>
      </c>
      <c r="P272">
        <v>3</v>
      </c>
    </row>
    <row r="273">
      <c r="A273" s="35" t="s">
        <v>54</v>
      </c>
      <c r="B273" s="42"/>
      <c r="C273" s="43"/>
      <c r="D273" s="43"/>
      <c r="E273" s="37" t="s">
        <v>360</v>
      </c>
      <c r="F273" s="43"/>
      <c r="G273" s="43"/>
      <c r="H273" s="43"/>
      <c r="I273" s="43"/>
      <c r="J273" s="45"/>
    </row>
    <row r="274">
      <c r="A274" s="35" t="s">
        <v>55</v>
      </c>
      <c r="B274" s="42"/>
      <c r="C274" s="43"/>
      <c r="D274" s="43"/>
      <c r="E274" s="46" t="s">
        <v>361</v>
      </c>
      <c r="F274" s="43"/>
      <c r="G274" s="43"/>
      <c r="H274" s="43"/>
      <c r="I274" s="43"/>
      <c r="J274" s="45"/>
    </row>
    <row r="275" ht="28.8">
      <c r="A275" s="35" t="s">
        <v>57</v>
      </c>
      <c r="B275" s="42"/>
      <c r="C275" s="43"/>
      <c r="D275" s="43"/>
      <c r="E275" s="37" t="s">
        <v>352</v>
      </c>
      <c r="F275" s="43"/>
      <c r="G275" s="43"/>
      <c r="H275" s="43"/>
      <c r="I275" s="43"/>
      <c r="J275" s="45"/>
    </row>
    <row r="276" ht="28.8">
      <c r="A276" s="35" t="s">
        <v>48</v>
      </c>
      <c r="B276" s="35">
        <v>43</v>
      </c>
      <c r="C276" s="36" t="s">
        <v>362</v>
      </c>
      <c r="D276" s="35" t="s">
        <v>50</v>
      </c>
      <c r="E276" s="37" t="s">
        <v>363</v>
      </c>
      <c r="F276" s="38" t="s">
        <v>190</v>
      </c>
      <c r="G276" s="39">
        <v>1490.3599999999999</v>
      </c>
      <c r="H276" s="40">
        <v>0</v>
      </c>
      <c r="I276" s="40">
        <f>ROUND(G276*H276,P4)</f>
        <v>0</v>
      </c>
      <c r="J276" s="38" t="s">
        <v>53</v>
      </c>
      <c r="O276" s="41">
        <f>I276*0.21</f>
        <v>0</v>
      </c>
      <c r="P276">
        <v>3</v>
      </c>
    </row>
    <row r="277" ht="28.8">
      <c r="A277" s="35" t="s">
        <v>54</v>
      </c>
      <c r="B277" s="42"/>
      <c r="C277" s="43"/>
      <c r="D277" s="43"/>
      <c r="E277" s="37" t="s">
        <v>363</v>
      </c>
      <c r="F277" s="43"/>
      <c r="G277" s="43"/>
      <c r="H277" s="43"/>
      <c r="I277" s="43"/>
      <c r="J277" s="45"/>
    </row>
    <row r="278">
      <c r="A278" s="35" t="s">
        <v>55</v>
      </c>
      <c r="B278" s="42"/>
      <c r="C278" s="43"/>
      <c r="D278" s="43"/>
      <c r="E278" s="46" t="s">
        <v>364</v>
      </c>
      <c r="F278" s="43"/>
      <c r="G278" s="43"/>
      <c r="H278" s="43"/>
      <c r="I278" s="43"/>
      <c r="J278" s="45"/>
    </row>
    <row r="279">
      <c r="A279" s="35" t="s">
        <v>55</v>
      </c>
      <c r="B279" s="42"/>
      <c r="C279" s="43"/>
      <c r="D279" s="43"/>
      <c r="E279" s="46" t="s">
        <v>365</v>
      </c>
      <c r="F279" s="43"/>
      <c r="G279" s="43"/>
      <c r="H279" s="43"/>
      <c r="I279" s="43"/>
      <c r="J279" s="45"/>
    </row>
    <row r="280">
      <c r="A280" s="35" t="s">
        <v>55</v>
      </c>
      <c r="B280" s="42"/>
      <c r="C280" s="43"/>
      <c r="D280" s="43"/>
      <c r="E280" s="46" t="s">
        <v>366</v>
      </c>
      <c r="F280" s="43"/>
      <c r="G280" s="43"/>
      <c r="H280" s="43"/>
      <c r="I280" s="43"/>
      <c r="J280" s="45"/>
    </row>
    <row r="281">
      <c r="A281" s="35" t="s">
        <v>55</v>
      </c>
      <c r="B281" s="42"/>
      <c r="C281" s="43"/>
      <c r="D281" s="43"/>
      <c r="E281" s="46" t="s">
        <v>367</v>
      </c>
      <c r="F281" s="43"/>
      <c r="G281" s="43"/>
      <c r="H281" s="43"/>
      <c r="I281" s="43"/>
      <c r="J281" s="45"/>
    </row>
    <row r="282">
      <c r="A282" s="35" t="s">
        <v>55</v>
      </c>
      <c r="B282" s="42"/>
      <c r="C282" s="43"/>
      <c r="D282" s="43"/>
      <c r="E282" s="46" t="s">
        <v>368</v>
      </c>
      <c r="F282" s="43"/>
      <c r="G282" s="43"/>
      <c r="H282" s="43"/>
      <c r="I282" s="43"/>
      <c r="J282" s="45"/>
    </row>
    <row r="283">
      <c r="A283" s="35" t="s">
        <v>55</v>
      </c>
      <c r="B283" s="42"/>
      <c r="C283" s="43"/>
      <c r="D283" s="43"/>
      <c r="E283" s="46" t="s">
        <v>369</v>
      </c>
      <c r="F283" s="43"/>
      <c r="G283" s="43"/>
      <c r="H283" s="43"/>
      <c r="I283" s="43"/>
      <c r="J283" s="45"/>
    </row>
    <row r="284">
      <c r="A284" s="35" t="s">
        <v>55</v>
      </c>
      <c r="B284" s="42"/>
      <c r="C284" s="43"/>
      <c r="D284" s="43"/>
      <c r="E284" s="46" t="s">
        <v>370</v>
      </c>
      <c r="F284" s="43"/>
      <c r="G284" s="43"/>
      <c r="H284" s="43"/>
      <c r="I284" s="43"/>
      <c r="J284" s="45"/>
    </row>
    <row r="285" ht="43.2">
      <c r="A285" s="35" t="s">
        <v>57</v>
      </c>
      <c r="B285" s="42"/>
      <c r="C285" s="43"/>
      <c r="D285" s="43"/>
      <c r="E285" s="37" t="s">
        <v>371</v>
      </c>
      <c r="F285" s="43"/>
      <c r="G285" s="43"/>
      <c r="H285" s="43"/>
      <c r="I285" s="43"/>
      <c r="J285" s="45"/>
    </row>
    <row r="286" ht="28.8">
      <c r="A286" s="35" t="s">
        <v>48</v>
      </c>
      <c r="B286" s="35">
        <v>44</v>
      </c>
      <c r="C286" s="36" t="s">
        <v>372</v>
      </c>
      <c r="D286" s="35" t="s">
        <v>50</v>
      </c>
      <c r="E286" s="37" t="s">
        <v>373</v>
      </c>
      <c r="F286" s="38" t="s">
        <v>190</v>
      </c>
      <c r="G286" s="39">
        <v>1490.3599999999999</v>
      </c>
      <c r="H286" s="40">
        <v>0</v>
      </c>
      <c r="I286" s="40">
        <f>ROUND(G286*H286,P4)</f>
        <v>0</v>
      </c>
      <c r="J286" s="38" t="s">
        <v>53</v>
      </c>
      <c r="O286" s="41">
        <f>I286*0.21</f>
        <v>0</v>
      </c>
      <c r="P286">
        <v>3</v>
      </c>
    </row>
    <row r="287" ht="28.8">
      <c r="A287" s="35" t="s">
        <v>54</v>
      </c>
      <c r="B287" s="42"/>
      <c r="C287" s="43"/>
      <c r="D287" s="43"/>
      <c r="E287" s="37" t="s">
        <v>373</v>
      </c>
      <c r="F287" s="43"/>
      <c r="G287" s="43"/>
      <c r="H287" s="43"/>
      <c r="I287" s="43"/>
      <c r="J287" s="45"/>
    </row>
    <row r="288">
      <c r="A288" s="35" t="s">
        <v>55</v>
      </c>
      <c r="B288" s="42"/>
      <c r="C288" s="43"/>
      <c r="D288" s="43"/>
      <c r="E288" s="46" t="s">
        <v>364</v>
      </c>
      <c r="F288" s="43"/>
      <c r="G288" s="43"/>
      <c r="H288" s="43"/>
      <c r="I288" s="43"/>
      <c r="J288" s="45"/>
    </row>
    <row r="289">
      <c r="A289" s="35" t="s">
        <v>55</v>
      </c>
      <c r="B289" s="42"/>
      <c r="C289" s="43"/>
      <c r="D289" s="43"/>
      <c r="E289" s="46" t="s">
        <v>365</v>
      </c>
      <c r="F289" s="43"/>
      <c r="G289" s="43"/>
      <c r="H289" s="43"/>
      <c r="I289" s="43"/>
      <c r="J289" s="45"/>
    </row>
    <row r="290">
      <c r="A290" s="35" t="s">
        <v>55</v>
      </c>
      <c r="B290" s="42"/>
      <c r="C290" s="43"/>
      <c r="D290" s="43"/>
      <c r="E290" s="46" t="s">
        <v>366</v>
      </c>
      <c r="F290" s="43"/>
      <c r="G290" s="43"/>
      <c r="H290" s="43"/>
      <c r="I290" s="43"/>
      <c r="J290" s="45"/>
    </row>
    <row r="291">
      <c r="A291" s="35" t="s">
        <v>55</v>
      </c>
      <c r="B291" s="42"/>
      <c r="C291" s="43"/>
      <c r="D291" s="43"/>
      <c r="E291" s="46" t="s">
        <v>367</v>
      </c>
      <c r="F291" s="43"/>
      <c r="G291" s="43"/>
      <c r="H291" s="43"/>
      <c r="I291" s="43"/>
      <c r="J291" s="45"/>
    </row>
    <row r="292">
      <c r="A292" s="35" t="s">
        <v>55</v>
      </c>
      <c r="B292" s="42"/>
      <c r="C292" s="43"/>
      <c r="D292" s="43"/>
      <c r="E292" s="46" t="s">
        <v>368</v>
      </c>
      <c r="F292" s="43"/>
      <c r="G292" s="43"/>
      <c r="H292" s="43"/>
      <c r="I292" s="43"/>
      <c r="J292" s="45"/>
    </row>
    <row r="293">
      <c r="A293" s="35" t="s">
        <v>55</v>
      </c>
      <c r="B293" s="42"/>
      <c r="C293" s="43"/>
      <c r="D293" s="43"/>
      <c r="E293" s="46" t="s">
        <v>369</v>
      </c>
      <c r="F293" s="43"/>
      <c r="G293" s="43"/>
      <c r="H293" s="43"/>
      <c r="I293" s="43"/>
      <c r="J293" s="45"/>
    </row>
    <row r="294">
      <c r="A294" s="35" t="s">
        <v>55</v>
      </c>
      <c r="B294" s="42"/>
      <c r="C294" s="43"/>
      <c r="D294" s="43"/>
      <c r="E294" s="46" t="s">
        <v>370</v>
      </c>
      <c r="F294" s="43"/>
      <c r="G294" s="43"/>
      <c r="H294" s="43"/>
      <c r="I294" s="43"/>
      <c r="J294" s="45"/>
    </row>
    <row r="295" ht="43.2">
      <c r="A295" s="35" t="s">
        <v>57</v>
      </c>
      <c r="B295" s="42"/>
      <c r="C295" s="43"/>
      <c r="D295" s="43"/>
      <c r="E295" s="37" t="s">
        <v>371</v>
      </c>
      <c r="F295" s="43"/>
      <c r="G295" s="43"/>
      <c r="H295" s="43"/>
      <c r="I295" s="43"/>
      <c r="J295" s="45"/>
    </row>
    <row r="296">
      <c r="A296" s="35" t="s">
        <v>48</v>
      </c>
      <c r="B296" s="35">
        <v>45</v>
      </c>
      <c r="C296" s="36" t="s">
        <v>374</v>
      </c>
      <c r="D296" s="35" t="s">
        <v>50</v>
      </c>
      <c r="E296" s="37" t="s">
        <v>375</v>
      </c>
      <c r="F296" s="38" t="s">
        <v>163</v>
      </c>
      <c r="G296" s="39">
        <v>70</v>
      </c>
      <c r="H296" s="40">
        <v>0</v>
      </c>
      <c r="I296" s="40">
        <f>ROUND(G296*H296,P4)</f>
        <v>0</v>
      </c>
      <c r="J296" s="38" t="s">
        <v>53</v>
      </c>
      <c r="O296" s="41">
        <f>I296*0.21</f>
        <v>0</v>
      </c>
      <c r="P296">
        <v>3</v>
      </c>
    </row>
    <row r="297">
      <c r="A297" s="35" t="s">
        <v>54</v>
      </c>
      <c r="B297" s="42"/>
      <c r="C297" s="43"/>
      <c r="D297" s="43"/>
      <c r="E297" s="37" t="s">
        <v>375</v>
      </c>
      <c r="F297" s="43"/>
      <c r="G297" s="43"/>
      <c r="H297" s="43"/>
      <c r="I297" s="43"/>
      <c r="J297" s="45"/>
    </row>
    <row r="298">
      <c r="A298" s="35" t="s">
        <v>55</v>
      </c>
      <c r="B298" s="42"/>
      <c r="C298" s="43"/>
      <c r="D298" s="43"/>
      <c r="E298" s="46" t="s">
        <v>376</v>
      </c>
      <c r="F298" s="43"/>
      <c r="G298" s="43"/>
      <c r="H298" s="43"/>
      <c r="I298" s="43"/>
      <c r="J298" s="45"/>
    </row>
    <row r="299" ht="57.6">
      <c r="A299" s="35" t="s">
        <v>57</v>
      </c>
      <c r="B299" s="42"/>
      <c r="C299" s="43"/>
      <c r="D299" s="43"/>
      <c r="E299" s="37" t="s">
        <v>377</v>
      </c>
      <c r="F299" s="43"/>
      <c r="G299" s="43"/>
      <c r="H299" s="43"/>
      <c r="I299" s="43"/>
      <c r="J299" s="45"/>
    </row>
    <row r="300">
      <c r="A300" s="35" t="s">
        <v>48</v>
      </c>
      <c r="B300" s="35">
        <v>46</v>
      </c>
      <c r="C300" s="36" t="s">
        <v>378</v>
      </c>
      <c r="D300" s="35" t="s">
        <v>50</v>
      </c>
      <c r="E300" s="37" t="s">
        <v>379</v>
      </c>
      <c r="F300" s="38" t="s">
        <v>163</v>
      </c>
      <c r="G300" s="39">
        <v>790</v>
      </c>
      <c r="H300" s="40">
        <v>0</v>
      </c>
      <c r="I300" s="40">
        <f>ROUND(G300*H300,P4)</f>
        <v>0</v>
      </c>
      <c r="J300" s="38" t="s">
        <v>53</v>
      </c>
      <c r="O300" s="41">
        <f>I300*0.21</f>
        <v>0</v>
      </c>
      <c r="P300">
        <v>3</v>
      </c>
    </row>
    <row r="301">
      <c r="A301" s="35" t="s">
        <v>54</v>
      </c>
      <c r="B301" s="42"/>
      <c r="C301" s="43"/>
      <c r="D301" s="43"/>
      <c r="E301" s="37" t="s">
        <v>379</v>
      </c>
      <c r="F301" s="43"/>
      <c r="G301" s="43"/>
      <c r="H301" s="43"/>
      <c r="I301" s="43"/>
      <c r="J301" s="45"/>
    </row>
    <row r="302">
      <c r="A302" s="35" t="s">
        <v>55</v>
      </c>
      <c r="B302" s="42"/>
      <c r="C302" s="43"/>
      <c r="D302" s="43"/>
      <c r="E302" s="46" t="s">
        <v>380</v>
      </c>
      <c r="F302" s="43"/>
      <c r="G302" s="43"/>
      <c r="H302" s="43"/>
      <c r="I302" s="43"/>
      <c r="J302" s="45"/>
    </row>
    <row r="303">
      <c r="A303" s="35" t="s">
        <v>55</v>
      </c>
      <c r="B303" s="42"/>
      <c r="C303" s="43"/>
      <c r="D303" s="43"/>
      <c r="E303" s="46" t="s">
        <v>381</v>
      </c>
      <c r="F303" s="43"/>
      <c r="G303" s="43"/>
      <c r="H303" s="43"/>
      <c r="I303" s="43"/>
      <c r="J303" s="45"/>
    </row>
    <row r="304">
      <c r="A304" s="35" t="s">
        <v>55</v>
      </c>
      <c r="B304" s="42"/>
      <c r="C304" s="43"/>
      <c r="D304" s="43"/>
      <c r="E304" s="46" t="s">
        <v>382</v>
      </c>
      <c r="F304" s="43"/>
      <c r="G304" s="43"/>
      <c r="H304" s="43"/>
      <c r="I304" s="43"/>
      <c r="J304" s="45"/>
    </row>
    <row r="305" ht="57.6">
      <c r="A305" s="35" t="s">
        <v>57</v>
      </c>
      <c r="B305" s="42"/>
      <c r="C305" s="43"/>
      <c r="D305" s="43"/>
      <c r="E305" s="37" t="s">
        <v>377</v>
      </c>
      <c r="F305" s="43"/>
      <c r="G305" s="43"/>
      <c r="H305" s="43"/>
      <c r="I305" s="43"/>
      <c r="J305" s="45"/>
    </row>
    <row r="306">
      <c r="A306" s="35" t="s">
        <v>48</v>
      </c>
      <c r="B306" s="35">
        <v>47</v>
      </c>
      <c r="C306" s="36" t="s">
        <v>383</v>
      </c>
      <c r="D306" s="35" t="s">
        <v>50</v>
      </c>
      <c r="E306" s="37" t="s">
        <v>384</v>
      </c>
      <c r="F306" s="38" t="s">
        <v>163</v>
      </c>
      <c r="G306" s="39">
        <v>5549.3000000000002</v>
      </c>
      <c r="H306" s="40">
        <v>0</v>
      </c>
      <c r="I306" s="40">
        <f>ROUND(G306*H306,P4)</f>
        <v>0</v>
      </c>
      <c r="J306" s="38" t="s">
        <v>53</v>
      </c>
      <c r="O306" s="41">
        <f>I306*0.21</f>
        <v>0</v>
      </c>
      <c r="P306">
        <v>3</v>
      </c>
    </row>
    <row r="307">
      <c r="A307" s="35" t="s">
        <v>54</v>
      </c>
      <c r="B307" s="42"/>
      <c r="C307" s="43"/>
      <c r="D307" s="43"/>
      <c r="E307" s="37" t="s">
        <v>384</v>
      </c>
      <c r="F307" s="43"/>
      <c r="G307" s="43"/>
      <c r="H307" s="43"/>
      <c r="I307" s="43"/>
      <c r="J307" s="45"/>
    </row>
    <row r="308">
      <c r="A308" s="35" t="s">
        <v>55</v>
      </c>
      <c r="B308" s="42"/>
      <c r="C308" s="43"/>
      <c r="D308" s="43"/>
      <c r="E308" s="46" t="s">
        <v>299</v>
      </c>
      <c r="F308" s="43"/>
      <c r="G308" s="43"/>
      <c r="H308" s="43"/>
      <c r="I308" s="43"/>
      <c r="J308" s="45"/>
    </row>
    <row r="309">
      <c r="A309" s="35" t="s">
        <v>55</v>
      </c>
      <c r="B309" s="42"/>
      <c r="C309" s="43"/>
      <c r="D309" s="43"/>
      <c r="E309" s="46" t="s">
        <v>300</v>
      </c>
      <c r="F309" s="43"/>
      <c r="G309" s="43"/>
      <c r="H309" s="43"/>
      <c r="I309" s="43"/>
      <c r="J309" s="45"/>
    </row>
    <row r="310" ht="28.8">
      <c r="A310" s="35" t="s">
        <v>57</v>
      </c>
      <c r="B310" s="42"/>
      <c r="C310" s="43"/>
      <c r="D310" s="43"/>
      <c r="E310" s="37" t="s">
        <v>385</v>
      </c>
      <c r="F310" s="43"/>
      <c r="G310" s="43"/>
      <c r="H310" s="43"/>
      <c r="I310" s="43"/>
      <c r="J310" s="45"/>
    </row>
    <row r="311">
      <c r="A311" s="35" t="s">
        <v>48</v>
      </c>
      <c r="B311" s="35">
        <v>48</v>
      </c>
      <c r="C311" s="36" t="s">
        <v>386</v>
      </c>
      <c r="D311" s="35" t="s">
        <v>50</v>
      </c>
      <c r="E311" s="37" t="s">
        <v>387</v>
      </c>
      <c r="F311" s="38" t="s">
        <v>116</v>
      </c>
      <c r="G311" s="39">
        <v>5.5999999999999996</v>
      </c>
      <c r="H311" s="40">
        <v>0</v>
      </c>
      <c r="I311" s="40">
        <f>ROUND(G311*H311,P4)</f>
        <v>0</v>
      </c>
      <c r="J311" s="38" t="s">
        <v>53</v>
      </c>
      <c r="O311" s="41">
        <f>I311*0.21</f>
        <v>0</v>
      </c>
      <c r="P311">
        <v>3</v>
      </c>
    </row>
    <row r="312">
      <c r="A312" s="35" t="s">
        <v>54</v>
      </c>
      <c r="B312" s="42"/>
      <c r="C312" s="43"/>
      <c r="D312" s="43"/>
      <c r="E312" s="44" t="s">
        <v>50</v>
      </c>
      <c r="F312" s="43"/>
      <c r="G312" s="43"/>
      <c r="H312" s="43"/>
      <c r="I312" s="43"/>
      <c r="J312" s="45"/>
    </row>
    <row r="313" ht="28.8">
      <c r="A313" s="35" t="s">
        <v>55</v>
      </c>
      <c r="B313" s="42"/>
      <c r="C313" s="43"/>
      <c r="D313" s="43"/>
      <c r="E313" s="46" t="s">
        <v>223</v>
      </c>
      <c r="F313" s="43"/>
      <c r="G313" s="43"/>
      <c r="H313" s="43"/>
      <c r="I313" s="43"/>
      <c r="J313" s="45"/>
    </row>
    <row r="314">
      <c r="A314" s="35" t="s">
        <v>55</v>
      </c>
      <c r="B314" s="42"/>
      <c r="C314" s="43"/>
      <c r="D314" s="43"/>
      <c r="E314" s="46" t="s">
        <v>388</v>
      </c>
      <c r="F314" s="43"/>
      <c r="G314" s="43"/>
      <c r="H314" s="43"/>
      <c r="I314" s="43"/>
      <c r="J314" s="45"/>
    </row>
    <row r="315">
      <c r="A315" s="35" t="s">
        <v>55</v>
      </c>
      <c r="B315" s="42"/>
      <c r="C315" s="43"/>
      <c r="D315" s="43"/>
      <c r="E315" s="46" t="s">
        <v>225</v>
      </c>
      <c r="F315" s="43"/>
      <c r="G315" s="43"/>
      <c r="H315" s="43"/>
      <c r="I315" s="43"/>
      <c r="J315" s="45"/>
    </row>
    <row r="316">
      <c r="A316" s="35" t="s">
        <v>55</v>
      </c>
      <c r="B316" s="42"/>
      <c r="C316" s="43"/>
      <c r="D316" s="43"/>
      <c r="E316" s="46" t="s">
        <v>226</v>
      </c>
      <c r="F316" s="43"/>
      <c r="G316" s="43"/>
      <c r="H316" s="43"/>
      <c r="I316" s="43"/>
      <c r="J316" s="45"/>
    </row>
    <row r="317">
      <c r="A317" s="35" t="s">
        <v>55</v>
      </c>
      <c r="B317" s="42"/>
      <c r="C317" s="43"/>
      <c r="D317" s="43"/>
      <c r="E317" s="46" t="s">
        <v>227</v>
      </c>
      <c r="F317" s="43"/>
      <c r="G317" s="43"/>
      <c r="H317" s="43"/>
      <c r="I317" s="43"/>
      <c r="J317" s="45"/>
    </row>
    <row r="318">
      <c r="A318" s="35" t="s">
        <v>55</v>
      </c>
      <c r="B318" s="42"/>
      <c r="C318" s="43"/>
      <c r="D318" s="43"/>
      <c r="E318" s="46" t="s">
        <v>228</v>
      </c>
      <c r="F318" s="43"/>
      <c r="G318" s="43"/>
      <c r="H318" s="43"/>
      <c r="I318" s="43"/>
      <c r="J318" s="45"/>
    </row>
    <row r="319">
      <c r="A319" s="35" t="s">
        <v>55</v>
      </c>
      <c r="B319" s="42"/>
      <c r="C319" s="43"/>
      <c r="D319" s="43"/>
      <c r="E319" s="46" t="s">
        <v>229</v>
      </c>
      <c r="F319" s="43"/>
      <c r="G319" s="43"/>
      <c r="H319" s="43"/>
      <c r="I319" s="43"/>
      <c r="J319" s="45"/>
    </row>
    <row r="320">
      <c r="A320" s="35" t="s">
        <v>55</v>
      </c>
      <c r="B320" s="42"/>
      <c r="C320" s="43"/>
      <c r="D320" s="43"/>
      <c r="E320" s="46" t="s">
        <v>230</v>
      </c>
      <c r="F320" s="43"/>
      <c r="G320" s="43"/>
      <c r="H320" s="43"/>
      <c r="I320" s="43"/>
      <c r="J320" s="45"/>
    </row>
    <row r="321">
      <c r="A321" s="35" t="s">
        <v>55</v>
      </c>
      <c r="B321" s="42"/>
      <c r="C321" s="43"/>
      <c r="D321" s="43"/>
      <c r="E321" s="46" t="s">
        <v>231</v>
      </c>
      <c r="F321" s="43"/>
      <c r="G321" s="43"/>
      <c r="H321" s="43"/>
      <c r="I321" s="43"/>
      <c r="J321" s="45"/>
    </row>
    <row r="322">
      <c r="A322" s="35" t="s">
        <v>55</v>
      </c>
      <c r="B322" s="42"/>
      <c r="C322" s="43"/>
      <c r="D322" s="43"/>
      <c r="E322" s="46" t="s">
        <v>232</v>
      </c>
      <c r="F322" s="43"/>
      <c r="G322" s="43"/>
      <c r="H322" s="43"/>
      <c r="I322" s="43"/>
      <c r="J322" s="45"/>
    </row>
    <row r="323">
      <c r="A323" s="35" t="s">
        <v>55</v>
      </c>
      <c r="B323" s="42"/>
      <c r="C323" s="43"/>
      <c r="D323" s="43"/>
      <c r="E323" s="46" t="s">
        <v>233</v>
      </c>
      <c r="F323" s="43"/>
      <c r="G323" s="43"/>
      <c r="H323" s="43"/>
      <c r="I323" s="43"/>
      <c r="J323" s="45"/>
    </row>
    <row r="324" ht="172.8">
      <c r="A324" s="35" t="s">
        <v>57</v>
      </c>
      <c r="B324" s="47"/>
      <c r="C324" s="48"/>
      <c r="D324" s="48"/>
      <c r="E324" s="37" t="s">
        <v>389</v>
      </c>
      <c r="F324" s="48"/>
      <c r="G324" s="48"/>
      <c r="H324" s="48"/>
      <c r="I324" s="48"/>
      <c r="J3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15</v>
      </c>
      <c r="I3" s="23">
        <f>SUMIFS(I8:I300,A8:A300,"SD")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SUMIFS(I9:I28,A9:A28,"P")</f>
        <v>0</v>
      </c>
      <c r="J8" s="34"/>
    </row>
    <row r="9">
      <c r="A9" s="35" t="s">
        <v>48</v>
      </c>
      <c r="B9" s="35">
        <v>1</v>
      </c>
      <c r="C9" s="36" t="s">
        <v>113</v>
      </c>
      <c r="D9" s="35" t="s">
        <v>390</v>
      </c>
      <c r="E9" s="37" t="s">
        <v>115</v>
      </c>
      <c r="F9" s="38" t="s">
        <v>116</v>
      </c>
      <c r="G9" s="39">
        <v>14.913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44" t="s">
        <v>50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391</v>
      </c>
      <c r="F11" s="43"/>
      <c r="G11" s="43"/>
      <c r="H11" s="43"/>
      <c r="I11" s="43"/>
      <c r="J11" s="45"/>
    </row>
    <row r="12">
      <c r="A12" s="35" t="s">
        <v>55</v>
      </c>
      <c r="B12" s="42"/>
      <c r="C12" s="43"/>
      <c r="D12" s="43"/>
      <c r="E12" s="46" t="s">
        <v>392</v>
      </c>
      <c r="F12" s="43"/>
      <c r="G12" s="43"/>
      <c r="H12" s="43"/>
      <c r="I12" s="43"/>
      <c r="J12" s="45"/>
    </row>
    <row r="13">
      <c r="A13" s="35" t="s">
        <v>55</v>
      </c>
      <c r="B13" s="42"/>
      <c r="C13" s="43"/>
      <c r="D13" s="43"/>
      <c r="E13" s="46" t="s">
        <v>393</v>
      </c>
      <c r="F13" s="43"/>
      <c r="G13" s="43"/>
      <c r="H13" s="43"/>
      <c r="I13" s="43"/>
      <c r="J13" s="45"/>
    </row>
    <row r="14">
      <c r="A14" s="35" t="s">
        <v>55</v>
      </c>
      <c r="B14" s="42"/>
      <c r="C14" s="43"/>
      <c r="D14" s="43"/>
      <c r="E14" s="46" t="s">
        <v>394</v>
      </c>
      <c r="F14" s="43"/>
      <c r="G14" s="43"/>
      <c r="H14" s="43"/>
      <c r="I14" s="43"/>
      <c r="J14" s="45"/>
    </row>
    <row r="15">
      <c r="A15" s="35" t="s">
        <v>55</v>
      </c>
      <c r="B15" s="42"/>
      <c r="C15" s="43"/>
      <c r="D15" s="43"/>
      <c r="E15" s="46" t="s">
        <v>395</v>
      </c>
      <c r="F15" s="43"/>
      <c r="G15" s="43"/>
      <c r="H15" s="43"/>
      <c r="I15" s="43"/>
      <c r="J15" s="45"/>
    </row>
    <row r="16" ht="28.8">
      <c r="A16" s="35" t="s">
        <v>57</v>
      </c>
      <c r="B16" s="42"/>
      <c r="C16" s="43"/>
      <c r="D16" s="43"/>
      <c r="E16" s="37" t="s">
        <v>121</v>
      </c>
      <c r="F16" s="43"/>
      <c r="G16" s="43"/>
      <c r="H16" s="43"/>
      <c r="I16" s="43"/>
      <c r="J16" s="45"/>
    </row>
    <row r="17">
      <c r="A17" s="35" t="s">
        <v>48</v>
      </c>
      <c r="B17" s="35">
        <v>2</v>
      </c>
      <c r="C17" s="36" t="s">
        <v>113</v>
      </c>
      <c r="D17" s="35" t="s">
        <v>396</v>
      </c>
      <c r="E17" s="37" t="s">
        <v>115</v>
      </c>
      <c r="F17" s="38" t="s">
        <v>116</v>
      </c>
      <c r="G17" s="39">
        <v>699.25</v>
      </c>
      <c r="H17" s="40">
        <v>0</v>
      </c>
      <c r="I17" s="40">
        <f>ROUND(G17*H17,P4)</f>
        <v>0</v>
      </c>
      <c r="J17" s="38" t="s">
        <v>53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44" t="s">
        <v>50</v>
      </c>
      <c r="F18" s="43"/>
      <c r="G18" s="43"/>
      <c r="H18" s="43"/>
      <c r="I18" s="43"/>
      <c r="J18" s="45"/>
    </row>
    <row r="19">
      <c r="A19" s="35" t="s">
        <v>55</v>
      </c>
      <c r="B19" s="42"/>
      <c r="C19" s="43"/>
      <c r="D19" s="43"/>
      <c r="E19" s="46" t="s">
        <v>397</v>
      </c>
      <c r="F19" s="43"/>
      <c r="G19" s="43"/>
      <c r="H19" s="43"/>
      <c r="I19" s="43"/>
      <c r="J19" s="45"/>
    </row>
    <row r="20" ht="28.8">
      <c r="A20" s="35" t="s">
        <v>57</v>
      </c>
      <c r="B20" s="42"/>
      <c r="C20" s="43"/>
      <c r="D20" s="43"/>
      <c r="E20" s="37" t="s">
        <v>121</v>
      </c>
      <c r="F20" s="43"/>
      <c r="G20" s="43"/>
      <c r="H20" s="43"/>
      <c r="I20" s="43"/>
      <c r="J20" s="45"/>
    </row>
    <row r="21">
      <c r="A21" s="35" t="s">
        <v>48</v>
      </c>
      <c r="B21" s="35">
        <v>3</v>
      </c>
      <c r="C21" s="36" t="s">
        <v>113</v>
      </c>
      <c r="D21" s="35" t="s">
        <v>398</v>
      </c>
      <c r="E21" s="37" t="s">
        <v>115</v>
      </c>
      <c r="F21" s="38" t="s">
        <v>116</v>
      </c>
      <c r="G21" s="39">
        <v>85.799999999999997</v>
      </c>
      <c r="H21" s="40">
        <v>0</v>
      </c>
      <c r="I21" s="40">
        <f>ROUND(G21*H21,P4)</f>
        <v>0</v>
      </c>
      <c r="J21" s="38" t="s">
        <v>53</v>
      </c>
      <c r="O21" s="41">
        <f>I21*0.21</f>
        <v>0</v>
      </c>
      <c r="P21">
        <v>3</v>
      </c>
    </row>
    <row r="22">
      <c r="A22" s="35" t="s">
        <v>54</v>
      </c>
      <c r="B22" s="42"/>
      <c r="C22" s="43"/>
      <c r="D22" s="43"/>
      <c r="E22" s="37" t="s">
        <v>115</v>
      </c>
      <c r="F22" s="43"/>
      <c r="G22" s="43"/>
      <c r="H22" s="43"/>
      <c r="I22" s="43"/>
      <c r="J22" s="45"/>
    </row>
    <row r="23">
      <c r="A23" s="35" t="s">
        <v>55</v>
      </c>
      <c r="B23" s="42"/>
      <c r="C23" s="43"/>
      <c r="D23" s="43"/>
      <c r="E23" s="46" t="s">
        <v>399</v>
      </c>
      <c r="F23" s="43"/>
      <c r="G23" s="43"/>
      <c r="H23" s="43"/>
      <c r="I23" s="43"/>
      <c r="J23" s="45"/>
    </row>
    <row r="24" ht="28.8">
      <c r="A24" s="35" t="s">
        <v>57</v>
      </c>
      <c r="B24" s="42"/>
      <c r="C24" s="43"/>
      <c r="D24" s="43"/>
      <c r="E24" s="37" t="s">
        <v>121</v>
      </c>
      <c r="F24" s="43"/>
      <c r="G24" s="43"/>
      <c r="H24" s="43"/>
      <c r="I24" s="43"/>
      <c r="J24" s="45"/>
    </row>
    <row r="25">
      <c r="A25" s="35" t="s">
        <v>48</v>
      </c>
      <c r="B25" s="35">
        <v>4</v>
      </c>
      <c r="C25" s="36" t="s">
        <v>400</v>
      </c>
      <c r="D25" s="35" t="s">
        <v>50</v>
      </c>
      <c r="E25" s="37" t="s">
        <v>401</v>
      </c>
      <c r="F25" s="38" t="s">
        <v>116</v>
      </c>
      <c r="G25" s="39">
        <v>53.25</v>
      </c>
      <c r="H25" s="40">
        <v>0</v>
      </c>
      <c r="I25" s="40">
        <f>ROUND(G25*H25,P4)</f>
        <v>0</v>
      </c>
      <c r="J25" s="38" t="s">
        <v>53</v>
      </c>
      <c r="O25" s="41">
        <f>I25*0.21</f>
        <v>0</v>
      </c>
      <c r="P25">
        <v>3</v>
      </c>
    </row>
    <row r="26">
      <c r="A26" s="35" t="s">
        <v>54</v>
      </c>
      <c r="B26" s="42"/>
      <c r="C26" s="43"/>
      <c r="D26" s="43"/>
      <c r="E26" s="44" t="s">
        <v>50</v>
      </c>
      <c r="F26" s="43"/>
      <c r="G26" s="43"/>
      <c r="H26" s="43"/>
      <c r="I26" s="43"/>
      <c r="J26" s="45"/>
    </row>
    <row r="27">
      <c r="A27" s="35" t="s">
        <v>55</v>
      </c>
      <c r="B27" s="42"/>
      <c r="C27" s="43"/>
      <c r="D27" s="43"/>
      <c r="E27" s="46" t="s">
        <v>402</v>
      </c>
      <c r="F27" s="43"/>
      <c r="G27" s="43"/>
      <c r="H27" s="43"/>
      <c r="I27" s="43"/>
      <c r="J27" s="45"/>
    </row>
    <row r="28" ht="72">
      <c r="A28" s="35" t="s">
        <v>57</v>
      </c>
      <c r="B28" s="42"/>
      <c r="C28" s="43"/>
      <c r="D28" s="43"/>
      <c r="E28" s="37" t="s">
        <v>403</v>
      </c>
      <c r="F28" s="43"/>
      <c r="G28" s="43"/>
      <c r="H28" s="43"/>
      <c r="I28" s="43"/>
      <c r="J28" s="45"/>
    </row>
    <row r="29">
      <c r="A29" s="29" t="s">
        <v>45</v>
      </c>
      <c r="B29" s="30"/>
      <c r="C29" s="31" t="s">
        <v>30</v>
      </c>
      <c r="D29" s="32"/>
      <c r="E29" s="29" t="s">
        <v>131</v>
      </c>
      <c r="F29" s="32"/>
      <c r="G29" s="32"/>
      <c r="H29" s="32"/>
      <c r="I29" s="33">
        <f>SUMIFS(I30:I98,A30:A98,"P")</f>
        <v>0</v>
      </c>
      <c r="J29" s="34"/>
    </row>
    <row r="30">
      <c r="A30" s="35" t="s">
        <v>48</v>
      </c>
      <c r="B30" s="35">
        <v>5</v>
      </c>
      <c r="C30" s="36" t="s">
        <v>404</v>
      </c>
      <c r="D30" s="35" t="s">
        <v>50</v>
      </c>
      <c r="E30" s="37" t="s">
        <v>405</v>
      </c>
      <c r="F30" s="38" t="s">
        <v>116</v>
      </c>
      <c r="G30" s="39">
        <v>12.6</v>
      </c>
      <c r="H30" s="40">
        <v>0</v>
      </c>
      <c r="I30" s="40">
        <f>ROUND(G30*H30,P4)</f>
        <v>0</v>
      </c>
      <c r="J30" s="38" t="s">
        <v>53</v>
      </c>
      <c r="O30" s="41">
        <f>I30*0.21</f>
        <v>0</v>
      </c>
      <c r="P30">
        <v>3</v>
      </c>
    </row>
    <row r="31">
      <c r="A31" s="35" t="s">
        <v>54</v>
      </c>
      <c r="B31" s="42"/>
      <c r="C31" s="43"/>
      <c r="D31" s="43"/>
      <c r="E31" s="37" t="s">
        <v>405</v>
      </c>
      <c r="F31" s="43"/>
      <c r="G31" s="43"/>
      <c r="H31" s="43"/>
      <c r="I31" s="43"/>
      <c r="J31" s="45"/>
    </row>
    <row r="32">
      <c r="A32" s="35" t="s">
        <v>55</v>
      </c>
      <c r="B32" s="42"/>
      <c r="C32" s="43"/>
      <c r="D32" s="43"/>
      <c r="E32" s="46" t="s">
        <v>406</v>
      </c>
      <c r="F32" s="43"/>
      <c r="G32" s="43"/>
      <c r="H32" s="43"/>
      <c r="I32" s="43"/>
      <c r="J32" s="45"/>
    </row>
    <row r="33" ht="72">
      <c r="A33" s="35" t="s">
        <v>57</v>
      </c>
      <c r="B33" s="42"/>
      <c r="C33" s="43"/>
      <c r="D33" s="43"/>
      <c r="E33" s="37" t="s">
        <v>135</v>
      </c>
      <c r="F33" s="43"/>
      <c r="G33" s="43"/>
      <c r="H33" s="43"/>
      <c r="I33" s="43"/>
      <c r="J33" s="45"/>
    </row>
    <row r="34" ht="28.8">
      <c r="A34" s="35" t="s">
        <v>48</v>
      </c>
      <c r="B34" s="35">
        <v>6</v>
      </c>
      <c r="C34" s="36" t="s">
        <v>132</v>
      </c>
      <c r="D34" s="35" t="s">
        <v>50</v>
      </c>
      <c r="E34" s="37" t="s">
        <v>133</v>
      </c>
      <c r="F34" s="38" t="s">
        <v>116</v>
      </c>
      <c r="G34" s="39">
        <v>699.25</v>
      </c>
      <c r="H34" s="40">
        <v>0</v>
      </c>
      <c r="I34" s="40">
        <f>ROUND(G34*H34,P4)</f>
        <v>0</v>
      </c>
      <c r="J34" s="38" t="s">
        <v>53</v>
      </c>
      <c r="O34" s="41">
        <f>I34*0.21</f>
        <v>0</v>
      </c>
      <c r="P34">
        <v>3</v>
      </c>
    </row>
    <row r="35" ht="28.8">
      <c r="A35" s="35" t="s">
        <v>54</v>
      </c>
      <c r="B35" s="42"/>
      <c r="C35" s="43"/>
      <c r="D35" s="43"/>
      <c r="E35" s="37" t="s">
        <v>133</v>
      </c>
      <c r="F35" s="43"/>
      <c r="G35" s="43"/>
      <c r="H35" s="43"/>
      <c r="I35" s="43"/>
      <c r="J35" s="45"/>
    </row>
    <row r="36">
      <c r="A36" s="35" t="s">
        <v>55</v>
      </c>
      <c r="B36" s="42"/>
      <c r="C36" s="43"/>
      <c r="D36" s="43"/>
      <c r="E36" s="46" t="s">
        <v>407</v>
      </c>
      <c r="F36" s="43"/>
      <c r="G36" s="43"/>
      <c r="H36" s="43"/>
      <c r="I36" s="43"/>
      <c r="J36" s="45"/>
    </row>
    <row r="37">
      <c r="A37" s="35" t="s">
        <v>55</v>
      </c>
      <c r="B37" s="42"/>
      <c r="C37" s="43"/>
      <c r="D37" s="43"/>
      <c r="E37" s="46" t="s">
        <v>408</v>
      </c>
      <c r="F37" s="43"/>
      <c r="G37" s="43"/>
      <c r="H37" s="43"/>
      <c r="I37" s="43"/>
      <c r="J37" s="45"/>
    </row>
    <row r="38" ht="28.8">
      <c r="A38" s="35" t="s">
        <v>55</v>
      </c>
      <c r="B38" s="42"/>
      <c r="C38" s="43"/>
      <c r="D38" s="43"/>
      <c r="E38" s="46" t="s">
        <v>409</v>
      </c>
      <c r="F38" s="43"/>
      <c r="G38" s="43"/>
      <c r="H38" s="43"/>
      <c r="I38" s="43"/>
      <c r="J38" s="45"/>
    </row>
    <row r="39">
      <c r="A39" s="35" t="s">
        <v>55</v>
      </c>
      <c r="B39" s="42"/>
      <c r="C39" s="43"/>
      <c r="D39" s="43"/>
      <c r="E39" s="46" t="s">
        <v>410</v>
      </c>
      <c r="F39" s="43"/>
      <c r="G39" s="43"/>
      <c r="H39" s="43"/>
      <c r="I39" s="43"/>
      <c r="J39" s="45"/>
    </row>
    <row r="40">
      <c r="A40" s="35" t="s">
        <v>55</v>
      </c>
      <c r="B40" s="42"/>
      <c r="C40" s="43"/>
      <c r="D40" s="43"/>
      <c r="E40" s="46" t="s">
        <v>411</v>
      </c>
      <c r="F40" s="43"/>
      <c r="G40" s="43"/>
      <c r="H40" s="43"/>
      <c r="I40" s="43"/>
      <c r="J40" s="45"/>
    </row>
    <row r="41" ht="72">
      <c r="A41" s="35" t="s">
        <v>57</v>
      </c>
      <c r="B41" s="42"/>
      <c r="C41" s="43"/>
      <c r="D41" s="43"/>
      <c r="E41" s="37" t="s">
        <v>135</v>
      </c>
      <c r="F41" s="43"/>
      <c r="G41" s="43"/>
      <c r="H41" s="43"/>
      <c r="I41" s="43"/>
      <c r="J41" s="45"/>
    </row>
    <row r="42">
      <c r="A42" s="35" t="s">
        <v>48</v>
      </c>
      <c r="B42" s="35">
        <v>7</v>
      </c>
      <c r="C42" s="36" t="s">
        <v>412</v>
      </c>
      <c r="D42" s="35" t="s">
        <v>50</v>
      </c>
      <c r="E42" s="37" t="s">
        <v>413</v>
      </c>
      <c r="F42" s="38" t="s">
        <v>163</v>
      </c>
      <c r="G42" s="39">
        <v>255</v>
      </c>
      <c r="H42" s="40">
        <v>0</v>
      </c>
      <c r="I42" s="40">
        <f>ROUND(G42*H42,P4)</f>
        <v>0</v>
      </c>
      <c r="J42" s="38" t="s">
        <v>53</v>
      </c>
      <c r="O42" s="41">
        <f>I42*0.21</f>
        <v>0</v>
      </c>
      <c r="P42">
        <v>3</v>
      </c>
    </row>
    <row r="43">
      <c r="A43" s="35" t="s">
        <v>54</v>
      </c>
      <c r="B43" s="42"/>
      <c r="C43" s="43"/>
      <c r="D43" s="43"/>
      <c r="E43" s="37" t="s">
        <v>413</v>
      </c>
      <c r="F43" s="43"/>
      <c r="G43" s="43"/>
      <c r="H43" s="43"/>
      <c r="I43" s="43"/>
      <c r="J43" s="45"/>
    </row>
    <row r="44">
      <c r="A44" s="35" t="s">
        <v>55</v>
      </c>
      <c r="B44" s="42"/>
      <c r="C44" s="43"/>
      <c r="D44" s="43"/>
      <c r="E44" s="46" t="s">
        <v>414</v>
      </c>
      <c r="F44" s="43"/>
      <c r="G44" s="43"/>
      <c r="H44" s="43"/>
      <c r="I44" s="43"/>
      <c r="J44" s="45"/>
    </row>
    <row r="45" ht="72">
      <c r="A45" s="35" t="s">
        <v>57</v>
      </c>
      <c r="B45" s="42"/>
      <c r="C45" s="43"/>
      <c r="D45" s="43"/>
      <c r="E45" s="37" t="s">
        <v>135</v>
      </c>
      <c r="F45" s="43"/>
      <c r="G45" s="43"/>
      <c r="H45" s="43"/>
      <c r="I45" s="43"/>
      <c r="J45" s="45"/>
    </row>
    <row r="46">
      <c r="A46" s="35" t="s">
        <v>48</v>
      </c>
      <c r="B46" s="35">
        <v>8</v>
      </c>
      <c r="C46" s="36" t="s">
        <v>415</v>
      </c>
      <c r="D46" s="35" t="s">
        <v>50</v>
      </c>
      <c r="E46" s="37" t="s">
        <v>416</v>
      </c>
      <c r="F46" s="38" t="s">
        <v>163</v>
      </c>
      <c r="G46" s="39">
        <v>130</v>
      </c>
      <c r="H46" s="40">
        <v>0</v>
      </c>
      <c r="I46" s="40">
        <f>ROUND(G46*H46,P4)</f>
        <v>0</v>
      </c>
      <c r="J46" s="38" t="s">
        <v>53</v>
      </c>
      <c r="O46" s="41">
        <f>I46*0.21</f>
        <v>0</v>
      </c>
      <c r="P46">
        <v>3</v>
      </c>
    </row>
    <row r="47">
      <c r="A47" s="35" t="s">
        <v>54</v>
      </c>
      <c r="B47" s="42"/>
      <c r="C47" s="43"/>
      <c r="D47" s="43"/>
      <c r="E47" s="44" t="s">
        <v>50</v>
      </c>
      <c r="F47" s="43"/>
      <c r="G47" s="43"/>
      <c r="H47" s="43"/>
      <c r="I47" s="43"/>
      <c r="J47" s="45"/>
    </row>
    <row r="48">
      <c r="A48" s="35" t="s">
        <v>55</v>
      </c>
      <c r="B48" s="42"/>
      <c r="C48" s="43"/>
      <c r="D48" s="43"/>
      <c r="E48" s="46" t="s">
        <v>417</v>
      </c>
      <c r="F48" s="43"/>
      <c r="G48" s="43"/>
      <c r="H48" s="43"/>
      <c r="I48" s="43"/>
      <c r="J48" s="45"/>
    </row>
    <row r="49" ht="115.2">
      <c r="A49" s="35" t="s">
        <v>57</v>
      </c>
      <c r="B49" s="42"/>
      <c r="C49" s="43"/>
      <c r="D49" s="43"/>
      <c r="E49" s="37" t="s">
        <v>418</v>
      </c>
      <c r="F49" s="43"/>
      <c r="G49" s="43"/>
      <c r="H49" s="43"/>
      <c r="I49" s="43"/>
      <c r="J49" s="45"/>
    </row>
    <row r="50">
      <c r="A50" s="35" t="s">
        <v>48</v>
      </c>
      <c r="B50" s="35">
        <v>9</v>
      </c>
      <c r="C50" s="36" t="s">
        <v>136</v>
      </c>
      <c r="D50" s="35" t="s">
        <v>50</v>
      </c>
      <c r="E50" s="37" t="s">
        <v>137</v>
      </c>
      <c r="F50" s="38" t="s">
        <v>116</v>
      </c>
      <c r="G50" s="39">
        <v>253.80000000000001</v>
      </c>
      <c r="H50" s="40">
        <v>0</v>
      </c>
      <c r="I50" s="40">
        <f>ROUND(G50*H50,P4)</f>
        <v>0</v>
      </c>
      <c r="J50" s="38" t="s">
        <v>53</v>
      </c>
      <c r="O50" s="41">
        <f>I50*0.21</f>
        <v>0</v>
      </c>
      <c r="P50">
        <v>3</v>
      </c>
    </row>
    <row r="51">
      <c r="A51" s="35" t="s">
        <v>54</v>
      </c>
      <c r="B51" s="42"/>
      <c r="C51" s="43"/>
      <c r="D51" s="43"/>
      <c r="E51" s="37" t="s">
        <v>137</v>
      </c>
      <c r="F51" s="43"/>
      <c r="G51" s="43"/>
      <c r="H51" s="43"/>
      <c r="I51" s="43"/>
      <c r="J51" s="45"/>
    </row>
    <row r="52">
      <c r="A52" s="35" t="s">
        <v>55</v>
      </c>
      <c r="B52" s="42"/>
      <c r="C52" s="43"/>
      <c r="D52" s="43"/>
      <c r="E52" s="46" t="s">
        <v>419</v>
      </c>
      <c r="F52" s="43"/>
      <c r="G52" s="43"/>
      <c r="H52" s="43"/>
      <c r="I52" s="43"/>
      <c r="J52" s="45"/>
    </row>
    <row r="53">
      <c r="A53" s="35" t="s">
        <v>55</v>
      </c>
      <c r="B53" s="42"/>
      <c r="C53" s="43"/>
      <c r="D53" s="43"/>
      <c r="E53" s="46" t="s">
        <v>420</v>
      </c>
      <c r="F53" s="43"/>
      <c r="G53" s="43"/>
      <c r="H53" s="43"/>
      <c r="I53" s="43"/>
      <c r="J53" s="45"/>
    </row>
    <row r="54">
      <c r="A54" s="35" t="s">
        <v>55</v>
      </c>
      <c r="B54" s="42"/>
      <c r="C54" s="43"/>
      <c r="D54" s="43"/>
      <c r="E54" s="46" t="s">
        <v>421</v>
      </c>
      <c r="F54" s="43"/>
      <c r="G54" s="43"/>
      <c r="H54" s="43"/>
      <c r="I54" s="43"/>
      <c r="J54" s="45"/>
    </row>
    <row r="55" ht="28.8">
      <c r="A55" s="35" t="s">
        <v>55</v>
      </c>
      <c r="B55" s="42"/>
      <c r="C55" s="43"/>
      <c r="D55" s="43"/>
      <c r="E55" s="46" t="s">
        <v>422</v>
      </c>
      <c r="F55" s="43"/>
      <c r="G55" s="43"/>
      <c r="H55" s="43"/>
      <c r="I55" s="43"/>
      <c r="J55" s="45"/>
    </row>
    <row r="56">
      <c r="A56" s="35" t="s">
        <v>55</v>
      </c>
      <c r="B56" s="42"/>
      <c r="C56" s="43"/>
      <c r="D56" s="43"/>
      <c r="E56" s="46" t="s">
        <v>423</v>
      </c>
      <c r="F56" s="43"/>
      <c r="G56" s="43"/>
      <c r="H56" s="43"/>
      <c r="I56" s="43"/>
      <c r="J56" s="45"/>
    </row>
    <row r="57" ht="72">
      <c r="A57" s="35" t="s">
        <v>57</v>
      </c>
      <c r="B57" s="42"/>
      <c r="C57" s="43"/>
      <c r="D57" s="43"/>
      <c r="E57" s="37" t="s">
        <v>135</v>
      </c>
      <c r="F57" s="43"/>
      <c r="G57" s="43"/>
      <c r="H57" s="43"/>
      <c r="I57" s="43"/>
      <c r="J57" s="45"/>
    </row>
    <row r="58">
      <c r="A58" s="35" t="s">
        <v>48</v>
      </c>
      <c r="B58" s="35">
        <v>10</v>
      </c>
      <c r="C58" s="36" t="s">
        <v>139</v>
      </c>
      <c r="D58" s="35" t="s">
        <v>50</v>
      </c>
      <c r="E58" s="37" t="s">
        <v>140</v>
      </c>
      <c r="F58" s="38" t="s">
        <v>116</v>
      </c>
      <c r="G58" s="39">
        <v>26.25</v>
      </c>
      <c r="H58" s="40">
        <v>0</v>
      </c>
      <c r="I58" s="40">
        <f>ROUND(G58*H58,P4)</f>
        <v>0</v>
      </c>
      <c r="J58" s="38" t="s">
        <v>53</v>
      </c>
      <c r="O58" s="41">
        <f>I58*0.21</f>
        <v>0</v>
      </c>
      <c r="P58">
        <v>3</v>
      </c>
    </row>
    <row r="59">
      <c r="A59" s="35" t="s">
        <v>54</v>
      </c>
      <c r="B59" s="42"/>
      <c r="C59" s="43"/>
      <c r="D59" s="43"/>
      <c r="E59" s="44" t="s">
        <v>50</v>
      </c>
      <c r="F59" s="43"/>
      <c r="G59" s="43"/>
      <c r="H59" s="43"/>
      <c r="I59" s="43"/>
      <c r="J59" s="45"/>
    </row>
    <row r="60">
      <c r="A60" s="35" t="s">
        <v>55</v>
      </c>
      <c r="B60" s="42"/>
      <c r="C60" s="43"/>
      <c r="D60" s="43"/>
      <c r="E60" s="46" t="s">
        <v>424</v>
      </c>
      <c r="F60" s="43"/>
      <c r="G60" s="43"/>
      <c r="H60" s="43"/>
      <c r="I60" s="43"/>
      <c r="J60" s="45"/>
    </row>
    <row r="61">
      <c r="A61" s="35" t="s">
        <v>55</v>
      </c>
      <c r="B61" s="42"/>
      <c r="C61" s="43"/>
      <c r="D61" s="43"/>
      <c r="E61" s="46" t="s">
        <v>425</v>
      </c>
      <c r="F61" s="43"/>
      <c r="G61" s="43"/>
      <c r="H61" s="43"/>
      <c r="I61" s="43"/>
      <c r="J61" s="45"/>
    </row>
    <row r="62" ht="28.8">
      <c r="A62" s="35" t="s">
        <v>55</v>
      </c>
      <c r="B62" s="42"/>
      <c r="C62" s="43"/>
      <c r="D62" s="43"/>
      <c r="E62" s="46" t="s">
        <v>426</v>
      </c>
      <c r="F62" s="43"/>
      <c r="G62" s="43"/>
      <c r="H62" s="43"/>
      <c r="I62" s="43"/>
      <c r="J62" s="45"/>
    </row>
    <row r="63">
      <c r="A63" s="35" t="s">
        <v>55</v>
      </c>
      <c r="B63" s="42"/>
      <c r="C63" s="43"/>
      <c r="D63" s="43"/>
      <c r="E63" s="46" t="s">
        <v>427</v>
      </c>
      <c r="F63" s="43"/>
      <c r="G63" s="43"/>
      <c r="H63" s="43"/>
      <c r="I63" s="43"/>
      <c r="J63" s="45"/>
    </row>
    <row r="64" ht="72">
      <c r="A64" s="35" t="s">
        <v>57</v>
      </c>
      <c r="B64" s="42"/>
      <c r="C64" s="43"/>
      <c r="D64" s="43"/>
      <c r="E64" s="37" t="s">
        <v>428</v>
      </c>
      <c r="F64" s="43"/>
      <c r="G64" s="43"/>
      <c r="H64" s="43"/>
      <c r="I64" s="43"/>
      <c r="J64" s="45"/>
    </row>
    <row r="65">
      <c r="A65" s="35" t="s">
        <v>48</v>
      </c>
      <c r="B65" s="35">
        <v>11</v>
      </c>
      <c r="C65" s="36" t="s">
        <v>429</v>
      </c>
      <c r="D65" s="35" t="s">
        <v>50</v>
      </c>
      <c r="E65" s="37" t="s">
        <v>430</v>
      </c>
      <c r="F65" s="38" t="s">
        <v>116</v>
      </c>
      <c r="G65" s="39">
        <v>85.799999999999997</v>
      </c>
      <c r="H65" s="40">
        <v>0</v>
      </c>
      <c r="I65" s="40">
        <f>ROUND(G65*H65,P4)</f>
        <v>0</v>
      </c>
      <c r="J65" s="38" t="s">
        <v>53</v>
      </c>
      <c r="O65" s="41">
        <f>I65*0.21</f>
        <v>0</v>
      </c>
      <c r="P65">
        <v>3</v>
      </c>
    </row>
    <row r="66">
      <c r="A66" s="35" t="s">
        <v>54</v>
      </c>
      <c r="B66" s="42"/>
      <c r="C66" s="43"/>
      <c r="D66" s="43"/>
      <c r="E66" s="37" t="s">
        <v>430</v>
      </c>
      <c r="F66" s="43"/>
      <c r="G66" s="43"/>
      <c r="H66" s="43"/>
      <c r="I66" s="43"/>
      <c r="J66" s="45"/>
    </row>
    <row r="67">
      <c r="A67" s="35" t="s">
        <v>55</v>
      </c>
      <c r="B67" s="42"/>
      <c r="C67" s="43"/>
      <c r="D67" s="43"/>
      <c r="E67" s="46" t="s">
        <v>431</v>
      </c>
      <c r="F67" s="43"/>
      <c r="G67" s="43"/>
      <c r="H67" s="43"/>
      <c r="I67" s="43"/>
      <c r="J67" s="45"/>
    </row>
    <row r="68">
      <c r="A68" s="35" t="s">
        <v>55</v>
      </c>
      <c r="B68" s="42"/>
      <c r="C68" s="43"/>
      <c r="D68" s="43"/>
      <c r="E68" s="46" t="s">
        <v>432</v>
      </c>
      <c r="F68" s="43"/>
      <c r="G68" s="43"/>
      <c r="H68" s="43"/>
      <c r="I68" s="43"/>
      <c r="J68" s="45"/>
    </row>
    <row r="69">
      <c r="A69" s="35" t="s">
        <v>55</v>
      </c>
      <c r="B69" s="42"/>
      <c r="C69" s="43"/>
      <c r="D69" s="43"/>
      <c r="E69" s="46" t="s">
        <v>433</v>
      </c>
      <c r="F69" s="43"/>
      <c r="G69" s="43"/>
      <c r="H69" s="43"/>
      <c r="I69" s="43"/>
      <c r="J69" s="45"/>
    </row>
    <row r="70" ht="409.5">
      <c r="A70" s="35" t="s">
        <v>57</v>
      </c>
      <c r="B70" s="42"/>
      <c r="C70" s="43"/>
      <c r="D70" s="43"/>
      <c r="E70" s="37" t="s">
        <v>154</v>
      </c>
      <c r="F70" s="43"/>
      <c r="G70" s="43"/>
      <c r="H70" s="43"/>
      <c r="I70" s="43"/>
      <c r="J70" s="45"/>
    </row>
    <row r="71">
      <c r="A71" s="35" t="s">
        <v>48</v>
      </c>
      <c r="B71" s="35">
        <v>12</v>
      </c>
      <c r="C71" s="36" t="s">
        <v>155</v>
      </c>
      <c r="D71" s="35" t="s">
        <v>50</v>
      </c>
      <c r="E71" s="37" t="s">
        <v>156</v>
      </c>
      <c r="F71" s="38" t="s">
        <v>116</v>
      </c>
      <c r="G71" s="39">
        <v>26.25</v>
      </c>
      <c r="H71" s="40">
        <v>0</v>
      </c>
      <c r="I71" s="40">
        <f>ROUND(G71*H71,P4)</f>
        <v>0</v>
      </c>
      <c r="J71" s="38" t="s">
        <v>53</v>
      </c>
      <c r="O71" s="41">
        <f>I71*0.21</f>
        <v>0</v>
      </c>
      <c r="P71">
        <v>3</v>
      </c>
    </row>
    <row r="72">
      <c r="A72" s="35" t="s">
        <v>54</v>
      </c>
      <c r="B72" s="42"/>
      <c r="C72" s="43"/>
      <c r="D72" s="43"/>
      <c r="E72" s="44" t="s">
        <v>50</v>
      </c>
      <c r="F72" s="43"/>
      <c r="G72" s="43"/>
      <c r="H72" s="43"/>
      <c r="I72" s="43"/>
      <c r="J72" s="45"/>
    </row>
    <row r="73">
      <c r="A73" s="35" t="s">
        <v>55</v>
      </c>
      <c r="B73" s="42"/>
      <c r="C73" s="43"/>
      <c r="D73" s="43"/>
      <c r="E73" s="46" t="s">
        <v>434</v>
      </c>
      <c r="F73" s="43"/>
      <c r="G73" s="43"/>
      <c r="H73" s="43"/>
      <c r="I73" s="43"/>
      <c r="J73" s="45"/>
    </row>
    <row r="74" ht="388.8">
      <c r="A74" s="35" t="s">
        <v>57</v>
      </c>
      <c r="B74" s="42"/>
      <c r="C74" s="43"/>
      <c r="D74" s="43"/>
      <c r="E74" s="37" t="s">
        <v>435</v>
      </c>
      <c r="F74" s="43"/>
      <c r="G74" s="43"/>
      <c r="H74" s="43"/>
      <c r="I74" s="43"/>
      <c r="J74" s="45"/>
    </row>
    <row r="75">
      <c r="A75" s="35" t="s">
        <v>48</v>
      </c>
      <c r="B75" s="35">
        <v>13</v>
      </c>
      <c r="C75" s="36" t="s">
        <v>155</v>
      </c>
      <c r="D75" s="35" t="s">
        <v>30</v>
      </c>
      <c r="E75" s="37" t="s">
        <v>156</v>
      </c>
      <c r="F75" s="38" t="s">
        <v>116</v>
      </c>
      <c r="G75" s="39">
        <v>53.25</v>
      </c>
      <c r="H75" s="40">
        <v>0</v>
      </c>
      <c r="I75" s="40">
        <f>ROUND(G75*H75,P4)</f>
        <v>0</v>
      </c>
      <c r="J75" s="38" t="s">
        <v>53</v>
      </c>
      <c r="O75" s="41">
        <f>I75*0.21</f>
        <v>0</v>
      </c>
      <c r="P75">
        <v>3</v>
      </c>
    </row>
    <row r="76">
      <c r="A76" s="35" t="s">
        <v>54</v>
      </c>
      <c r="B76" s="42"/>
      <c r="C76" s="43"/>
      <c r="D76" s="43"/>
      <c r="E76" s="44" t="s">
        <v>50</v>
      </c>
      <c r="F76" s="43"/>
      <c r="G76" s="43"/>
      <c r="H76" s="43"/>
      <c r="I76" s="43"/>
      <c r="J76" s="45"/>
    </row>
    <row r="77">
      <c r="A77" s="35" t="s">
        <v>55</v>
      </c>
      <c r="B77" s="42"/>
      <c r="C77" s="43"/>
      <c r="D77" s="43"/>
      <c r="E77" s="46" t="s">
        <v>436</v>
      </c>
      <c r="F77" s="43"/>
      <c r="G77" s="43"/>
      <c r="H77" s="43"/>
      <c r="I77" s="43"/>
      <c r="J77" s="45"/>
    </row>
    <row r="78" ht="388.8">
      <c r="A78" s="35" t="s">
        <v>57</v>
      </c>
      <c r="B78" s="42"/>
      <c r="C78" s="43"/>
      <c r="D78" s="43"/>
      <c r="E78" s="37" t="s">
        <v>435</v>
      </c>
      <c r="F78" s="43"/>
      <c r="G78" s="43"/>
      <c r="H78" s="43"/>
      <c r="I78" s="43"/>
      <c r="J78" s="45"/>
    </row>
    <row r="79">
      <c r="A79" s="35" t="s">
        <v>48</v>
      </c>
      <c r="B79" s="35">
        <v>14</v>
      </c>
      <c r="C79" s="36" t="s">
        <v>178</v>
      </c>
      <c r="D79" s="35" t="s">
        <v>50</v>
      </c>
      <c r="E79" s="37" t="s">
        <v>179</v>
      </c>
      <c r="F79" s="38" t="s">
        <v>116</v>
      </c>
      <c r="G79" s="39">
        <v>112.05</v>
      </c>
      <c r="H79" s="40">
        <v>0</v>
      </c>
      <c r="I79" s="40">
        <f>ROUND(G79*H79,P4)</f>
        <v>0</v>
      </c>
      <c r="J79" s="38" t="s">
        <v>53</v>
      </c>
      <c r="O79" s="41">
        <f>I79*0.21</f>
        <v>0</v>
      </c>
      <c r="P79">
        <v>3</v>
      </c>
    </row>
    <row r="80">
      <c r="A80" s="35" t="s">
        <v>54</v>
      </c>
      <c r="B80" s="42"/>
      <c r="C80" s="43"/>
      <c r="D80" s="43"/>
      <c r="E80" s="44" t="s">
        <v>50</v>
      </c>
      <c r="F80" s="43"/>
      <c r="G80" s="43"/>
      <c r="H80" s="43"/>
      <c r="I80" s="43"/>
      <c r="J80" s="45"/>
    </row>
    <row r="81">
      <c r="A81" s="35" t="s">
        <v>55</v>
      </c>
      <c r="B81" s="42"/>
      <c r="C81" s="43"/>
      <c r="D81" s="43"/>
      <c r="E81" s="46" t="s">
        <v>437</v>
      </c>
      <c r="F81" s="43"/>
      <c r="G81" s="43"/>
      <c r="H81" s="43"/>
      <c r="I81" s="43"/>
      <c r="J81" s="45"/>
    </row>
    <row r="82" ht="244.8">
      <c r="A82" s="35" t="s">
        <v>57</v>
      </c>
      <c r="B82" s="42"/>
      <c r="C82" s="43"/>
      <c r="D82" s="43"/>
      <c r="E82" s="37" t="s">
        <v>438</v>
      </c>
      <c r="F82" s="43"/>
      <c r="G82" s="43"/>
      <c r="H82" s="43"/>
      <c r="I82" s="43"/>
      <c r="J82" s="45"/>
    </row>
    <row r="83">
      <c r="A83" s="35" t="s">
        <v>48</v>
      </c>
      <c r="B83" s="35">
        <v>15</v>
      </c>
      <c r="C83" s="36" t="s">
        <v>439</v>
      </c>
      <c r="D83" s="35" t="s">
        <v>50</v>
      </c>
      <c r="E83" s="37" t="s">
        <v>440</v>
      </c>
      <c r="F83" s="38" t="s">
        <v>116</v>
      </c>
      <c r="G83" s="39">
        <v>79.5</v>
      </c>
      <c r="H83" s="40">
        <v>0</v>
      </c>
      <c r="I83" s="40">
        <f>ROUND(G83*H83,P4)</f>
        <v>0</v>
      </c>
      <c r="J83" s="38" t="s">
        <v>53</v>
      </c>
      <c r="O83" s="41">
        <f>I83*0.21</f>
        <v>0</v>
      </c>
      <c r="P83">
        <v>3</v>
      </c>
    </row>
    <row r="84">
      <c r="A84" s="35" t="s">
        <v>54</v>
      </c>
      <c r="B84" s="42"/>
      <c r="C84" s="43"/>
      <c r="D84" s="43"/>
      <c r="E84" s="37" t="s">
        <v>440</v>
      </c>
      <c r="F84" s="43"/>
      <c r="G84" s="43"/>
      <c r="H84" s="43"/>
      <c r="I84" s="43"/>
      <c r="J84" s="45"/>
    </row>
    <row r="85">
      <c r="A85" s="35" t="s">
        <v>55</v>
      </c>
      <c r="B85" s="42"/>
      <c r="C85" s="43"/>
      <c r="D85" s="43"/>
      <c r="E85" s="46" t="s">
        <v>441</v>
      </c>
      <c r="F85" s="43"/>
      <c r="G85" s="43"/>
      <c r="H85" s="43"/>
      <c r="I85" s="43"/>
      <c r="J85" s="45"/>
    </row>
    <row r="86" ht="43.2">
      <c r="A86" s="35" t="s">
        <v>57</v>
      </c>
      <c r="B86" s="42"/>
      <c r="C86" s="43"/>
      <c r="D86" s="43"/>
      <c r="E86" s="37" t="s">
        <v>442</v>
      </c>
      <c r="F86" s="43"/>
      <c r="G86" s="43"/>
      <c r="H86" s="43"/>
      <c r="I86" s="43"/>
      <c r="J86" s="45"/>
    </row>
    <row r="87">
      <c r="A87" s="35" t="s">
        <v>48</v>
      </c>
      <c r="B87" s="35">
        <v>16</v>
      </c>
      <c r="C87" s="36" t="s">
        <v>443</v>
      </c>
      <c r="D87" s="35" t="s">
        <v>50</v>
      </c>
      <c r="E87" s="37" t="s">
        <v>444</v>
      </c>
      <c r="F87" s="38" t="s">
        <v>190</v>
      </c>
      <c r="G87" s="39">
        <v>530</v>
      </c>
      <c r="H87" s="40">
        <v>0</v>
      </c>
      <c r="I87" s="40">
        <f>ROUND(G87*H87,P4)</f>
        <v>0</v>
      </c>
      <c r="J87" s="38" t="s">
        <v>53</v>
      </c>
      <c r="O87" s="41">
        <f>I87*0.21</f>
        <v>0</v>
      </c>
      <c r="P87">
        <v>3</v>
      </c>
    </row>
    <row r="88">
      <c r="A88" s="35" t="s">
        <v>54</v>
      </c>
      <c r="B88" s="42"/>
      <c r="C88" s="43"/>
      <c r="D88" s="43"/>
      <c r="E88" s="37" t="s">
        <v>444</v>
      </c>
      <c r="F88" s="43"/>
      <c r="G88" s="43"/>
      <c r="H88" s="43"/>
      <c r="I88" s="43"/>
      <c r="J88" s="45"/>
    </row>
    <row r="89">
      <c r="A89" s="35" t="s">
        <v>55</v>
      </c>
      <c r="B89" s="42"/>
      <c r="C89" s="43"/>
      <c r="D89" s="43"/>
      <c r="E89" s="46" t="s">
        <v>445</v>
      </c>
      <c r="F89" s="43"/>
      <c r="G89" s="43"/>
      <c r="H89" s="43"/>
      <c r="I89" s="43"/>
      <c r="J89" s="45"/>
    </row>
    <row r="90" ht="28.8">
      <c r="A90" s="35" t="s">
        <v>57</v>
      </c>
      <c r="B90" s="42"/>
      <c r="C90" s="43"/>
      <c r="D90" s="43"/>
      <c r="E90" s="37" t="s">
        <v>446</v>
      </c>
      <c r="F90" s="43"/>
      <c r="G90" s="43"/>
      <c r="H90" s="43"/>
      <c r="I90" s="43"/>
      <c r="J90" s="45"/>
    </row>
    <row r="91">
      <c r="A91" s="35" t="s">
        <v>48</v>
      </c>
      <c r="B91" s="35">
        <v>17</v>
      </c>
      <c r="C91" s="36" t="s">
        <v>201</v>
      </c>
      <c r="D91" s="35" t="s">
        <v>50</v>
      </c>
      <c r="E91" s="37" t="s">
        <v>202</v>
      </c>
      <c r="F91" s="38" t="s">
        <v>190</v>
      </c>
      <c r="G91" s="39">
        <v>1060</v>
      </c>
      <c r="H91" s="40">
        <v>0</v>
      </c>
      <c r="I91" s="40">
        <f>ROUND(G91*H91,P4)</f>
        <v>0</v>
      </c>
      <c r="J91" s="38" t="s">
        <v>53</v>
      </c>
      <c r="O91" s="41">
        <f>I91*0.21</f>
        <v>0</v>
      </c>
      <c r="P91">
        <v>3</v>
      </c>
    </row>
    <row r="92">
      <c r="A92" s="35" t="s">
        <v>54</v>
      </c>
      <c r="B92" s="42"/>
      <c r="C92" s="43"/>
      <c r="D92" s="43"/>
      <c r="E92" s="44" t="s">
        <v>50</v>
      </c>
      <c r="F92" s="43"/>
      <c r="G92" s="43"/>
      <c r="H92" s="43"/>
      <c r="I92" s="43"/>
      <c r="J92" s="45"/>
    </row>
    <row r="93">
      <c r="A93" s="35" t="s">
        <v>55</v>
      </c>
      <c r="B93" s="42"/>
      <c r="C93" s="43"/>
      <c r="D93" s="43"/>
      <c r="E93" s="46" t="s">
        <v>447</v>
      </c>
      <c r="F93" s="43"/>
      <c r="G93" s="43"/>
      <c r="H93" s="43"/>
      <c r="I93" s="43"/>
      <c r="J93" s="45"/>
    </row>
    <row r="94" ht="43.2">
      <c r="A94" s="35" t="s">
        <v>57</v>
      </c>
      <c r="B94" s="42"/>
      <c r="C94" s="43"/>
      <c r="D94" s="43"/>
      <c r="E94" s="37" t="s">
        <v>204</v>
      </c>
      <c r="F94" s="43"/>
      <c r="G94" s="43"/>
      <c r="H94" s="43"/>
      <c r="I94" s="43"/>
      <c r="J94" s="45"/>
    </row>
    <row r="95">
      <c r="A95" s="35" t="s">
        <v>48</v>
      </c>
      <c r="B95" s="35">
        <v>18</v>
      </c>
      <c r="C95" s="36" t="s">
        <v>205</v>
      </c>
      <c r="D95" s="35" t="s">
        <v>50</v>
      </c>
      <c r="E95" s="37" t="s">
        <v>206</v>
      </c>
      <c r="F95" s="38" t="s">
        <v>190</v>
      </c>
      <c r="G95" s="39">
        <v>530</v>
      </c>
      <c r="H95" s="40">
        <v>0</v>
      </c>
      <c r="I95" s="40">
        <f>ROUND(G95*H95,P4)</f>
        <v>0</v>
      </c>
      <c r="J95" s="38" t="s">
        <v>53</v>
      </c>
      <c r="O95" s="41">
        <f>I95*0.21</f>
        <v>0</v>
      </c>
      <c r="P95">
        <v>3</v>
      </c>
    </row>
    <row r="96">
      <c r="A96" s="35" t="s">
        <v>54</v>
      </c>
      <c r="B96" s="42"/>
      <c r="C96" s="43"/>
      <c r="D96" s="43"/>
      <c r="E96" s="44" t="s">
        <v>50</v>
      </c>
      <c r="F96" s="43"/>
      <c r="G96" s="43"/>
      <c r="H96" s="43"/>
      <c r="I96" s="43"/>
      <c r="J96" s="45"/>
    </row>
    <row r="97">
      <c r="A97" s="35" t="s">
        <v>55</v>
      </c>
      <c r="B97" s="42"/>
      <c r="C97" s="43"/>
      <c r="D97" s="43"/>
      <c r="E97" s="46" t="s">
        <v>445</v>
      </c>
      <c r="F97" s="43"/>
      <c r="G97" s="43"/>
      <c r="H97" s="43"/>
      <c r="I97" s="43"/>
      <c r="J97" s="45"/>
    </row>
    <row r="98" ht="43.2">
      <c r="A98" s="35" t="s">
        <v>57</v>
      </c>
      <c r="B98" s="42"/>
      <c r="C98" s="43"/>
      <c r="D98" s="43"/>
      <c r="E98" s="37" t="s">
        <v>208</v>
      </c>
      <c r="F98" s="43"/>
      <c r="G98" s="43"/>
      <c r="H98" s="43"/>
      <c r="I98" s="43"/>
      <c r="J98" s="45"/>
    </row>
    <row r="99">
      <c r="A99" s="29" t="s">
        <v>45</v>
      </c>
      <c r="B99" s="30"/>
      <c r="C99" s="31" t="s">
        <v>209</v>
      </c>
      <c r="D99" s="32"/>
      <c r="E99" s="29" t="s">
        <v>210</v>
      </c>
      <c r="F99" s="32"/>
      <c r="G99" s="32"/>
      <c r="H99" s="32"/>
      <c r="I99" s="33">
        <f>SUMIFS(I100:I107,A100:A107,"P")</f>
        <v>0</v>
      </c>
      <c r="J99" s="34"/>
    </row>
    <row r="100">
      <c r="A100" s="35" t="s">
        <v>48</v>
      </c>
      <c r="B100" s="35">
        <v>19</v>
      </c>
      <c r="C100" s="36" t="s">
        <v>211</v>
      </c>
      <c r="D100" s="35" t="s">
        <v>50</v>
      </c>
      <c r="E100" s="37" t="s">
        <v>212</v>
      </c>
      <c r="F100" s="38" t="s">
        <v>190</v>
      </c>
      <c r="G100" s="39">
        <v>476</v>
      </c>
      <c r="H100" s="40">
        <v>0</v>
      </c>
      <c r="I100" s="40">
        <f>ROUND(G100*H100,P4)</f>
        <v>0</v>
      </c>
      <c r="J100" s="38" t="s">
        <v>53</v>
      </c>
      <c r="O100" s="41">
        <f>I100*0.21</f>
        <v>0</v>
      </c>
      <c r="P100">
        <v>3</v>
      </c>
    </row>
    <row r="101">
      <c r="A101" s="35" t="s">
        <v>54</v>
      </c>
      <c r="B101" s="42"/>
      <c r="C101" s="43"/>
      <c r="D101" s="43"/>
      <c r="E101" s="37" t="s">
        <v>212</v>
      </c>
      <c r="F101" s="43"/>
      <c r="G101" s="43"/>
      <c r="H101" s="43"/>
      <c r="I101" s="43"/>
      <c r="J101" s="45"/>
    </row>
    <row r="102">
      <c r="A102" s="35" t="s">
        <v>55</v>
      </c>
      <c r="B102" s="42"/>
      <c r="C102" s="43"/>
      <c r="D102" s="43"/>
      <c r="E102" s="46" t="s">
        <v>448</v>
      </c>
      <c r="F102" s="43"/>
      <c r="G102" s="43"/>
      <c r="H102" s="43"/>
      <c r="I102" s="43"/>
      <c r="J102" s="45"/>
    </row>
    <row r="103" ht="43.2">
      <c r="A103" s="35" t="s">
        <v>57</v>
      </c>
      <c r="B103" s="42"/>
      <c r="C103" s="43"/>
      <c r="D103" s="43"/>
      <c r="E103" s="37" t="s">
        <v>214</v>
      </c>
      <c r="F103" s="43"/>
      <c r="G103" s="43"/>
      <c r="H103" s="43"/>
      <c r="I103" s="43"/>
      <c r="J103" s="45"/>
    </row>
    <row r="104">
      <c r="A104" s="35" t="s">
        <v>48</v>
      </c>
      <c r="B104" s="35">
        <v>20</v>
      </c>
      <c r="C104" s="36" t="s">
        <v>215</v>
      </c>
      <c r="D104" s="35" t="s">
        <v>50</v>
      </c>
      <c r="E104" s="37" t="s">
        <v>216</v>
      </c>
      <c r="F104" s="38" t="s">
        <v>163</v>
      </c>
      <c r="G104" s="39">
        <v>280</v>
      </c>
      <c r="H104" s="40">
        <v>0</v>
      </c>
      <c r="I104" s="40">
        <f>ROUND(G104*H104,P4)</f>
        <v>0</v>
      </c>
      <c r="J104" s="38" t="s">
        <v>53</v>
      </c>
      <c r="O104" s="41">
        <f>I104*0.21</f>
        <v>0</v>
      </c>
      <c r="P104">
        <v>3</v>
      </c>
    </row>
    <row r="105">
      <c r="A105" s="35" t="s">
        <v>54</v>
      </c>
      <c r="B105" s="42"/>
      <c r="C105" s="43"/>
      <c r="D105" s="43"/>
      <c r="E105" s="37" t="s">
        <v>216</v>
      </c>
      <c r="F105" s="43"/>
      <c r="G105" s="43"/>
      <c r="H105" s="43"/>
      <c r="I105" s="43"/>
      <c r="J105" s="45"/>
    </row>
    <row r="106">
      <c r="A106" s="35" t="s">
        <v>55</v>
      </c>
      <c r="B106" s="42"/>
      <c r="C106" s="43"/>
      <c r="D106" s="43"/>
      <c r="E106" s="46" t="s">
        <v>449</v>
      </c>
      <c r="F106" s="43"/>
      <c r="G106" s="43"/>
      <c r="H106" s="43"/>
      <c r="I106" s="43"/>
      <c r="J106" s="45"/>
    </row>
    <row r="107" ht="187.2">
      <c r="A107" s="35" t="s">
        <v>57</v>
      </c>
      <c r="B107" s="42"/>
      <c r="C107" s="43"/>
      <c r="D107" s="43"/>
      <c r="E107" s="37" t="s">
        <v>218</v>
      </c>
      <c r="F107" s="43"/>
      <c r="G107" s="43"/>
      <c r="H107" s="43"/>
      <c r="I107" s="43"/>
      <c r="J107" s="45"/>
    </row>
    <row r="108">
      <c r="A108" s="29" t="s">
        <v>45</v>
      </c>
      <c r="B108" s="30"/>
      <c r="C108" s="31" t="s">
        <v>235</v>
      </c>
      <c r="D108" s="32"/>
      <c r="E108" s="29" t="s">
        <v>236</v>
      </c>
      <c r="F108" s="32"/>
      <c r="G108" s="32"/>
      <c r="H108" s="32"/>
      <c r="I108" s="33">
        <f>SUMIFS(I109:I182,A109:A182,"P")</f>
        <v>0</v>
      </c>
      <c r="J108" s="34"/>
    </row>
    <row r="109">
      <c r="A109" s="35" t="s">
        <v>48</v>
      </c>
      <c r="B109" s="35">
        <v>21</v>
      </c>
      <c r="C109" s="36" t="s">
        <v>450</v>
      </c>
      <c r="D109" s="35" t="s">
        <v>50</v>
      </c>
      <c r="E109" s="37" t="s">
        <v>451</v>
      </c>
      <c r="F109" s="38" t="s">
        <v>190</v>
      </c>
      <c r="G109" s="39">
        <v>300</v>
      </c>
      <c r="H109" s="40">
        <v>0</v>
      </c>
      <c r="I109" s="40">
        <f>ROUND(G109*H109,P4)</f>
        <v>0</v>
      </c>
      <c r="J109" s="38" t="s">
        <v>53</v>
      </c>
      <c r="O109" s="41">
        <f>I109*0.21</f>
        <v>0</v>
      </c>
      <c r="P109">
        <v>3</v>
      </c>
    </row>
    <row r="110">
      <c r="A110" s="35" t="s">
        <v>54</v>
      </c>
      <c r="B110" s="42"/>
      <c r="C110" s="43"/>
      <c r="D110" s="43"/>
      <c r="E110" s="44" t="s">
        <v>50</v>
      </c>
      <c r="F110" s="43"/>
      <c r="G110" s="43"/>
      <c r="H110" s="43"/>
      <c r="I110" s="43"/>
      <c r="J110" s="45"/>
    </row>
    <row r="111">
      <c r="A111" s="35" t="s">
        <v>55</v>
      </c>
      <c r="B111" s="42"/>
      <c r="C111" s="43"/>
      <c r="D111" s="43"/>
      <c r="E111" s="46" t="s">
        <v>452</v>
      </c>
      <c r="F111" s="43"/>
      <c r="G111" s="43"/>
      <c r="H111" s="43"/>
      <c r="I111" s="43"/>
      <c r="J111" s="45"/>
    </row>
    <row r="112" ht="158.4">
      <c r="A112" s="35" t="s">
        <v>57</v>
      </c>
      <c r="B112" s="42"/>
      <c r="C112" s="43"/>
      <c r="D112" s="43"/>
      <c r="E112" s="37" t="s">
        <v>453</v>
      </c>
      <c r="F112" s="43"/>
      <c r="G112" s="43"/>
      <c r="H112" s="43"/>
      <c r="I112" s="43"/>
      <c r="J112" s="45"/>
    </row>
    <row r="113">
      <c r="A113" s="35" t="s">
        <v>48</v>
      </c>
      <c r="B113" s="35">
        <v>22</v>
      </c>
      <c r="C113" s="36" t="s">
        <v>454</v>
      </c>
      <c r="D113" s="35" t="s">
        <v>50</v>
      </c>
      <c r="E113" s="37" t="s">
        <v>455</v>
      </c>
      <c r="F113" s="38" t="s">
        <v>190</v>
      </c>
      <c r="G113" s="39">
        <v>20</v>
      </c>
      <c r="H113" s="40">
        <v>0</v>
      </c>
      <c r="I113" s="40">
        <f>ROUND(G113*H113,P4)</f>
        <v>0</v>
      </c>
      <c r="J113" s="38" t="s">
        <v>53</v>
      </c>
      <c r="O113" s="41">
        <f>I113*0.21</f>
        <v>0</v>
      </c>
      <c r="P113">
        <v>3</v>
      </c>
    </row>
    <row r="114">
      <c r="A114" s="35" t="s">
        <v>54</v>
      </c>
      <c r="B114" s="42"/>
      <c r="C114" s="43"/>
      <c r="D114" s="43"/>
      <c r="E114" s="44" t="s">
        <v>50</v>
      </c>
      <c r="F114" s="43"/>
      <c r="G114" s="43"/>
      <c r="H114" s="43"/>
      <c r="I114" s="43"/>
      <c r="J114" s="45"/>
    </row>
    <row r="115">
      <c r="A115" s="35" t="s">
        <v>55</v>
      </c>
      <c r="B115" s="42"/>
      <c r="C115" s="43"/>
      <c r="D115" s="43"/>
      <c r="E115" s="46" t="s">
        <v>456</v>
      </c>
      <c r="F115" s="43"/>
      <c r="G115" s="43"/>
      <c r="H115" s="43"/>
      <c r="I115" s="43"/>
      <c r="J115" s="45"/>
    </row>
    <row r="116" ht="158.4">
      <c r="A116" s="35" t="s">
        <v>57</v>
      </c>
      <c r="B116" s="42"/>
      <c r="C116" s="43"/>
      <c r="D116" s="43"/>
      <c r="E116" s="37" t="s">
        <v>453</v>
      </c>
      <c r="F116" s="43"/>
      <c r="G116" s="43"/>
      <c r="H116" s="43"/>
      <c r="I116" s="43"/>
      <c r="J116" s="45"/>
    </row>
    <row r="117">
      <c r="A117" s="35" t="s">
        <v>48</v>
      </c>
      <c r="B117" s="35">
        <v>23</v>
      </c>
      <c r="C117" s="36" t="s">
        <v>237</v>
      </c>
      <c r="D117" s="35" t="s">
        <v>50</v>
      </c>
      <c r="E117" s="37" t="s">
        <v>238</v>
      </c>
      <c r="F117" s="38" t="s">
        <v>116</v>
      </c>
      <c r="G117" s="39">
        <v>627.60000000000002</v>
      </c>
      <c r="H117" s="40">
        <v>0</v>
      </c>
      <c r="I117" s="40">
        <f>ROUND(G117*H117,P4)</f>
        <v>0</v>
      </c>
      <c r="J117" s="38" t="s">
        <v>53</v>
      </c>
      <c r="O117" s="41">
        <f>I117*0.21</f>
        <v>0</v>
      </c>
      <c r="P117">
        <v>3</v>
      </c>
    </row>
    <row r="118">
      <c r="A118" s="35" t="s">
        <v>54</v>
      </c>
      <c r="B118" s="42"/>
      <c r="C118" s="43"/>
      <c r="D118" s="43"/>
      <c r="E118" s="37" t="s">
        <v>238</v>
      </c>
      <c r="F118" s="43"/>
      <c r="G118" s="43"/>
      <c r="H118" s="43"/>
      <c r="I118" s="43"/>
      <c r="J118" s="45"/>
    </row>
    <row r="119">
      <c r="A119" s="35" t="s">
        <v>55</v>
      </c>
      <c r="B119" s="42"/>
      <c r="C119" s="43"/>
      <c r="D119" s="43"/>
      <c r="E119" s="46" t="s">
        <v>457</v>
      </c>
      <c r="F119" s="43"/>
      <c r="G119" s="43"/>
      <c r="H119" s="43"/>
      <c r="I119" s="43"/>
      <c r="J119" s="45"/>
    </row>
    <row r="120">
      <c r="A120" s="35" t="s">
        <v>55</v>
      </c>
      <c r="B120" s="42"/>
      <c r="C120" s="43"/>
      <c r="D120" s="43"/>
      <c r="E120" s="46" t="s">
        <v>458</v>
      </c>
      <c r="F120" s="43"/>
      <c r="G120" s="43"/>
      <c r="H120" s="43"/>
      <c r="I120" s="43"/>
      <c r="J120" s="45"/>
    </row>
    <row r="121">
      <c r="A121" s="35" t="s">
        <v>55</v>
      </c>
      <c r="B121" s="42"/>
      <c r="C121" s="43"/>
      <c r="D121" s="43"/>
      <c r="E121" s="46" t="s">
        <v>459</v>
      </c>
      <c r="F121" s="43"/>
      <c r="G121" s="43"/>
      <c r="H121" s="43"/>
      <c r="I121" s="43"/>
      <c r="J121" s="45"/>
    </row>
    <row r="122">
      <c r="A122" s="35" t="s">
        <v>55</v>
      </c>
      <c r="B122" s="42"/>
      <c r="C122" s="43"/>
      <c r="D122" s="43"/>
      <c r="E122" s="46" t="s">
        <v>460</v>
      </c>
      <c r="F122" s="43"/>
      <c r="G122" s="43"/>
      <c r="H122" s="43"/>
      <c r="I122" s="43"/>
      <c r="J122" s="45"/>
    </row>
    <row r="123">
      <c r="A123" s="35" t="s">
        <v>55</v>
      </c>
      <c r="B123" s="42"/>
      <c r="C123" s="43"/>
      <c r="D123" s="43"/>
      <c r="E123" s="46" t="s">
        <v>461</v>
      </c>
      <c r="F123" s="43"/>
      <c r="G123" s="43"/>
      <c r="H123" s="43"/>
      <c r="I123" s="43"/>
      <c r="J123" s="45"/>
    </row>
    <row r="124">
      <c r="A124" s="35" t="s">
        <v>55</v>
      </c>
      <c r="B124" s="42"/>
      <c r="C124" s="43"/>
      <c r="D124" s="43"/>
      <c r="E124" s="46" t="s">
        <v>462</v>
      </c>
      <c r="F124" s="43"/>
      <c r="G124" s="43"/>
      <c r="H124" s="43"/>
      <c r="I124" s="43"/>
      <c r="J124" s="45"/>
    </row>
    <row r="125">
      <c r="A125" s="35" t="s">
        <v>55</v>
      </c>
      <c r="B125" s="42"/>
      <c r="C125" s="43"/>
      <c r="D125" s="43"/>
      <c r="E125" s="46" t="s">
        <v>463</v>
      </c>
      <c r="F125" s="43"/>
      <c r="G125" s="43"/>
      <c r="H125" s="43"/>
      <c r="I125" s="43"/>
      <c r="J125" s="45"/>
    </row>
    <row r="126">
      <c r="A126" s="35" t="s">
        <v>55</v>
      </c>
      <c r="B126" s="42"/>
      <c r="C126" s="43"/>
      <c r="D126" s="43"/>
      <c r="E126" s="46" t="s">
        <v>464</v>
      </c>
      <c r="F126" s="43"/>
      <c r="G126" s="43"/>
      <c r="H126" s="43"/>
      <c r="I126" s="43"/>
      <c r="J126" s="45"/>
    </row>
    <row r="127">
      <c r="A127" s="35" t="s">
        <v>55</v>
      </c>
      <c r="B127" s="42"/>
      <c r="C127" s="43"/>
      <c r="D127" s="43"/>
      <c r="E127" s="46" t="s">
        <v>465</v>
      </c>
      <c r="F127" s="43"/>
      <c r="G127" s="43"/>
      <c r="H127" s="43"/>
      <c r="I127" s="43"/>
      <c r="J127" s="45"/>
    </row>
    <row r="128">
      <c r="A128" s="35" t="s">
        <v>55</v>
      </c>
      <c r="B128" s="42"/>
      <c r="C128" s="43"/>
      <c r="D128" s="43"/>
      <c r="E128" s="46" t="s">
        <v>466</v>
      </c>
      <c r="F128" s="43"/>
      <c r="G128" s="43"/>
      <c r="H128" s="43"/>
      <c r="I128" s="43"/>
      <c r="J128" s="45"/>
    </row>
    <row r="129">
      <c r="A129" s="35" t="s">
        <v>55</v>
      </c>
      <c r="B129" s="42"/>
      <c r="C129" s="43"/>
      <c r="D129" s="43"/>
      <c r="E129" s="46" t="s">
        <v>467</v>
      </c>
      <c r="F129" s="43"/>
      <c r="G129" s="43"/>
      <c r="H129" s="43"/>
      <c r="I129" s="43"/>
      <c r="J129" s="45"/>
    </row>
    <row r="130">
      <c r="A130" s="35" t="s">
        <v>55</v>
      </c>
      <c r="B130" s="42"/>
      <c r="C130" s="43"/>
      <c r="D130" s="43"/>
      <c r="E130" s="46" t="s">
        <v>468</v>
      </c>
      <c r="F130" s="43"/>
      <c r="G130" s="43"/>
      <c r="H130" s="43"/>
      <c r="I130" s="43"/>
      <c r="J130" s="45"/>
    </row>
    <row r="131" ht="57.6">
      <c r="A131" s="35" t="s">
        <v>57</v>
      </c>
      <c r="B131" s="42"/>
      <c r="C131" s="43"/>
      <c r="D131" s="43"/>
      <c r="E131" s="37" t="s">
        <v>256</v>
      </c>
      <c r="F131" s="43"/>
      <c r="G131" s="43"/>
      <c r="H131" s="43"/>
      <c r="I131" s="43"/>
      <c r="J131" s="45"/>
    </row>
    <row r="132">
      <c r="A132" s="35" t="s">
        <v>48</v>
      </c>
      <c r="B132" s="35">
        <v>24</v>
      </c>
      <c r="C132" s="36" t="s">
        <v>469</v>
      </c>
      <c r="D132" s="35" t="s">
        <v>50</v>
      </c>
      <c r="E132" s="37" t="s">
        <v>470</v>
      </c>
      <c r="F132" s="38" t="s">
        <v>190</v>
      </c>
      <c r="G132" s="39">
        <v>1290</v>
      </c>
      <c r="H132" s="40">
        <v>0</v>
      </c>
      <c r="I132" s="40">
        <f>ROUND(G132*H132,P4)</f>
        <v>0</v>
      </c>
      <c r="J132" s="38" t="s">
        <v>53</v>
      </c>
      <c r="O132" s="41">
        <f>I132*0.21</f>
        <v>0</v>
      </c>
      <c r="P132">
        <v>3</v>
      </c>
    </row>
    <row r="133">
      <c r="A133" s="35" t="s">
        <v>54</v>
      </c>
      <c r="B133" s="42"/>
      <c r="C133" s="43"/>
      <c r="D133" s="43"/>
      <c r="E133" s="44" t="s">
        <v>50</v>
      </c>
      <c r="F133" s="43"/>
      <c r="G133" s="43"/>
      <c r="H133" s="43"/>
      <c r="I133" s="43"/>
      <c r="J133" s="45"/>
    </row>
    <row r="134">
      <c r="A134" s="35" t="s">
        <v>55</v>
      </c>
      <c r="B134" s="42"/>
      <c r="C134" s="43"/>
      <c r="D134" s="43"/>
      <c r="E134" s="46" t="s">
        <v>471</v>
      </c>
      <c r="F134" s="43"/>
      <c r="G134" s="43"/>
      <c r="H134" s="43"/>
      <c r="I134" s="43"/>
      <c r="J134" s="45"/>
    </row>
    <row r="135" ht="115.2">
      <c r="A135" s="35" t="s">
        <v>57</v>
      </c>
      <c r="B135" s="42"/>
      <c r="C135" s="43"/>
      <c r="D135" s="43"/>
      <c r="E135" s="37" t="s">
        <v>472</v>
      </c>
      <c r="F135" s="43"/>
      <c r="G135" s="43"/>
      <c r="H135" s="43"/>
      <c r="I135" s="43"/>
      <c r="J135" s="45"/>
    </row>
    <row r="136">
      <c r="A136" s="35" t="s">
        <v>48</v>
      </c>
      <c r="B136" s="35">
        <v>25</v>
      </c>
      <c r="C136" s="36" t="s">
        <v>257</v>
      </c>
      <c r="D136" s="35" t="s">
        <v>50</v>
      </c>
      <c r="E136" s="37" t="s">
        <v>258</v>
      </c>
      <c r="F136" s="38" t="s">
        <v>190</v>
      </c>
      <c r="G136" s="39">
        <v>1290</v>
      </c>
      <c r="H136" s="40">
        <v>0</v>
      </c>
      <c r="I136" s="40">
        <f>ROUND(G136*H136,P4)</f>
        <v>0</v>
      </c>
      <c r="J136" s="38" t="s">
        <v>53</v>
      </c>
      <c r="O136" s="41">
        <f>I136*0.21</f>
        <v>0</v>
      </c>
      <c r="P136">
        <v>3</v>
      </c>
    </row>
    <row r="137">
      <c r="A137" s="35" t="s">
        <v>54</v>
      </c>
      <c r="B137" s="42"/>
      <c r="C137" s="43"/>
      <c r="D137" s="43"/>
      <c r="E137" s="37" t="s">
        <v>258</v>
      </c>
      <c r="F137" s="43"/>
      <c r="G137" s="43"/>
      <c r="H137" s="43"/>
      <c r="I137" s="43"/>
      <c r="J137" s="45"/>
    </row>
    <row r="138">
      <c r="A138" s="35" t="s">
        <v>55</v>
      </c>
      <c r="B138" s="42"/>
      <c r="C138" s="43"/>
      <c r="D138" s="43"/>
      <c r="E138" s="46" t="s">
        <v>259</v>
      </c>
      <c r="F138" s="43"/>
      <c r="G138" s="43"/>
      <c r="H138" s="43"/>
      <c r="I138" s="43"/>
      <c r="J138" s="45"/>
    </row>
    <row r="139">
      <c r="A139" s="35" t="s">
        <v>55</v>
      </c>
      <c r="B139" s="42"/>
      <c r="C139" s="43"/>
      <c r="D139" s="43"/>
      <c r="E139" s="46" t="s">
        <v>473</v>
      </c>
      <c r="F139" s="43"/>
      <c r="G139" s="43"/>
      <c r="H139" s="43"/>
      <c r="I139" s="43"/>
      <c r="J139" s="45"/>
    </row>
    <row r="140" ht="72">
      <c r="A140" s="35" t="s">
        <v>57</v>
      </c>
      <c r="B140" s="42"/>
      <c r="C140" s="43"/>
      <c r="D140" s="43"/>
      <c r="E140" s="37" t="s">
        <v>268</v>
      </c>
      <c r="F140" s="43"/>
      <c r="G140" s="43"/>
      <c r="H140" s="43"/>
      <c r="I140" s="43"/>
      <c r="J140" s="45"/>
    </row>
    <row r="141">
      <c r="A141" s="35" t="s">
        <v>48</v>
      </c>
      <c r="B141" s="35">
        <v>26</v>
      </c>
      <c r="C141" s="36" t="s">
        <v>269</v>
      </c>
      <c r="D141" s="35" t="s">
        <v>50</v>
      </c>
      <c r="E141" s="37" t="s">
        <v>270</v>
      </c>
      <c r="F141" s="38" t="s">
        <v>190</v>
      </c>
      <c r="G141" s="39">
        <v>1290</v>
      </c>
      <c r="H141" s="40">
        <v>0</v>
      </c>
      <c r="I141" s="40">
        <f>ROUND(G141*H141,P4)</f>
        <v>0</v>
      </c>
      <c r="J141" s="38" t="s">
        <v>53</v>
      </c>
      <c r="O141" s="41">
        <f>I141*0.21</f>
        <v>0</v>
      </c>
      <c r="P141">
        <v>3</v>
      </c>
    </row>
    <row r="142">
      <c r="A142" s="35" t="s">
        <v>54</v>
      </c>
      <c r="B142" s="42"/>
      <c r="C142" s="43"/>
      <c r="D142" s="43"/>
      <c r="E142" s="37" t="s">
        <v>270</v>
      </c>
      <c r="F142" s="43"/>
      <c r="G142" s="43"/>
      <c r="H142" s="43"/>
      <c r="I142" s="43"/>
      <c r="J142" s="45"/>
    </row>
    <row r="143">
      <c r="A143" s="35" t="s">
        <v>55</v>
      </c>
      <c r="B143" s="42"/>
      <c r="C143" s="43"/>
      <c r="D143" s="43"/>
      <c r="E143" s="46" t="s">
        <v>473</v>
      </c>
      <c r="F143" s="43"/>
      <c r="G143" s="43"/>
      <c r="H143" s="43"/>
      <c r="I143" s="43"/>
      <c r="J143" s="45"/>
    </row>
    <row r="144" ht="158.4">
      <c r="A144" s="35" t="s">
        <v>57</v>
      </c>
      <c r="B144" s="42"/>
      <c r="C144" s="43"/>
      <c r="D144" s="43"/>
      <c r="E144" s="37" t="s">
        <v>279</v>
      </c>
      <c r="F144" s="43"/>
      <c r="G144" s="43"/>
      <c r="H144" s="43"/>
      <c r="I144" s="43"/>
      <c r="J144" s="45"/>
    </row>
    <row r="145">
      <c r="A145" s="35" t="s">
        <v>48</v>
      </c>
      <c r="B145" s="35">
        <v>27</v>
      </c>
      <c r="C145" s="36" t="s">
        <v>280</v>
      </c>
      <c r="D145" s="35" t="s">
        <v>50</v>
      </c>
      <c r="E145" s="37" t="s">
        <v>281</v>
      </c>
      <c r="F145" s="38" t="s">
        <v>190</v>
      </c>
      <c r="G145" s="39">
        <v>1290</v>
      </c>
      <c r="H145" s="40">
        <v>0</v>
      </c>
      <c r="I145" s="40">
        <f>ROUND(G145*H145,P4)</f>
        <v>0</v>
      </c>
      <c r="J145" s="38" t="s">
        <v>53</v>
      </c>
      <c r="O145" s="41">
        <f>I145*0.21</f>
        <v>0</v>
      </c>
      <c r="P145">
        <v>3</v>
      </c>
    </row>
    <row r="146">
      <c r="A146" s="35" t="s">
        <v>54</v>
      </c>
      <c r="B146" s="42"/>
      <c r="C146" s="43"/>
      <c r="D146" s="43"/>
      <c r="E146" s="37" t="s">
        <v>281</v>
      </c>
      <c r="F146" s="43"/>
      <c r="G146" s="43"/>
      <c r="H146" s="43"/>
      <c r="I146" s="43"/>
      <c r="J146" s="45"/>
    </row>
    <row r="147">
      <c r="A147" s="35" t="s">
        <v>55</v>
      </c>
      <c r="B147" s="42"/>
      <c r="C147" s="43"/>
      <c r="D147" s="43"/>
      <c r="E147" s="46" t="s">
        <v>473</v>
      </c>
      <c r="F147" s="43"/>
      <c r="G147" s="43"/>
      <c r="H147" s="43"/>
      <c r="I147" s="43"/>
      <c r="J147" s="45"/>
    </row>
    <row r="148" ht="158.4">
      <c r="A148" s="35" t="s">
        <v>57</v>
      </c>
      <c r="B148" s="42"/>
      <c r="C148" s="43"/>
      <c r="D148" s="43"/>
      <c r="E148" s="37" t="s">
        <v>279</v>
      </c>
      <c r="F148" s="43"/>
      <c r="G148" s="43"/>
      <c r="H148" s="43"/>
      <c r="I148" s="43"/>
      <c r="J148" s="45"/>
    </row>
    <row r="149">
      <c r="A149" s="35" t="s">
        <v>48</v>
      </c>
      <c r="B149" s="35">
        <v>28</v>
      </c>
      <c r="C149" s="36" t="s">
        <v>474</v>
      </c>
      <c r="D149" s="35" t="s">
        <v>50</v>
      </c>
      <c r="E149" s="37" t="s">
        <v>475</v>
      </c>
      <c r="F149" s="38" t="s">
        <v>190</v>
      </c>
      <c r="G149" s="39">
        <v>1290</v>
      </c>
      <c r="H149" s="40">
        <v>0</v>
      </c>
      <c r="I149" s="40">
        <f>ROUND(G149*H149,P4)</f>
        <v>0</v>
      </c>
      <c r="J149" s="38" t="s">
        <v>53</v>
      </c>
      <c r="O149" s="41">
        <f>I149*0.21</f>
        <v>0</v>
      </c>
      <c r="P149">
        <v>3</v>
      </c>
    </row>
    <row r="150">
      <c r="A150" s="35" t="s">
        <v>54</v>
      </c>
      <c r="B150" s="42"/>
      <c r="C150" s="43"/>
      <c r="D150" s="43"/>
      <c r="E150" s="44" t="s">
        <v>50</v>
      </c>
      <c r="F150" s="43"/>
      <c r="G150" s="43"/>
      <c r="H150" s="43"/>
      <c r="I150" s="43"/>
      <c r="J150" s="45"/>
    </row>
    <row r="151">
      <c r="A151" s="35" t="s">
        <v>55</v>
      </c>
      <c r="B151" s="42"/>
      <c r="C151" s="43"/>
      <c r="D151" s="43"/>
      <c r="E151" s="46" t="s">
        <v>476</v>
      </c>
      <c r="F151" s="43"/>
      <c r="G151" s="43"/>
      <c r="H151" s="43"/>
      <c r="I151" s="43"/>
      <c r="J151" s="45"/>
    </row>
    <row r="152" ht="72">
      <c r="A152" s="35" t="s">
        <v>57</v>
      </c>
      <c r="B152" s="42"/>
      <c r="C152" s="43"/>
      <c r="D152" s="43"/>
      <c r="E152" s="37" t="s">
        <v>477</v>
      </c>
      <c r="F152" s="43"/>
      <c r="G152" s="43"/>
      <c r="H152" s="43"/>
      <c r="I152" s="43"/>
      <c r="J152" s="45"/>
    </row>
    <row r="153">
      <c r="A153" s="35" t="s">
        <v>48</v>
      </c>
      <c r="B153" s="35">
        <v>29</v>
      </c>
      <c r="C153" s="36" t="s">
        <v>478</v>
      </c>
      <c r="D153" s="35" t="s">
        <v>50</v>
      </c>
      <c r="E153" s="37" t="s">
        <v>479</v>
      </c>
      <c r="F153" s="38" t="s">
        <v>190</v>
      </c>
      <c r="G153" s="39">
        <v>20</v>
      </c>
      <c r="H153" s="40">
        <v>0</v>
      </c>
      <c r="I153" s="40">
        <f>ROUND(G153*H153,P4)</f>
        <v>0</v>
      </c>
      <c r="J153" s="38" t="s">
        <v>53</v>
      </c>
      <c r="O153" s="41">
        <f>I153*0.21</f>
        <v>0</v>
      </c>
      <c r="P153">
        <v>3</v>
      </c>
    </row>
    <row r="154">
      <c r="A154" s="35" t="s">
        <v>54</v>
      </c>
      <c r="B154" s="42"/>
      <c r="C154" s="43"/>
      <c r="D154" s="43"/>
      <c r="E154" s="44" t="s">
        <v>50</v>
      </c>
      <c r="F154" s="43"/>
      <c r="G154" s="43"/>
      <c r="H154" s="43"/>
      <c r="I154" s="43"/>
      <c r="J154" s="45"/>
    </row>
    <row r="155" ht="43.2">
      <c r="A155" s="35" t="s">
        <v>55</v>
      </c>
      <c r="B155" s="42"/>
      <c r="C155" s="43"/>
      <c r="D155" s="43"/>
      <c r="E155" s="46" t="s">
        <v>480</v>
      </c>
      <c r="F155" s="43"/>
      <c r="G155" s="43"/>
      <c r="H155" s="43"/>
      <c r="I155" s="43"/>
      <c r="J155" s="45"/>
    </row>
    <row r="156" ht="216">
      <c r="A156" s="35" t="s">
        <v>57</v>
      </c>
      <c r="B156" s="42"/>
      <c r="C156" s="43"/>
      <c r="D156" s="43"/>
      <c r="E156" s="37" t="s">
        <v>481</v>
      </c>
      <c r="F156" s="43"/>
      <c r="G156" s="43"/>
      <c r="H156" s="43"/>
      <c r="I156" s="43"/>
      <c r="J156" s="45"/>
    </row>
    <row r="157">
      <c r="A157" s="35" t="s">
        <v>48</v>
      </c>
      <c r="B157" s="35">
        <v>30</v>
      </c>
      <c r="C157" s="36" t="s">
        <v>289</v>
      </c>
      <c r="D157" s="35" t="s">
        <v>50</v>
      </c>
      <c r="E157" s="37" t="s">
        <v>290</v>
      </c>
      <c r="F157" s="38" t="s">
        <v>190</v>
      </c>
      <c r="G157" s="39">
        <v>100</v>
      </c>
      <c r="H157" s="40">
        <v>0</v>
      </c>
      <c r="I157" s="40">
        <f>ROUND(G157*H157,P4)</f>
        <v>0</v>
      </c>
      <c r="J157" s="38" t="s">
        <v>53</v>
      </c>
      <c r="O157" s="41">
        <f>I157*0.21</f>
        <v>0</v>
      </c>
      <c r="P157">
        <v>3</v>
      </c>
    </row>
    <row r="158">
      <c r="A158" s="35" t="s">
        <v>54</v>
      </c>
      <c r="B158" s="42"/>
      <c r="C158" s="43"/>
      <c r="D158" s="43"/>
      <c r="E158" s="37" t="s">
        <v>290</v>
      </c>
      <c r="F158" s="43"/>
      <c r="G158" s="43"/>
      <c r="H158" s="43"/>
      <c r="I158" s="43"/>
      <c r="J158" s="45"/>
    </row>
    <row r="159">
      <c r="A159" s="35" t="s">
        <v>55</v>
      </c>
      <c r="B159" s="42"/>
      <c r="C159" s="43"/>
      <c r="D159" s="43"/>
      <c r="E159" s="46" t="s">
        <v>482</v>
      </c>
      <c r="F159" s="43"/>
      <c r="G159" s="43"/>
      <c r="H159" s="43"/>
      <c r="I159" s="43"/>
      <c r="J159" s="45"/>
    </row>
    <row r="160">
      <c r="A160" s="35" t="s">
        <v>55</v>
      </c>
      <c r="B160" s="42"/>
      <c r="C160" s="43"/>
      <c r="D160" s="43"/>
      <c r="E160" s="46" t="s">
        <v>483</v>
      </c>
      <c r="F160" s="43"/>
      <c r="G160" s="43"/>
      <c r="H160" s="43"/>
      <c r="I160" s="43"/>
      <c r="J160" s="45"/>
    </row>
    <row r="161">
      <c r="A161" s="35" t="s">
        <v>55</v>
      </c>
      <c r="B161" s="42"/>
      <c r="C161" s="43"/>
      <c r="D161" s="43"/>
      <c r="E161" s="46" t="s">
        <v>484</v>
      </c>
      <c r="F161" s="43"/>
      <c r="G161" s="43"/>
      <c r="H161" s="43"/>
      <c r="I161" s="43"/>
      <c r="J161" s="45"/>
    </row>
    <row r="162" ht="187.2">
      <c r="A162" s="35" t="s">
        <v>57</v>
      </c>
      <c r="B162" s="42"/>
      <c r="C162" s="43"/>
      <c r="D162" s="43"/>
      <c r="E162" s="37" t="s">
        <v>292</v>
      </c>
      <c r="F162" s="43"/>
      <c r="G162" s="43"/>
      <c r="H162" s="43"/>
      <c r="I162" s="43"/>
      <c r="J162" s="45"/>
    </row>
    <row r="163">
      <c r="A163" s="35" t="s">
        <v>48</v>
      </c>
      <c r="B163" s="35">
        <v>31</v>
      </c>
      <c r="C163" s="36" t="s">
        <v>485</v>
      </c>
      <c r="D163" s="35" t="s">
        <v>50</v>
      </c>
      <c r="E163" s="37" t="s">
        <v>486</v>
      </c>
      <c r="F163" s="38" t="s">
        <v>190</v>
      </c>
      <c r="G163" s="39">
        <v>380</v>
      </c>
      <c r="H163" s="40">
        <v>0</v>
      </c>
      <c r="I163" s="40">
        <f>ROUND(G163*H163,P4)</f>
        <v>0</v>
      </c>
      <c r="J163" s="38" t="s">
        <v>53</v>
      </c>
      <c r="O163" s="41">
        <f>I163*0.21</f>
        <v>0</v>
      </c>
      <c r="P163">
        <v>3</v>
      </c>
    </row>
    <row r="164">
      <c r="A164" s="35" t="s">
        <v>54</v>
      </c>
      <c r="B164" s="42"/>
      <c r="C164" s="43"/>
      <c r="D164" s="43"/>
      <c r="E164" s="44" t="s">
        <v>50</v>
      </c>
      <c r="F164" s="43"/>
      <c r="G164" s="43"/>
      <c r="H164" s="43"/>
      <c r="I164" s="43"/>
      <c r="J164" s="45"/>
    </row>
    <row r="165">
      <c r="A165" s="35" t="s">
        <v>55</v>
      </c>
      <c r="B165" s="42"/>
      <c r="C165" s="43"/>
      <c r="D165" s="43"/>
      <c r="E165" s="46" t="s">
        <v>487</v>
      </c>
      <c r="F165" s="43"/>
      <c r="G165" s="43"/>
      <c r="H165" s="43"/>
      <c r="I165" s="43"/>
      <c r="J165" s="45"/>
    </row>
    <row r="166" ht="216">
      <c r="A166" s="35" t="s">
        <v>57</v>
      </c>
      <c r="B166" s="42"/>
      <c r="C166" s="43"/>
      <c r="D166" s="43"/>
      <c r="E166" s="37" t="s">
        <v>481</v>
      </c>
      <c r="F166" s="43"/>
      <c r="G166" s="43"/>
      <c r="H166" s="43"/>
      <c r="I166" s="43"/>
      <c r="J166" s="45"/>
    </row>
    <row r="167">
      <c r="A167" s="35" t="s">
        <v>48</v>
      </c>
      <c r="B167" s="35">
        <v>32</v>
      </c>
      <c r="C167" s="36" t="s">
        <v>488</v>
      </c>
      <c r="D167" s="35" t="s">
        <v>50</v>
      </c>
      <c r="E167" s="37" t="s">
        <v>489</v>
      </c>
      <c r="F167" s="38" t="s">
        <v>190</v>
      </c>
      <c r="G167" s="39">
        <v>15</v>
      </c>
      <c r="H167" s="40">
        <v>0</v>
      </c>
      <c r="I167" s="40">
        <f>ROUND(G167*H167,P4)</f>
        <v>0</v>
      </c>
      <c r="J167" s="38" t="s">
        <v>53</v>
      </c>
      <c r="O167" s="41">
        <f>I167*0.21</f>
        <v>0</v>
      </c>
      <c r="P167">
        <v>3</v>
      </c>
    </row>
    <row r="168">
      <c r="A168" s="35" t="s">
        <v>54</v>
      </c>
      <c r="B168" s="42"/>
      <c r="C168" s="43"/>
      <c r="D168" s="43"/>
      <c r="E168" s="37" t="s">
        <v>489</v>
      </c>
      <c r="F168" s="43"/>
      <c r="G168" s="43"/>
      <c r="H168" s="43"/>
      <c r="I168" s="43"/>
      <c r="J168" s="45"/>
    </row>
    <row r="169">
      <c r="A169" s="35" t="s">
        <v>55</v>
      </c>
      <c r="B169" s="42"/>
      <c r="C169" s="43"/>
      <c r="D169" s="43"/>
      <c r="E169" s="46" t="s">
        <v>490</v>
      </c>
      <c r="F169" s="43"/>
      <c r="G169" s="43"/>
      <c r="H169" s="43"/>
      <c r="I169" s="43"/>
      <c r="J169" s="45"/>
    </row>
    <row r="170" ht="187.2">
      <c r="A170" s="35" t="s">
        <v>57</v>
      </c>
      <c r="B170" s="42"/>
      <c r="C170" s="43"/>
      <c r="D170" s="43"/>
      <c r="E170" s="37" t="s">
        <v>292</v>
      </c>
      <c r="F170" s="43"/>
      <c r="G170" s="43"/>
      <c r="H170" s="43"/>
      <c r="I170" s="43"/>
      <c r="J170" s="45"/>
    </row>
    <row r="171" ht="28.8">
      <c r="A171" s="35" t="s">
        <v>48</v>
      </c>
      <c r="B171" s="35">
        <v>33</v>
      </c>
      <c r="C171" s="36" t="s">
        <v>491</v>
      </c>
      <c r="D171" s="35" t="s">
        <v>50</v>
      </c>
      <c r="E171" s="37" t="s">
        <v>492</v>
      </c>
      <c r="F171" s="38" t="s">
        <v>190</v>
      </c>
      <c r="G171" s="39">
        <v>40</v>
      </c>
      <c r="H171" s="40">
        <v>0</v>
      </c>
      <c r="I171" s="40">
        <f>ROUND(G171*H171,P4)</f>
        <v>0</v>
      </c>
      <c r="J171" s="38" t="s">
        <v>53</v>
      </c>
      <c r="O171" s="41">
        <f>I171*0.21</f>
        <v>0</v>
      </c>
      <c r="P171">
        <v>3</v>
      </c>
    </row>
    <row r="172" ht="28.8">
      <c r="A172" s="35" t="s">
        <v>54</v>
      </c>
      <c r="B172" s="42"/>
      <c r="C172" s="43"/>
      <c r="D172" s="43"/>
      <c r="E172" s="37" t="s">
        <v>492</v>
      </c>
      <c r="F172" s="43"/>
      <c r="G172" s="43"/>
      <c r="H172" s="43"/>
      <c r="I172" s="43"/>
      <c r="J172" s="45"/>
    </row>
    <row r="173">
      <c r="A173" s="35" t="s">
        <v>55</v>
      </c>
      <c r="B173" s="42"/>
      <c r="C173" s="43"/>
      <c r="D173" s="43"/>
      <c r="E173" s="46" t="s">
        <v>493</v>
      </c>
      <c r="F173" s="43"/>
      <c r="G173" s="43"/>
      <c r="H173" s="43"/>
      <c r="I173" s="43"/>
      <c r="J173" s="45"/>
    </row>
    <row r="174" ht="187.2">
      <c r="A174" s="35" t="s">
        <v>57</v>
      </c>
      <c r="B174" s="42"/>
      <c r="C174" s="43"/>
      <c r="D174" s="43"/>
      <c r="E174" s="37" t="s">
        <v>292</v>
      </c>
      <c r="F174" s="43"/>
      <c r="G174" s="43"/>
      <c r="H174" s="43"/>
      <c r="I174" s="43"/>
      <c r="J174" s="45"/>
    </row>
    <row r="175">
      <c r="A175" s="35" t="s">
        <v>48</v>
      </c>
      <c r="B175" s="35">
        <v>34</v>
      </c>
      <c r="C175" s="36" t="s">
        <v>494</v>
      </c>
      <c r="D175" s="35" t="s">
        <v>50</v>
      </c>
      <c r="E175" s="37" t="s">
        <v>495</v>
      </c>
      <c r="F175" s="38" t="s">
        <v>190</v>
      </c>
      <c r="G175" s="39">
        <v>300</v>
      </c>
      <c r="H175" s="40">
        <v>0</v>
      </c>
      <c r="I175" s="40">
        <f>ROUND(G175*H175,P4)</f>
        <v>0</v>
      </c>
      <c r="J175" s="38" t="s">
        <v>53</v>
      </c>
      <c r="O175" s="41">
        <f>I175*0.21</f>
        <v>0</v>
      </c>
      <c r="P175">
        <v>3</v>
      </c>
    </row>
    <row r="176">
      <c r="A176" s="35" t="s">
        <v>54</v>
      </c>
      <c r="B176" s="42"/>
      <c r="C176" s="43"/>
      <c r="D176" s="43"/>
      <c r="E176" s="37" t="s">
        <v>496</v>
      </c>
      <c r="F176" s="43"/>
      <c r="G176" s="43"/>
      <c r="H176" s="43"/>
      <c r="I176" s="43"/>
      <c r="J176" s="45"/>
    </row>
    <row r="177">
      <c r="A177" s="35" t="s">
        <v>55</v>
      </c>
      <c r="B177" s="42"/>
      <c r="C177" s="43"/>
      <c r="D177" s="43"/>
      <c r="E177" s="46" t="s">
        <v>497</v>
      </c>
      <c r="F177" s="43"/>
      <c r="G177" s="43"/>
      <c r="H177" s="43"/>
      <c r="I177" s="43"/>
      <c r="J177" s="45"/>
    </row>
    <row r="178" ht="216">
      <c r="A178" s="35" t="s">
        <v>57</v>
      </c>
      <c r="B178" s="42"/>
      <c r="C178" s="43"/>
      <c r="D178" s="43"/>
      <c r="E178" s="37" t="s">
        <v>481</v>
      </c>
      <c r="F178" s="43"/>
      <c r="G178" s="43"/>
      <c r="H178" s="43"/>
      <c r="I178" s="43"/>
      <c r="J178" s="45"/>
    </row>
    <row r="179">
      <c r="A179" s="35" t="s">
        <v>48</v>
      </c>
      <c r="B179" s="35">
        <v>35</v>
      </c>
      <c r="C179" s="36" t="s">
        <v>297</v>
      </c>
      <c r="D179" s="35" t="s">
        <v>50</v>
      </c>
      <c r="E179" s="37" t="s">
        <v>298</v>
      </c>
      <c r="F179" s="38" t="s">
        <v>163</v>
      </c>
      <c r="G179" s="39">
        <v>317</v>
      </c>
      <c r="H179" s="40">
        <v>0</v>
      </c>
      <c r="I179" s="40">
        <f>ROUND(G179*H179,P4)</f>
        <v>0</v>
      </c>
      <c r="J179" s="38" t="s">
        <v>53</v>
      </c>
      <c r="O179" s="41">
        <f>I179*0.21</f>
        <v>0</v>
      </c>
      <c r="P179">
        <v>3</v>
      </c>
    </row>
    <row r="180">
      <c r="A180" s="35" t="s">
        <v>54</v>
      </c>
      <c r="B180" s="42"/>
      <c r="C180" s="43"/>
      <c r="D180" s="43"/>
      <c r="E180" s="37" t="s">
        <v>298</v>
      </c>
      <c r="F180" s="43"/>
      <c r="G180" s="43"/>
      <c r="H180" s="43"/>
      <c r="I180" s="43"/>
      <c r="J180" s="45"/>
    </row>
    <row r="181">
      <c r="A181" s="35" t="s">
        <v>55</v>
      </c>
      <c r="B181" s="42"/>
      <c r="C181" s="43"/>
      <c r="D181" s="43"/>
      <c r="E181" s="46" t="s">
        <v>498</v>
      </c>
      <c r="F181" s="43"/>
      <c r="G181" s="43"/>
      <c r="H181" s="43"/>
      <c r="I181" s="43"/>
      <c r="J181" s="45"/>
    </row>
    <row r="182" ht="43.2">
      <c r="A182" s="35" t="s">
        <v>57</v>
      </c>
      <c r="B182" s="42"/>
      <c r="C182" s="43"/>
      <c r="D182" s="43"/>
      <c r="E182" s="37" t="s">
        <v>301</v>
      </c>
      <c r="F182" s="43"/>
      <c r="G182" s="43"/>
      <c r="H182" s="43"/>
      <c r="I182" s="43"/>
      <c r="J182" s="45"/>
    </row>
    <row r="183">
      <c r="A183" s="29" t="s">
        <v>45</v>
      </c>
      <c r="B183" s="30"/>
      <c r="C183" s="31" t="s">
        <v>320</v>
      </c>
      <c r="D183" s="32"/>
      <c r="E183" s="29" t="s">
        <v>321</v>
      </c>
      <c r="F183" s="32"/>
      <c r="G183" s="32"/>
      <c r="H183" s="32"/>
      <c r="I183" s="33">
        <f>SUMIFS(I184:I203,A184:A203,"P")</f>
        <v>0</v>
      </c>
      <c r="J183" s="34"/>
    </row>
    <row r="184">
      <c r="A184" s="35" t="s">
        <v>48</v>
      </c>
      <c r="B184" s="35">
        <v>36</v>
      </c>
      <c r="C184" s="36" t="s">
        <v>499</v>
      </c>
      <c r="D184" s="35" t="s">
        <v>50</v>
      </c>
      <c r="E184" s="37" t="s">
        <v>500</v>
      </c>
      <c r="F184" s="38" t="s">
        <v>163</v>
      </c>
      <c r="G184" s="39">
        <v>25</v>
      </c>
      <c r="H184" s="40">
        <v>0</v>
      </c>
      <c r="I184" s="40">
        <f>ROUND(G184*H184,P4)</f>
        <v>0</v>
      </c>
      <c r="J184" s="38" t="s">
        <v>53</v>
      </c>
      <c r="O184" s="41">
        <f>I184*0.21</f>
        <v>0</v>
      </c>
      <c r="P184">
        <v>3</v>
      </c>
    </row>
    <row r="185">
      <c r="A185" s="35" t="s">
        <v>54</v>
      </c>
      <c r="B185" s="42"/>
      <c r="C185" s="43"/>
      <c r="D185" s="43"/>
      <c r="E185" s="37" t="s">
        <v>500</v>
      </c>
      <c r="F185" s="43"/>
      <c r="G185" s="43"/>
      <c r="H185" s="43"/>
      <c r="I185" s="43"/>
      <c r="J185" s="45"/>
    </row>
    <row r="186">
      <c r="A186" s="35" t="s">
        <v>55</v>
      </c>
      <c r="B186" s="42"/>
      <c r="C186" s="43"/>
      <c r="D186" s="43"/>
      <c r="E186" s="46" t="s">
        <v>501</v>
      </c>
      <c r="F186" s="43"/>
      <c r="G186" s="43"/>
      <c r="H186" s="43"/>
      <c r="I186" s="43"/>
      <c r="J186" s="45"/>
    </row>
    <row r="187" ht="331.2">
      <c r="A187" s="35" t="s">
        <v>57</v>
      </c>
      <c r="B187" s="42"/>
      <c r="C187" s="43"/>
      <c r="D187" s="43"/>
      <c r="E187" s="37" t="s">
        <v>502</v>
      </c>
      <c r="F187" s="43"/>
      <c r="G187" s="43"/>
      <c r="H187" s="43"/>
      <c r="I187" s="43"/>
      <c r="J187" s="45"/>
    </row>
    <row r="188">
      <c r="A188" s="35" t="s">
        <v>48</v>
      </c>
      <c r="B188" s="35">
        <v>37</v>
      </c>
      <c r="C188" s="36" t="s">
        <v>503</v>
      </c>
      <c r="D188" s="35" t="s">
        <v>50</v>
      </c>
      <c r="E188" s="37" t="s">
        <v>504</v>
      </c>
      <c r="F188" s="38" t="s">
        <v>77</v>
      </c>
      <c r="G188" s="39">
        <v>9</v>
      </c>
      <c r="H188" s="40">
        <v>0</v>
      </c>
      <c r="I188" s="40">
        <f>ROUND(G188*H188,P4)</f>
        <v>0</v>
      </c>
      <c r="J188" s="38" t="s">
        <v>53</v>
      </c>
      <c r="O188" s="41">
        <f>I188*0.21</f>
        <v>0</v>
      </c>
      <c r="P188">
        <v>3</v>
      </c>
    </row>
    <row r="189">
      <c r="A189" s="35" t="s">
        <v>54</v>
      </c>
      <c r="B189" s="42"/>
      <c r="C189" s="43"/>
      <c r="D189" s="43"/>
      <c r="E189" s="37" t="s">
        <v>504</v>
      </c>
      <c r="F189" s="43"/>
      <c r="G189" s="43"/>
      <c r="H189" s="43"/>
      <c r="I189" s="43"/>
      <c r="J189" s="45"/>
    </row>
    <row r="190">
      <c r="A190" s="35" t="s">
        <v>55</v>
      </c>
      <c r="B190" s="42"/>
      <c r="C190" s="43"/>
      <c r="D190" s="43"/>
      <c r="E190" s="46" t="s">
        <v>505</v>
      </c>
      <c r="F190" s="43"/>
      <c r="G190" s="43"/>
      <c r="H190" s="43"/>
      <c r="I190" s="43"/>
      <c r="J190" s="45"/>
    </row>
    <row r="191" ht="86.4">
      <c r="A191" s="35" t="s">
        <v>57</v>
      </c>
      <c r="B191" s="42"/>
      <c r="C191" s="43"/>
      <c r="D191" s="43"/>
      <c r="E191" s="37" t="s">
        <v>506</v>
      </c>
      <c r="F191" s="43"/>
      <c r="G191" s="43"/>
      <c r="H191" s="43"/>
      <c r="I191" s="43"/>
      <c r="J191" s="45"/>
    </row>
    <row r="192">
      <c r="A192" s="35" t="s">
        <v>48</v>
      </c>
      <c r="B192" s="35">
        <v>38</v>
      </c>
      <c r="C192" s="36" t="s">
        <v>507</v>
      </c>
      <c r="D192" s="35" t="s">
        <v>50</v>
      </c>
      <c r="E192" s="37" t="s">
        <v>508</v>
      </c>
      <c r="F192" s="38" t="s">
        <v>77</v>
      </c>
      <c r="G192" s="39">
        <v>2</v>
      </c>
      <c r="H192" s="40">
        <v>0</v>
      </c>
      <c r="I192" s="40">
        <f>ROUND(G192*H192,P4)</f>
        <v>0</v>
      </c>
      <c r="J192" s="38" t="s">
        <v>53</v>
      </c>
      <c r="O192" s="41">
        <f>I192*0.21</f>
        <v>0</v>
      </c>
      <c r="P192">
        <v>3</v>
      </c>
    </row>
    <row r="193">
      <c r="A193" s="35" t="s">
        <v>54</v>
      </c>
      <c r="B193" s="42"/>
      <c r="C193" s="43"/>
      <c r="D193" s="43"/>
      <c r="E193" s="37" t="s">
        <v>508</v>
      </c>
      <c r="F193" s="43"/>
      <c r="G193" s="43"/>
      <c r="H193" s="43"/>
      <c r="I193" s="43"/>
      <c r="J193" s="45"/>
    </row>
    <row r="194">
      <c r="A194" s="35" t="s">
        <v>55</v>
      </c>
      <c r="B194" s="42"/>
      <c r="C194" s="43"/>
      <c r="D194" s="43"/>
      <c r="E194" s="46" t="s">
        <v>106</v>
      </c>
      <c r="F194" s="43"/>
      <c r="G194" s="43"/>
      <c r="H194" s="43"/>
      <c r="I194" s="43"/>
      <c r="J194" s="45"/>
    </row>
    <row r="195" ht="43.2">
      <c r="A195" s="35" t="s">
        <v>57</v>
      </c>
      <c r="B195" s="42"/>
      <c r="C195" s="43"/>
      <c r="D195" s="43"/>
      <c r="E195" s="37" t="s">
        <v>325</v>
      </c>
      <c r="F195" s="43"/>
      <c r="G195" s="43"/>
      <c r="H195" s="43"/>
      <c r="I195" s="43"/>
      <c r="J195" s="45"/>
    </row>
    <row r="196">
      <c r="A196" s="35" t="s">
        <v>48</v>
      </c>
      <c r="B196" s="35">
        <v>39</v>
      </c>
      <c r="C196" s="36" t="s">
        <v>322</v>
      </c>
      <c r="D196" s="35" t="s">
        <v>50</v>
      </c>
      <c r="E196" s="37" t="s">
        <v>323</v>
      </c>
      <c r="F196" s="38" t="s">
        <v>77</v>
      </c>
      <c r="G196" s="39">
        <v>6</v>
      </c>
      <c r="H196" s="40">
        <v>0</v>
      </c>
      <c r="I196" s="40">
        <f>ROUND(G196*H196,P4)</f>
        <v>0</v>
      </c>
      <c r="J196" s="38" t="s">
        <v>53</v>
      </c>
      <c r="O196" s="41">
        <f>I196*0.21</f>
        <v>0</v>
      </c>
      <c r="P196">
        <v>3</v>
      </c>
    </row>
    <row r="197">
      <c r="A197" s="35" t="s">
        <v>54</v>
      </c>
      <c r="B197" s="42"/>
      <c r="C197" s="43"/>
      <c r="D197" s="43"/>
      <c r="E197" s="37" t="s">
        <v>323</v>
      </c>
      <c r="F197" s="43"/>
      <c r="G197" s="43"/>
      <c r="H197" s="43"/>
      <c r="I197" s="43"/>
      <c r="J197" s="45"/>
    </row>
    <row r="198">
      <c r="A198" s="35" t="s">
        <v>55</v>
      </c>
      <c r="B198" s="42"/>
      <c r="C198" s="43"/>
      <c r="D198" s="43"/>
      <c r="E198" s="46" t="s">
        <v>509</v>
      </c>
      <c r="F198" s="43"/>
      <c r="G198" s="43"/>
      <c r="H198" s="43"/>
      <c r="I198" s="43"/>
      <c r="J198" s="45"/>
    </row>
    <row r="199" ht="43.2">
      <c r="A199" s="35" t="s">
        <v>57</v>
      </c>
      <c r="B199" s="42"/>
      <c r="C199" s="43"/>
      <c r="D199" s="43"/>
      <c r="E199" s="37" t="s">
        <v>325</v>
      </c>
      <c r="F199" s="43"/>
      <c r="G199" s="43"/>
      <c r="H199" s="43"/>
      <c r="I199" s="43"/>
      <c r="J199" s="45"/>
    </row>
    <row r="200">
      <c r="A200" s="35" t="s">
        <v>48</v>
      </c>
      <c r="B200" s="35">
        <v>40</v>
      </c>
      <c r="C200" s="36" t="s">
        <v>326</v>
      </c>
      <c r="D200" s="35" t="s">
        <v>50</v>
      </c>
      <c r="E200" s="37" t="s">
        <v>327</v>
      </c>
      <c r="F200" s="38" t="s">
        <v>77</v>
      </c>
      <c r="G200" s="39">
        <v>2</v>
      </c>
      <c r="H200" s="40">
        <v>0</v>
      </c>
      <c r="I200" s="40">
        <f>ROUND(G200*H200,P4)</f>
        <v>0</v>
      </c>
      <c r="J200" s="38" t="s">
        <v>53</v>
      </c>
      <c r="O200" s="41">
        <f>I200*0.21</f>
        <v>0</v>
      </c>
      <c r="P200">
        <v>3</v>
      </c>
    </row>
    <row r="201">
      <c r="A201" s="35" t="s">
        <v>54</v>
      </c>
      <c r="B201" s="42"/>
      <c r="C201" s="43"/>
      <c r="D201" s="43"/>
      <c r="E201" s="37" t="s">
        <v>327</v>
      </c>
      <c r="F201" s="43"/>
      <c r="G201" s="43"/>
      <c r="H201" s="43"/>
      <c r="I201" s="43"/>
      <c r="J201" s="45"/>
    </row>
    <row r="202">
      <c r="A202" s="35" t="s">
        <v>55</v>
      </c>
      <c r="B202" s="42"/>
      <c r="C202" s="43"/>
      <c r="D202" s="43"/>
      <c r="E202" s="46" t="s">
        <v>106</v>
      </c>
      <c r="F202" s="43"/>
      <c r="G202" s="43"/>
      <c r="H202" s="43"/>
      <c r="I202" s="43"/>
      <c r="J202" s="45"/>
    </row>
    <row r="203" ht="43.2">
      <c r="A203" s="35" t="s">
        <v>57</v>
      </c>
      <c r="B203" s="42"/>
      <c r="C203" s="43"/>
      <c r="D203" s="43"/>
      <c r="E203" s="37" t="s">
        <v>325</v>
      </c>
      <c r="F203" s="43"/>
      <c r="G203" s="43"/>
      <c r="H203" s="43"/>
      <c r="I203" s="43"/>
      <c r="J203" s="45"/>
    </row>
    <row r="204">
      <c r="A204" s="29" t="s">
        <v>45</v>
      </c>
      <c r="B204" s="30"/>
      <c r="C204" s="31" t="s">
        <v>329</v>
      </c>
      <c r="D204" s="32"/>
      <c r="E204" s="29" t="s">
        <v>330</v>
      </c>
      <c r="F204" s="32"/>
      <c r="G204" s="32"/>
      <c r="H204" s="32"/>
      <c r="I204" s="33">
        <f>SUMIFS(I205:I300,A205:A300,"P")</f>
        <v>0</v>
      </c>
      <c r="J204" s="34"/>
    </row>
    <row r="205" ht="28.8">
      <c r="A205" s="35" t="s">
        <v>48</v>
      </c>
      <c r="B205" s="35">
        <v>41</v>
      </c>
      <c r="C205" s="36" t="s">
        <v>345</v>
      </c>
      <c r="D205" s="35" t="s">
        <v>50</v>
      </c>
      <c r="E205" s="37" t="s">
        <v>346</v>
      </c>
      <c r="F205" s="38" t="s">
        <v>77</v>
      </c>
      <c r="G205" s="39">
        <v>13</v>
      </c>
      <c r="H205" s="40">
        <v>0</v>
      </c>
      <c r="I205" s="40">
        <f>ROUND(G205*H205,P4)</f>
        <v>0</v>
      </c>
      <c r="J205" s="38" t="s">
        <v>53</v>
      </c>
      <c r="O205" s="41">
        <f>I205*0.21</f>
        <v>0</v>
      </c>
      <c r="P205">
        <v>3</v>
      </c>
    </row>
    <row r="206" ht="28.8">
      <c r="A206" s="35" t="s">
        <v>54</v>
      </c>
      <c r="B206" s="42"/>
      <c r="C206" s="43"/>
      <c r="D206" s="43"/>
      <c r="E206" s="37" t="s">
        <v>346</v>
      </c>
      <c r="F206" s="43"/>
      <c r="G206" s="43"/>
      <c r="H206" s="43"/>
      <c r="I206" s="43"/>
      <c r="J206" s="45"/>
    </row>
    <row r="207">
      <c r="A207" s="35" t="s">
        <v>55</v>
      </c>
      <c r="B207" s="42"/>
      <c r="C207" s="43"/>
      <c r="D207" s="43"/>
      <c r="E207" s="46" t="s">
        <v>510</v>
      </c>
      <c r="F207" s="43"/>
      <c r="G207" s="43"/>
      <c r="H207" s="43"/>
      <c r="I207" s="43"/>
      <c r="J207" s="45"/>
    </row>
    <row r="208">
      <c r="A208" s="35" t="s">
        <v>55</v>
      </c>
      <c r="B208" s="42"/>
      <c r="C208" s="43"/>
      <c r="D208" s="43"/>
      <c r="E208" s="46" t="s">
        <v>511</v>
      </c>
      <c r="F208" s="43"/>
      <c r="G208" s="43"/>
      <c r="H208" s="43"/>
      <c r="I208" s="43"/>
      <c r="J208" s="45"/>
    </row>
    <row r="209">
      <c r="A209" s="35" t="s">
        <v>55</v>
      </c>
      <c r="B209" s="42"/>
      <c r="C209" s="43"/>
      <c r="D209" s="43"/>
      <c r="E209" s="46" t="s">
        <v>512</v>
      </c>
      <c r="F209" s="43"/>
      <c r="G209" s="43"/>
      <c r="H209" s="43"/>
      <c r="I209" s="43"/>
      <c r="J209" s="45"/>
    </row>
    <row r="210" ht="28.8">
      <c r="A210" s="35" t="s">
        <v>57</v>
      </c>
      <c r="B210" s="42"/>
      <c r="C210" s="43"/>
      <c r="D210" s="43"/>
      <c r="E210" s="37" t="s">
        <v>348</v>
      </c>
      <c r="F210" s="43"/>
      <c r="G210" s="43"/>
      <c r="H210" s="43"/>
      <c r="I210" s="43"/>
      <c r="J210" s="45"/>
    </row>
    <row r="211" ht="28.8">
      <c r="A211" s="35" t="s">
        <v>48</v>
      </c>
      <c r="B211" s="35">
        <v>42</v>
      </c>
      <c r="C211" s="36" t="s">
        <v>513</v>
      </c>
      <c r="D211" s="35" t="s">
        <v>50</v>
      </c>
      <c r="E211" s="37" t="s">
        <v>514</v>
      </c>
      <c r="F211" s="38" t="s">
        <v>77</v>
      </c>
      <c r="G211" s="39">
        <v>4</v>
      </c>
      <c r="H211" s="40">
        <v>0</v>
      </c>
      <c r="I211" s="40">
        <f>ROUND(G211*H211,P4)</f>
        <v>0</v>
      </c>
      <c r="J211" s="38" t="s">
        <v>53</v>
      </c>
      <c r="O211" s="41">
        <f>I211*0.21</f>
        <v>0</v>
      </c>
      <c r="P211">
        <v>3</v>
      </c>
    </row>
    <row r="212" ht="28.8">
      <c r="A212" s="35" t="s">
        <v>54</v>
      </c>
      <c r="B212" s="42"/>
      <c r="C212" s="43"/>
      <c r="D212" s="43"/>
      <c r="E212" s="37" t="s">
        <v>514</v>
      </c>
      <c r="F212" s="43"/>
      <c r="G212" s="43"/>
      <c r="H212" s="43"/>
      <c r="I212" s="43"/>
      <c r="J212" s="45"/>
    </row>
    <row r="213">
      <c r="A213" s="35" t="s">
        <v>55</v>
      </c>
      <c r="B213" s="42"/>
      <c r="C213" s="43"/>
      <c r="D213" s="43"/>
      <c r="E213" s="46" t="s">
        <v>515</v>
      </c>
      <c r="F213" s="43"/>
      <c r="G213" s="43"/>
      <c r="H213" s="43"/>
      <c r="I213" s="43"/>
      <c r="J213" s="45"/>
    </row>
    <row r="214" ht="72">
      <c r="A214" s="35" t="s">
        <v>57</v>
      </c>
      <c r="B214" s="42"/>
      <c r="C214" s="43"/>
      <c r="D214" s="43"/>
      <c r="E214" s="37" t="s">
        <v>516</v>
      </c>
      <c r="F214" s="43"/>
      <c r="G214" s="43"/>
      <c r="H214" s="43"/>
      <c r="I214" s="43"/>
      <c r="J214" s="45"/>
    </row>
    <row r="215">
      <c r="A215" s="35" t="s">
        <v>48</v>
      </c>
      <c r="B215" s="35">
        <v>43</v>
      </c>
      <c r="C215" s="36" t="s">
        <v>349</v>
      </c>
      <c r="D215" s="35" t="s">
        <v>50</v>
      </c>
      <c r="E215" s="37" t="s">
        <v>350</v>
      </c>
      <c r="F215" s="38" t="s">
        <v>77</v>
      </c>
      <c r="G215" s="39">
        <v>9</v>
      </c>
      <c r="H215" s="40">
        <v>0</v>
      </c>
      <c r="I215" s="40">
        <f>ROUND(G215*H215,P4)</f>
        <v>0</v>
      </c>
      <c r="J215" s="38" t="s">
        <v>53</v>
      </c>
      <c r="O215" s="41">
        <f>I215*0.21</f>
        <v>0</v>
      </c>
      <c r="P215">
        <v>3</v>
      </c>
    </row>
    <row r="216">
      <c r="A216" s="35" t="s">
        <v>54</v>
      </c>
      <c r="B216" s="42"/>
      <c r="C216" s="43"/>
      <c r="D216" s="43"/>
      <c r="E216" s="37" t="s">
        <v>350</v>
      </c>
      <c r="F216" s="43"/>
      <c r="G216" s="43"/>
      <c r="H216" s="43"/>
      <c r="I216" s="43"/>
      <c r="J216" s="45"/>
    </row>
    <row r="217">
      <c r="A217" s="35" t="s">
        <v>55</v>
      </c>
      <c r="B217" s="42"/>
      <c r="C217" s="43"/>
      <c r="D217" s="43"/>
      <c r="E217" s="46" t="s">
        <v>517</v>
      </c>
      <c r="F217" s="43"/>
      <c r="G217" s="43"/>
      <c r="H217" s="43"/>
      <c r="I217" s="43"/>
      <c r="J217" s="45"/>
    </row>
    <row r="218">
      <c r="A218" s="35" t="s">
        <v>55</v>
      </c>
      <c r="B218" s="42"/>
      <c r="C218" s="43"/>
      <c r="D218" s="43"/>
      <c r="E218" s="46" t="s">
        <v>518</v>
      </c>
      <c r="F218" s="43"/>
      <c r="G218" s="43"/>
      <c r="H218" s="43"/>
      <c r="I218" s="43"/>
      <c r="J218" s="45"/>
    </row>
    <row r="219">
      <c r="A219" s="35" t="s">
        <v>55</v>
      </c>
      <c r="B219" s="42"/>
      <c r="C219" s="43"/>
      <c r="D219" s="43"/>
      <c r="E219" s="46" t="s">
        <v>519</v>
      </c>
      <c r="F219" s="43"/>
      <c r="G219" s="43"/>
      <c r="H219" s="43"/>
      <c r="I219" s="43"/>
      <c r="J219" s="45"/>
    </row>
    <row r="220" ht="28.8">
      <c r="A220" s="35" t="s">
        <v>57</v>
      </c>
      <c r="B220" s="42"/>
      <c r="C220" s="43"/>
      <c r="D220" s="43"/>
      <c r="E220" s="37" t="s">
        <v>352</v>
      </c>
      <c r="F220" s="43"/>
      <c r="G220" s="43"/>
      <c r="H220" s="43"/>
      <c r="I220" s="43"/>
      <c r="J220" s="45"/>
    </row>
    <row r="221">
      <c r="A221" s="35" t="s">
        <v>48</v>
      </c>
      <c r="B221" s="35">
        <v>44</v>
      </c>
      <c r="C221" s="36" t="s">
        <v>520</v>
      </c>
      <c r="D221" s="35" t="s">
        <v>50</v>
      </c>
      <c r="E221" s="37" t="s">
        <v>521</v>
      </c>
      <c r="F221" s="38" t="s">
        <v>77</v>
      </c>
      <c r="G221" s="39">
        <v>2</v>
      </c>
      <c r="H221" s="40">
        <v>0</v>
      </c>
      <c r="I221" s="40">
        <f>ROUND(G221*H221,P4)</f>
        <v>0</v>
      </c>
      <c r="J221" s="38" t="s">
        <v>53</v>
      </c>
      <c r="O221" s="41">
        <f>I221*0.21</f>
        <v>0</v>
      </c>
      <c r="P221">
        <v>3</v>
      </c>
    </row>
    <row r="222">
      <c r="A222" s="35" t="s">
        <v>54</v>
      </c>
      <c r="B222" s="42"/>
      <c r="C222" s="43"/>
      <c r="D222" s="43"/>
      <c r="E222" s="44" t="s">
        <v>50</v>
      </c>
      <c r="F222" s="43"/>
      <c r="G222" s="43"/>
      <c r="H222" s="43"/>
      <c r="I222" s="43"/>
      <c r="J222" s="45"/>
    </row>
    <row r="223">
      <c r="A223" s="35" t="s">
        <v>55</v>
      </c>
      <c r="B223" s="42"/>
      <c r="C223" s="43"/>
      <c r="D223" s="43"/>
      <c r="E223" s="46" t="s">
        <v>106</v>
      </c>
      <c r="F223" s="43"/>
      <c r="G223" s="43"/>
      <c r="H223" s="43"/>
      <c r="I223" s="43"/>
      <c r="J223" s="45"/>
    </row>
    <row r="224" ht="57.6">
      <c r="A224" s="35" t="s">
        <v>57</v>
      </c>
      <c r="B224" s="42"/>
      <c r="C224" s="43"/>
      <c r="D224" s="43"/>
      <c r="E224" s="37" t="s">
        <v>522</v>
      </c>
      <c r="F224" s="43"/>
      <c r="G224" s="43"/>
      <c r="H224" s="43"/>
      <c r="I224" s="43"/>
      <c r="J224" s="45"/>
    </row>
    <row r="225" ht="28.8">
      <c r="A225" s="35" t="s">
        <v>48</v>
      </c>
      <c r="B225" s="35">
        <v>45</v>
      </c>
      <c r="C225" s="36" t="s">
        <v>523</v>
      </c>
      <c r="D225" s="35" t="s">
        <v>50</v>
      </c>
      <c r="E225" s="37" t="s">
        <v>524</v>
      </c>
      <c r="F225" s="38" t="s">
        <v>77</v>
      </c>
      <c r="G225" s="39">
        <v>10</v>
      </c>
      <c r="H225" s="40">
        <v>0</v>
      </c>
      <c r="I225" s="40">
        <f>ROUND(G225*H225,P4)</f>
        <v>0</v>
      </c>
      <c r="J225" s="38" t="s">
        <v>53</v>
      </c>
      <c r="O225" s="41">
        <f>I225*0.21</f>
        <v>0</v>
      </c>
      <c r="P225">
        <v>3</v>
      </c>
    </row>
    <row r="226" ht="28.8">
      <c r="A226" s="35" t="s">
        <v>54</v>
      </c>
      <c r="B226" s="42"/>
      <c r="C226" s="43"/>
      <c r="D226" s="43"/>
      <c r="E226" s="37" t="s">
        <v>524</v>
      </c>
      <c r="F226" s="43"/>
      <c r="G226" s="43"/>
      <c r="H226" s="43"/>
      <c r="I226" s="43"/>
      <c r="J226" s="45"/>
    </row>
    <row r="227">
      <c r="A227" s="35" t="s">
        <v>55</v>
      </c>
      <c r="B227" s="42"/>
      <c r="C227" s="43"/>
      <c r="D227" s="43"/>
      <c r="E227" s="46" t="s">
        <v>525</v>
      </c>
      <c r="F227" s="43"/>
      <c r="G227" s="43"/>
      <c r="H227" s="43"/>
      <c r="I227" s="43"/>
      <c r="J227" s="45"/>
    </row>
    <row r="228" ht="43.2">
      <c r="A228" s="35" t="s">
        <v>57</v>
      </c>
      <c r="B228" s="42"/>
      <c r="C228" s="43"/>
      <c r="D228" s="43"/>
      <c r="E228" s="37" t="s">
        <v>358</v>
      </c>
      <c r="F228" s="43"/>
      <c r="G228" s="43"/>
      <c r="H228" s="43"/>
      <c r="I228" s="43"/>
      <c r="J228" s="45"/>
    </row>
    <row r="229">
      <c r="A229" s="35" t="s">
        <v>48</v>
      </c>
      <c r="B229" s="35">
        <v>46</v>
      </c>
      <c r="C229" s="36" t="s">
        <v>526</v>
      </c>
      <c r="D229" s="35" t="s">
        <v>50</v>
      </c>
      <c r="E229" s="37" t="s">
        <v>527</v>
      </c>
      <c r="F229" s="38" t="s">
        <v>77</v>
      </c>
      <c r="G229" s="39">
        <v>4</v>
      </c>
      <c r="H229" s="40">
        <v>0</v>
      </c>
      <c r="I229" s="40">
        <f>ROUND(G229*H229,P4)</f>
        <v>0</v>
      </c>
      <c r="J229" s="38" t="s">
        <v>53</v>
      </c>
      <c r="O229" s="41">
        <f>I229*0.21</f>
        <v>0</v>
      </c>
      <c r="P229">
        <v>3</v>
      </c>
    </row>
    <row r="230">
      <c r="A230" s="35" t="s">
        <v>54</v>
      </c>
      <c r="B230" s="42"/>
      <c r="C230" s="43"/>
      <c r="D230" s="43"/>
      <c r="E230" s="37" t="s">
        <v>527</v>
      </c>
      <c r="F230" s="43"/>
      <c r="G230" s="43"/>
      <c r="H230" s="43"/>
      <c r="I230" s="43"/>
      <c r="J230" s="45"/>
    </row>
    <row r="231">
      <c r="A231" s="35" t="s">
        <v>55</v>
      </c>
      <c r="B231" s="42"/>
      <c r="C231" s="43"/>
      <c r="D231" s="43"/>
      <c r="E231" s="46" t="s">
        <v>528</v>
      </c>
      <c r="F231" s="43"/>
      <c r="G231" s="43"/>
      <c r="H231" s="43"/>
      <c r="I231" s="43"/>
      <c r="J231" s="45"/>
    </row>
    <row r="232">
      <c r="A232" s="35" t="s">
        <v>55</v>
      </c>
      <c r="B232" s="42"/>
      <c r="C232" s="43"/>
      <c r="D232" s="43"/>
      <c r="E232" s="46" t="s">
        <v>529</v>
      </c>
      <c r="F232" s="43"/>
      <c r="G232" s="43"/>
      <c r="H232" s="43"/>
      <c r="I232" s="43"/>
      <c r="J232" s="45"/>
    </row>
    <row r="233" ht="28.8">
      <c r="A233" s="35" t="s">
        <v>57</v>
      </c>
      <c r="B233" s="42"/>
      <c r="C233" s="43"/>
      <c r="D233" s="43"/>
      <c r="E233" s="37" t="s">
        <v>352</v>
      </c>
      <c r="F233" s="43"/>
      <c r="G233" s="43"/>
      <c r="H233" s="43"/>
      <c r="I233" s="43"/>
      <c r="J233" s="45"/>
    </row>
    <row r="234">
      <c r="A234" s="35" t="s">
        <v>48</v>
      </c>
      <c r="B234" s="35">
        <v>47</v>
      </c>
      <c r="C234" s="36" t="s">
        <v>530</v>
      </c>
      <c r="D234" s="35" t="s">
        <v>50</v>
      </c>
      <c r="E234" s="37" t="s">
        <v>531</v>
      </c>
      <c r="F234" s="38" t="s">
        <v>77</v>
      </c>
      <c r="G234" s="39">
        <v>4</v>
      </c>
      <c r="H234" s="40">
        <v>0</v>
      </c>
      <c r="I234" s="40">
        <f>ROUND(G234*H234,P4)</f>
        <v>0</v>
      </c>
      <c r="J234" s="38" t="s">
        <v>53</v>
      </c>
      <c r="O234" s="41">
        <f>I234*0.21</f>
        <v>0</v>
      </c>
      <c r="P234">
        <v>3</v>
      </c>
    </row>
    <row r="235">
      <c r="A235" s="35" t="s">
        <v>54</v>
      </c>
      <c r="B235" s="42"/>
      <c r="C235" s="43"/>
      <c r="D235" s="43"/>
      <c r="E235" s="44" t="s">
        <v>50</v>
      </c>
      <c r="F235" s="43"/>
      <c r="G235" s="43"/>
      <c r="H235" s="43"/>
      <c r="I235" s="43"/>
      <c r="J235" s="45"/>
    </row>
    <row r="236">
      <c r="A236" s="35" t="s">
        <v>55</v>
      </c>
      <c r="B236" s="42"/>
      <c r="C236" s="43"/>
      <c r="D236" s="43"/>
      <c r="E236" s="46" t="s">
        <v>532</v>
      </c>
      <c r="F236" s="43"/>
      <c r="G236" s="43"/>
      <c r="H236" s="43"/>
      <c r="I236" s="43"/>
      <c r="J236" s="45"/>
    </row>
    <row r="237" ht="86.4">
      <c r="A237" s="35" t="s">
        <v>57</v>
      </c>
      <c r="B237" s="42"/>
      <c r="C237" s="43"/>
      <c r="D237" s="43"/>
      <c r="E237" s="37" t="s">
        <v>533</v>
      </c>
      <c r="F237" s="43"/>
      <c r="G237" s="43"/>
      <c r="H237" s="43"/>
      <c r="I237" s="43"/>
      <c r="J237" s="45"/>
    </row>
    <row r="238" ht="28.8">
      <c r="A238" s="35" t="s">
        <v>48</v>
      </c>
      <c r="B238" s="35">
        <v>48</v>
      </c>
      <c r="C238" s="36" t="s">
        <v>362</v>
      </c>
      <c r="D238" s="35" t="s">
        <v>50</v>
      </c>
      <c r="E238" s="37" t="s">
        <v>363</v>
      </c>
      <c r="F238" s="38" t="s">
        <v>190</v>
      </c>
      <c r="G238" s="39">
        <v>306.94</v>
      </c>
      <c r="H238" s="40">
        <v>0</v>
      </c>
      <c r="I238" s="40">
        <f>ROUND(G238*H238,P4)</f>
        <v>0</v>
      </c>
      <c r="J238" s="38" t="s">
        <v>53</v>
      </c>
      <c r="O238" s="41">
        <f>I238*0.21</f>
        <v>0</v>
      </c>
      <c r="P238">
        <v>3</v>
      </c>
    </row>
    <row r="239" ht="28.8">
      <c r="A239" s="35" t="s">
        <v>54</v>
      </c>
      <c r="B239" s="42"/>
      <c r="C239" s="43"/>
      <c r="D239" s="43"/>
      <c r="E239" s="37" t="s">
        <v>363</v>
      </c>
      <c r="F239" s="43"/>
      <c r="G239" s="43"/>
      <c r="H239" s="43"/>
      <c r="I239" s="43"/>
      <c r="J239" s="45"/>
    </row>
    <row r="240" ht="158.4">
      <c r="A240" s="35" t="s">
        <v>55</v>
      </c>
      <c r="B240" s="42"/>
      <c r="C240" s="43"/>
      <c r="D240" s="43"/>
      <c r="E240" s="46" t="s">
        <v>534</v>
      </c>
      <c r="F240" s="43"/>
      <c r="G240" s="43"/>
      <c r="H240" s="43"/>
      <c r="I240" s="43"/>
      <c r="J240" s="45"/>
    </row>
    <row r="241" ht="43.2">
      <c r="A241" s="35" t="s">
        <v>57</v>
      </c>
      <c r="B241" s="42"/>
      <c r="C241" s="43"/>
      <c r="D241" s="43"/>
      <c r="E241" s="37" t="s">
        <v>371</v>
      </c>
      <c r="F241" s="43"/>
      <c r="G241" s="43"/>
      <c r="H241" s="43"/>
      <c r="I241" s="43"/>
      <c r="J241" s="45"/>
    </row>
    <row r="242" ht="28.8">
      <c r="A242" s="35" t="s">
        <v>48</v>
      </c>
      <c r="B242" s="35">
        <v>49</v>
      </c>
      <c r="C242" s="36" t="s">
        <v>372</v>
      </c>
      <c r="D242" s="35" t="s">
        <v>50</v>
      </c>
      <c r="E242" s="37" t="s">
        <v>373</v>
      </c>
      <c r="F242" s="38" t="s">
        <v>190</v>
      </c>
      <c r="G242" s="39">
        <v>306.94</v>
      </c>
      <c r="H242" s="40">
        <v>0</v>
      </c>
      <c r="I242" s="40">
        <f>ROUND(G242*H242,P4)</f>
        <v>0</v>
      </c>
      <c r="J242" s="38" t="s">
        <v>53</v>
      </c>
      <c r="O242" s="41">
        <f>I242*0.21</f>
        <v>0</v>
      </c>
      <c r="P242">
        <v>3</v>
      </c>
    </row>
    <row r="243" ht="28.8">
      <c r="A243" s="35" t="s">
        <v>54</v>
      </c>
      <c r="B243" s="42"/>
      <c r="C243" s="43"/>
      <c r="D243" s="43"/>
      <c r="E243" s="37" t="s">
        <v>373</v>
      </c>
      <c r="F243" s="43"/>
      <c r="G243" s="43"/>
      <c r="H243" s="43"/>
      <c r="I243" s="43"/>
      <c r="J243" s="45"/>
    </row>
    <row r="244">
      <c r="A244" s="35" t="s">
        <v>55</v>
      </c>
      <c r="B244" s="42"/>
      <c r="C244" s="43"/>
      <c r="D244" s="43"/>
      <c r="E244" s="46" t="s">
        <v>535</v>
      </c>
      <c r="F244" s="43"/>
      <c r="G244" s="43"/>
      <c r="H244" s="43"/>
      <c r="I244" s="43"/>
      <c r="J244" s="45"/>
    </row>
    <row r="245" ht="43.2">
      <c r="A245" s="35" t="s">
        <v>57</v>
      </c>
      <c r="B245" s="42"/>
      <c r="C245" s="43"/>
      <c r="D245" s="43"/>
      <c r="E245" s="37" t="s">
        <v>371</v>
      </c>
      <c r="F245" s="43"/>
      <c r="G245" s="43"/>
      <c r="H245" s="43"/>
      <c r="I245" s="43"/>
      <c r="J245" s="45"/>
    </row>
    <row r="246">
      <c r="A246" s="35" t="s">
        <v>48</v>
      </c>
      <c r="B246" s="35">
        <v>50</v>
      </c>
      <c r="C246" s="36" t="s">
        <v>536</v>
      </c>
      <c r="D246" s="35" t="s">
        <v>50</v>
      </c>
      <c r="E246" s="37" t="s">
        <v>537</v>
      </c>
      <c r="F246" s="38" t="s">
        <v>77</v>
      </c>
      <c r="G246" s="39">
        <v>1</v>
      </c>
      <c r="H246" s="40">
        <v>0</v>
      </c>
      <c r="I246" s="40">
        <f>ROUND(G246*H246,P4)</f>
        <v>0</v>
      </c>
      <c r="J246" s="38" t="s">
        <v>53</v>
      </c>
      <c r="O246" s="41">
        <f>I246*0.21</f>
        <v>0</v>
      </c>
      <c r="P246">
        <v>3</v>
      </c>
    </row>
    <row r="247">
      <c r="A247" s="35" t="s">
        <v>54</v>
      </c>
      <c r="B247" s="42"/>
      <c r="C247" s="43"/>
      <c r="D247" s="43"/>
      <c r="E247" s="44" t="s">
        <v>50</v>
      </c>
      <c r="F247" s="43"/>
      <c r="G247" s="43"/>
      <c r="H247" s="43"/>
      <c r="I247" s="43"/>
      <c r="J247" s="45"/>
    </row>
    <row r="248">
      <c r="A248" s="35" t="s">
        <v>55</v>
      </c>
      <c r="B248" s="42"/>
      <c r="C248" s="43"/>
      <c r="D248" s="43"/>
      <c r="E248" s="46" t="s">
        <v>538</v>
      </c>
      <c r="F248" s="43"/>
      <c r="G248" s="43"/>
      <c r="H248" s="43"/>
      <c r="I248" s="43"/>
      <c r="J248" s="45"/>
    </row>
    <row r="249" ht="72">
      <c r="A249" s="35" t="s">
        <v>57</v>
      </c>
      <c r="B249" s="42"/>
      <c r="C249" s="43"/>
      <c r="D249" s="43"/>
      <c r="E249" s="37" t="s">
        <v>539</v>
      </c>
      <c r="F249" s="43"/>
      <c r="G249" s="43"/>
      <c r="H249" s="43"/>
      <c r="I249" s="43"/>
      <c r="J249" s="45"/>
    </row>
    <row r="250">
      <c r="A250" s="35" t="s">
        <v>48</v>
      </c>
      <c r="B250" s="35">
        <v>51</v>
      </c>
      <c r="C250" s="36" t="s">
        <v>540</v>
      </c>
      <c r="D250" s="35" t="s">
        <v>50</v>
      </c>
      <c r="E250" s="37" t="s">
        <v>541</v>
      </c>
      <c r="F250" s="38" t="s">
        <v>163</v>
      </c>
      <c r="G250" s="39">
        <v>190</v>
      </c>
      <c r="H250" s="40">
        <v>0</v>
      </c>
      <c r="I250" s="40">
        <f>ROUND(G250*H250,P4)</f>
        <v>0</v>
      </c>
      <c r="J250" s="38" t="s">
        <v>53</v>
      </c>
      <c r="O250" s="41">
        <f>I250*0.21</f>
        <v>0</v>
      </c>
      <c r="P250">
        <v>3</v>
      </c>
    </row>
    <row r="251">
      <c r="A251" s="35" t="s">
        <v>54</v>
      </c>
      <c r="B251" s="42"/>
      <c r="C251" s="43"/>
      <c r="D251" s="43"/>
      <c r="E251" s="37" t="s">
        <v>541</v>
      </c>
      <c r="F251" s="43"/>
      <c r="G251" s="43"/>
      <c r="H251" s="43"/>
      <c r="I251" s="43"/>
      <c r="J251" s="45"/>
    </row>
    <row r="252">
      <c r="A252" s="35" t="s">
        <v>55</v>
      </c>
      <c r="B252" s="42"/>
      <c r="C252" s="43"/>
      <c r="D252" s="43"/>
      <c r="E252" s="46" t="s">
        <v>542</v>
      </c>
      <c r="F252" s="43"/>
      <c r="G252" s="43"/>
      <c r="H252" s="43"/>
      <c r="I252" s="43"/>
      <c r="J252" s="45"/>
    </row>
    <row r="253">
      <c r="A253" s="35" t="s">
        <v>55</v>
      </c>
      <c r="B253" s="42"/>
      <c r="C253" s="43"/>
      <c r="D253" s="43"/>
      <c r="E253" s="46" t="s">
        <v>543</v>
      </c>
      <c r="F253" s="43"/>
      <c r="G253" s="43"/>
      <c r="H253" s="43"/>
      <c r="I253" s="43"/>
      <c r="J253" s="45"/>
    </row>
    <row r="254" ht="57.6">
      <c r="A254" s="35" t="s">
        <v>57</v>
      </c>
      <c r="B254" s="42"/>
      <c r="C254" s="43"/>
      <c r="D254" s="43"/>
      <c r="E254" s="37" t="s">
        <v>377</v>
      </c>
      <c r="F254" s="43"/>
      <c r="G254" s="43"/>
      <c r="H254" s="43"/>
      <c r="I254" s="43"/>
      <c r="J254" s="45"/>
    </row>
    <row r="255">
      <c r="A255" s="35" t="s">
        <v>48</v>
      </c>
      <c r="B255" s="35">
        <v>52</v>
      </c>
      <c r="C255" s="36" t="s">
        <v>374</v>
      </c>
      <c r="D255" s="35" t="s">
        <v>50</v>
      </c>
      <c r="E255" s="37" t="s">
        <v>375</v>
      </c>
      <c r="F255" s="38" t="s">
        <v>163</v>
      </c>
      <c r="G255" s="39">
        <v>210</v>
      </c>
      <c r="H255" s="40">
        <v>0</v>
      </c>
      <c r="I255" s="40">
        <f>ROUND(G255*H255,P4)</f>
        <v>0</v>
      </c>
      <c r="J255" s="38" t="s">
        <v>53</v>
      </c>
      <c r="O255" s="41">
        <f>I255*0.21</f>
        <v>0</v>
      </c>
      <c r="P255">
        <v>3</v>
      </c>
    </row>
    <row r="256">
      <c r="A256" s="35" t="s">
        <v>54</v>
      </c>
      <c r="B256" s="42"/>
      <c r="C256" s="43"/>
      <c r="D256" s="43"/>
      <c r="E256" s="37" t="s">
        <v>375</v>
      </c>
      <c r="F256" s="43"/>
      <c r="G256" s="43"/>
      <c r="H256" s="43"/>
      <c r="I256" s="43"/>
      <c r="J256" s="45"/>
    </row>
    <row r="257">
      <c r="A257" s="35" t="s">
        <v>55</v>
      </c>
      <c r="B257" s="42"/>
      <c r="C257" s="43"/>
      <c r="D257" s="43"/>
      <c r="E257" s="46" t="s">
        <v>544</v>
      </c>
      <c r="F257" s="43"/>
      <c r="G257" s="43"/>
      <c r="H257" s="43"/>
      <c r="I257" s="43"/>
      <c r="J257" s="45"/>
    </row>
    <row r="258" ht="57.6">
      <c r="A258" s="35" t="s">
        <v>57</v>
      </c>
      <c r="B258" s="42"/>
      <c r="C258" s="43"/>
      <c r="D258" s="43"/>
      <c r="E258" s="37" t="s">
        <v>377</v>
      </c>
      <c r="F258" s="43"/>
      <c r="G258" s="43"/>
      <c r="H258" s="43"/>
      <c r="I258" s="43"/>
      <c r="J258" s="45"/>
    </row>
    <row r="259">
      <c r="A259" s="35" t="s">
        <v>48</v>
      </c>
      <c r="B259" s="35">
        <v>53</v>
      </c>
      <c r="C259" s="36" t="s">
        <v>545</v>
      </c>
      <c r="D259" s="35" t="s">
        <v>50</v>
      </c>
      <c r="E259" s="37" t="s">
        <v>546</v>
      </c>
      <c r="F259" s="38" t="s">
        <v>163</v>
      </c>
      <c r="G259" s="39">
        <v>62</v>
      </c>
      <c r="H259" s="40">
        <v>0</v>
      </c>
      <c r="I259" s="40">
        <f>ROUND(G259*H259,P4)</f>
        <v>0</v>
      </c>
      <c r="J259" s="38" t="s">
        <v>53</v>
      </c>
      <c r="O259" s="41">
        <f>I259*0.21</f>
        <v>0</v>
      </c>
      <c r="P259">
        <v>3</v>
      </c>
    </row>
    <row r="260">
      <c r="A260" s="35" t="s">
        <v>54</v>
      </c>
      <c r="B260" s="42"/>
      <c r="C260" s="43"/>
      <c r="D260" s="43"/>
      <c r="E260" s="37" t="s">
        <v>546</v>
      </c>
      <c r="F260" s="43"/>
      <c r="G260" s="43"/>
      <c r="H260" s="43"/>
      <c r="I260" s="43"/>
      <c r="J260" s="45"/>
    </row>
    <row r="261">
      <c r="A261" s="35" t="s">
        <v>55</v>
      </c>
      <c r="B261" s="42"/>
      <c r="C261" s="43"/>
      <c r="D261" s="43"/>
      <c r="E261" s="46" t="s">
        <v>341</v>
      </c>
      <c r="F261" s="43"/>
      <c r="G261" s="43"/>
      <c r="H261" s="43"/>
      <c r="I261" s="43"/>
      <c r="J261" s="45"/>
    </row>
    <row r="262" ht="57.6">
      <c r="A262" s="35" t="s">
        <v>57</v>
      </c>
      <c r="B262" s="42"/>
      <c r="C262" s="43"/>
      <c r="D262" s="43"/>
      <c r="E262" s="37" t="s">
        <v>377</v>
      </c>
      <c r="F262" s="43"/>
      <c r="G262" s="43"/>
      <c r="H262" s="43"/>
      <c r="I262" s="43"/>
      <c r="J262" s="45"/>
    </row>
    <row r="263">
      <c r="A263" s="35" t="s">
        <v>48</v>
      </c>
      <c r="B263" s="35">
        <v>54</v>
      </c>
      <c r="C263" s="36" t="s">
        <v>378</v>
      </c>
      <c r="D263" s="35" t="s">
        <v>50</v>
      </c>
      <c r="E263" s="37" t="s">
        <v>379</v>
      </c>
      <c r="F263" s="38" t="s">
        <v>163</v>
      </c>
      <c r="G263" s="39">
        <v>86</v>
      </c>
      <c r="H263" s="40">
        <v>0</v>
      </c>
      <c r="I263" s="40">
        <f>ROUND(G263*H263,P4)</f>
        <v>0</v>
      </c>
      <c r="J263" s="38" t="s">
        <v>53</v>
      </c>
      <c r="O263" s="41">
        <f>I263*0.21</f>
        <v>0</v>
      </c>
      <c r="P263">
        <v>3</v>
      </c>
    </row>
    <row r="264">
      <c r="A264" s="35" t="s">
        <v>54</v>
      </c>
      <c r="B264" s="42"/>
      <c r="C264" s="43"/>
      <c r="D264" s="43"/>
      <c r="E264" s="37" t="s">
        <v>379</v>
      </c>
      <c r="F264" s="43"/>
      <c r="G264" s="43"/>
      <c r="H264" s="43"/>
      <c r="I264" s="43"/>
      <c r="J264" s="45"/>
    </row>
    <row r="265">
      <c r="A265" s="35" t="s">
        <v>55</v>
      </c>
      <c r="B265" s="42"/>
      <c r="C265" s="43"/>
      <c r="D265" s="43"/>
      <c r="E265" s="46" t="s">
        <v>547</v>
      </c>
      <c r="F265" s="43"/>
      <c r="G265" s="43"/>
      <c r="H265" s="43"/>
      <c r="I265" s="43"/>
      <c r="J265" s="45"/>
    </row>
    <row r="266">
      <c r="A266" s="35" t="s">
        <v>55</v>
      </c>
      <c r="B266" s="42"/>
      <c r="C266" s="43"/>
      <c r="D266" s="43"/>
      <c r="E266" s="46" t="s">
        <v>56</v>
      </c>
      <c r="F266" s="43"/>
      <c r="G266" s="43"/>
      <c r="H266" s="43"/>
      <c r="I266" s="43"/>
      <c r="J266" s="45"/>
    </row>
    <row r="267">
      <c r="A267" s="35" t="s">
        <v>55</v>
      </c>
      <c r="B267" s="42"/>
      <c r="C267" s="43"/>
      <c r="D267" s="43"/>
      <c r="E267" s="46" t="s">
        <v>548</v>
      </c>
      <c r="F267" s="43"/>
      <c r="G267" s="43"/>
      <c r="H267" s="43"/>
      <c r="I267" s="43"/>
      <c r="J267" s="45"/>
    </row>
    <row r="268">
      <c r="A268" s="35" t="s">
        <v>55</v>
      </c>
      <c r="B268" s="42"/>
      <c r="C268" s="43"/>
      <c r="D268" s="43"/>
      <c r="E268" s="46" t="s">
        <v>549</v>
      </c>
      <c r="F268" s="43"/>
      <c r="G268" s="43"/>
      <c r="H268" s="43"/>
      <c r="I268" s="43"/>
      <c r="J268" s="45"/>
    </row>
    <row r="269">
      <c r="A269" s="35" t="s">
        <v>55</v>
      </c>
      <c r="B269" s="42"/>
      <c r="C269" s="43"/>
      <c r="D269" s="43"/>
      <c r="E269" s="46" t="s">
        <v>550</v>
      </c>
      <c r="F269" s="43"/>
      <c r="G269" s="43"/>
      <c r="H269" s="43"/>
      <c r="I269" s="43"/>
      <c r="J269" s="45"/>
    </row>
    <row r="270">
      <c r="A270" s="35" t="s">
        <v>55</v>
      </c>
      <c r="B270" s="42"/>
      <c r="C270" s="43"/>
      <c r="D270" s="43"/>
      <c r="E270" s="46" t="s">
        <v>551</v>
      </c>
      <c r="F270" s="43"/>
      <c r="G270" s="43"/>
      <c r="H270" s="43"/>
      <c r="I270" s="43"/>
      <c r="J270" s="45"/>
    </row>
    <row r="271">
      <c r="A271" s="35" t="s">
        <v>55</v>
      </c>
      <c r="B271" s="42"/>
      <c r="C271" s="43"/>
      <c r="D271" s="43"/>
      <c r="E271" s="46" t="s">
        <v>552</v>
      </c>
      <c r="F271" s="43"/>
      <c r="G271" s="43"/>
      <c r="H271" s="43"/>
      <c r="I271" s="43"/>
      <c r="J271" s="45"/>
    </row>
    <row r="272">
      <c r="A272" s="35" t="s">
        <v>55</v>
      </c>
      <c r="B272" s="42"/>
      <c r="C272" s="43"/>
      <c r="D272" s="43"/>
      <c r="E272" s="46" t="s">
        <v>553</v>
      </c>
      <c r="F272" s="43"/>
      <c r="G272" s="43"/>
      <c r="H272" s="43"/>
      <c r="I272" s="43"/>
      <c r="J272" s="45"/>
    </row>
    <row r="273">
      <c r="A273" s="35" t="s">
        <v>55</v>
      </c>
      <c r="B273" s="42"/>
      <c r="C273" s="43"/>
      <c r="D273" s="43"/>
      <c r="E273" s="46" t="s">
        <v>554</v>
      </c>
      <c r="F273" s="43"/>
      <c r="G273" s="43"/>
      <c r="H273" s="43"/>
      <c r="I273" s="43"/>
      <c r="J273" s="45"/>
    </row>
    <row r="274">
      <c r="A274" s="35" t="s">
        <v>55</v>
      </c>
      <c r="B274" s="42"/>
      <c r="C274" s="43"/>
      <c r="D274" s="43"/>
      <c r="E274" s="46" t="s">
        <v>555</v>
      </c>
      <c r="F274" s="43"/>
      <c r="G274" s="43"/>
      <c r="H274" s="43"/>
      <c r="I274" s="43"/>
      <c r="J274" s="45"/>
    </row>
    <row r="275">
      <c r="A275" s="35" t="s">
        <v>55</v>
      </c>
      <c r="B275" s="42"/>
      <c r="C275" s="43"/>
      <c r="D275" s="43"/>
      <c r="E275" s="46" t="s">
        <v>556</v>
      </c>
      <c r="F275" s="43"/>
      <c r="G275" s="43"/>
      <c r="H275" s="43"/>
      <c r="I275" s="43"/>
      <c r="J275" s="45"/>
    </row>
    <row r="276">
      <c r="A276" s="35" t="s">
        <v>55</v>
      </c>
      <c r="B276" s="42"/>
      <c r="C276" s="43"/>
      <c r="D276" s="43"/>
      <c r="E276" s="46" t="s">
        <v>557</v>
      </c>
      <c r="F276" s="43"/>
      <c r="G276" s="43"/>
      <c r="H276" s="43"/>
      <c r="I276" s="43"/>
      <c r="J276" s="45"/>
    </row>
    <row r="277">
      <c r="A277" s="35" t="s">
        <v>55</v>
      </c>
      <c r="B277" s="42"/>
      <c r="C277" s="43"/>
      <c r="D277" s="43"/>
      <c r="E277" s="46" t="s">
        <v>558</v>
      </c>
      <c r="F277" s="43"/>
      <c r="G277" s="43"/>
      <c r="H277" s="43"/>
      <c r="I277" s="43"/>
      <c r="J277" s="45"/>
    </row>
    <row r="278">
      <c r="A278" s="35" t="s">
        <v>55</v>
      </c>
      <c r="B278" s="42"/>
      <c r="C278" s="43"/>
      <c r="D278" s="43"/>
      <c r="E278" s="46" t="s">
        <v>559</v>
      </c>
      <c r="F278" s="43"/>
      <c r="G278" s="43"/>
      <c r="H278" s="43"/>
      <c r="I278" s="43"/>
      <c r="J278" s="45"/>
    </row>
    <row r="279">
      <c r="A279" s="35" t="s">
        <v>55</v>
      </c>
      <c r="B279" s="42"/>
      <c r="C279" s="43"/>
      <c r="D279" s="43"/>
      <c r="E279" s="46" t="s">
        <v>560</v>
      </c>
      <c r="F279" s="43"/>
      <c r="G279" s="43"/>
      <c r="H279" s="43"/>
      <c r="I279" s="43"/>
      <c r="J279" s="45"/>
    </row>
    <row r="280">
      <c r="A280" s="35" t="s">
        <v>55</v>
      </c>
      <c r="B280" s="42"/>
      <c r="C280" s="43"/>
      <c r="D280" s="43"/>
      <c r="E280" s="46" t="s">
        <v>561</v>
      </c>
      <c r="F280" s="43"/>
      <c r="G280" s="43"/>
      <c r="H280" s="43"/>
      <c r="I280" s="43"/>
      <c r="J280" s="45"/>
    </row>
    <row r="281">
      <c r="A281" s="35" t="s">
        <v>55</v>
      </c>
      <c r="B281" s="42"/>
      <c r="C281" s="43"/>
      <c r="D281" s="43"/>
      <c r="E281" s="46" t="s">
        <v>562</v>
      </c>
      <c r="F281" s="43"/>
      <c r="G281" s="43"/>
      <c r="H281" s="43"/>
      <c r="I281" s="43"/>
      <c r="J281" s="45"/>
    </row>
    <row r="282">
      <c r="A282" s="35" t="s">
        <v>55</v>
      </c>
      <c r="B282" s="42"/>
      <c r="C282" s="43"/>
      <c r="D282" s="43"/>
      <c r="E282" s="46" t="s">
        <v>563</v>
      </c>
      <c r="F282" s="43"/>
      <c r="G282" s="43"/>
      <c r="H282" s="43"/>
      <c r="I282" s="43"/>
      <c r="J282" s="45"/>
    </row>
    <row r="283">
      <c r="A283" s="35" t="s">
        <v>55</v>
      </c>
      <c r="B283" s="42"/>
      <c r="C283" s="43"/>
      <c r="D283" s="43"/>
      <c r="E283" s="46" t="s">
        <v>564</v>
      </c>
      <c r="F283" s="43"/>
      <c r="G283" s="43"/>
      <c r="H283" s="43"/>
      <c r="I283" s="43"/>
      <c r="J283" s="45"/>
    </row>
    <row r="284">
      <c r="A284" s="35" t="s">
        <v>55</v>
      </c>
      <c r="B284" s="42"/>
      <c r="C284" s="43"/>
      <c r="D284" s="43"/>
      <c r="E284" s="46" t="s">
        <v>565</v>
      </c>
      <c r="F284" s="43"/>
      <c r="G284" s="43"/>
      <c r="H284" s="43"/>
      <c r="I284" s="43"/>
      <c r="J284" s="45"/>
    </row>
    <row r="285">
      <c r="A285" s="35" t="s">
        <v>55</v>
      </c>
      <c r="B285" s="42"/>
      <c r="C285" s="43"/>
      <c r="D285" s="43"/>
      <c r="E285" s="46" t="s">
        <v>566</v>
      </c>
      <c r="F285" s="43"/>
      <c r="G285" s="43"/>
      <c r="H285" s="43"/>
      <c r="I285" s="43"/>
      <c r="J285" s="45"/>
    </row>
    <row r="286">
      <c r="A286" s="35" t="s">
        <v>55</v>
      </c>
      <c r="B286" s="42"/>
      <c r="C286" s="43"/>
      <c r="D286" s="43"/>
      <c r="E286" s="46" t="s">
        <v>567</v>
      </c>
      <c r="F286" s="43"/>
      <c r="G286" s="43"/>
      <c r="H286" s="43"/>
      <c r="I286" s="43"/>
      <c r="J286" s="45"/>
    </row>
    <row r="287">
      <c r="A287" s="35" t="s">
        <v>55</v>
      </c>
      <c r="B287" s="42"/>
      <c r="C287" s="43"/>
      <c r="D287" s="43"/>
      <c r="E287" s="46" t="s">
        <v>568</v>
      </c>
      <c r="F287" s="43"/>
      <c r="G287" s="43"/>
      <c r="H287" s="43"/>
      <c r="I287" s="43"/>
      <c r="J287" s="45"/>
    </row>
    <row r="288" ht="57.6">
      <c r="A288" s="35" t="s">
        <v>57</v>
      </c>
      <c r="B288" s="42"/>
      <c r="C288" s="43"/>
      <c r="D288" s="43"/>
      <c r="E288" s="37" t="s">
        <v>377</v>
      </c>
      <c r="F288" s="43"/>
      <c r="G288" s="43"/>
      <c r="H288" s="43"/>
      <c r="I288" s="43"/>
      <c r="J288" s="45"/>
    </row>
    <row r="289">
      <c r="A289" s="35" t="s">
        <v>48</v>
      </c>
      <c r="B289" s="35">
        <v>55</v>
      </c>
      <c r="C289" s="36" t="s">
        <v>383</v>
      </c>
      <c r="D289" s="35" t="s">
        <v>50</v>
      </c>
      <c r="E289" s="37" t="s">
        <v>384</v>
      </c>
      <c r="F289" s="38" t="s">
        <v>163</v>
      </c>
      <c r="G289" s="39">
        <v>45</v>
      </c>
      <c r="H289" s="40">
        <v>0</v>
      </c>
      <c r="I289" s="40">
        <f>ROUND(G289*H289,P4)</f>
        <v>0</v>
      </c>
      <c r="J289" s="38" t="s">
        <v>53</v>
      </c>
      <c r="O289" s="41">
        <f>I289*0.21</f>
        <v>0</v>
      </c>
      <c r="P289">
        <v>3</v>
      </c>
    </row>
    <row r="290">
      <c r="A290" s="35" t="s">
        <v>54</v>
      </c>
      <c r="B290" s="42"/>
      <c r="C290" s="43"/>
      <c r="D290" s="43"/>
      <c r="E290" s="37" t="s">
        <v>384</v>
      </c>
      <c r="F290" s="43"/>
      <c r="G290" s="43"/>
      <c r="H290" s="43"/>
      <c r="I290" s="43"/>
      <c r="J290" s="45"/>
    </row>
    <row r="291">
      <c r="A291" s="35" t="s">
        <v>55</v>
      </c>
      <c r="B291" s="42"/>
      <c r="C291" s="43"/>
      <c r="D291" s="43"/>
      <c r="E291" s="46" t="s">
        <v>569</v>
      </c>
      <c r="F291" s="43"/>
      <c r="G291" s="43"/>
      <c r="H291" s="43"/>
      <c r="I291" s="43"/>
      <c r="J291" s="45"/>
    </row>
    <row r="292" ht="28.8">
      <c r="A292" s="35" t="s">
        <v>57</v>
      </c>
      <c r="B292" s="42"/>
      <c r="C292" s="43"/>
      <c r="D292" s="43"/>
      <c r="E292" s="37" t="s">
        <v>385</v>
      </c>
      <c r="F292" s="43"/>
      <c r="G292" s="43"/>
      <c r="H292" s="43"/>
      <c r="I292" s="43"/>
      <c r="J292" s="45"/>
    </row>
    <row r="293">
      <c r="A293" s="35" t="s">
        <v>48</v>
      </c>
      <c r="B293" s="35">
        <v>56</v>
      </c>
      <c r="C293" s="36" t="s">
        <v>570</v>
      </c>
      <c r="D293" s="35" t="s">
        <v>50</v>
      </c>
      <c r="E293" s="37" t="s">
        <v>571</v>
      </c>
      <c r="F293" s="38" t="s">
        <v>77</v>
      </c>
      <c r="G293" s="39">
        <v>8</v>
      </c>
      <c r="H293" s="40">
        <v>0</v>
      </c>
      <c r="I293" s="40">
        <f>ROUND(G293*H293,P4)</f>
        <v>0</v>
      </c>
      <c r="J293" s="38" t="s">
        <v>53</v>
      </c>
      <c r="O293" s="41">
        <f>I293*0.21</f>
        <v>0</v>
      </c>
      <c r="P293">
        <v>3</v>
      </c>
    </row>
    <row r="294">
      <c r="A294" s="35" t="s">
        <v>54</v>
      </c>
      <c r="B294" s="42"/>
      <c r="C294" s="43"/>
      <c r="D294" s="43"/>
      <c r="E294" s="37" t="s">
        <v>571</v>
      </c>
      <c r="F294" s="43"/>
      <c r="G294" s="43"/>
      <c r="H294" s="43"/>
      <c r="I294" s="43"/>
      <c r="J294" s="45"/>
    </row>
    <row r="295">
      <c r="A295" s="35" t="s">
        <v>55</v>
      </c>
      <c r="B295" s="42"/>
      <c r="C295" s="43"/>
      <c r="D295" s="43"/>
      <c r="E295" s="46" t="s">
        <v>572</v>
      </c>
      <c r="F295" s="43"/>
      <c r="G295" s="43"/>
      <c r="H295" s="43"/>
      <c r="I295" s="43"/>
      <c r="J295" s="45"/>
    </row>
    <row r="296" ht="144">
      <c r="A296" s="35" t="s">
        <v>57</v>
      </c>
      <c r="B296" s="42"/>
      <c r="C296" s="43"/>
      <c r="D296" s="43"/>
      <c r="E296" s="37" t="s">
        <v>573</v>
      </c>
      <c r="F296" s="43"/>
      <c r="G296" s="43"/>
      <c r="H296" s="43"/>
      <c r="I296" s="43"/>
      <c r="J296" s="45"/>
    </row>
    <row r="297">
      <c r="A297" s="35" t="s">
        <v>48</v>
      </c>
      <c r="B297" s="35">
        <v>57</v>
      </c>
      <c r="C297" s="36" t="s">
        <v>574</v>
      </c>
      <c r="D297" s="35" t="s">
        <v>50</v>
      </c>
      <c r="E297" s="37" t="s">
        <v>575</v>
      </c>
      <c r="F297" s="38" t="s">
        <v>163</v>
      </c>
      <c r="G297" s="39">
        <v>9</v>
      </c>
      <c r="H297" s="40">
        <v>0</v>
      </c>
      <c r="I297" s="40">
        <f>ROUND(G297*H297,P4)</f>
        <v>0</v>
      </c>
      <c r="J297" s="38" t="s">
        <v>53</v>
      </c>
      <c r="O297" s="41">
        <f>I297*0.21</f>
        <v>0</v>
      </c>
      <c r="P297">
        <v>3</v>
      </c>
    </row>
    <row r="298">
      <c r="A298" s="35" t="s">
        <v>54</v>
      </c>
      <c r="B298" s="42"/>
      <c r="C298" s="43"/>
      <c r="D298" s="43"/>
      <c r="E298" s="37" t="s">
        <v>575</v>
      </c>
      <c r="F298" s="43"/>
      <c r="G298" s="43"/>
      <c r="H298" s="43"/>
      <c r="I298" s="43"/>
      <c r="J298" s="45"/>
    </row>
    <row r="299">
      <c r="A299" s="35" t="s">
        <v>55</v>
      </c>
      <c r="B299" s="42"/>
      <c r="C299" s="43"/>
      <c r="D299" s="43"/>
      <c r="E299" s="46" t="s">
        <v>576</v>
      </c>
      <c r="F299" s="43"/>
      <c r="G299" s="43"/>
      <c r="H299" s="43"/>
      <c r="I299" s="43"/>
      <c r="J299" s="45"/>
    </row>
    <row r="300" ht="100.8">
      <c r="A300" s="35" t="s">
        <v>57</v>
      </c>
      <c r="B300" s="47"/>
      <c r="C300" s="48"/>
      <c r="D300" s="48"/>
      <c r="E300" s="37" t="s">
        <v>577</v>
      </c>
      <c r="F300" s="48"/>
      <c r="G300" s="48"/>
      <c r="H300" s="48"/>
      <c r="I300" s="48"/>
      <c r="J30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17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113</v>
      </c>
      <c r="D9" s="35" t="s">
        <v>398</v>
      </c>
      <c r="E9" s="37" t="s">
        <v>115</v>
      </c>
      <c r="F9" s="38" t="s">
        <v>116</v>
      </c>
      <c r="G9" s="39">
        <v>88.299999999999997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37" t="s">
        <v>115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578</v>
      </c>
      <c r="F11" s="43"/>
      <c r="G11" s="43"/>
      <c r="H11" s="43"/>
      <c r="I11" s="43"/>
      <c r="J11" s="45"/>
    </row>
    <row r="12" ht="28.8">
      <c r="A12" s="35" t="s">
        <v>57</v>
      </c>
      <c r="B12" s="42"/>
      <c r="C12" s="43"/>
      <c r="D12" s="43"/>
      <c r="E12" s="37" t="s">
        <v>121</v>
      </c>
      <c r="F12" s="43"/>
      <c r="G12" s="43"/>
      <c r="H12" s="43"/>
      <c r="I12" s="43"/>
      <c r="J12" s="45"/>
    </row>
    <row r="13">
      <c r="A13" s="29" t="s">
        <v>45</v>
      </c>
      <c r="B13" s="30"/>
      <c r="C13" s="31" t="s">
        <v>30</v>
      </c>
      <c r="D13" s="32"/>
      <c r="E13" s="29" t="s">
        <v>131</v>
      </c>
      <c r="F13" s="32"/>
      <c r="G13" s="32"/>
      <c r="H13" s="32"/>
      <c r="I13" s="33">
        <f>SUMIFS(I14:I53,A14:A53,"P")</f>
        <v>0</v>
      </c>
      <c r="J13" s="34"/>
    </row>
    <row r="14">
      <c r="A14" s="35" t="s">
        <v>48</v>
      </c>
      <c r="B14" s="35">
        <v>2</v>
      </c>
      <c r="C14" s="36" t="s">
        <v>139</v>
      </c>
      <c r="D14" s="35" t="s">
        <v>50</v>
      </c>
      <c r="E14" s="37" t="s">
        <v>140</v>
      </c>
      <c r="F14" s="38" t="s">
        <v>116</v>
      </c>
      <c r="G14" s="39">
        <v>45</v>
      </c>
      <c r="H14" s="40">
        <v>0</v>
      </c>
      <c r="I14" s="40">
        <f>ROUND(G14*H14,P4)</f>
        <v>0</v>
      </c>
      <c r="J14" s="38" t="s">
        <v>53</v>
      </c>
      <c r="O14" s="41">
        <f>I14*0.21</f>
        <v>0</v>
      </c>
      <c r="P14">
        <v>3</v>
      </c>
    </row>
    <row r="15">
      <c r="A15" s="35" t="s">
        <v>54</v>
      </c>
      <c r="B15" s="42"/>
      <c r="C15" s="43"/>
      <c r="D15" s="43"/>
      <c r="E15" s="37" t="s">
        <v>140</v>
      </c>
      <c r="F15" s="43"/>
      <c r="G15" s="43"/>
      <c r="H15" s="43"/>
      <c r="I15" s="43"/>
      <c r="J15" s="45"/>
    </row>
    <row r="16">
      <c r="A16" s="35" t="s">
        <v>55</v>
      </c>
      <c r="B16" s="42"/>
      <c r="C16" s="43"/>
      <c r="D16" s="43"/>
      <c r="E16" s="46" t="s">
        <v>579</v>
      </c>
      <c r="F16" s="43"/>
      <c r="G16" s="43"/>
      <c r="H16" s="43"/>
      <c r="I16" s="43"/>
      <c r="J16" s="45"/>
    </row>
    <row r="17" ht="43.2">
      <c r="A17" s="35" t="s">
        <v>57</v>
      </c>
      <c r="B17" s="42"/>
      <c r="C17" s="43"/>
      <c r="D17" s="43"/>
      <c r="E17" s="37" t="s">
        <v>142</v>
      </c>
      <c r="F17" s="43"/>
      <c r="G17" s="43"/>
      <c r="H17" s="43"/>
      <c r="I17" s="43"/>
      <c r="J17" s="45"/>
    </row>
    <row r="18">
      <c r="A18" s="35" t="s">
        <v>48</v>
      </c>
      <c r="B18" s="35">
        <v>3</v>
      </c>
      <c r="C18" s="36" t="s">
        <v>429</v>
      </c>
      <c r="D18" s="35" t="s">
        <v>50</v>
      </c>
      <c r="E18" s="37" t="s">
        <v>430</v>
      </c>
      <c r="F18" s="38" t="s">
        <v>116</v>
      </c>
      <c r="G18" s="39">
        <v>33.299999999999997</v>
      </c>
      <c r="H18" s="40">
        <v>0</v>
      </c>
      <c r="I18" s="40">
        <f>ROUND(G18*H18,P4)</f>
        <v>0</v>
      </c>
      <c r="J18" s="38" t="s">
        <v>53</v>
      </c>
      <c r="O18" s="41">
        <f>I18*0.21</f>
        <v>0</v>
      </c>
      <c r="P18">
        <v>3</v>
      </c>
    </row>
    <row r="19">
      <c r="A19" s="35" t="s">
        <v>54</v>
      </c>
      <c r="B19" s="42"/>
      <c r="C19" s="43"/>
      <c r="D19" s="43"/>
      <c r="E19" s="37" t="s">
        <v>430</v>
      </c>
      <c r="F19" s="43"/>
      <c r="G19" s="43"/>
      <c r="H19" s="43"/>
      <c r="I19" s="43"/>
      <c r="J19" s="45"/>
    </row>
    <row r="20">
      <c r="A20" s="35" t="s">
        <v>55</v>
      </c>
      <c r="B20" s="42"/>
      <c r="C20" s="43"/>
      <c r="D20" s="43"/>
      <c r="E20" s="46" t="s">
        <v>580</v>
      </c>
      <c r="F20" s="43"/>
      <c r="G20" s="43"/>
      <c r="H20" s="43"/>
      <c r="I20" s="43"/>
      <c r="J20" s="45"/>
    </row>
    <row r="21" ht="409.5">
      <c r="A21" s="35" t="s">
        <v>57</v>
      </c>
      <c r="B21" s="42"/>
      <c r="C21" s="43"/>
      <c r="D21" s="43"/>
      <c r="E21" s="37" t="s">
        <v>154</v>
      </c>
      <c r="F21" s="43"/>
      <c r="G21" s="43"/>
      <c r="H21" s="43"/>
      <c r="I21" s="43"/>
      <c r="J21" s="45"/>
    </row>
    <row r="22">
      <c r="A22" s="35" t="s">
        <v>48</v>
      </c>
      <c r="B22" s="35">
        <v>4</v>
      </c>
      <c r="C22" s="36" t="s">
        <v>143</v>
      </c>
      <c r="D22" s="35" t="s">
        <v>50</v>
      </c>
      <c r="E22" s="37" t="s">
        <v>144</v>
      </c>
      <c r="F22" s="38" t="s">
        <v>116</v>
      </c>
      <c r="G22" s="39">
        <v>55</v>
      </c>
      <c r="H22" s="40">
        <v>0</v>
      </c>
      <c r="I22" s="40">
        <f>ROUND(G22*H22,P4)</f>
        <v>0</v>
      </c>
      <c r="J22" s="38" t="s">
        <v>53</v>
      </c>
      <c r="O22" s="41">
        <f>I22*0.21</f>
        <v>0</v>
      </c>
      <c r="P22">
        <v>3</v>
      </c>
    </row>
    <row r="23">
      <c r="A23" s="35" t="s">
        <v>54</v>
      </c>
      <c r="B23" s="42"/>
      <c r="C23" s="43"/>
      <c r="D23" s="43"/>
      <c r="E23" s="37" t="s">
        <v>144</v>
      </c>
      <c r="F23" s="43"/>
      <c r="G23" s="43"/>
      <c r="H23" s="43"/>
      <c r="I23" s="43"/>
      <c r="J23" s="45"/>
    </row>
    <row r="24">
      <c r="A24" s="35" t="s">
        <v>55</v>
      </c>
      <c r="B24" s="42"/>
      <c r="C24" s="43"/>
      <c r="D24" s="43"/>
      <c r="E24" s="46" t="s">
        <v>581</v>
      </c>
      <c r="F24" s="43"/>
      <c r="G24" s="43"/>
      <c r="H24" s="43"/>
      <c r="I24" s="43"/>
      <c r="J24" s="45"/>
    </row>
    <row r="25" ht="409.5">
      <c r="A25" s="35" t="s">
        <v>57</v>
      </c>
      <c r="B25" s="42"/>
      <c r="C25" s="43"/>
      <c r="D25" s="43"/>
      <c r="E25" s="37" t="s">
        <v>154</v>
      </c>
      <c r="F25" s="43"/>
      <c r="G25" s="43"/>
      <c r="H25" s="43"/>
      <c r="I25" s="43"/>
      <c r="J25" s="45"/>
    </row>
    <row r="26">
      <c r="A26" s="35" t="s">
        <v>48</v>
      </c>
      <c r="B26" s="35">
        <v>5</v>
      </c>
      <c r="C26" s="36" t="s">
        <v>155</v>
      </c>
      <c r="D26" s="35" t="s">
        <v>50</v>
      </c>
      <c r="E26" s="37" t="s">
        <v>156</v>
      </c>
      <c r="F26" s="38" t="s">
        <v>116</v>
      </c>
      <c r="G26" s="39">
        <v>65.099999999999994</v>
      </c>
      <c r="H26" s="40">
        <v>0</v>
      </c>
      <c r="I26" s="40">
        <f>ROUND(G26*H26,P4)</f>
        <v>0</v>
      </c>
      <c r="J26" s="38" t="s">
        <v>53</v>
      </c>
      <c r="O26" s="41">
        <f>I26*0.21</f>
        <v>0</v>
      </c>
      <c r="P26">
        <v>3</v>
      </c>
    </row>
    <row r="27">
      <c r="A27" s="35" t="s">
        <v>54</v>
      </c>
      <c r="B27" s="42"/>
      <c r="C27" s="43"/>
      <c r="D27" s="43"/>
      <c r="E27" s="37" t="s">
        <v>156</v>
      </c>
      <c r="F27" s="43"/>
      <c r="G27" s="43"/>
      <c r="H27" s="43"/>
      <c r="I27" s="43"/>
      <c r="J27" s="45"/>
    </row>
    <row r="28">
      <c r="A28" s="35" t="s">
        <v>55</v>
      </c>
      <c r="B28" s="42"/>
      <c r="C28" s="43"/>
      <c r="D28" s="43"/>
      <c r="E28" s="46" t="s">
        <v>582</v>
      </c>
      <c r="F28" s="43"/>
      <c r="G28" s="43"/>
      <c r="H28" s="43"/>
      <c r="I28" s="43"/>
      <c r="J28" s="45"/>
    </row>
    <row r="29">
      <c r="A29" s="35" t="s">
        <v>55</v>
      </c>
      <c r="B29" s="42"/>
      <c r="C29" s="43"/>
      <c r="D29" s="43"/>
      <c r="E29" s="46" t="s">
        <v>583</v>
      </c>
      <c r="F29" s="43"/>
      <c r="G29" s="43"/>
      <c r="H29" s="43"/>
      <c r="I29" s="43"/>
      <c r="J29" s="45"/>
    </row>
    <row r="30">
      <c r="A30" s="35" t="s">
        <v>55</v>
      </c>
      <c r="B30" s="42"/>
      <c r="C30" s="43"/>
      <c r="D30" s="43"/>
      <c r="E30" s="46" t="s">
        <v>584</v>
      </c>
      <c r="F30" s="43"/>
      <c r="G30" s="43"/>
      <c r="H30" s="43"/>
      <c r="I30" s="43"/>
      <c r="J30" s="45"/>
    </row>
    <row r="31" ht="360">
      <c r="A31" s="35" t="s">
        <v>57</v>
      </c>
      <c r="B31" s="42"/>
      <c r="C31" s="43"/>
      <c r="D31" s="43"/>
      <c r="E31" s="37" t="s">
        <v>160</v>
      </c>
      <c r="F31" s="43"/>
      <c r="G31" s="43"/>
      <c r="H31" s="43"/>
      <c r="I31" s="43"/>
      <c r="J31" s="45"/>
    </row>
    <row r="32">
      <c r="A32" s="35" t="s">
        <v>48</v>
      </c>
      <c r="B32" s="35">
        <v>6</v>
      </c>
      <c r="C32" s="36" t="s">
        <v>585</v>
      </c>
      <c r="D32" s="35" t="s">
        <v>50</v>
      </c>
      <c r="E32" s="37" t="s">
        <v>586</v>
      </c>
      <c r="F32" s="38" t="s">
        <v>116</v>
      </c>
      <c r="G32" s="39">
        <v>20.100000000000001</v>
      </c>
      <c r="H32" s="40">
        <v>0</v>
      </c>
      <c r="I32" s="40">
        <f>ROUND(G32*H32,P4)</f>
        <v>0</v>
      </c>
      <c r="J32" s="38" t="s">
        <v>53</v>
      </c>
      <c r="O32" s="41">
        <f>I32*0.21</f>
        <v>0</v>
      </c>
      <c r="P32">
        <v>3</v>
      </c>
    </row>
    <row r="33">
      <c r="A33" s="35" t="s">
        <v>54</v>
      </c>
      <c r="B33" s="42"/>
      <c r="C33" s="43"/>
      <c r="D33" s="43"/>
      <c r="E33" s="37" t="s">
        <v>586</v>
      </c>
      <c r="F33" s="43"/>
      <c r="G33" s="43"/>
      <c r="H33" s="43"/>
      <c r="I33" s="43"/>
      <c r="J33" s="45"/>
    </row>
    <row r="34">
      <c r="A34" s="35" t="s">
        <v>55</v>
      </c>
      <c r="B34" s="42"/>
      <c r="C34" s="43"/>
      <c r="D34" s="43"/>
      <c r="E34" s="46" t="s">
        <v>587</v>
      </c>
      <c r="F34" s="43"/>
      <c r="G34" s="43"/>
      <c r="H34" s="43"/>
      <c r="I34" s="43"/>
      <c r="J34" s="45"/>
    </row>
    <row r="35" ht="374.4">
      <c r="A35" s="35" t="s">
        <v>57</v>
      </c>
      <c r="B35" s="42"/>
      <c r="C35" s="43"/>
      <c r="D35" s="43"/>
      <c r="E35" s="37" t="s">
        <v>588</v>
      </c>
      <c r="F35" s="43"/>
      <c r="G35" s="43"/>
      <c r="H35" s="43"/>
      <c r="I35" s="43"/>
      <c r="J35" s="45"/>
    </row>
    <row r="36">
      <c r="A36" s="35" t="s">
        <v>48</v>
      </c>
      <c r="B36" s="35">
        <v>7</v>
      </c>
      <c r="C36" s="36" t="s">
        <v>178</v>
      </c>
      <c r="D36" s="35" t="s">
        <v>50</v>
      </c>
      <c r="E36" s="37" t="s">
        <v>179</v>
      </c>
      <c r="F36" s="38" t="s">
        <v>116</v>
      </c>
      <c r="G36" s="39">
        <v>153.40000000000001</v>
      </c>
      <c r="H36" s="40">
        <v>0</v>
      </c>
      <c r="I36" s="40">
        <f>ROUND(G36*H36,P4)</f>
        <v>0</v>
      </c>
      <c r="J36" s="38" t="s">
        <v>53</v>
      </c>
      <c r="O36" s="41">
        <f>I36*0.21</f>
        <v>0</v>
      </c>
      <c r="P36">
        <v>3</v>
      </c>
    </row>
    <row r="37">
      <c r="A37" s="35" t="s">
        <v>54</v>
      </c>
      <c r="B37" s="42"/>
      <c r="C37" s="43"/>
      <c r="D37" s="43"/>
      <c r="E37" s="37" t="s">
        <v>179</v>
      </c>
      <c r="F37" s="43"/>
      <c r="G37" s="43"/>
      <c r="H37" s="43"/>
      <c r="I37" s="43"/>
      <c r="J37" s="45"/>
    </row>
    <row r="38">
      <c r="A38" s="35" t="s">
        <v>55</v>
      </c>
      <c r="B38" s="42"/>
      <c r="C38" s="43"/>
      <c r="D38" s="43"/>
      <c r="E38" s="46" t="s">
        <v>582</v>
      </c>
      <c r="F38" s="43"/>
      <c r="G38" s="43"/>
      <c r="H38" s="43"/>
      <c r="I38" s="43"/>
      <c r="J38" s="45"/>
    </row>
    <row r="39">
      <c r="A39" s="35" t="s">
        <v>55</v>
      </c>
      <c r="B39" s="42"/>
      <c r="C39" s="43"/>
      <c r="D39" s="43"/>
      <c r="E39" s="46" t="s">
        <v>589</v>
      </c>
      <c r="F39" s="43"/>
      <c r="G39" s="43"/>
      <c r="H39" s="43"/>
      <c r="I39" s="43"/>
      <c r="J39" s="45"/>
    </row>
    <row r="40">
      <c r="A40" s="35" t="s">
        <v>55</v>
      </c>
      <c r="B40" s="42"/>
      <c r="C40" s="43"/>
      <c r="D40" s="43"/>
      <c r="E40" s="46" t="s">
        <v>590</v>
      </c>
      <c r="F40" s="43"/>
      <c r="G40" s="43"/>
      <c r="H40" s="43"/>
      <c r="I40" s="43"/>
      <c r="J40" s="45"/>
    </row>
    <row r="41" ht="216">
      <c r="A41" s="35" t="s">
        <v>57</v>
      </c>
      <c r="B41" s="42"/>
      <c r="C41" s="43"/>
      <c r="D41" s="43"/>
      <c r="E41" s="37" t="s">
        <v>183</v>
      </c>
      <c r="F41" s="43"/>
      <c r="G41" s="43"/>
      <c r="H41" s="43"/>
      <c r="I41" s="43"/>
      <c r="J41" s="45"/>
    </row>
    <row r="42">
      <c r="A42" s="35" t="s">
        <v>48</v>
      </c>
      <c r="B42" s="35">
        <v>8</v>
      </c>
      <c r="C42" s="36" t="s">
        <v>591</v>
      </c>
      <c r="D42" s="35" t="s">
        <v>50</v>
      </c>
      <c r="E42" s="37" t="s">
        <v>592</v>
      </c>
      <c r="F42" s="38" t="s">
        <v>116</v>
      </c>
      <c r="G42" s="39">
        <v>20.100000000000001</v>
      </c>
      <c r="H42" s="40">
        <v>0</v>
      </c>
      <c r="I42" s="40">
        <f>ROUND(G42*H42,P4)</f>
        <v>0</v>
      </c>
      <c r="J42" s="38" t="s">
        <v>53</v>
      </c>
      <c r="O42" s="41">
        <f>I42*0.21</f>
        <v>0</v>
      </c>
      <c r="P42">
        <v>3</v>
      </c>
    </row>
    <row r="43">
      <c r="A43" s="35" t="s">
        <v>54</v>
      </c>
      <c r="B43" s="42"/>
      <c r="C43" s="43"/>
      <c r="D43" s="43"/>
      <c r="E43" s="37" t="s">
        <v>592</v>
      </c>
      <c r="F43" s="43"/>
      <c r="G43" s="43"/>
      <c r="H43" s="43"/>
      <c r="I43" s="43"/>
      <c r="J43" s="45"/>
    </row>
    <row r="44">
      <c r="A44" s="35" t="s">
        <v>55</v>
      </c>
      <c r="B44" s="42"/>
      <c r="C44" s="43"/>
      <c r="D44" s="43"/>
      <c r="E44" s="46" t="s">
        <v>593</v>
      </c>
      <c r="F44" s="43"/>
      <c r="G44" s="43"/>
      <c r="H44" s="43"/>
      <c r="I44" s="43"/>
      <c r="J44" s="45"/>
    </row>
    <row r="45" ht="273.6">
      <c r="A45" s="35" t="s">
        <v>57</v>
      </c>
      <c r="B45" s="42"/>
      <c r="C45" s="43"/>
      <c r="D45" s="43"/>
      <c r="E45" s="37" t="s">
        <v>594</v>
      </c>
      <c r="F45" s="43"/>
      <c r="G45" s="43"/>
      <c r="H45" s="43"/>
      <c r="I45" s="43"/>
      <c r="J45" s="45"/>
    </row>
    <row r="46">
      <c r="A46" s="35" t="s">
        <v>48</v>
      </c>
      <c r="B46" s="35">
        <v>9</v>
      </c>
      <c r="C46" s="36" t="s">
        <v>193</v>
      </c>
      <c r="D46" s="35" t="s">
        <v>50</v>
      </c>
      <c r="E46" s="37" t="s">
        <v>194</v>
      </c>
      <c r="F46" s="38" t="s">
        <v>116</v>
      </c>
      <c r="G46" s="39">
        <v>20.100000000000001</v>
      </c>
      <c r="H46" s="40">
        <v>0</v>
      </c>
      <c r="I46" s="40">
        <f>ROUND(G46*H46,P4)</f>
        <v>0</v>
      </c>
      <c r="J46" s="38" t="s">
        <v>53</v>
      </c>
      <c r="O46" s="41">
        <f>I46*0.21</f>
        <v>0</v>
      </c>
      <c r="P46">
        <v>3</v>
      </c>
    </row>
    <row r="47">
      <c r="A47" s="35" t="s">
        <v>54</v>
      </c>
      <c r="B47" s="42"/>
      <c r="C47" s="43"/>
      <c r="D47" s="43"/>
      <c r="E47" s="37" t="s">
        <v>194</v>
      </c>
      <c r="F47" s="43"/>
      <c r="G47" s="43"/>
      <c r="H47" s="43"/>
      <c r="I47" s="43"/>
      <c r="J47" s="45"/>
    </row>
    <row r="48">
      <c r="A48" s="35" t="s">
        <v>55</v>
      </c>
      <c r="B48" s="42"/>
      <c r="C48" s="43"/>
      <c r="D48" s="43"/>
      <c r="E48" s="46" t="s">
        <v>595</v>
      </c>
      <c r="F48" s="43"/>
      <c r="G48" s="43"/>
      <c r="H48" s="43"/>
      <c r="I48" s="43"/>
      <c r="J48" s="45"/>
    </row>
    <row r="49" ht="43.2">
      <c r="A49" s="35" t="s">
        <v>57</v>
      </c>
      <c r="B49" s="42"/>
      <c r="C49" s="43"/>
      <c r="D49" s="43"/>
      <c r="E49" s="37" t="s">
        <v>196</v>
      </c>
      <c r="F49" s="43"/>
      <c r="G49" s="43"/>
      <c r="H49" s="43"/>
      <c r="I49" s="43"/>
      <c r="J49" s="45"/>
    </row>
    <row r="50">
      <c r="A50" s="35" t="s">
        <v>48</v>
      </c>
      <c r="B50" s="35">
        <v>10</v>
      </c>
      <c r="C50" s="36" t="s">
        <v>197</v>
      </c>
      <c r="D50" s="35" t="s">
        <v>50</v>
      </c>
      <c r="E50" s="37" t="s">
        <v>198</v>
      </c>
      <c r="F50" s="38" t="s">
        <v>190</v>
      </c>
      <c r="G50" s="39">
        <v>134</v>
      </c>
      <c r="H50" s="40">
        <v>0</v>
      </c>
      <c r="I50" s="40">
        <f>ROUND(G50*H50,P4)</f>
        <v>0</v>
      </c>
      <c r="J50" s="38" t="s">
        <v>53</v>
      </c>
      <c r="O50" s="41">
        <f>I50*0.21</f>
        <v>0</v>
      </c>
      <c r="P50">
        <v>3</v>
      </c>
    </row>
    <row r="51">
      <c r="A51" s="35" t="s">
        <v>54</v>
      </c>
      <c r="B51" s="42"/>
      <c r="C51" s="43"/>
      <c r="D51" s="43"/>
      <c r="E51" s="37" t="s">
        <v>198</v>
      </c>
      <c r="F51" s="43"/>
      <c r="G51" s="43"/>
      <c r="H51" s="43"/>
      <c r="I51" s="43"/>
      <c r="J51" s="45"/>
    </row>
    <row r="52">
      <c r="A52" s="35" t="s">
        <v>55</v>
      </c>
      <c r="B52" s="42"/>
      <c r="C52" s="43"/>
      <c r="D52" s="43"/>
      <c r="E52" s="46" t="s">
        <v>596</v>
      </c>
      <c r="F52" s="43"/>
      <c r="G52" s="43"/>
      <c r="H52" s="43"/>
      <c r="I52" s="43"/>
      <c r="J52" s="45"/>
    </row>
    <row r="53" ht="28.8">
      <c r="A53" s="35" t="s">
        <v>57</v>
      </c>
      <c r="B53" s="42"/>
      <c r="C53" s="43"/>
      <c r="D53" s="43"/>
      <c r="E53" s="37" t="s">
        <v>200</v>
      </c>
      <c r="F53" s="43"/>
      <c r="G53" s="43"/>
      <c r="H53" s="43"/>
      <c r="I53" s="43"/>
      <c r="J53" s="45"/>
    </row>
    <row r="54">
      <c r="A54" s="29" t="s">
        <v>45</v>
      </c>
      <c r="B54" s="30"/>
      <c r="C54" s="31" t="s">
        <v>597</v>
      </c>
      <c r="D54" s="32"/>
      <c r="E54" s="29" t="s">
        <v>598</v>
      </c>
      <c r="F54" s="32"/>
      <c r="G54" s="32"/>
      <c r="H54" s="32"/>
      <c r="I54" s="33">
        <f>SUMIFS(I55:I66,A55:A66,"P")</f>
        <v>0</v>
      </c>
      <c r="J54" s="34"/>
    </row>
    <row r="55">
      <c r="A55" s="35" t="s">
        <v>48</v>
      </c>
      <c r="B55" s="35">
        <v>11</v>
      </c>
      <c r="C55" s="36" t="s">
        <v>599</v>
      </c>
      <c r="D55" s="35" t="s">
        <v>50</v>
      </c>
      <c r="E55" s="37" t="s">
        <v>600</v>
      </c>
      <c r="F55" s="38" t="s">
        <v>116</v>
      </c>
      <c r="G55" s="39">
        <v>11</v>
      </c>
      <c r="H55" s="40">
        <v>0</v>
      </c>
      <c r="I55" s="40">
        <f>ROUND(G55*H55,P4)</f>
        <v>0</v>
      </c>
      <c r="J55" s="38" t="s">
        <v>53</v>
      </c>
      <c r="O55" s="41">
        <f>I55*0.21</f>
        <v>0</v>
      </c>
      <c r="P55">
        <v>3</v>
      </c>
    </row>
    <row r="56">
      <c r="A56" s="35" t="s">
        <v>54</v>
      </c>
      <c r="B56" s="42"/>
      <c r="C56" s="43"/>
      <c r="D56" s="43"/>
      <c r="E56" s="37" t="s">
        <v>600</v>
      </c>
      <c r="F56" s="43"/>
      <c r="G56" s="43"/>
      <c r="H56" s="43"/>
      <c r="I56" s="43"/>
      <c r="J56" s="45"/>
    </row>
    <row r="57">
      <c r="A57" s="35" t="s">
        <v>55</v>
      </c>
      <c r="B57" s="42"/>
      <c r="C57" s="43"/>
      <c r="D57" s="43"/>
      <c r="E57" s="46" t="s">
        <v>601</v>
      </c>
      <c r="F57" s="43"/>
      <c r="G57" s="43"/>
      <c r="H57" s="43"/>
      <c r="I57" s="43"/>
      <c r="J57" s="45"/>
    </row>
    <row r="58" ht="409.5">
      <c r="A58" s="35" t="s">
        <v>57</v>
      </c>
      <c r="B58" s="42"/>
      <c r="C58" s="43"/>
      <c r="D58" s="43"/>
      <c r="E58" s="37" t="s">
        <v>602</v>
      </c>
      <c r="F58" s="43"/>
      <c r="G58" s="43"/>
      <c r="H58" s="43"/>
      <c r="I58" s="43"/>
      <c r="J58" s="45"/>
    </row>
    <row r="59">
      <c r="A59" s="35" t="s">
        <v>48</v>
      </c>
      <c r="B59" s="35">
        <v>12</v>
      </c>
      <c r="C59" s="36" t="s">
        <v>603</v>
      </c>
      <c r="D59" s="35" t="s">
        <v>50</v>
      </c>
      <c r="E59" s="37" t="s">
        <v>604</v>
      </c>
      <c r="F59" s="38" t="s">
        <v>116</v>
      </c>
      <c r="G59" s="39">
        <v>11</v>
      </c>
      <c r="H59" s="40">
        <v>0</v>
      </c>
      <c r="I59" s="40">
        <f>ROUND(G59*H59,P4)</f>
        <v>0</v>
      </c>
      <c r="J59" s="38" t="s">
        <v>53</v>
      </c>
      <c r="O59" s="41">
        <f>I59*0.21</f>
        <v>0</v>
      </c>
      <c r="P59">
        <v>3</v>
      </c>
    </row>
    <row r="60">
      <c r="A60" s="35" t="s">
        <v>54</v>
      </c>
      <c r="B60" s="42"/>
      <c r="C60" s="43"/>
      <c r="D60" s="43"/>
      <c r="E60" s="37" t="s">
        <v>604</v>
      </c>
      <c r="F60" s="43"/>
      <c r="G60" s="43"/>
      <c r="H60" s="43"/>
      <c r="I60" s="43"/>
      <c r="J60" s="45"/>
    </row>
    <row r="61">
      <c r="A61" s="35" t="s">
        <v>55</v>
      </c>
      <c r="B61" s="42"/>
      <c r="C61" s="43"/>
      <c r="D61" s="43"/>
      <c r="E61" s="46" t="s">
        <v>605</v>
      </c>
      <c r="F61" s="43"/>
      <c r="G61" s="43"/>
      <c r="H61" s="43"/>
      <c r="I61" s="43"/>
      <c r="J61" s="45"/>
    </row>
    <row r="62" ht="57.6">
      <c r="A62" s="35" t="s">
        <v>57</v>
      </c>
      <c r="B62" s="42"/>
      <c r="C62" s="43"/>
      <c r="D62" s="43"/>
      <c r="E62" s="37" t="s">
        <v>606</v>
      </c>
      <c r="F62" s="43"/>
      <c r="G62" s="43"/>
      <c r="H62" s="43"/>
      <c r="I62" s="43"/>
      <c r="J62" s="45"/>
    </row>
    <row r="63">
      <c r="A63" s="35" t="s">
        <v>48</v>
      </c>
      <c r="B63" s="35">
        <v>13</v>
      </c>
      <c r="C63" s="36" t="s">
        <v>607</v>
      </c>
      <c r="D63" s="35" t="s">
        <v>50</v>
      </c>
      <c r="E63" s="37" t="s">
        <v>608</v>
      </c>
      <c r="F63" s="38" t="s">
        <v>116</v>
      </c>
      <c r="G63" s="39">
        <v>18.699999999999999</v>
      </c>
      <c r="H63" s="40">
        <v>0</v>
      </c>
      <c r="I63" s="40">
        <f>ROUND(G63*H63,P4)</f>
        <v>0</v>
      </c>
      <c r="J63" s="38" t="s">
        <v>53</v>
      </c>
      <c r="O63" s="41">
        <f>I63*0.21</f>
        <v>0</v>
      </c>
      <c r="P63">
        <v>3</v>
      </c>
    </row>
    <row r="64">
      <c r="A64" s="35" t="s">
        <v>54</v>
      </c>
      <c r="B64" s="42"/>
      <c r="C64" s="43"/>
      <c r="D64" s="43"/>
      <c r="E64" s="37" t="s">
        <v>608</v>
      </c>
      <c r="F64" s="43"/>
      <c r="G64" s="43"/>
      <c r="H64" s="43"/>
      <c r="I64" s="43"/>
      <c r="J64" s="45"/>
    </row>
    <row r="65">
      <c r="A65" s="35" t="s">
        <v>55</v>
      </c>
      <c r="B65" s="42"/>
      <c r="C65" s="43"/>
      <c r="D65" s="43"/>
      <c r="E65" s="46" t="s">
        <v>609</v>
      </c>
      <c r="F65" s="43"/>
      <c r="G65" s="43"/>
      <c r="H65" s="43"/>
      <c r="I65" s="43"/>
      <c r="J65" s="45"/>
    </row>
    <row r="66" ht="129.6">
      <c r="A66" s="35" t="s">
        <v>57</v>
      </c>
      <c r="B66" s="42"/>
      <c r="C66" s="43"/>
      <c r="D66" s="43"/>
      <c r="E66" s="37" t="s">
        <v>610</v>
      </c>
      <c r="F66" s="43"/>
      <c r="G66" s="43"/>
      <c r="H66" s="43"/>
      <c r="I66" s="43"/>
      <c r="J66" s="45"/>
    </row>
    <row r="67">
      <c r="A67" s="29" t="s">
        <v>45</v>
      </c>
      <c r="B67" s="30"/>
      <c r="C67" s="31" t="s">
        <v>235</v>
      </c>
      <c r="D67" s="32"/>
      <c r="E67" s="29" t="s">
        <v>236</v>
      </c>
      <c r="F67" s="32"/>
      <c r="G67" s="32"/>
      <c r="H67" s="32"/>
      <c r="I67" s="33">
        <f>SUMIFS(I68:I75,A68:A75,"P")</f>
        <v>0</v>
      </c>
      <c r="J67" s="34"/>
    </row>
    <row r="68">
      <c r="A68" s="35" t="s">
        <v>48</v>
      </c>
      <c r="B68" s="35">
        <v>14</v>
      </c>
      <c r="C68" s="36" t="s">
        <v>237</v>
      </c>
      <c r="D68" s="35" t="s">
        <v>50</v>
      </c>
      <c r="E68" s="37" t="s">
        <v>238</v>
      </c>
      <c r="F68" s="38" t="s">
        <v>116</v>
      </c>
      <c r="G68" s="39">
        <v>30</v>
      </c>
      <c r="H68" s="40">
        <v>0</v>
      </c>
      <c r="I68" s="40">
        <f>ROUND(G68*H68,P4)</f>
        <v>0</v>
      </c>
      <c r="J68" s="38" t="s">
        <v>53</v>
      </c>
      <c r="O68" s="41">
        <f>I68*0.21</f>
        <v>0</v>
      </c>
      <c r="P68">
        <v>3</v>
      </c>
    </row>
    <row r="69">
      <c r="A69" s="35" t="s">
        <v>54</v>
      </c>
      <c r="B69" s="42"/>
      <c r="C69" s="43"/>
      <c r="D69" s="43"/>
      <c r="E69" s="37" t="s">
        <v>238</v>
      </c>
      <c r="F69" s="43"/>
      <c r="G69" s="43"/>
      <c r="H69" s="43"/>
      <c r="I69" s="43"/>
      <c r="J69" s="45"/>
    </row>
    <row r="70">
      <c r="A70" s="35" t="s">
        <v>55</v>
      </c>
      <c r="B70" s="42"/>
      <c r="C70" s="43"/>
      <c r="D70" s="43"/>
      <c r="E70" s="46" t="s">
        <v>611</v>
      </c>
      <c r="F70" s="43"/>
      <c r="G70" s="43"/>
      <c r="H70" s="43"/>
      <c r="I70" s="43"/>
      <c r="J70" s="45"/>
    </row>
    <row r="71" ht="57.6">
      <c r="A71" s="35" t="s">
        <v>57</v>
      </c>
      <c r="B71" s="42"/>
      <c r="C71" s="43"/>
      <c r="D71" s="43"/>
      <c r="E71" s="37" t="s">
        <v>256</v>
      </c>
      <c r="F71" s="43"/>
      <c r="G71" s="43"/>
      <c r="H71" s="43"/>
      <c r="I71" s="43"/>
      <c r="J71" s="45"/>
    </row>
    <row r="72">
      <c r="A72" s="35" t="s">
        <v>48</v>
      </c>
      <c r="B72" s="35">
        <v>15</v>
      </c>
      <c r="C72" s="36" t="s">
        <v>485</v>
      </c>
      <c r="D72" s="35" t="s">
        <v>50</v>
      </c>
      <c r="E72" s="37" t="s">
        <v>486</v>
      </c>
      <c r="F72" s="38" t="s">
        <v>190</v>
      </c>
      <c r="G72" s="39">
        <v>220</v>
      </c>
      <c r="H72" s="40">
        <v>0</v>
      </c>
      <c r="I72" s="40">
        <f>ROUND(G72*H72,P4)</f>
        <v>0</v>
      </c>
      <c r="J72" s="38" t="s">
        <v>53</v>
      </c>
      <c r="O72" s="41">
        <f>I72*0.21</f>
        <v>0</v>
      </c>
      <c r="P72">
        <v>3</v>
      </c>
    </row>
    <row r="73">
      <c r="A73" s="35" t="s">
        <v>54</v>
      </c>
      <c r="B73" s="42"/>
      <c r="C73" s="43"/>
      <c r="D73" s="43"/>
      <c r="E73" s="37" t="s">
        <v>486</v>
      </c>
      <c r="F73" s="43"/>
      <c r="G73" s="43"/>
      <c r="H73" s="43"/>
      <c r="I73" s="43"/>
      <c r="J73" s="45"/>
    </row>
    <row r="74">
      <c r="A74" s="35" t="s">
        <v>55</v>
      </c>
      <c r="B74" s="42"/>
      <c r="C74" s="43"/>
      <c r="D74" s="43"/>
      <c r="E74" s="46" t="s">
        <v>612</v>
      </c>
      <c r="F74" s="43"/>
      <c r="G74" s="43"/>
      <c r="H74" s="43"/>
      <c r="I74" s="43"/>
      <c r="J74" s="45"/>
    </row>
    <row r="75" ht="187.2">
      <c r="A75" s="35" t="s">
        <v>57</v>
      </c>
      <c r="B75" s="42"/>
      <c r="C75" s="43"/>
      <c r="D75" s="43"/>
      <c r="E75" s="37" t="s">
        <v>292</v>
      </c>
      <c r="F75" s="43"/>
      <c r="G75" s="43"/>
      <c r="H75" s="43"/>
      <c r="I75" s="43"/>
      <c r="J75" s="45"/>
    </row>
    <row r="76">
      <c r="A76" s="29" t="s">
        <v>45</v>
      </c>
      <c r="B76" s="30"/>
      <c r="C76" s="31" t="s">
        <v>320</v>
      </c>
      <c r="D76" s="32"/>
      <c r="E76" s="29" t="s">
        <v>321</v>
      </c>
      <c r="F76" s="32"/>
      <c r="G76" s="32"/>
      <c r="H76" s="32"/>
      <c r="I76" s="33">
        <f>SUMIFS(I77:I84,A77:A84,"P")</f>
        <v>0</v>
      </c>
      <c r="J76" s="34"/>
    </row>
    <row r="77">
      <c r="A77" s="35" t="s">
        <v>48</v>
      </c>
      <c r="B77" s="35">
        <v>16</v>
      </c>
      <c r="C77" s="36" t="s">
        <v>499</v>
      </c>
      <c r="D77" s="35" t="s">
        <v>50</v>
      </c>
      <c r="E77" s="37" t="s">
        <v>500</v>
      </c>
      <c r="F77" s="38" t="s">
        <v>163</v>
      </c>
      <c r="G77" s="39">
        <v>30</v>
      </c>
      <c r="H77" s="40">
        <v>0</v>
      </c>
      <c r="I77" s="40">
        <f>ROUND(G77*H77,P4)</f>
        <v>0</v>
      </c>
      <c r="J77" s="38" t="s">
        <v>53</v>
      </c>
      <c r="O77" s="41">
        <f>I77*0.21</f>
        <v>0</v>
      </c>
      <c r="P77">
        <v>3</v>
      </c>
    </row>
    <row r="78">
      <c r="A78" s="35" t="s">
        <v>54</v>
      </c>
      <c r="B78" s="42"/>
      <c r="C78" s="43"/>
      <c r="D78" s="43"/>
      <c r="E78" s="37" t="s">
        <v>500</v>
      </c>
      <c r="F78" s="43"/>
      <c r="G78" s="43"/>
      <c r="H78" s="43"/>
      <c r="I78" s="43"/>
      <c r="J78" s="45"/>
    </row>
    <row r="79">
      <c r="A79" s="35" t="s">
        <v>55</v>
      </c>
      <c r="B79" s="42"/>
      <c r="C79" s="43"/>
      <c r="D79" s="43"/>
      <c r="E79" s="46" t="s">
        <v>613</v>
      </c>
      <c r="F79" s="43"/>
      <c r="G79" s="43"/>
      <c r="H79" s="43"/>
      <c r="I79" s="43"/>
      <c r="J79" s="45"/>
    </row>
    <row r="80" ht="331.2">
      <c r="A80" s="35" t="s">
        <v>57</v>
      </c>
      <c r="B80" s="42"/>
      <c r="C80" s="43"/>
      <c r="D80" s="43"/>
      <c r="E80" s="37" t="s">
        <v>502</v>
      </c>
      <c r="F80" s="43"/>
      <c r="G80" s="43"/>
      <c r="H80" s="43"/>
      <c r="I80" s="43"/>
      <c r="J80" s="45"/>
    </row>
    <row r="81">
      <c r="A81" s="35" t="s">
        <v>48</v>
      </c>
      <c r="B81" s="35">
        <v>17</v>
      </c>
      <c r="C81" s="36" t="s">
        <v>503</v>
      </c>
      <c r="D81" s="35" t="s">
        <v>50</v>
      </c>
      <c r="E81" s="37" t="s">
        <v>504</v>
      </c>
      <c r="F81" s="38" t="s">
        <v>77</v>
      </c>
      <c r="G81" s="39">
        <v>6</v>
      </c>
      <c r="H81" s="40">
        <v>0</v>
      </c>
      <c r="I81" s="40">
        <f>ROUND(G81*H81,P4)</f>
        <v>0</v>
      </c>
      <c r="J81" s="38" t="s">
        <v>53</v>
      </c>
      <c r="O81" s="41">
        <f>I81*0.21</f>
        <v>0</v>
      </c>
      <c r="P81">
        <v>3</v>
      </c>
    </row>
    <row r="82">
      <c r="A82" s="35" t="s">
        <v>54</v>
      </c>
      <c r="B82" s="42"/>
      <c r="C82" s="43"/>
      <c r="D82" s="43"/>
      <c r="E82" s="37" t="s">
        <v>504</v>
      </c>
      <c r="F82" s="43"/>
      <c r="G82" s="43"/>
      <c r="H82" s="43"/>
      <c r="I82" s="43"/>
      <c r="J82" s="45"/>
    </row>
    <row r="83">
      <c r="A83" s="35" t="s">
        <v>55</v>
      </c>
      <c r="B83" s="42"/>
      <c r="C83" s="43"/>
      <c r="D83" s="43"/>
      <c r="E83" s="46" t="s">
        <v>509</v>
      </c>
      <c r="F83" s="43"/>
      <c r="G83" s="43"/>
      <c r="H83" s="43"/>
      <c r="I83" s="43"/>
      <c r="J83" s="45"/>
    </row>
    <row r="84" ht="86.4">
      <c r="A84" s="35" t="s">
        <v>57</v>
      </c>
      <c r="B84" s="42"/>
      <c r="C84" s="43"/>
      <c r="D84" s="43"/>
      <c r="E84" s="37" t="s">
        <v>506</v>
      </c>
      <c r="F84" s="43"/>
      <c r="G84" s="43"/>
      <c r="H84" s="43"/>
      <c r="I84" s="43"/>
      <c r="J84" s="45"/>
    </row>
    <row r="85">
      <c r="A85" s="29" t="s">
        <v>45</v>
      </c>
      <c r="B85" s="30"/>
      <c r="C85" s="31" t="s">
        <v>329</v>
      </c>
      <c r="D85" s="32"/>
      <c r="E85" s="29" t="s">
        <v>330</v>
      </c>
      <c r="F85" s="32"/>
      <c r="G85" s="32"/>
      <c r="H85" s="32"/>
      <c r="I85" s="33">
        <f>SUMIFS(I86:I93,A86:A93,"P")</f>
        <v>0</v>
      </c>
      <c r="J85" s="34"/>
    </row>
    <row r="86">
      <c r="A86" s="35" t="s">
        <v>48</v>
      </c>
      <c r="B86" s="35">
        <v>18</v>
      </c>
      <c r="C86" s="36" t="s">
        <v>540</v>
      </c>
      <c r="D86" s="35" t="s">
        <v>50</v>
      </c>
      <c r="E86" s="37" t="s">
        <v>541</v>
      </c>
      <c r="F86" s="38" t="s">
        <v>163</v>
      </c>
      <c r="G86" s="39">
        <v>180</v>
      </c>
      <c r="H86" s="40">
        <v>0</v>
      </c>
      <c r="I86" s="40">
        <f>ROUND(G86*H86,P4)</f>
        <v>0</v>
      </c>
      <c r="J86" s="38" t="s">
        <v>53</v>
      </c>
      <c r="O86" s="41">
        <f>I86*0.21</f>
        <v>0</v>
      </c>
      <c r="P86">
        <v>3</v>
      </c>
    </row>
    <row r="87">
      <c r="A87" s="35" t="s">
        <v>54</v>
      </c>
      <c r="B87" s="42"/>
      <c r="C87" s="43"/>
      <c r="D87" s="43"/>
      <c r="E87" s="37" t="s">
        <v>541</v>
      </c>
      <c r="F87" s="43"/>
      <c r="G87" s="43"/>
      <c r="H87" s="43"/>
      <c r="I87" s="43"/>
      <c r="J87" s="45"/>
    </row>
    <row r="88">
      <c r="A88" s="35" t="s">
        <v>55</v>
      </c>
      <c r="B88" s="42"/>
      <c r="C88" s="43"/>
      <c r="D88" s="43"/>
      <c r="E88" s="46" t="s">
        <v>614</v>
      </c>
      <c r="F88" s="43"/>
      <c r="G88" s="43"/>
      <c r="H88" s="43"/>
      <c r="I88" s="43"/>
      <c r="J88" s="45"/>
    </row>
    <row r="89" ht="57.6">
      <c r="A89" s="35" t="s">
        <v>57</v>
      </c>
      <c r="B89" s="42"/>
      <c r="C89" s="43"/>
      <c r="D89" s="43"/>
      <c r="E89" s="37" t="s">
        <v>377</v>
      </c>
      <c r="F89" s="43"/>
      <c r="G89" s="43"/>
      <c r="H89" s="43"/>
      <c r="I89" s="43"/>
      <c r="J89" s="45"/>
    </row>
    <row r="90">
      <c r="A90" s="35" t="s">
        <v>48</v>
      </c>
      <c r="B90" s="35">
        <v>19</v>
      </c>
      <c r="C90" s="36" t="s">
        <v>374</v>
      </c>
      <c r="D90" s="35" t="s">
        <v>50</v>
      </c>
      <c r="E90" s="37" t="s">
        <v>375</v>
      </c>
      <c r="F90" s="38" t="s">
        <v>163</v>
      </c>
      <c r="G90" s="39">
        <v>180</v>
      </c>
      <c r="H90" s="40">
        <v>0</v>
      </c>
      <c r="I90" s="40">
        <f>ROUND(G90*H90,P4)</f>
        <v>0</v>
      </c>
      <c r="J90" s="38" t="s">
        <v>53</v>
      </c>
      <c r="O90" s="41">
        <f>I90*0.21</f>
        <v>0</v>
      </c>
      <c r="P90">
        <v>3</v>
      </c>
    </row>
    <row r="91">
      <c r="A91" s="35" t="s">
        <v>54</v>
      </c>
      <c r="B91" s="42"/>
      <c r="C91" s="43"/>
      <c r="D91" s="43"/>
      <c r="E91" s="37" t="s">
        <v>375</v>
      </c>
      <c r="F91" s="43"/>
      <c r="G91" s="43"/>
      <c r="H91" s="43"/>
      <c r="I91" s="43"/>
      <c r="J91" s="45"/>
    </row>
    <row r="92">
      <c r="A92" s="35" t="s">
        <v>55</v>
      </c>
      <c r="B92" s="42"/>
      <c r="C92" s="43"/>
      <c r="D92" s="43"/>
      <c r="E92" s="46" t="s">
        <v>615</v>
      </c>
      <c r="F92" s="43"/>
      <c r="G92" s="43"/>
      <c r="H92" s="43"/>
      <c r="I92" s="43"/>
      <c r="J92" s="45"/>
    </row>
    <row r="93" ht="57.6">
      <c r="A93" s="35" t="s">
        <v>57</v>
      </c>
      <c r="B93" s="47"/>
      <c r="C93" s="48"/>
      <c r="D93" s="48"/>
      <c r="E93" s="37" t="s">
        <v>377</v>
      </c>
      <c r="F93" s="48"/>
      <c r="G93" s="48"/>
      <c r="H93" s="48"/>
      <c r="I93" s="48"/>
      <c r="J9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19</v>
      </c>
      <c r="I3" s="23">
        <f>SUMIFS(I8:I202,A8:A202,"SD")</f>
        <v>0</v>
      </c>
      <c r="J3" s="17"/>
      <c r="O3">
        <v>0</v>
      </c>
      <c r="P3">
        <v>2</v>
      </c>
    </row>
    <row r="4" ht="27.6">
      <c r="A4" s="3" t="s">
        <v>32</v>
      </c>
      <c r="B4" s="18" t="s">
        <v>33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SUMIFS(I9:I20,A9:A20,"P")</f>
        <v>0</v>
      </c>
      <c r="J8" s="34"/>
    </row>
    <row r="9">
      <c r="A9" s="35" t="s">
        <v>48</v>
      </c>
      <c r="B9" s="35">
        <v>1</v>
      </c>
      <c r="C9" s="36" t="s">
        <v>113</v>
      </c>
      <c r="D9" s="35" t="s">
        <v>396</v>
      </c>
      <c r="E9" s="37" t="s">
        <v>115</v>
      </c>
      <c r="F9" s="38" t="s">
        <v>116</v>
      </c>
      <c r="G9" s="39">
        <v>227.30000000000001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44" t="s">
        <v>50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616</v>
      </c>
      <c r="F11" s="43"/>
      <c r="G11" s="43"/>
      <c r="H11" s="43"/>
      <c r="I11" s="43"/>
      <c r="J11" s="45"/>
    </row>
    <row r="12" ht="28.8">
      <c r="A12" s="35" t="s">
        <v>57</v>
      </c>
      <c r="B12" s="42"/>
      <c r="C12" s="43"/>
      <c r="D12" s="43"/>
      <c r="E12" s="37" t="s">
        <v>121</v>
      </c>
      <c r="F12" s="43"/>
      <c r="G12" s="43"/>
      <c r="H12" s="43"/>
      <c r="I12" s="43"/>
      <c r="J12" s="45"/>
    </row>
    <row r="13">
      <c r="A13" s="35" t="s">
        <v>48</v>
      </c>
      <c r="B13" s="35">
        <v>2</v>
      </c>
      <c r="C13" s="36" t="s">
        <v>113</v>
      </c>
      <c r="D13" s="35" t="s">
        <v>398</v>
      </c>
      <c r="E13" s="37" t="s">
        <v>115</v>
      </c>
      <c r="F13" s="38" t="s">
        <v>116</v>
      </c>
      <c r="G13" s="39">
        <v>26.5</v>
      </c>
      <c r="H13" s="40">
        <v>0</v>
      </c>
      <c r="I13" s="40">
        <f>ROUND(G13*H13,P4)</f>
        <v>0</v>
      </c>
      <c r="J13" s="38" t="s">
        <v>53</v>
      </c>
      <c r="O13" s="41">
        <f>I13*0.21</f>
        <v>0</v>
      </c>
      <c r="P13">
        <v>3</v>
      </c>
    </row>
    <row r="14">
      <c r="A14" s="35" t="s">
        <v>54</v>
      </c>
      <c r="B14" s="42"/>
      <c r="C14" s="43"/>
      <c r="D14" s="43"/>
      <c r="E14" s="44" t="s">
        <v>50</v>
      </c>
      <c r="F14" s="43"/>
      <c r="G14" s="43"/>
      <c r="H14" s="43"/>
      <c r="I14" s="43"/>
      <c r="J14" s="45"/>
    </row>
    <row r="15">
      <c r="A15" s="35" t="s">
        <v>55</v>
      </c>
      <c r="B15" s="42"/>
      <c r="C15" s="43"/>
      <c r="D15" s="43"/>
      <c r="E15" s="46" t="s">
        <v>617</v>
      </c>
      <c r="F15" s="43"/>
      <c r="G15" s="43"/>
      <c r="H15" s="43"/>
      <c r="I15" s="43"/>
      <c r="J15" s="45"/>
    </row>
    <row r="16" ht="28.8">
      <c r="A16" s="35" t="s">
        <v>57</v>
      </c>
      <c r="B16" s="42"/>
      <c r="C16" s="43"/>
      <c r="D16" s="43"/>
      <c r="E16" s="37" t="s">
        <v>121</v>
      </c>
      <c r="F16" s="43"/>
      <c r="G16" s="43"/>
      <c r="H16" s="43"/>
      <c r="I16" s="43"/>
      <c r="J16" s="45"/>
    </row>
    <row r="17">
      <c r="A17" s="35" t="s">
        <v>48</v>
      </c>
      <c r="B17" s="35">
        <v>3</v>
      </c>
      <c r="C17" s="36" t="s">
        <v>400</v>
      </c>
      <c r="D17" s="35" t="s">
        <v>50</v>
      </c>
      <c r="E17" s="37" t="s">
        <v>401</v>
      </c>
      <c r="F17" s="38" t="s">
        <v>116</v>
      </c>
      <c r="G17" s="39">
        <v>40.5</v>
      </c>
      <c r="H17" s="40">
        <v>0</v>
      </c>
      <c r="I17" s="40">
        <f>ROUND(G17*H17,P4)</f>
        <v>0</v>
      </c>
      <c r="J17" s="38" t="s">
        <v>53</v>
      </c>
      <c r="O17" s="41">
        <f>I17*0.21</f>
        <v>0</v>
      </c>
      <c r="P17">
        <v>3</v>
      </c>
    </row>
    <row r="18">
      <c r="A18" s="35" t="s">
        <v>54</v>
      </c>
      <c r="B18" s="42"/>
      <c r="C18" s="43"/>
      <c r="D18" s="43"/>
      <c r="E18" s="44" t="s">
        <v>50</v>
      </c>
      <c r="F18" s="43"/>
      <c r="G18" s="43"/>
      <c r="H18" s="43"/>
      <c r="I18" s="43"/>
      <c r="J18" s="45"/>
    </row>
    <row r="19">
      <c r="A19" s="35" t="s">
        <v>55</v>
      </c>
      <c r="B19" s="42"/>
      <c r="C19" s="43"/>
      <c r="D19" s="43"/>
      <c r="E19" s="46" t="s">
        <v>618</v>
      </c>
      <c r="F19" s="43"/>
      <c r="G19" s="43"/>
      <c r="H19" s="43"/>
      <c r="I19" s="43"/>
      <c r="J19" s="45"/>
    </row>
    <row r="20" ht="28.8">
      <c r="A20" s="35" t="s">
        <v>57</v>
      </c>
      <c r="B20" s="42"/>
      <c r="C20" s="43"/>
      <c r="D20" s="43"/>
      <c r="E20" s="37" t="s">
        <v>619</v>
      </c>
      <c r="F20" s="43"/>
      <c r="G20" s="43"/>
      <c r="H20" s="43"/>
      <c r="I20" s="43"/>
      <c r="J20" s="45"/>
    </row>
    <row r="21">
      <c r="A21" s="29" t="s">
        <v>45</v>
      </c>
      <c r="B21" s="30"/>
      <c r="C21" s="31" t="s">
        <v>30</v>
      </c>
      <c r="D21" s="32"/>
      <c r="E21" s="29" t="s">
        <v>131</v>
      </c>
      <c r="F21" s="32"/>
      <c r="G21" s="32"/>
      <c r="H21" s="32"/>
      <c r="I21" s="33">
        <f>SUMIFS(I22:I92,A22:A92,"P")</f>
        <v>0</v>
      </c>
      <c r="J21" s="34"/>
    </row>
    <row r="22">
      <c r="A22" s="35" t="s">
        <v>48</v>
      </c>
      <c r="B22" s="35">
        <v>4</v>
      </c>
      <c r="C22" s="36" t="s">
        <v>620</v>
      </c>
      <c r="D22" s="35" t="s">
        <v>50</v>
      </c>
      <c r="E22" s="37" t="s">
        <v>621</v>
      </c>
      <c r="F22" s="38" t="s">
        <v>116</v>
      </c>
      <c r="G22" s="39">
        <v>19.5</v>
      </c>
      <c r="H22" s="40">
        <v>0</v>
      </c>
      <c r="I22" s="40">
        <f>ROUND(G22*H22,P4)</f>
        <v>0</v>
      </c>
      <c r="J22" s="38" t="s">
        <v>53</v>
      </c>
      <c r="O22" s="41">
        <f>I22*0.21</f>
        <v>0</v>
      </c>
      <c r="P22">
        <v>3</v>
      </c>
    </row>
    <row r="23">
      <c r="A23" s="35" t="s">
        <v>54</v>
      </c>
      <c r="B23" s="42"/>
      <c r="C23" s="43"/>
      <c r="D23" s="43"/>
      <c r="E23" s="44" t="s">
        <v>50</v>
      </c>
      <c r="F23" s="43"/>
      <c r="G23" s="43"/>
      <c r="H23" s="43"/>
      <c r="I23" s="43"/>
      <c r="J23" s="45"/>
    </row>
    <row r="24">
      <c r="A24" s="35" t="s">
        <v>55</v>
      </c>
      <c r="B24" s="42"/>
      <c r="C24" s="43"/>
      <c r="D24" s="43"/>
      <c r="E24" s="46" t="s">
        <v>622</v>
      </c>
      <c r="F24" s="43"/>
      <c r="G24" s="43"/>
      <c r="H24" s="43"/>
      <c r="I24" s="43"/>
      <c r="J24" s="45"/>
    </row>
    <row r="25" ht="72">
      <c r="A25" s="35" t="s">
        <v>57</v>
      </c>
      <c r="B25" s="42"/>
      <c r="C25" s="43"/>
      <c r="D25" s="43"/>
      <c r="E25" s="37" t="s">
        <v>135</v>
      </c>
      <c r="F25" s="43"/>
      <c r="G25" s="43"/>
      <c r="H25" s="43"/>
      <c r="I25" s="43"/>
      <c r="J25" s="45"/>
    </row>
    <row r="26" ht="28.8">
      <c r="A26" s="35" t="s">
        <v>48</v>
      </c>
      <c r="B26" s="35">
        <v>5</v>
      </c>
      <c r="C26" s="36" t="s">
        <v>132</v>
      </c>
      <c r="D26" s="35" t="s">
        <v>50</v>
      </c>
      <c r="E26" s="37" t="s">
        <v>133</v>
      </c>
      <c r="F26" s="38" t="s">
        <v>116</v>
      </c>
      <c r="G26" s="39">
        <v>227.30000000000001</v>
      </c>
      <c r="H26" s="40">
        <v>0</v>
      </c>
      <c r="I26" s="40">
        <f>ROUND(G26*H26,P4)</f>
        <v>0</v>
      </c>
      <c r="J26" s="38" t="s">
        <v>53</v>
      </c>
      <c r="O26" s="41">
        <f>I26*0.21</f>
        <v>0</v>
      </c>
      <c r="P26">
        <v>3</v>
      </c>
    </row>
    <row r="27">
      <c r="A27" s="35" t="s">
        <v>54</v>
      </c>
      <c r="B27" s="42"/>
      <c r="C27" s="43"/>
      <c r="D27" s="43"/>
      <c r="E27" s="44" t="s">
        <v>50</v>
      </c>
      <c r="F27" s="43"/>
      <c r="G27" s="43"/>
      <c r="H27" s="43"/>
      <c r="I27" s="43"/>
      <c r="J27" s="45"/>
    </row>
    <row r="28">
      <c r="A28" s="35" t="s">
        <v>55</v>
      </c>
      <c r="B28" s="42"/>
      <c r="C28" s="43"/>
      <c r="D28" s="43"/>
      <c r="E28" s="46" t="s">
        <v>623</v>
      </c>
      <c r="F28" s="43"/>
      <c r="G28" s="43"/>
      <c r="H28" s="43"/>
      <c r="I28" s="43"/>
      <c r="J28" s="45"/>
    </row>
    <row r="29">
      <c r="A29" s="35" t="s">
        <v>55</v>
      </c>
      <c r="B29" s="42"/>
      <c r="C29" s="43"/>
      <c r="D29" s="43"/>
      <c r="E29" s="46" t="s">
        <v>624</v>
      </c>
      <c r="F29" s="43"/>
      <c r="G29" s="43"/>
      <c r="H29" s="43"/>
      <c r="I29" s="43"/>
      <c r="J29" s="45"/>
    </row>
    <row r="30" ht="28.8">
      <c r="A30" s="35" t="s">
        <v>55</v>
      </c>
      <c r="B30" s="42"/>
      <c r="C30" s="43"/>
      <c r="D30" s="43"/>
      <c r="E30" s="46" t="s">
        <v>625</v>
      </c>
      <c r="F30" s="43"/>
      <c r="G30" s="43"/>
      <c r="H30" s="43"/>
      <c r="I30" s="43"/>
      <c r="J30" s="45"/>
    </row>
    <row r="31">
      <c r="A31" s="35" t="s">
        <v>55</v>
      </c>
      <c r="B31" s="42"/>
      <c r="C31" s="43"/>
      <c r="D31" s="43"/>
      <c r="E31" s="46" t="s">
        <v>626</v>
      </c>
      <c r="F31" s="43"/>
      <c r="G31" s="43"/>
      <c r="H31" s="43"/>
      <c r="I31" s="43"/>
      <c r="J31" s="45"/>
    </row>
    <row r="32" ht="28.8">
      <c r="A32" s="35" t="s">
        <v>55</v>
      </c>
      <c r="B32" s="42"/>
      <c r="C32" s="43"/>
      <c r="D32" s="43"/>
      <c r="E32" s="46" t="s">
        <v>627</v>
      </c>
      <c r="F32" s="43"/>
      <c r="G32" s="43"/>
      <c r="H32" s="43"/>
      <c r="I32" s="43"/>
      <c r="J32" s="45"/>
    </row>
    <row r="33">
      <c r="A33" s="35" t="s">
        <v>55</v>
      </c>
      <c r="B33" s="42"/>
      <c r="C33" s="43"/>
      <c r="D33" s="43"/>
      <c r="E33" s="46" t="s">
        <v>628</v>
      </c>
      <c r="F33" s="43"/>
      <c r="G33" s="43"/>
      <c r="H33" s="43"/>
      <c r="I33" s="43"/>
      <c r="J33" s="45"/>
    </row>
    <row r="34" ht="72">
      <c r="A34" s="35" t="s">
        <v>57</v>
      </c>
      <c r="B34" s="42"/>
      <c r="C34" s="43"/>
      <c r="D34" s="43"/>
      <c r="E34" s="37" t="s">
        <v>135</v>
      </c>
      <c r="F34" s="43"/>
      <c r="G34" s="43"/>
      <c r="H34" s="43"/>
      <c r="I34" s="43"/>
      <c r="J34" s="45"/>
    </row>
    <row r="35">
      <c r="A35" s="35" t="s">
        <v>48</v>
      </c>
      <c r="B35" s="35">
        <v>6</v>
      </c>
      <c r="C35" s="36" t="s">
        <v>136</v>
      </c>
      <c r="D35" s="35" t="s">
        <v>50</v>
      </c>
      <c r="E35" s="37" t="s">
        <v>137</v>
      </c>
      <c r="F35" s="38" t="s">
        <v>116</v>
      </c>
      <c r="G35" s="39">
        <v>10.800000000000001</v>
      </c>
      <c r="H35" s="40">
        <v>0</v>
      </c>
      <c r="I35" s="40">
        <f>ROUND(G35*H35,P4)</f>
        <v>0</v>
      </c>
      <c r="J35" s="38" t="s">
        <v>53</v>
      </c>
      <c r="O35" s="41">
        <f>I35*0.21</f>
        <v>0</v>
      </c>
      <c r="P35">
        <v>3</v>
      </c>
    </row>
    <row r="36">
      <c r="A36" s="35" t="s">
        <v>54</v>
      </c>
      <c r="B36" s="42"/>
      <c r="C36" s="43"/>
      <c r="D36" s="43"/>
      <c r="E36" s="44" t="s">
        <v>50</v>
      </c>
      <c r="F36" s="43"/>
      <c r="G36" s="43"/>
      <c r="H36" s="43"/>
      <c r="I36" s="43"/>
      <c r="J36" s="45"/>
    </row>
    <row r="37">
      <c r="A37" s="35" t="s">
        <v>55</v>
      </c>
      <c r="B37" s="42"/>
      <c r="C37" s="43"/>
      <c r="D37" s="43"/>
      <c r="E37" s="46" t="s">
        <v>629</v>
      </c>
      <c r="F37" s="43"/>
      <c r="G37" s="43"/>
      <c r="H37" s="43"/>
      <c r="I37" s="43"/>
      <c r="J37" s="45"/>
    </row>
    <row r="38" ht="115.2">
      <c r="A38" s="35" t="s">
        <v>57</v>
      </c>
      <c r="B38" s="42"/>
      <c r="C38" s="43"/>
      <c r="D38" s="43"/>
      <c r="E38" s="37" t="s">
        <v>418</v>
      </c>
      <c r="F38" s="43"/>
      <c r="G38" s="43"/>
      <c r="H38" s="43"/>
      <c r="I38" s="43"/>
      <c r="J38" s="45"/>
    </row>
    <row r="39">
      <c r="A39" s="35" t="s">
        <v>48</v>
      </c>
      <c r="B39" s="35">
        <v>7</v>
      </c>
      <c r="C39" s="36" t="s">
        <v>139</v>
      </c>
      <c r="D39" s="35" t="s">
        <v>50</v>
      </c>
      <c r="E39" s="37" t="s">
        <v>140</v>
      </c>
      <c r="F39" s="38" t="s">
        <v>116</v>
      </c>
      <c r="G39" s="39">
        <v>19.5</v>
      </c>
      <c r="H39" s="40">
        <v>0</v>
      </c>
      <c r="I39" s="40">
        <f>ROUND(G39*H39,P4)</f>
        <v>0</v>
      </c>
      <c r="J39" s="38" t="s">
        <v>53</v>
      </c>
      <c r="O39" s="41">
        <f>I39*0.21</f>
        <v>0</v>
      </c>
      <c r="P39">
        <v>3</v>
      </c>
    </row>
    <row r="40">
      <c r="A40" s="35" t="s">
        <v>54</v>
      </c>
      <c r="B40" s="42"/>
      <c r="C40" s="43"/>
      <c r="D40" s="43"/>
      <c r="E40" s="44" t="s">
        <v>50</v>
      </c>
      <c r="F40" s="43"/>
      <c r="G40" s="43"/>
      <c r="H40" s="43"/>
      <c r="I40" s="43"/>
      <c r="J40" s="45"/>
    </row>
    <row r="41">
      <c r="A41" s="35" t="s">
        <v>55</v>
      </c>
      <c r="B41" s="42"/>
      <c r="C41" s="43"/>
      <c r="D41" s="43"/>
      <c r="E41" s="46" t="s">
        <v>630</v>
      </c>
      <c r="F41" s="43"/>
      <c r="G41" s="43"/>
      <c r="H41" s="43"/>
      <c r="I41" s="43"/>
      <c r="J41" s="45"/>
    </row>
    <row r="42" ht="72">
      <c r="A42" s="35" t="s">
        <v>57</v>
      </c>
      <c r="B42" s="42"/>
      <c r="C42" s="43"/>
      <c r="D42" s="43"/>
      <c r="E42" s="37" t="s">
        <v>428</v>
      </c>
      <c r="F42" s="43"/>
      <c r="G42" s="43"/>
      <c r="H42" s="43"/>
      <c r="I42" s="43"/>
      <c r="J42" s="45"/>
    </row>
    <row r="43">
      <c r="A43" s="35" t="s">
        <v>48</v>
      </c>
      <c r="B43" s="35">
        <v>8</v>
      </c>
      <c r="C43" s="36" t="s">
        <v>143</v>
      </c>
      <c r="D43" s="35" t="s">
        <v>50</v>
      </c>
      <c r="E43" s="37" t="s">
        <v>144</v>
      </c>
      <c r="F43" s="38" t="s">
        <v>116</v>
      </c>
      <c r="G43" s="39">
        <v>19</v>
      </c>
      <c r="H43" s="40">
        <v>0</v>
      </c>
      <c r="I43" s="40">
        <f>ROUND(G43*H43,P4)</f>
        <v>0</v>
      </c>
      <c r="J43" s="38" t="s">
        <v>53</v>
      </c>
      <c r="O43" s="41">
        <f>I43*0.21</f>
        <v>0</v>
      </c>
      <c r="P43">
        <v>3</v>
      </c>
    </row>
    <row r="44">
      <c r="A44" s="35" t="s">
        <v>54</v>
      </c>
      <c r="B44" s="42"/>
      <c r="C44" s="43"/>
      <c r="D44" s="43"/>
      <c r="E44" s="44" t="s">
        <v>50</v>
      </c>
      <c r="F44" s="43"/>
      <c r="G44" s="43"/>
      <c r="H44" s="43"/>
      <c r="I44" s="43"/>
      <c r="J44" s="45"/>
    </row>
    <row r="45">
      <c r="A45" s="35" t="s">
        <v>55</v>
      </c>
      <c r="B45" s="42"/>
      <c r="C45" s="43"/>
      <c r="D45" s="43"/>
      <c r="E45" s="46" t="s">
        <v>631</v>
      </c>
      <c r="F45" s="43"/>
      <c r="G45" s="43"/>
      <c r="H45" s="43"/>
      <c r="I45" s="43"/>
      <c r="J45" s="45"/>
    </row>
    <row r="46" ht="409.5">
      <c r="A46" s="35" t="s">
        <v>57</v>
      </c>
      <c r="B46" s="42"/>
      <c r="C46" s="43"/>
      <c r="D46" s="43"/>
      <c r="E46" s="37" t="s">
        <v>632</v>
      </c>
      <c r="F46" s="43"/>
      <c r="G46" s="43"/>
      <c r="H46" s="43"/>
      <c r="I46" s="43"/>
      <c r="J46" s="45"/>
    </row>
    <row r="47">
      <c r="A47" s="35" t="s">
        <v>48</v>
      </c>
      <c r="B47" s="35">
        <v>9</v>
      </c>
      <c r="C47" s="36" t="s">
        <v>155</v>
      </c>
      <c r="D47" s="35" t="s">
        <v>50</v>
      </c>
      <c r="E47" s="37" t="s">
        <v>156</v>
      </c>
      <c r="F47" s="38" t="s">
        <v>116</v>
      </c>
      <c r="G47" s="39">
        <v>40.5</v>
      </c>
      <c r="H47" s="40">
        <v>0</v>
      </c>
      <c r="I47" s="40">
        <f>ROUND(G47*H47,P4)</f>
        <v>0</v>
      </c>
      <c r="J47" s="38" t="s">
        <v>53</v>
      </c>
      <c r="O47" s="41">
        <f>I47*0.21</f>
        <v>0</v>
      </c>
      <c r="P47">
        <v>3</v>
      </c>
    </row>
    <row r="48">
      <c r="A48" s="35" t="s">
        <v>54</v>
      </c>
      <c r="B48" s="42"/>
      <c r="C48" s="43"/>
      <c r="D48" s="43"/>
      <c r="E48" s="44" t="s">
        <v>50</v>
      </c>
      <c r="F48" s="43"/>
      <c r="G48" s="43"/>
      <c r="H48" s="43"/>
      <c r="I48" s="43"/>
      <c r="J48" s="45"/>
    </row>
    <row r="49">
      <c r="A49" s="35" t="s">
        <v>55</v>
      </c>
      <c r="B49" s="42"/>
      <c r="C49" s="43"/>
      <c r="D49" s="43"/>
      <c r="E49" s="46" t="s">
        <v>633</v>
      </c>
      <c r="F49" s="43"/>
      <c r="G49" s="43"/>
      <c r="H49" s="43"/>
      <c r="I49" s="43"/>
      <c r="J49" s="45"/>
    </row>
    <row r="50" ht="360">
      <c r="A50" s="35" t="s">
        <v>57</v>
      </c>
      <c r="B50" s="42"/>
      <c r="C50" s="43"/>
      <c r="D50" s="43"/>
      <c r="E50" s="37" t="s">
        <v>160</v>
      </c>
      <c r="F50" s="43"/>
      <c r="G50" s="43"/>
      <c r="H50" s="43"/>
      <c r="I50" s="43"/>
      <c r="J50" s="45"/>
    </row>
    <row r="51">
      <c r="A51" s="35" t="s">
        <v>48</v>
      </c>
      <c r="B51" s="35">
        <v>10</v>
      </c>
      <c r="C51" s="36" t="s">
        <v>155</v>
      </c>
      <c r="D51" s="35" t="s">
        <v>30</v>
      </c>
      <c r="E51" s="37" t="s">
        <v>156</v>
      </c>
      <c r="F51" s="38" t="s">
        <v>116</v>
      </c>
      <c r="G51" s="39">
        <v>19.5</v>
      </c>
      <c r="H51" s="40">
        <v>0</v>
      </c>
      <c r="I51" s="40">
        <f>ROUND(G51*H51,P4)</f>
        <v>0</v>
      </c>
      <c r="J51" s="38" t="s">
        <v>53</v>
      </c>
      <c r="O51" s="41">
        <f>I51*0.21</f>
        <v>0</v>
      </c>
      <c r="P51">
        <v>3</v>
      </c>
    </row>
    <row r="52">
      <c r="A52" s="35" t="s">
        <v>54</v>
      </c>
      <c r="B52" s="42"/>
      <c r="C52" s="43"/>
      <c r="D52" s="43"/>
      <c r="E52" s="44" t="s">
        <v>50</v>
      </c>
      <c r="F52" s="43"/>
      <c r="G52" s="43"/>
      <c r="H52" s="43"/>
      <c r="I52" s="43"/>
      <c r="J52" s="45"/>
    </row>
    <row r="53">
      <c r="A53" s="35" t="s">
        <v>55</v>
      </c>
      <c r="B53" s="42"/>
      <c r="C53" s="43"/>
      <c r="D53" s="43"/>
      <c r="E53" s="46" t="s">
        <v>634</v>
      </c>
      <c r="F53" s="43"/>
      <c r="G53" s="43"/>
      <c r="H53" s="43"/>
      <c r="I53" s="43"/>
      <c r="J53" s="45"/>
    </row>
    <row r="54" ht="388.8">
      <c r="A54" s="35" t="s">
        <v>57</v>
      </c>
      <c r="B54" s="42"/>
      <c r="C54" s="43"/>
      <c r="D54" s="43"/>
      <c r="E54" s="37" t="s">
        <v>435</v>
      </c>
      <c r="F54" s="43"/>
      <c r="G54" s="43"/>
      <c r="H54" s="43"/>
      <c r="I54" s="43"/>
      <c r="J54" s="45"/>
    </row>
    <row r="55">
      <c r="A55" s="35" t="s">
        <v>48</v>
      </c>
      <c r="B55" s="35">
        <v>11</v>
      </c>
      <c r="C55" s="36" t="s">
        <v>155</v>
      </c>
      <c r="D55" s="35" t="s">
        <v>635</v>
      </c>
      <c r="E55" s="37" t="s">
        <v>156</v>
      </c>
      <c r="F55" s="38" t="s">
        <v>116</v>
      </c>
      <c r="G55" s="39">
        <v>45.149999999999999</v>
      </c>
      <c r="H55" s="40">
        <v>0</v>
      </c>
      <c r="I55" s="40">
        <f>ROUND(G55*H55,P4)</f>
        <v>0</v>
      </c>
      <c r="J55" s="38" t="s">
        <v>53</v>
      </c>
      <c r="O55" s="41">
        <f>I55*0.21</f>
        <v>0</v>
      </c>
      <c r="P55">
        <v>3</v>
      </c>
    </row>
    <row r="56">
      <c r="A56" s="35" t="s">
        <v>54</v>
      </c>
      <c r="B56" s="42"/>
      <c r="C56" s="43"/>
      <c r="D56" s="43"/>
      <c r="E56" s="44" t="s">
        <v>50</v>
      </c>
      <c r="F56" s="43"/>
      <c r="G56" s="43"/>
      <c r="H56" s="43"/>
      <c r="I56" s="43"/>
      <c r="J56" s="45"/>
    </row>
    <row r="57">
      <c r="A57" s="35" t="s">
        <v>55</v>
      </c>
      <c r="B57" s="42"/>
      <c r="C57" s="43"/>
      <c r="D57" s="43"/>
      <c r="E57" s="46" t="s">
        <v>636</v>
      </c>
      <c r="F57" s="43"/>
      <c r="G57" s="43"/>
      <c r="H57" s="43"/>
      <c r="I57" s="43"/>
      <c r="J57" s="45"/>
    </row>
    <row r="58" ht="360">
      <c r="A58" s="35" t="s">
        <v>57</v>
      </c>
      <c r="B58" s="42"/>
      <c r="C58" s="43"/>
      <c r="D58" s="43"/>
      <c r="E58" s="37" t="s">
        <v>160</v>
      </c>
      <c r="F58" s="43"/>
      <c r="G58" s="43"/>
      <c r="H58" s="43"/>
      <c r="I58" s="43"/>
      <c r="J58" s="45"/>
    </row>
    <row r="59">
      <c r="A59" s="35" t="s">
        <v>48</v>
      </c>
      <c r="B59" s="35">
        <v>12</v>
      </c>
      <c r="C59" s="36" t="s">
        <v>585</v>
      </c>
      <c r="D59" s="35" t="s">
        <v>50</v>
      </c>
      <c r="E59" s="37" t="s">
        <v>586</v>
      </c>
      <c r="F59" s="38" t="s">
        <v>116</v>
      </c>
      <c r="G59" s="39">
        <v>52.649999999999999</v>
      </c>
      <c r="H59" s="40">
        <v>0</v>
      </c>
      <c r="I59" s="40">
        <f>ROUND(G59*H59,P4)</f>
        <v>0</v>
      </c>
      <c r="J59" s="38" t="s">
        <v>53</v>
      </c>
      <c r="O59" s="41">
        <f>I59*0.21</f>
        <v>0</v>
      </c>
      <c r="P59">
        <v>3</v>
      </c>
    </row>
    <row r="60">
      <c r="A60" s="35" t="s">
        <v>54</v>
      </c>
      <c r="B60" s="42"/>
      <c r="C60" s="43"/>
      <c r="D60" s="43"/>
      <c r="E60" s="44" t="s">
        <v>50</v>
      </c>
      <c r="F60" s="43"/>
      <c r="G60" s="43"/>
      <c r="H60" s="43"/>
      <c r="I60" s="43"/>
      <c r="J60" s="45"/>
    </row>
    <row r="61">
      <c r="A61" s="35" t="s">
        <v>55</v>
      </c>
      <c r="B61" s="42"/>
      <c r="C61" s="43"/>
      <c r="D61" s="43"/>
      <c r="E61" s="46" t="s">
        <v>637</v>
      </c>
      <c r="F61" s="43"/>
      <c r="G61" s="43"/>
      <c r="H61" s="43"/>
      <c r="I61" s="43"/>
      <c r="J61" s="45"/>
    </row>
    <row r="62">
      <c r="A62" s="35" t="s">
        <v>55</v>
      </c>
      <c r="B62" s="42"/>
      <c r="C62" s="43"/>
      <c r="D62" s="43"/>
      <c r="E62" s="46" t="s">
        <v>638</v>
      </c>
      <c r="F62" s="43"/>
      <c r="G62" s="43"/>
      <c r="H62" s="43"/>
      <c r="I62" s="43"/>
      <c r="J62" s="45"/>
    </row>
    <row r="63">
      <c r="A63" s="35" t="s">
        <v>55</v>
      </c>
      <c r="B63" s="42"/>
      <c r="C63" s="43"/>
      <c r="D63" s="43"/>
      <c r="E63" s="46" t="s">
        <v>639</v>
      </c>
      <c r="F63" s="43"/>
      <c r="G63" s="43"/>
      <c r="H63" s="43"/>
      <c r="I63" s="43"/>
      <c r="J63" s="45"/>
    </row>
    <row r="64" ht="374.4">
      <c r="A64" s="35" t="s">
        <v>57</v>
      </c>
      <c r="B64" s="42"/>
      <c r="C64" s="43"/>
      <c r="D64" s="43"/>
      <c r="E64" s="37" t="s">
        <v>588</v>
      </c>
      <c r="F64" s="43"/>
      <c r="G64" s="43"/>
      <c r="H64" s="43"/>
      <c r="I64" s="43"/>
      <c r="J64" s="45"/>
    </row>
    <row r="65">
      <c r="A65" s="35" t="s">
        <v>48</v>
      </c>
      <c r="B65" s="35">
        <v>13</v>
      </c>
      <c r="C65" s="36" t="s">
        <v>178</v>
      </c>
      <c r="D65" s="35" t="s">
        <v>50</v>
      </c>
      <c r="E65" s="37" t="s">
        <v>179</v>
      </c>
      <c r="F65" s="38" t="s">
        <v>116</v>
      </c>
      <c r="G65" s="39">
        <v>91.150000000000006</v>
      </c>
      <c r="H65" s="40">
        <v>0</v>
      </c>
      <c r="I65" s="40">
        <f>ROUND(G65*H65,P4)</f>
        <v>0</v>
      </c>
      <c r="J65" s="38" t="s">
        <v>53</v>
      </c>
      <c r="O65" s="41">
        <f>I65*0.21</f>
        <v>0</v>
      </c>
      <c r="P65">
        <v>3</v>
      </c>
    </row>
    <row r="66">
      <c r="A66" s="35" t="s">
        <v>54</v>
      </c>
      <c r="B66" s="42"/>
      <c r="C66" s="43"/>
      <c r="D66" s="43"/>
      <c r="E66" s="44" t="s">
        <v>50</v>
      </c>
      <c r="F66" s="43"/>
      <c r="G66" s="43"/>
      <c r="H66" s="43"/>
      <c r="I66" s="43"/>
      <c r="J66" s="45"/>
    </row>
    <row r="67">
      <c r="A67" s="35" t="s">
        <v>55</v>
      </c>
      <c r="B67" s="42"/>
      <c r="C67" s="43"/>
      <c r="D67" s="43"/>
      <c r="E67" s="46" t="s">
        <v>640</v>
      </c>
      <c r="F67" s="43"/>
      <c r="G67" s="43"/>
      <c r="H67" s="43"/>
      <c r="I67" s="43"/>
      <c r="J67" s="45"/>
    </row>
    <row r="68" ht="216">
      <c r="A68" s="35" t="s">
        <v>57</v>
      </c>
      <c r="B68" s="42"/>
      <c r="C68" s="43"/>
      <c r="D68" s="43"/>
      <c r="E68" s="37" t="s">
        <v>641</v>
      </c>
      <c r="F68" s="43"/>
      <c r="G68" s="43"/>
      <c r="H68" s="43"/>
      <c r="I68" s="43"/>
      <c r="J68" s="45"/>
    </row>
    <row r="69">
      <c r="A69" s="35" t="s">
        <v>48</v>
      </c>
      <c r="B69" s="35">
        <v>14</v>
      </c>
      <c r="C69" s="36" t="s">
        <v>591</v>
      </c>
      <c r="D69" s="35" t="s">
        <v>50</v>
      </c>
      <c r="E69" s="37" t="s">
        <v>592</v>
      </c>
      <c r="F69" s="38" t="s">
        <v>116</v>
      </c>
      <c r="G69" s="39">
        <v>45.149999999999999</v>
      </c>
      <c r="H69" s="40">
        <v>0</v>
      </c>
      <c r="I69" s="40">
        <f>ROUND(G69*H69,P4)</f>
        <v>0</v>
      </c>
      <c r="J69" s="38" t="s">
        <v>53</v>
      </c>
      <c r="O69" s="41">
        <f>I69*0.21</f>
        <v>0</v>
      </c>
      <c r="P69">
        <v>3</v>
      </c>
    </row>
    <row r="70">
      <c r="A70" s="35" t="s">
        <v>54</v>
      </c>
      <c r="B70" s="42"/>
      <c r="C70" s="43"/>
      <c r="D70" s="43"/>
      <c r="E70" s="44" t="s">
        <v>50</v>
      </c>
      <c r="F70" s="43"/>
      <c r="G70" s="43"/>
      <c r="H70" s="43"/>
      <c r="I70" s="43"/>
      <c r="J70" s="45"/>
    </row>
    <row r="71">
      <c r="A71" s="35" t="s">
        <v>55</v>
      </c>
      <c r="B71" s="42"/>
      <c r="C71" s="43"/>
      <c r="D71" s="43"/>
      <c r="E71" s="46" t="s">
        <v>642</v>
      </c>
      <c r="F71" s="43"/>
      <c r="G71" s="43"/>
      <c r="H71" s="43"/>
      <c r="I71" s="43"/>
      <c r="J71" s="45"/>
    </row>
    <row r="72" ht="302.4">
      <c r="A72" s="35" t="s">
        <v>57</v>
      </c>
      <c r="B72" s="42"/>
      <c r="C72" s="43"/>
      <c r="D72" s="43"/>
      <c r="E72" s="37" t="s">
        <v>643</v>
      </c>
      <c r="F72" s="43"/>
      <c r="G72" s="43"/>
      <c r="H72" s="43"/>
      <c r="I72" s="43"/>
      <c r="J72" s="45"/>
    </row>
    <row r="73">
      <c r="A73" s="35" t="s">
        <v>48</v>
      </c>
      <c r="B73" s="35">
        <v>15</v>
      </c>
      <c r="C73" s="36" t="s">
        <v>644</v>
      </c>
      <c r="D73" s="35" t="s">
        <v>50</v>
      </c>
      <c r="E73" s="37" t="s">
        <v>645</v>
      </c>
      <c r="F73" s="38" t="s">
        <v>116</v>
      </c>
      <c r="G73" s="39">
        <v>7.5</v>
      </c>
      <c r="H73" s="40">
        <v>0</v>
      </c>
      <c r="I73" s="40">
        <f>ROUND(G73*H73,P4)</f>
        <v>0</v>
      </c>
      <c r="J73" s="38" t="s">
        <v>53</v>
      </c>
      <c r="O73" s="41">
        <f>I73*0.21</f>
        <v>0</v>
      </c>
      <c r="P73">
        <v>3</v>
      </c>
    </row>
    <row r="74">
      <c r="A74" s="35" t="s">
        <v>54</v>
      </c>
      <c r="B74" s="42"/>
      <c r="C74" s="43"/>
      <c r="D74" s="43"/>
      <c r="E74" s="44" t="s">
        <v>50</v>
      </c>
      <c r="F74" s="43"/>
      <c r="G74" s="43"/>
      <c r="H74" s="43"/>
      <c r="I74" s="43"/>
      <c r="J74" s="45"/>
    </row>
    <row r="75">
      <c r="A75" s="35" t="s">
        <v>55</v>
      </c>
      <c r="B75" s="42"/>
      <c r="C75" s="43"/>
      <c r="D75" s="43"/>
      <c r="E75" s="46" t="s">
        <v>646</v>
      </c>
      <c r="F75" s="43"/>
      <c r="G75" s="43"/>
      <c r="H75" s="43"/>
      <c r="I75" s="43"/>
      <c r="J75" s="45"/>
    </row>
    <row r="76" ht="360">
      <c r="A76" s="35" t="s">
        <v>57</v>
      </c>
      <c r="B76" s="42"/>
      <c r="C76" s="43"/>
      <c r="D76" s="43"/>
      <c r="E76" s="37" t="s">
        <v>647</v>
      </c>
      <c r="F76" s="43"/>
      <c r="G76" s="43"/>
      <c r="H76" s="43"/>
      <c r="I76" s="43"/>
      <c r="J76" s="45"/>
    </row>
    <row r="77">
      <c r="A77" s="35" t="s">
        <v>48</v>
      </c>
      <c r="B77" s="35">
        <v>16</v>
      </c>
      <c r="C77" s="36" t="s">
        <v>439</v>
      </c>
      <c r="D77" s="35" t="s">
        <v>50</v>
      </c>
      <c r="E77" s="37" t="s">
        <v>440</v>
      </c>
      <c r="F77" s="38" t="s">
        <v>116</v>
      </c>
      <c r="G77" s="39">
        <v>60</v>
      </c>
      <c r="H77" s="40">
        <v>0</v>
      </c>
      <c r="I77" s="40">
        <f>ROUND(G77*H77,P4)</f>
        <v>0</v>
      </c>
      <c r="J77" s="38" t="s">
        <v>53</v>
      </c>
      <c r="O77" s="41">
        <f>I77*0.21</f>
        <v>0</v>
      </c>
      <c r="P77">
        <v>3</v>
      </c>
    </row>
    <row r="78">
      <c r="A78" s="35" t="s">
        <v>54</v>
      </c>
      <c r="B78" s="42"/>
      <c r="C78" s="43"/>
      <c r="D78" s="43"/>
      <c r="E78" s="44" t="s">
        <v>50</v>
      </c>
      <c r="F78" s="43"/>
      <c r="G78" s="43"/>
      <c r="H78" s="43"/>
      <c r="I78" s="43"/>
      <c r="J78" s="45"/>
    </row>
    <row r="79">
      <c r="A79" s="35" t="s">
        <v>55</v>
      </c>
      <c r="B79" s="42"/>
      <c r="C79" s="43"/>
      <c r="D79" s="43"/>
      <c r="E79" s="46" t="s">
        <v>648</v>
      </c>
      <c r="F79" s="43"/>
      <c r="G79" s="43"/>
      <c r="H79" s="43"/>
      <c r="I79" s="43"/>
      <c r="J79" s="45"/>
    </row>
    <row r="80" ht="43.2">
      <c r="A80" s="35" t="s">
        <v>57</v>
      </c>
      <c r="B80" s="42"/>
      <c r="C80" s="43"/>
      <c r="D80" s="43"/>
      <c r="E80" s="37" t="s">
        <v>442</v>
      </c>
      <c r="F80" s="43"/>
      <c r="G80" s="43"/>
      <c r="H80" s="43"/>
      <c r="I80" s="43"/>
      <c r="J80" s="45"/>
    </row>
    <row r="81">
      <c r="A81" s="35" t="s">
        <v>48</v>
      </c>
      <c r="B81" s="35">
        <v>17</v>
      </c>
      <c r="C81" s="36" t="s">
        <v>443</v>
      </c>
      <c r="D81" s="35" t="s">
        <v>50</v>
      </c>
      <c r="E81" s="37" t="s">
        <v>444</v>
      </c>
      <c r="F81" s="38" t="s">
        <v>190</v>
      </c>
      <c r="G81" s="39">
        <v>400</v>
      </c>
      <c r="H81" s="40">
        <v>0</v>
      </c>
      <c r="I81" s="40">
        <f>ROUND(G81*H81,P4)</f>
        <v>0</v>
      </c>
      <c r="J81" s="38" t="s">
        <v>53</v>
      </c>
      <c r="O81" s="41">
        <f>I81*0.21</f>
        <v>0</v>
      </c>
      <c r="P81">
        <v>3</v>
      </c>
    </row>
    <row r="82">
      <c r="A82" s="35" t="s">
        <v>54</v>
      </c>
      <c r="B82" s="42"/>
      <c r="C82" s="43"/>
      <c r="D82" s="43"/>
      <c r="E82" s="44" t="s">
        <v>50</v>
      </c>
      <c r="F82" s="43"/>
      <c r="G82" s="43"/>
      <c r="H82" s="43"/>
      <c r="I82" s="43"/>
      <c r="J82" s="45"/>
    </row>
    <row r="83">
      <c r="A83" s="35" t="s">
        <v>55</v>
      </c>
      <c r="B83" s="42"/>
      <c r="C83" s="43"/>
      <c r="D83" s="43"/>
      <c r="E83" s="46" t="s">
        <v>649</v>
      </c>
      <c r="F83" s="43"/>
      <c r="G83" s="43"/>
      <c r="H83" s="43"/>
      <c r="I83" s="43"/>
      <c r="J83" s="45"/>
    </row>
    <row r="84" ht="28.8">
      <c r="A84" s="35" t="s">
        <v>57</v>
      </c>
      <c r="B84" s="42"/>
      <c r="C84" s="43"/>
      <c r="D84" s="43"/>
      <c r="E84" s="37" t="s">
        <v>446</v>
      </c>
      <c r="F84" s="43"/>
      <c r="G84" s="43"/>
      <c r="H84" s="43"/>
      <c r="I84" s="43"/>
      <c r="J84" s="45"/>
    </row>
    <row r="85">
      <c r="A85" s="35" t="s">
        <v>48</v>
      </c>
      <c r="B85" s="35">
        <v>18</v>
      </c>
      <c r="C85" s="36" t="s">
        <v>201</v>
      </c>
      <c r="D85" s="35" t="s">
        <v>50</v>
      </c>
      <c r="E85" s="37" t="s">
        <v>202</v>
      </c>
      <c r="F85" s="38" t="s">
        <v>190</v>
      </c>
      <c r="G85" s="39">
        <v>800</v>
      </c>
      <c r="H85" s="40">
        <v>0</v>
      </c>
      <c r="I85" s="40">
        <f>ROUND(G85*H85,P4)</f>
        <v>0</v>
      </c>
      <c r="J85" s="38" t="s">
        <v>53</v>
      </c>
      <c r="O85" s="41">
        <f>I85*0.21</f>
        <v>0</v>
      </c>
      <c r="P85">
        <v>3</v>
      </c>
    </row>
    <row r="86">
      <c r="A86" s="35" t="s">
        <v>54</v>
      </c>
      <c r="B86" s="42"/>
      <c r="C86" s="43"/>
      <c r="D86" s="43"/>
      <c r="E86" s="44" t="s">
        <v>50</v>
      </c>
      <c r="F86" s="43"/>
      <c r="G86" s="43"/>
      <c r="H86" s="43"/>
      <c r="I86" s="43"/>
      <c r="J86" s="45"/>
    </row>
    <row r="87">
      <c r="A87" s="35" t="s">
        <v>55</v>
      </c>
      <c r="B87" s="42"/>
      <c r="C87" s="43"/>
      <c r="D87" s="43"/>
      <c r="E87" s="46" t="s">
        <v>650</v>
      </c>
      <c r="F87" s="43"/>
      <c r="G87" s="43"/>
      <c r="H87" s="43"/>
      <c r="I87" s="43"/>
      <c r="J87" s="45"/>
    </row>
    <row r="88" ht="43.2">
      <c r="A88" s="35" t="s">
        <v>57</v>
      </c>
      <c r="B88" s="42"/>
      <c r="C88" s="43"/>
      <c r="D88" s="43"/>
      <c r="E88" s="37" t="s">
        <v>204</v>
      </c>
      <c r="F88" s="43"/>
      <c r="G88" s="43"/>
      <c r="H88" s="43"/>
      <c r="I88" s="43"/>
      <c r="J88" s="45"/>
    </row>
    <row r="89">
      <c r="A89" s="35" t="s">
        <v>48</v>
      </c>
      <c r="B89" s="35">
        <v>19</v>
      </c>
      <c r="C89" s="36" t="s">
        <v>205</v>
      </c>
      <c r="D89" s="35" t="s">
        <v>50</v>
      </c>
      <c r="E89" s="37" t="s">
        <v>206</v>
      </c>
      <c r="F89" s="38" t="s">
        <v>190</v>
      </c>
      <c r="G89" s="39">
        <v>400</v>
      </c>
      <c r="H89" s="40">
        <v>0</v>
      </c>
      <c r="I89" s="40">
        <f>ROUND(G89*H89,P4)</f>
        <v>0</v>
      </c>
      <c r="J89" s="38" t="s">
        <v>53</v>
      </c>
      <c r="O89" s="41">
        <f>I89*0.21</f>
        <v>0</v>
      </c>
      <c r="P89">
        <v>3</v>
      </c>
    </row>
    <row r="90">
      <c r="A90" s="35" t="s">
        <v>54</v>
      </c>
      <c r="B90" s="42"/>
      <c r="C90" s="43"/>
      <c r="D90" s="43"/>
      <c r="E90" s="44" t="s">
        <v>50</v>
      </c>
      <c r="F90" s="43"/>
      <c r="G90" s="43"/>
      <c r="H90" s="43"/>
      <c r="I90" s="43"/>
      <c r="J90" s="45"/>
    </row>
    <row r="91">
      <c r="A91" s="35" t="s">
        <v>55</v>
      </c>
      <c r="B91" s="42"/>
      <c r="C91" s="43"/>
      <c r="D91" s="43"/>
      <c r="E91" s="46" t="s">
        <v>649</v>
      </c>
      <c r="F91" s="43"/>
      <c r="G91" s="43"/>
      <c r="H91" s="43"/>
      <c r="I91" s="43"/>
      <c r="J91" s="45"/>
    </row>
    <row r="92" ht="43.2">
      <c r="A92" s="35" t="s">
        <v>57</v>
      </c>
      <c r="B92" s="42"/>
      <c r="C92" s="43"/>
      <c r="D92" s="43"/>
      <c r="E92" s="37" t="s">
        <v>208</v>
      </c>
      <c r="F92" s="43"/>
      <c r="G92" s="43"/>
      <c r="H92" s="43"/>
      <c r="I92" s="43"/>
      <c r="J92" s="45"/>
    </row>
    <row r="93">
      <c r="A93" s="29" t="s">
        <v>45</v>
      </c>
      <c r="B93" s="30"/>
      <c r="C93" s="31" t="s">
        <v>235</v>
      </c>
      <c r="D93" s="32"/>
      <c r="E93" s="29" t="s">
        <v>651</v>
      </c>
      <c r="F93" s="32"/>
      <c r="G93" s="32"/>
      <c r="H93" s="32"/>
      <c r="I93" s="33">
        <f>SUMIFS(I94:I128,A94:A128,"P")</f>
        <v>0</v>
      </c>
      <c r="J93" s="34"/>
    </row>
    <row r="94">
      <c r="A94" s="35" t="s">
        <v>48</v>
      </c>
      <c r="B94" s="35">
        <v>20</v>
      </c>
      <c r="C94" s="36" t="s">
        <v>450</v>
      </c>
      <c r="D94" s="35" t="s">
        <v>50</v>
      </c>
      <c r="E94" s="37" t="s">
        <v>451</v>
      </c>
      <c r="F94" s="38" t="s">
        <v>190</v>
      </c>
      <c r="G94" s="39">
        <v>400</v>
      </c>
      <c r="H94" s="40">
        <v>0</v>
      </c>
      <c r="I94" s="40">
        <f>ROUND(G94*H94,P4)</f>
        <v>0</v>
      </c>
      <c r="J94" s="38" t="s">
        <v>53</v>
      </c>
      <c r="O94" s="41">
        <f>I94*0.21</f>
        <v>0</v>
      </c>
      <c r="P94">
        <v>3</v>
      </c>
    </row>
    <row r="95">
      <c r="A95" s="35" t="s">
        <v>54</v>
      </c>
      <c r="B95" s="42"/>
      <c r="C95" s="43"/>
      <c r="D95" s="43"/>
      <c r="E95" s="44" t="s">
        <v>50</v>
      </c>
      <c r="F95" s="43"/>
      <c r="G95" s="43"/>
      <c r="H95" s="43"/>
      <c r="I95" s="43"/>
      <c r="J95" s="45"/>
    </row>
    <row r="96">
      <c r="A96" s="35" t="s">
        <v>55</v>
      </c>
      <c r="B96" s="42"/>
      <c r="C96" s="43"/>
      <c r="D96" s="43"/>
      <c r="E96" s="46" t="s">
        <v>652</v>
      </c>
      <c r="F96" s="43"/>
      <c r="G96" s="43"/>
      <c r="H96" s="43"/>
      <c r="I96" s="43"/>
      <c r="J96" s="45"/>
    </row>
    <row r="97" ht="158.4">
      <c r="A97" s="35" t="s">
        <v>57</v>
      </c>
      <c r="B97" s="42"/>
      <c r="C97" s="43"/>
      <c r="D97" s="43"/>
      <c r="E97" s="37" t="s">
        <v>453</v>
      </c>
      <c r="F97" s="43"/>
      <c r="G97" s="43"/>
      <c r="H97" s="43"/>
      <c r="I97" s="43"/>
      <c r="J97" s="45"/>
    </row>
    <row r="98">
      <c r="A98" s="35" t="s">
        <v>48</v>
      </c>
      <c r="B98" s="35">
        <v>21</v>
      </c>
      <c r="C98" s="36" t="s">
        <v>237</v>
      </c>
      <c r="D98" s="35" t="s">
        <v>50</v>
      </c>
      <c r="E98" s="37" t="s">
        <v>238</v>
      </c>
      <c r="F98" s="38" t="s">
        <v>116</v>
      </c>
      <c r="G98" s="39">
        <v>101.5</v>
      </c>
      <c r="H98" s="40">
        <v>0</v>
      </c>
      <c r="I98" s="40">
        <f>ROUND(G98*H98,P4)</f>
        <v>0</v>
      </c>
      <c r="J98" s="38" t="s">
        <v>53</v>
      </c>
      <c r="O98" s="41">
        <f>I98*0.21</f>
        <v>0</v>
      </c>
      <c r="P98">
        <v>3</v>
      </c>
    </row>
    <row r="99">
      <c r="A99" s="35" t="s">
        <v>54</v>
      </c>
      <c r="B99" s="42"/>
      <c r="C99" s="43"/>
      <c r="D99" s="43"/>
      <c r="E99" s="44" t="s">
        <v>50</v>
      </c>
      <c r="F99" s="43"/>
      <c r="G99" s="43"/>
      <c r="H99" s="43"/>
      <c r="I99" s="43"/>
      <c r="J99" s="45"/>
    </row>
    <row r="100">
      <c r="A100" s="35" t="s">
        <v>55</v>
      </c>
      <c r="B100" s="42"/>
      <c r="C100" s="43"/>
      <c r="D100" s="43"/>
      <c r="E100" s="46" t="s">
        <v>653</v>
      </c>
      <c r="F100" s="43"/>
      <c r="G100" s="43"/>
      <c r="H100" s="43"/>
      <c r="I100" s="43"/>
      <c r="J100" s="45"/>
    </row>
    <row r="101">
      <c r="A101" s="35" t="s">
        <v>55</v>
      </c>
      <c r="B101" s="42"/>
      <c r="C101" s="43"/>
      <c r="D101" s="43"/>
      <c r="E101" s="46" t="s">
        <v>654</v>
      </c>
      <c r="F101" s="43"/>
      <c r="G101" s="43"/>
      <c r="H101" s="43"/>
      <c r="I101" s="43"/>
      <c r="J101" s="45"/>
    </row>
    <row r="102">
      <c r="A102" s="35" t="s">
        <v>55</v>
      </c>
      <c r="B102" s="42"/>
      <c r="C102" s="43"/>
      <c r="D102" s="43"/>
      <c r="E102" s="46" t="s">
        <v>655</v>
      </c>
      <c r="F102" s="43"/>
      <c r="G102" s="43"/>
      <c r="H102" s="43"/>
      <c r="I102" s="43"/>
      <c r="J102" s="45"/>
    </row>
    <row r="103">
      <c r="A103" s="35" t="s">
        <v>55</v>
      </c>
      <c r="B103" s="42"/>
      <c r="C103" s="43"/>
      <c r="D103" s="43"/>
      <c r="E103" s="46" t="s">
        <v>656</v>
      </c>
      <c r="F103" s="43"/>
      <c r="G103" s="43"/>
      <c r="H103" s="43"/>
      <c r="I103" s="43"/>
      <c r="J103" s="45"/>
    </row>
    <row r="104">
      <c r="A104" s="35" t="s">
        <v>55</v>
      </c>
      <c r="B104" s="42"/>
      <c r="C104" s="43"/>
      <c r="D104" s="43"/>
      <c r="E104" s="46" t="s">
        <v>657</v>
      </c>
      <c r="F104" s="43"/>
      <c r="G104" s="43"/>
      <c r="H104" s="43"/>
      <c r="I104" s="43"/>
      <c r="J104" s="45"/>
    </row>
    <row r="105">
      <c r="A105" s="35" t="s">
        <v>55</v>
      </c>
      <c r="B105" s="42"/>
      <c r="C105" s="43"/>
      <c r="D105" s="43"/>
      <c r="E105" s="46" t="s">
        <v>658</v>
      </c>
      <c r="F105" s="43"/>
      <c r="G105" s="43"/>
      <c r="H105" s="43"/>
      <c r="I105" s="43"/>
      <c r="J105" s="45"/>
    </row>
    <row r="106">
      <c r="A106" s="35" t="s">
        <v>55</v>
      </c>
      <c r="B106" s="42"/>
      <c r="C106" s="43"/>
      <c r="D106" s="43"/>
      <c r="E106" s="46" t="s">
        <v>659</v>
      </c>
      <c r="F106" s="43"/>
      <c r="G106" s="43"/>
      <c r="H106" s="43"/>
      <c r="I106" s="43"/>
      <c r="J106" s="45"/>
    </row>
    <row r="107">
      <c r="A107" s="35" t="s">
        <v>55</v>
      </c>
      <c r="B107" s="42"/>
      <c r="C107" s="43"/>
      <c r="D107" s="43"/>
      <c r="E107" s="46" t="s">
        <v>660</v>
      </c>
      <c r="F107" s="43"/>
      <c r="G107" s="43"/>
      <c r="H107" s="43"/>
      <c r="I107" s="43"/>
      <c r="J107" s="45"/>
    </row>
    <row r="108" ht="57.6">
      <c r="A108" s="35" t="s">
        <v>57</v>
      </c>
      <c r="B108" s="42"/>
      <c r="C108" s="43"/>
      <c r="D108" s="43"/>
      <c r="E108" s="37" t="s">
        <v>256</v>
      </c>
      <c r="F108" s="43"/>
      <c r="G108" s="43"/>
      <c r="H108" s="43"/>
      <c r="I108" s="43"/>
      <c r="J108" s="45"/>
    </row>
    <row r="109">
      <c r="A109" s="35" t="s">
        <v>48</v>
      </c>
      <c r="B109" s="35">
        <v>22</v>
      </c>
      <c r="C109" s="36" t="s">
        <v>661</v>
      </c>
      <c r="D109" s="35" t="s">
        <v>50</v>
      </c>
      <c r="E109" s="37" t="s">
        <v>662</v>
      </c>
      <c r="F109" s="38" t="s">
        <v>190</v>
      </c>
      <c r="G109" s="39">
        <v>110</v>
      </c>
      <c r="H109" s="40">
        <v>0</v>
      </c>
      <c r="I109" s="40">
        <f>ROUND(G109*H109,P4)</f>
        <v>0</v>
      </c>
      <c r="J109" s="38" t="s">
        <v>53</v>
      </c>
      <c r="O109" s="41">
        <f>I109*0.21</f>
        <v>0</v>
      </c>
      <c r="P109">
        <v>3</v>
      </c>
    </row>
    <row r="110">
      <c r="A110" s="35" t="s">
        <v>54</v>
      </c>
      <c r="B110" s="42"/>
      <c r="C110" s="43"/>
      <c r="D110" s="43"/>
      <c r="E110" s="44" t="s">
        <v>50</v>
      </c>
      <c r="F110" s="43"/>
      <c r="G110" s="43"/>
      <c r="H110" s="43"/>
      <c r="I110" s="43"/>
      <c r="J110" s="45"/>
    </row>
    <row r="111">
      <c r="A111" s="35" t="s">
        <v>55</v>
      </c>
      <c r="B111" s="42"/>
      <c r="C111" s="43"/>
      <c r="D111" s="43"/>
      <c r="E111" s="46" t="s">
        <v>663</v>
      </c>
      <c r="F111" s="43"/>
      <c r="G111" s="43"/>
      <c r="H111" s="43"/>
      <c r="I111" s="43"/>
      <c r="J111" s="45"/>
    </row>
    <row r="112" ht="216">
      <c r="A112" s="35" t="s">
        <v>57</v>
      </c>
      <c r="B112" s="42"/>
      <c r="C112" s="43"/>
      <c r="D112" s="43"/>
      <c r="E112" s="37" t="s">
        <v>481</v>
      </c>
      <c r="F112" s="43"/>
      <c r="G112" s="43"/>
      <c r="H112" s="43"/>
      <c r="I112" s="43"/>
      <c r="J112" s="45"/>
    </row>
    <row r="113">
      <c r="A113" s="35" t="s">
        <v>48</v>
      </c>
      <c r="B113" s="35">
        <v>23</v>
      </c>
      <c r="C113" s="36" t="s">
        <v>664</v>
      </c>
      <c r="D113" s="35" t="s">
        <v>50</v>
      </c>
      <c r="E113" s="37" t="s">
        <v>665</v>
      </c>
      <c r="F113" s="38" t="s">
        <v>190</v>
      </c>
      <c r="G113" s="39">
        <v>4</v>
      </c>
      <c r="H113" s="40">
        <v>0</v>
      </c>
      <c r="I113" s="40">
        <f>ROUND(G113*H113,P4)</f>
        <v>0</v>
      </c>
      <c r="J113" s="38" t="s">
        <v>53</v>
      </c>
      <c r="O113" s="41">
        <f>I113*0.21</f>
        <v>0</v>
      </c>
      <c r="P113">
        <v>3</v>
      </c>
    </row>
    <row r="114">
      <c r="A114" s="35" t="s">
        <v>54</v>
      </c>
      <c r="B114" s="42"/>
      <c r="C114" s="43"/>
      <c r="D114" s="43"/>
      <c r="E114" s="44" t="s">
        <v>50</v>
      </c>
      <c r="F114" s="43"/>
      <c r="G114" s="43"/>
      <c r="H114" s="43"/>
      <c r="I114" s="43"/>
      <c r="J114" s="45"/>
    </row>
    <row r="115">
      <c r="A115" s="35" t="s">
        <v>55</v>
      </c>
      <c r="B115" s="42"/>
      <c r="C115" s="43"/>
      <c r="D115" s="43"/>
      <c r="E115" s="46" t="s">
        <v>666</v>
      </c>
      <c r="F115" s="43"/>
      <c r="G115" s="43"/>
      <c r="H115" s="43"/>
      <c r="I115" s="43"/>
      <c r="J115" s="45"/>
    </row>
    <row r="116" ht="187.2">
      <c r="A116" s="35" t="s">
        <v>57</v>
      </c>
      <c r="B116" s="42"/>
      <c r="C116" s="43"/>
      <c r="D116" s="43"/>
      <c r="E116" s="37" t="s">
        <v>667</v>
      </c>
      <c r="F116" s="43"/>
      <c r="G116" s="43"/>
      <c r="H116" s="43"/>
      <c r="I116" s="43"/>
      <c r="J116" s="45"/>
    </row>
    <row r="117">
      <c r="A117" s="35" t="s">
        <v>48</v>
      </c>
      <c r="B117" s="35">
        <v>24</v>
      </c>
      <c r="C117" s="36" t="s">
        <v>488</v>
      </c>
      <c r="D117" s="35" t="s">
        <v>50</v>
      </c>
      <c r="E117" s="37" t="s">
        <v>489</v>
      </c>
      <c r="F117" s="38" t="s">
        <v>190</v>
      </c>
      <c r="G117" s="39">
        <v>20</v>
      </c>
      <c r="H117" s="40">
        <v>0</v>
      </c>
      <c r="I117" s="40">
        <f>ROUND(G117*H117,P4)</f>
        <v>0</v>
      </c>
      <c r="J117" s="38" t="s">
        <v>53</v>
      </c>
      <c r="O117" s="41">
        <f>I117*0.21</f>
        <v>0</v>
      </c>
      <c r="P117">
        <v>3</v>
      </c>
    </row>
    <row r="118">
      <c r="A118" s="35" t="s">
        <v>54</v>
      </c>
      <c r="B118" s="42"/>
      <c r="C118" s="43"/>
      <c r="D118" s="43"/>
      <c r="E118" s="44" t="s">
        <v>50</v>
      </c>
      <c r="F118" s="43"/>
      <c r="G118" s="43"/>
      <c r="H118" s="43"/>
      <c r="I118" s="43"/>
      <c r="J118" s="45"/>
    </row>
    <row r="119">
      <c r="A119" s="35" t="s">
        <v>55</v>
      </c>
      <c r="B119" s="42"/>
      <c r="C119" s="43"/>
      <c r="D119" s="43"/>
      <c r="E119" s="46" t="s">
        <v>668</v>
      </c>
      <c r="F119" s="43"/>
      <c r="G119" s="43"/>
      <c r="H119" s="43"/>
      <c r="I119" s="43"/>
      <c r="J119" s="45"/>
    </row>
    <row r="120" ht="187.2">
      <c r="A120" s="35" t="s">
        <v>57</v>
      </c>
      <c r="B120" s="42"/>
      <c r="C120" s="43"/>
      <c r="D120" s="43"/>
      <c r="E120" s="37" t="s">
        <v>667</v>
      </c>
      <c r="F120" s="43"/>
      <c r="G120" s="43"/>
      <c r="H120" s="43"/>
      <c r="I120" s="43"/>
      <c r="J120" s="45"/>
    </row>
    <row r="121" ht="28.8">
      <c r="A121" s="35" t="s">
        <v>48</v>
      </c>
      <c r="B121" s="35">
        <v>25</v>
      </c>
      <c r="C121" s="36" t="s">
        <v>669</v>
      </c>
      <c r="D121" s="35" t="s">
        <v>50</v>
      </c>
      <c r="E121" s="37" t="s">
        <v>670</v>
      </c>
      <c r="F121" s="38" t="s">
        <v>190</v>
      </c>
      <c r="G121" s="39">
        <v>2</v>
      </c>
      <c r="H121" s="40">
        <v>0</v>
      </c>
      <c r="I121" s="40">
        <f>ROUND(G121*H121,P4)</f>
        <v>0</v>
      </c>
      <c r="J121" s="38" t="s">
        <v>53</v>
      </c>
      <c r="O121" s="41">
        <f>I121*0.21</f>
        <v>0</v>
      </c>
      <c r="P121">
        <v>3</v>
      </c>
    </row>
    <row r="122">
      <c r="A122" s="35" t="s">
        <v>54</v>
      </c>
      <c r="B122" s="42"/>
      <c r="C122" s="43"/>
      <c r="D122" s="43"/>
      <c r="E122" s="44" t="s">
        <v>50</v>
      </c>
      <c r="F122" s="43"/>
      <c r="G122" s="43"/>
      <c r="H122" s="43"/>
      <c r="I122" s="43"/>
      <c r="J122" s="45"/>
    </row>
    <row r="123">
      <c r="A123" s="35" t="s">
        <v>55</v>
      </c>
      <c r="B123" s="42"/>
      <c r="C123" s="43"/>
      <c r="D123" s="43"/>
      <c r="E123" s="46" t="s">
        <v>106</v>
      </c>
      <c r="F123" s="43"/>
      <c r="G123" s="43"/>
      <c r="H123" s="43"/>
      <c r="I123" s="43"/>
      <c r="J123" s="45"/>
    </row>
    <row r="124" ht="187.2">
      <c r="A124" s="35" t="s">
        <v>57</v>
      </c>
      <c r="B124" s="42"/>
      <c r="C124" s="43"/>
      <c r="D124" s="43"/>
      <c r="E124" s="37" t="s">
        <v>667</v>
      </c>
      <c r="F124" s="43"/>
      <c r="G124" s="43"/>
      <c r="H124" s="43"/>
      <c r="I124" s="43"/>
      <c r="J124" s="45"/>
    </row>
    <row r="125">
      <c r="A125" s="35" t="s">
        <v>48</v>
      </c>
      <c r="B125" s="35">
        <v>26</v>
      </c>
      <c r="C125" s="36" t="s">
        <v>494</v>
      </c>
      <c r="D125" s="35" t="s">
        <v>50</v>
      </c>
      <c r="E125" s="37" t="s">
        <v>495</v>
      </c>
      <c r="F125" s="38" t="s">
        <v>190</v>
      </c>
      <c r="G125" s="39">
        <v>400</v>
      </c>
      <c r="H125" s="40">
        <v>0</v>
      </c>
      <c r="I125" s="40">
        <f>ROUND(G125*H125,P4)</f>
        <v>0</v>
      </c>
      <c r="J125" s="38" t="s">
        <v>53</v>
      </c>
      <c r="O125" s="41">
        <f>I125*0.21</f>
        <v>0</v>
      </c>
      <c r="P125">
        <v>3</v>
      </c>
    </row>
    <row r="126">
      <c r="A126" s="35" t="s">
        <v>54</v>
      </c>
      <c r="B126" s="42"/>
      <c r="C126" s="43"/>
      <c r="D126" s="43"/>
      <c r="E126" s="44" t="s">
        <v>50</v>
      </c>
      <c r="F126" s="43"/>
      <c r="G126" s="43"/>
      <c r="H126" s="43"/>
      <c r="I126" s="43"/>
      <c r="J126" s="45"/>
    </row>
    <row r="127">
      <c r="A127" s="35" t="s">
        <v>55</v>
      </c>
      <c r="B127" s="42"/>
      <c r="C127" s="43"/>
      <c r="D127" s="43"/>
      <c r="E127" s="46" t="s">
        <v>671</v>
      </c>
      <c r="F127" s="43"/>
      <c r="G127" s="43"/>
      <c r="H127" s="43"/>
      <c r="I127" s="43"/>
      <c r="J127" s="45"/>
    </row>
    <row r="128" ht="216">
      <c r="A128" s="35" t="s">
        <v>57</v>
      </c>
      <c r="B128" s="42"/>
      <c r="C128" s="43"/>
      <c r="D128" s="43"/>
      <c r="E128" s="37" t="s">
        <v>481</v>
      </c>
      <c r="F128" s="43"/>
      <c r="G128" s="43"/>
      <c r="H128" s="43"/>
      <c r="I128" s="43"/>
      <c r="J128" s="45"/>
    </row>
    <row r="129">
      <c r="A129" s="29" t="s">
        <v>45</v>
      </c>
      <c r="B129" s="30"/>
      <c r="C129" s="31" t="s">
        <v>672</v>
      </c>
      <c r="D129" s="32"/>
      <c r="E129" s="29" t="s">
        <v>673</v>
      </c>
      <c r="F129" s="32"/>
      <c r="G129" s="32"/>
      <c r="H129" s="32"/>
      <c r="I129" s="33">
        <f>SUMIFS(I130:I145,A130:A145,"P")</f>
        <v>0</v>
      </c>
      <c r="J129" s="34"/>
    </row>
    <row r="130">
      <c r="A130" s="35" t="s">
        <v>48</v>
      </c>
      <c r="B130" s="35">
        <v>27</v>
      </c>
      <c r="C130" s="36" t="s">
        <v>674</v>
      </c>
      <c r="D130" s="35" t="s">
        <v>50</v>
      </c>
      <c r="E130" s="37" t="s">
        <v>675</v>
      </c>
      <c r="F130" s="38" t="s">
        <v>163</v>
      </c>
      <c r="G130" s="39">
        <v>5.5</v>
      </c>
      <c r="H130" s="40">
        <v>0</v>
      </c>
      <c r="I130" s="40">
        <f>ROUND(G130*H130,P4)</f>
        <v>0</v>
      </c>
      <c r="J130" s="38" t="s">
        <v>53</v>
      </c>
      <c r="O130" s="41">
        <f>I130*0.21</f>
        <v>0</v>
      </c>
      <c r="P130">
        <v>3</v>
      </c>
    </row>
    <row r="131">
      <c r="A131" s="35" t="s">
        <v>54</v>
      </c>
      <c r="B131" s="42"/>
      <c r="C131" s="43"/>
      <c r="D131" s="43"/>
      <c r="E131" s="44" t="s">
        <v>50</v>
      </c>
      <c r="F131" s="43"/>
      <c r="G131" s="43"/>
      <c r="H131" s="43"/>
      <c r="I131" s="43"/>
      <c r="J131" s="45"/>
    </row>
    <row r="132">
      <c r="A132" s="35" t="s">
        <v>55</v>
      </c>
      <c r="B132" s="42"/>
      <c r="C132" s="43"/>
      <c r="D132" s="43"/>
      <c r="E132" s="46" t="s">
        <v>676</v>
      </c>
      <c r="F132" s="43"/>
      <c r="G132" s="43"/>
      <c r="H132" s="43"/>
      <c r="I132" s="43"/>
      <c r="J132" s="45"/>
    </row>
    <row r="133" ht="115.2">
      <c r="A133" s="35" t="s">
        <v>57</v>
      </c>
      <c r="B133" s="42"/>
      <c r="C133" s="43"/>
      <c r="D133" s="43"/>
      <c r="E133" s="37" t="s">
        <v>677</v>
      </c>
      <c r="F133" s="43"/>
      <c r="G133" s="43"/>
      <c r="H133" s="43"/>
      <c r="I133" s="43"/>
      <c r="J133" s="45"/>
    </row>
    <row r="134">
      <c r="A134" s="35" t="s">
        <v>48</v>
      </c>
      <c r="B134" s="35">
        <v>28</v>
      </c>
      <c r="C134" s="36" t="s">
        <v>678</v>
      </c>
      <c r="D134" s="35" t="s">
        <v>50</v>
      </c>
      <c r="E134" s="37" t="s">
        <v>679</v>
      </c>
      <c r="F134" s="38" t="s">
        <v>163</v>
      </c>
      <c r="G134" s="39">
        <v>75</v>
      </c>
      <c r="H134" s="40">
        <v>0</v>
      </c>
      <c r="I134" s="40">
        <f>ROUND(G134*H134,P4)</f>
        <v>0</v>
      </c>
      <c r="J134" s="38" t="s">
        <v>53</v>
      </c>
      <c r="O134" s="41">
        <f>I134*0.21</f>
        <v>0</v>
      </c>
      <c r="P134">
        <v>3</v>
      </c>
    </row>
    <row r="135">
      <c r="A135" s="35" t="s">
        <v>54</v>
      </c>
      <c r="B135" s="42"/>
      <c r="C135" s="43"/>
      <c r="D135" s="43"/>
      <c r="E135" s="44" t="s">
        <v>50</v>
      </c>
      <c r="F135" s="43"/>
      <c r="G135" s="43"/>
      <c r="H135" s="43"/>
      <c r="I135" s="43"/>
      <c r="J135" s="45"/>
    </row>
    <row r="136">
      <c r="A136" s="35" t="s">
        <v>55</v>
      </c>
      <c r="B136" s="42"/>
      <c r="C136" s="43"/>
      <c r="D136" s="43"/>
      <c r="E136" s="46" t="s">
        <v>680</v>
      </c>
      <c r="F136" s="43"/>
      <c r="G136" s="43"/>
      <c r="H136" s="43"/>
      <c r="I136" s="43"/>
      <c r="J136" s="45"/>
    </row>
    <row r="137" ht="158.4">
      <c r="A137" s="35" t="s">
        <v>57</v>
      </c>
      <c r="B137" s="42"/>
      <c r="C137" s="43"/>
      <c r="D137" s="43"/>
      <c r="E137" s="37" t="s">
        <v>681</v>
      </c>
      <c r="F137" s="43"/>
      <c r="G137" s="43"/>
      <c r="H137" s="43"/>
      <c r="I137" s="43"/>
      <c r="J137" s="45"/>
    </row>
    <row r="138" ht="28.8">
      <c r="A138" s="35" t="s">
        <v>48</v>
      </c>
      <c r="B138" s="35">
        <v>29</v>
      </c>
      <c r="C138" s="36" t="s">
        <v>682</v>
      </c>
      <c r="D138" s="35" t="s">
        <v>50</v>
      </c>
      <c r="E138" s="37" t="s">
        <v>683</v>
      </c>
      <c r="F138" s="38" t="s">
        <v>77</v>
      </c>
      <c r="G138" s="39">
        <v>2</v>
      </c>
      <c r="H138" s="40">
        <v>0</v>
      </c>
      <c r="I138" s="40">
        <f>ROUND(G138*H138,P4)</f>
        <v>0</v>
      </c>
      <c r="J138" s="38" t="s">
        <v>53</v>
      </c>
      <c r="O138" s="41">
        <f>I138*0.21</f>
        <v>0</v>
      </c>
      <c r="P138">
        <v>3</v>
      </c>
    </row>
    <row r="139">
      <c r="A139" s="35" t="s">
        <v>54</v>
      </c>
      <c r="B139" s="42"/>
      <c r="C139" s="43"/>
      <c r="D139" s="43"/>
      <c r="E139" s="44" t="s">
        <v>50</v>
      </c>
      <c r="F139" s="43"/>
      <c r="G139" s="43"/>
      <c r="H139" s="43"/>
      <c r="I139" s="43"/>
      <c r="J139" s="45"/>
    </row>
    <row r="140">
      <c r="A140" s="35" t="s">
        <v>55</v>
      </c>
      <c r="B140" s="42"/>
      <c r="C140" s="43"/>
      <c r="D140" s="43"/>
      <c r="E140" s="46" t="s">
        <v>106</v>
      </c>
      <c r="F140" s="43"/>
      <c r="G140" s="43"/>
      <c r="H140" s="43"/>
      <c r="I140" s="43"/>
      <c r="J140" s="45"/>
    </row>
    <row r="141" ht="158.4">
      <c r="A141" s="35" t="s">
        <v>57</v>
      </c>
      <c r="B141" s="42"/>
      <c r="C141" s="43"/>
      <c r="D141" s="43"/>
      <c r="E141" s="37" t="s">
        <v>684</v>
      </c>
      <c r="F141" s="43"/>
      <c r="G141" s="43"/>
      <c r="H141" s="43"/>
      <c r="I141" s="43"/>
      <c r="J141" s="45"/>
    </row>
    <row r="142" ht="28.8">
      <c r="A142" s="35" t="s">
        <v>48</v>
      </c>
      <c r="B142" s="35">
        <v>30</v>
      </c>
      <c r="C142" s="36" t="s">
        <v>685</v>
      </c>
      <c r="D142" s="35" t="s">
        <v>50</v>
      </c>
      <c r="E142" s="37" t="s">
        <v>686</v>
      </c>
      <c r="F142" s="38" t="s">
        <v>687</v>
      </c>
      <c r="G142" s="39">
        <v>0.75</v>
      </c>
      <c r="H142" s="40">
        <v>0</v>
      </c>
      <c r="I142" s="40">
        <f>ROUND(G142*H142,P4)</f>
        <v>0</v>
      </c>
      <c r="J142" s="38" t="s">
        <v>53</v>
      </c>
      <c r="O142" s="41">
        <f>I142*0.21</f>
        <v>0</v>
      </c>
      <c r="P142">
        <v>3</v>
      </c>
    </row>
    <row r="143">
      <c r="A143" s="35" t="s">
        <v>54</v>
      </c>
      <c r="B143" s="42"/>
      <c r="C143" s="43"/>
      <c r="D143" s="43"/>
      <c r="E143" s="44" t="s">
        <v>50</v>
      </c>
      <c r="F143" s="43"/>
      <c r="G143" s="43"/>
      <c r="H143" s="43"/>
      <c r="I143" s="43"/>
      <c r="J143" s="45"/>
    </row>
    <row r="144">
      <c r="A144" s="35" t="s">
        <v>55</v>
      </c>
      <c r="B144" s="42"/>
      <c r="C144" s="43"/>
      <c r="D144" s="43"/>
      <c r="E144" s="46" t="s">
        <v>688</v>
      </c>
      <c r="F144" s="43"/>
      <c r="G144" s="43"/>
      <c r="H144" s="43"/>
      <c r="I144" s="43"/>
      <c r="J144" s="45"/>
    </row>
    <row r="145" ht="187.2">
      <c r="A145" s="35" t="s">
        <v>57</v>
      </c>
      <c r="B145" s="42"/>
      <c r="C145" s="43"/>
      <c r="D145" s="43"/>
      <c r="E145" s="37" t="s">
        <v>689</v>
      </c>
      <c r="F145" s="43"/>
      <c r="G145" s="43"/>
      <c r="H145" s="43"/>
      <c r="I145" s="43"/>
      <c r="J145" s="45"/>
    </row>
    <row r="146">
      <c r="A146" s="29" t="s">
        <v>45</v>
      </c>
      <c r="B146" s="30"/>
      <c r="C146" s="31" t="s">
        <v>329</v>
      </c>
      <c r="D146" s="32"/>
      <c r="E146" s="29" t="s">
        <v>690</v>
      </c>
      <c r="F146" s="32"/>
      <c r="G146" s="32"/>
      <c r="H146" s="32"/>
      <c r="I146" s="33">
        <f>SUMIFS(I147:I202,A147:A202,"P")</f>
        <v>0</v>
      </c>
      <c r="J146" s="34"/>
    </row>
    <row r="147" ht="28.8">
      <c r="A147" s="35" t="s">
        <v>48</v>
      </c>
      <c r="B147" s="35">
        <v>31</v>
      </c>
      <c r="C147" s="36" t="s">
        <v>345</v>
      </c>
      <c r="D147" s="35" t="s">
        <v>50</v>
      </c>
      <c r="E147" s="37" t="s">
        <v>346</v>
      </c>
      <c r="F147" s="38" t="s">
        <v>77</v>
      </c>
      <c r="G147" s="39">
        <v>11</v>
      </c>
      <c r="H147" s="40">
        <v>0</v>
      </c>
      <c r="I147" s="40">
        <f>ROUND(G147*H147,P4)</f>
        <v>0</v>
      </c>
      <c r="J147" s="38" t="s">
        <v>53</v>
      </c>
      <c r="O147" s="41">
        <f>I147*0.21</f>
        <v>0</v>
      </c>
      <c r="P147">
        <v>3</v>
      </c>
    </row>
    <row r="148">
      <c r="A148" s="35" t="s">
        <v>54</v>
      </c>
      <c r="B148" s="42"/>
      <c r="C148" s="43"/>
      <c r="D148" s="43"/>
      <c r="E148" s="44" t="s">
        <v>50</v>
      </c>
      <c r="F148" s="43"/>
      <c r="G148" s="43"/>
      <c r="H148" s="43"/>
      <c r="I148" s="43"/>
      <c r="J148" s="45"/>
    </row>
    <row r="149">
      <c r="A149" s="35" t="s">
        <v>55</v>
      </c>
      <c r="B149" s="42"/>
      <c r="C149" s="43"/>
      <c r="D149" s="43"/>
      <c r="E149" s="46" t="s">
        <v>691</v>
      </c>
      <c r="F149" s="43"/>
      <c r="G149" s="43"/>
      <c r="H149" s="43"/>
      <c r="I149" s="43"/>
      <c r="J149" s="45"/>
    </row>
    <row r="150">
      <c r="A150" s="35" t="s">
        <v>55</v>
      </c>
      <c r="B150" s="42"/>
      <c r="C150" s="43"/>
      <c r="D150" s="43"/>
      <c r="E150" s="46" t="s">
        <v>692</v>
      </c>
      <c r="F150" s="43"/>
      <c r="G150" s="43"/>
      <c r="H150" s="43"/>
      <c r="I150" s="43"/>
      <c r="J150" s="45"/>
    </row>
    <row r="151">
      <c r="A151" s="35" t="s">
        <v>55</v>
      </c>
      <c r="B151" s="42"/>
      <c r="C151" s="43"/>
      <c r="D151" s="43"/>
      <c r="E151" s="46" t="s">
        <v>693</v>
      </c>
      <c r="F151" s="43"/>
      <c r="G151" s="43"/>
      <c r="H151" s="43"/>
      <c r="I151" s="43"/>
      <c r="J151" s="45"/>
    </row>
    <row r="152">
      <c r="A152" s="35" t="s">
        <v>55</v>
      </c>
      <c r="B152" s="42"/>
      <c r="C152" s="43"/>
      <c r="D152" s="43"/>
      <c r="E152" s="46" t="s">
        <v>694</v>
      </c>
      <c r="F152" s="43"/>
      <c r="G152" s="43"/>
      <c r="H152" s="43"/>
      <c r="I152" s="43"/>
      <c r="J152" s="45"/>
    </row>
    <row r="153">
      <c r="A153" s="35" t="s">
        <v>55</v>
      </c>
      <c r="B153" s="42"/>
      <c r="C153" s="43"/>
      <c r="D153" s="43"/>
      <c r="E153" s="46" t="s">
        <v>695</v>
      </c>
      <c r="F153" s="43"/>
      <c r="G153" s="43"/>
      <c r="H153" s="43"/>
      <c r="I153" s="43"/>
      <c r="J153" s="45"/>
    </row>
    <row r="154">
      <c r="A154" s="35" t="s">
        <v>55</v>
      </c>
      <c r="B154" s="42"/>
      <c r="C154" s="43"/>
      <c r="D154" s="43"/>
      <c r="E154" s="46" t="s">
        <v>696</v>
      </c>
      <c r="F154" s="43"/>
      <c r="G154" s="43"/>
      <c r="H154" s="43"/>
      <c r="I154" s="43"/>
      <c r="J154" s="45"/>
    </row>
    <row r="155">
      <c r="A155" s="35" t="s">
        <v>55</v>
      </c>
      <c r="B155" s="42"/>
      <c r="C155" s="43"/>
      <c r="D155" s="43"/>
      <c r="E155" s="46" t="s">
        <v>697</v>
      </c>
      <c r="F155" s="43"/>
      <c r="G155" s="43"/>
      <c r="H155" s="43"/>
      <c r="I155" s="43"/>
      <c r="J155" s="45"/>
    </row>
    <row r="156">
      <c r="A156" s="35" t="s">
        <v>55</v>
      </c>
      <c r="B156" s="42"/>
      <c r="C156" s="43"/>
      <c r="D156" s="43"/>
      <c r="E156" s="46" t="s">
        <v>698</v>
      </c>
      <c r="F156" s="43"/>
      <c r="G156" s="43"/>
      <c r="H156" s="43"/>
      <c r="I156" s="43"/>
      <c r="J156" s="45"/>
    </row>
    <row r="157">
      <c r="A157" s="35" t="s">
        <v>55</v>
      </c>
      <c r="B157" s="42"/>
      <c r="C157" s="43"/>
      <c r="D157" s="43"/>
      <c r="E157" s="46" t="s">
        <v>699</v>
      </c>
      <c r="F157" s="43"/>
      <c r="G157" s="43"/>
      <c r="H157" s="43"/>
      <c r="I157" s="43"/>
      <c r="J157" s="45"/>
    </row>
    <row r="158" ht="28.8">
      <c r="A158" s="35" t="s">
        <v>57</v>
      </c>
      <c r="B158" s="42"/>
      <c r="C158" s="43"/>
      <c r="D158" s="43"/>
      <c r="E158" s="37" t="s">
        <v>348</v>
      </c>
      <c r="F158" s="43"/>
      <c r="G158" s="43"/>
      <c r="H158" s="43"/>
      <c r="I158" s="43"/>
      <c r="J158" s="45"/>
    </row>
    <row r="159" ht="28.8">
      <c r="A159" s="35" t="s">
        <v>48</v>
      </c>
      <c r="B159" s="35">
        <v>32</v>
      </c>
      <c r="C159" s="36" t="s">
        <v>355</v>
      </c>
      <c r="D159" s="35" t="s">
        <v>50</v>
      </c>
      <c r="E159" s="37" t="s">
        <v>356</v>
      </c>
      <c r="F159" s="38" t="s">
        <v>77</v>
      </c>
      <c r="G159" s="39">
        <v>5</v>
      </c>
      <c r="H159" s="40">
        <v>0</v>
      </c>
      <c r="I159" s="40">
        <f>ROUND(G159*H159,P4)</f>
        <v>0</v>
      </c>
      <c r="J159" s="38" t="s">
        <v>53</v>
      </c>
      <c r="O159" s="41">
        <f>I159*0.21</f>
        <v>0</v>
      </c>
      <c r="P159">
        <v>3</v>
      </c>
    </row>
    <row r="160">
      <c r="A160" s="35" t="s">
        <v>54</v>
      </c>
      <c r="B160" s="42"/>
      <c r="C160" s="43"/>
      <c r="D160" s="43"/>
      <c r="E160" s="44" t="s">
        <v>50</v>
      </c>
      <c r="F160" s="43"/>
      <c r="G160" s="43"/>
      <c r="H160" s="43"/>
      <c r="I160" s="43"/>
      <c r="J160" s="45"/>
    </row>
    <row r="161">
      <c r="A161" s="35" t="s">
        <v>55</v>
      </c>
      <c r="B161" s="42"/>
      <c r="C161" s="43"/>
      <c r="D161" s="43"/>
      <c r="E161" s="46" t="s">
        <v>700</v>
      </c>
      <c r="F161" s="43"/>
      <c r="G161" s="43"/>
      <c r="H161" s="43"/>
      <c r="I161" s="43"/>
      <c r="J161" s="45"/>
    </row>
    <row r="162">
      <c r="A162" s="35" t="s">
        <v>55</v>
      </c>
      <c r="B162" s="42"/>
      <c r="C162" s="43"/>
      <c r="D162" s="43"/>
      <c r="E162" s="46" t="s">
        <v>515</v>
      </c>
      <c r="F162" s="43"/>
      <c r="G162" s="43"/>
      <c r="H162" s="43"/>
      <c r="I162" s="43"/>
      <c r="J162" s="45"/>
    </row>
    <row r="163">
      <c r="A163" s="35" t="s">
        <v>55</v>
      </c>
      <c r="B163" s="42"/>
      <c r="C163" s="43"/>
      <c r="D163" s="43"/>
      <c r="E163" s="46" t="s">
        <v>701</v>
      </c>
      <c r="F163" s="43"/>
      <c r="G163" s="43"/>
      <c r="H163" s="43"/>
      <c r="I163" s="43"/>
      <c r="J163" s="45"/>
    </row>
    <row r="164">
      <c r="A164" s="35" t="s">
        <v>55</v>
      </c>
      <c r="B164" s="42"/>
      <c r="C164" s="43"/>
      <c r="D164" s="43"/>
      <c r="E164" s="46" t="s">
        <v>702</v>
      </c>
      <c r="F164" s="43"/>
      <c r="G164" s="43"/>
      <c r="H164" s="43"/>
      <c r="I164" s="43"/>
      <c r="J164" s="45"/>
    </row>
    <row r="165">
      <c r="A165" s="35" t="s">
        <v>55</v>
      </c>
      <c r="B165" s="42"/>
      <c r="C165" s="43"/>
      <c r="D165" s="43"/>
      <c r="E165" s="46" t="s">
        <v>703</v>
      </c>
      <c r="F165" s="43"/>
      <c r="G165" s="43"/>
      <c r="H165" s="43"/>
      <c r="I165" s="43"/>
      <c r="J165" s="45"/>
    </row>
    <row r="166" ht="43.2">
      <c r="A166" s="35" t="s">
        <v>57</v>
      </c>
      <c r="B166" s="42"/>
      <c r="C166" s="43"/>
      <c r="D166" s="43"/>
      <c r="E166" s="37" t="s">
        <v>358</v>
      </c>
      <c r="F166" s="43"/>
      <c r="G166" s="43"/>
      <c r="H166" s="43"/>
      <c r="I166" s="43"/>
      <c r="J166" s="45"/>
    </row>
    <row r="167">
      <c r="A167" s="35" t="s">
        <v>48</v>
      </c>
      <c r="B167" s="35">
        <v>33</v>
      </c>
      <c r="C167" s="36" t="s">
        <v>540</v>
      </c>
      <c r="D167" s="35" t="s">
        <v>50</v>
      </c>
      <c r="E167" s="37" t="s">
        <v>541</v>
      </c>
      <c r="F167" s="38" t="s">
        <v>163</v>
      </c>
      <c r="G167" s="39">
        <v>90</v>
      </c>
      <c r="H167" s="40">
        <v>0</v>
      </c>
      <c r="I167" s="40">
        <f>ROUND(G167*H167,P4)</f>
        <v>0</v>
      </c>
      <c r="J167" s="38" t="s">
        <v>53</v>
      </c>
      <c r="O167" s="41">
        <f>I167*0.21</f>
        <v>0</v>
      </c>
      <c r="P167">
        <v>3</v>
      </c>
    </row>
    <row r="168">
      <c r="A168" s="35" t="s">
        <v>54</v>
      </c>
      <c r="B168" s="42"/>
      <c r="C168" s="43"/>
      <c r="D168" s="43"/>
      <c r="E168" s="44" t="s">
        <v>50</v>
      </c>
      <c r="F168" s="43"/>
      <c r="G168" s="43"/>
      <c r="H168" s="43"/>
      <c r="I168" s="43"/>
      <c r="J168" s="45"/>
    </row>
    <row r="169">
      <c r="A169" s="35" t="s">
        <v>55</v>
      </c>
      <c r="B169" s="42"/>
      <c r="C169" s="43"/>
      <c r="D169" s="43"/>
      <c r="E169" s="46" t="s">
        <v>704</v>
      </c>
      <c r="F169" s="43"/>
      <c r="G169" s="43"/>
      <c r="H169" s="43"/>
      <c r="I169" s="43"/>
      <c r="J169" s="45"/>
    </row>
    <row r="170">
      <c r="A170" s="35" t="s">
        <v>55</v>
      </c>
      <c r="B170" s="42"/>
      <c r="C170" s="43"/>
      <c r="D170" s="43"/>
      <c r="E170" s="46" t="s">
        <v>705</v>
      </c>
      <c r="F170" s="43"/>
      <c r="G170" s="43"/>
      <c r="H170" s="43"/>
      <c r="I170" s="43"/>
      <c r="J170" s="45"/>
    </row>
    <row r="171" ht="57.6">
      <c r="A171" s="35" t="s">
        <v>57</v>
      </c>
      <c r="B171" s="42"/>
      <c r="C171" s="43"/>
      <c r="D171" s="43"/>
      <c r="E171" s="37" t="s">
        <v>377</v>
      </c>
      <c r="F171" s="43"/>
      <c r="G171" s="43"/>
      <c r="H171" s="43"/>
      <c r="I171" s="43"/>
      <c r="J171" s="45"/>
    </row>
    <row r="172">
      <c r="A172" s="35" t="s">
        <v>48</v>
      </c>
      <c r="B172" s="35">
        <v>34</v>
      </c>
      <c r="C172" s="36" t="s">
        <v>706</v>
      </c>
      <c r="D172" s="35" t="s">
        <v>50</v>
      </c>
      <c r="E172" s="37" t="s">
        <v>707</v>
      </c>
      <c r="F172" s="38" t="s">
        <v>163</v>
      </c>
      <c r="G172" s="39">
        <v>35</v>
      </c>
      <c r="H172" s="40">
        <v>0</v>
      </c>
      <c r="I172" s="40">
        <f>ROUND(G172*H172,P4)</f>
        <v>0</v>
      </c>
      <c r="J172" s="38" t="s">
        <v>53</v>
      </c>
      <c r="O172" s="41">
        <f>I172*0.21</f>
        <v>0</v>
      </c>
      <c r="P172">
        <v>3</v>
      </c>
    </row>
    <row r="173">
      <c r="A173" s="35" t="s">
        <v>54</v>
      </c>
      <c r="B173" s="42"/>
      <c r="C173" s="43"/>
      <c r="D173" s="43"/>
      <c r="E173" s="44" t="s">
        <v>50</v>
      </c>
      <c r="F173" s="43"/>
      <c r="G173" s="43"/>
      <c r="H173" s="43"/>
      <c r="I173" s="43"/>
      <c r="J173" s="45"/>
    </row>
    <row r="174">
      <c r="A174" s="35" t="s">
        <v>55</v>
      </c>
      <c r="B174" s="42"/>
      <c r="C174" s="43"/>
      <c r="D174" s="43"/>
      <c r="E174" s="46" t="s">
        <v>708</v>
      </c>
      <c r="F174" s="43"/>
      <c r="G174" s="43"/>
      <c r="H174" s="43"/>
      <c r="I174" s="43"/>
      <c r="J174" s="45"/>
    </row>
    <row r="175" ht="57.6">
      <c r="A175" s="35" t="s">
        <v>57</v>
      </c>
      <c r="B175" s="42"/>
      <c r="C175" s="43"/>
      <c r="D175" s="43"/>
      <c r="E175" s="37" t="s">
        <v>377</v>
      </c>
      <c r="F175" s="43"/>
      <c r="G175" s="43"/>
      <c r="H175" s="43"/>
      <c r="I175" s="43"/>
      <c r="J175" s="45"/>
    </row>
    <row r="176">
      <c r="A176" s="35" t="s">
        <v>48</v>
      </c>
      <c r="B176" s="35">
        <v>35</v>
      </c>
      <c r="C176" s="36" t="s">
        <v>374</v>
      </c>
      <c r="D176" s="35" t="s">
        <v>50</v>
      </c>
      <c r="E176" s="37" t="s">
        <v>375</v>
      </c>
      <c r="F176" s="38" t="s">
        <v>163</v>
      </c>
      <c r="G176" s="39">
        <v>90</v>
      </c>
      <c r="H176" s="40">
        <v>0</v>
      </c>
      <c r="I176" s="40">
        <f>ROUND(G176*H176,P4)</f>
        <v>0</v>
      </c>
      <c r="J176" s="38" t="s">
        <v>53</v>
      </c>
      <c r="O176" s="41">
        <f>I176*0.21</f>
        <v>0</v>
      </c>
      <c r="P176">
        <v>3</v>
      </c>
    </row>
    <row r="177">
      <c r="A177" s="35" t="s">
        <v>54</v>
      </c>
      <c r="B177" s="42"/>
      <c r="C177" s="43"/>
      <c r="D177" s="43"/>
      <c r="E177" s="44" t="s">
        <v>50</v>
      </c>
      <c r="F177" s="43"/>
      <c r="G177" s="43"/>
      <c r="H177" s="43"/>
      <c r="I177" s="43"/>
      <c r="J177" s="45"/>
    </row>
    <row r="178">
      <c r="A178" s="35" t="s">
        <v>55</v>
      </c>
      <c r="B178" s="42"/>
      <c r="C178" s="43"/>
      <c r="D178" s="43"/>
      <c r="E178" s="46" t="s">
        <v>704</v>
      </c>
      <c r="F178" s="43"/>
      <c r="G178" s="43"/>
      <c r="H178" s="43"/>
      <c r="I178" s="43"/>
      <c r="J178" s="45"/>
    </row>
    <row r="179">
      <c r="A179" s="35" t="s">
        <v>55</v>
      </c>
      <c r="B179" s="42"/>
      <c r="C179" s="43"/>
      <c r="D179" s="43"/>
      <c r="E179" s="46" t="s">
        <v>709</v>
      </c>
      <c r="F179" s="43"/>
      <c r="G179" s="43"/>
      <c r="H179" s="43"/>
      <c r="I179" s="43"/>
      <c r="J179" s="45"/>
    </row>
    <row r="180" ht="57.6">
      <c r="A180" s="35" t="s">
        <v>57</v>
      </c>
      <c r="B180" s="42"/>
      <c r="C180" s="43"/>
      <c r="D180" s="43"/>
      <c r="E180" s="37" t="s">
        <v>377</v>
      </c>
      <c r="F180" s="43"/>
      <c r="G180" s="43"/>
      <c r="H180" s="43"/>
      <c r="I180" s="43"/>
      <c r="J180" s="45"/>
    </row>
    <row r="181">
      <c r="A181" s="35" t="s">
        <v>48</v>
      </c>
      <c r="B181" s="35">
        <v>36</v>
      </c>
      <c r="C181" s="36" t="s">
        <v>545</v>
      </c>
      <c r="D181" s="35" t="s">
        <v>50</v>
      </c>
      <c r="E181" s="37" t="s">
        <v>546</v>
      </c>
      <c r="F181" s="38" t="s">
        <v>163</v>
      </c>
      <c r="G181" s="39">
        <v>26</v>
      </c>
      <c r="H181" s="40">
        <v>0</v>
      </c>
      <c r="I181" s="40">
        <f>ROUND(G181*H181,P4)</f>
        <v>0</v>
      </c>
      <c r="J181" s="38" t="s">
        <v>53</v>
      </c>
      <c r="O181" s="41">
        <f>I181*0.21</f>
        <v>0</v>
      </c>
      <c r="P181">
        <v>3</v>
      </c>
    </row>
    <row r="182">
      <c r="A182" s="35" t="s">
        <v>54</v>
      </c>
      <c r="B182" s="42"/>
      <c r="C182" s="43"/>
      <c r="D182" s="43"/>
      <c r="E182" s="44" t="s">
        <v>50</v>
      </c>
      <c r="F182" s="43"/>
      <c r="G182" s="43"/>
      <c r="H182" s="43"/>
      <c r="I182" s="43"/>
      <c r="J182" s="45"/>
    </row>
    <row r="183">
      <c r="A183" s="35" t="s">
        <v>55</v>
      </c>
      <c r="B183" s="42"/>
      <c r="C183" s="43"/>
      <c r="D183" s="43"/>
      <c r="E183" s="46" t="s">
        <v>328</v>
      </c>
      <c r="F183" s="43"/>
      <c r="G183" s="43"/>
      <c r="H183" s="43"/>
      <c r="I183" s="43"/>
      <c r="J183" s="45"/>
    </row>
    <row r="184" ht="57.6">
      <c r="A184" s="35" t="s">
        <v>57</v>
      </c>
      <c r="B184" s="42"/>
      <c r="C184" s="43"/>
      <c r="D184" s="43"/>
      <c r="E184" s="37" t="s">
        <v>377</v>
      </c>
      <c r="F184" s="43"/>
      <c r="G184" s="43"/>
      <c r="H184" s="43"/>
      <c r="I184" s="43"/>
      <c r="J184" s="45"/>
    </row>
    <row r="185">
      <c r="A185" s="35" t="s">
        <v>48</v>
      </c>
      <c r="B185" s="35">
        <v>37</v>
      </c>
      <c r="C185" s="36" t="s">
        <v>378</v>
      </c>
      <c r="D185" s="35" t="s">
        <v>50</v>
      </c>
      <c r="E185" s="37" t="s">
        <v>379</v>
      </c>
      <c r="F185" s="38" t="s">
        <v>163</v>
      </c>
      <c r="G185" s="39">
        <v>88</v>
      </c>
      <c r="H185" s="40">
        <v>0</v>
      </c>
      <c r="I185" s="40">
        <f>ROUND(G185*H185,P4)</f>
        <v>0</v>
      </c>
      <c r="J185" s="38" t="s">
        <v>53</v>
      </c>
      <c r="O185" s="41">
        <f>I185*0.21</f>
        <v>0</v>
      </c>
      <c r="P185">
        <v>3</v>
      </c>
    </row>
    <row r="186">
      <c r="A186" s="35" t="s">
        <v>54</v>
      </c>
      <c r="B186" s="42"/>
      <c r="C186" s="43"/>
      <c r="D186" s="43"/>
      <c r="E186" s="44" t="s">
        <v>50</v>
      </c>
      <c r="F186" s="43"/>
      <c r="G186" s="43"/>
      <c r="H186" s="43"/>
      <c r="I186" s="43"/>
      <c r="J186" s="45"/>
    </row>
    <row r="187">
      <c r="A187" s="35" t="s">
        <v>55</v>
      </c>
      <c r="B187" s="42"/>
      <c r="C187" s="43"/>
      <c r="D187" s="43"/>
      <c r="E187" s="46" t="s">
        <v>710</v>
      </c>
      <c r="F187" s="43"/>
      <c r="G187" s="43"/>
      <c r="H187" s="43"/>
      <c r="I187" s="43"/>
      <c r="J187" s="45"/>
    </row>
    <row r="188" ht="72">
      <c r="A188" s="35" t="s">
        <v>55</v>
      </c>
      <c r="B188" s="42"/>
      <c r="C188" s="43"/>
      <c r="D188" s="43"/>
      <c r="E188" s="46" t="s">
        <v>711</v>
      </c>
      <c r="F188" s="43"/>
      <c r="G188" s="43"/>
      <c r="H188" s="43"/>
      <c r="I188" s="43"/>
      <c r="J188" s="45"/>
    </row>
    <row r="189">
      <c r="A189" s="35" t="s">
        <v>55</v>
      </c>
      <c r="B189" s="42"/>
      <c r="C189" s="43"/>
      <c r="D189" s="43"/>
      <c r="E189" s="46" t="s">
        <v>712</v>
      </c>
      <c r="F189" s="43"/>
      <c r="G189" s="43"/>
      <c r="H189" s="43"/>
      <c r="I189" s="43"/>
      <c r="J189" s="45"/>
    </row>
    <row r="190">
      <c r="A190" s="35" t="s">
        <v>55</v>
      </c>
      <c r="B190" s="42"/>
      <c r="C190" s="43"/>
      <c r="D190" s="43"/>
      <c r="E190" s="46" t="s">
        <v>713</v>
      </c>
      <c r="F190" s="43"/>
      <c r="G190" s="43"/>
      <c r="H190" s="43"/>
      <c r="I190" s="43"/>
      <c r="J190" s="45"/>
    </row>
    <row r="191">
      <c r="A191" s="35" t="s">
        <v>55</v>
      </c>
      <c r="B191" s="42"/>
      <c r="C191" s="43"/>
      <c r="D191" s="43"/>
      <c r="E191" s="46" t="s">
        <v>714</v>
      </c>
      <c r="F191" s="43"/>
      <c r="G191" s="43"/>
      <c r="H191" s="43"/>
      <c r="I191" s="43"/>
      <c r="J191" s="45"/>
    </row>
    <row r="192">
      <c r="A192" s="35" t="s">
        <v>55</v>
      </c>
      <c r="B192" s="42"/>
      <c r="C192" s="43"/>
      <c r="D192" s="43"/>
      <c r="E192" s="46" t="s">
        <v>715</v>
      </c>
      <c r="F192" s="43"/>
      <c r="G192" s="43"/>
      <c r="H192" s="43"/>
      <c r="I192" s="43"/>
      <c r="J192" s="45"/>
    </row>
    <row r="193">
      <c r="A193" s="35" t="s">
        <v>55</v>
      </c>
      <c r="B193" s="42"/>
      <c r="C193" s="43"/>
      <c r="D193" s="43"/>
      <c r="E193" s="46" t="s">
        <v>716</v>
      </c>
      <c r="F193" s="43"/>
      <c r="G193" s="43"/>
      <c r="H193" s="43"/>
      <c r="I193" s="43"/>
      <c r="J193" s="45"/>
    </row>
    <row r="194">
      <c r="A194" s="35" t="s">
        <v>55</v>
      </c>
      <c r="B194" s="42"/>
      <c r="C194" s="43"/>
      <c r="D194" s="43"/>
      <c r="E194" s="46" t="s">
        <v>717</v>
      </c>
      <c r="F194" s="43"/>
      <c r="G194" s="43"/>
      <c r="H194" s="43"/>
      <c r="I194" s="43"/>
      <c r="J194" s="45"/>
    </row>
    <row r="195">
      <c r="A195" s="35" t="s">
        <v>55</v>
      </c>
      <c r="B195" s="42"/>
      <c r="C195" s="43"/>
      <c r="D195" s="43"/>
      <c r="E195" s="46" t="s">
        <v>718</v>
      </c>
      <c r="F195" s="43"/>
      <c r="G195" s="43"/>
      <c r="H195" s="43"/>
      <c r="I195" s="43"/>
      <c r="J195" s="45"/>
    </row>
    <row r="196">
      <c r="A196" s="35" t="s">
        <v>55</v>
      </c>
      <c r="B196" s="42"/>
      <c r="C196" s="43"/>
      <c r="D196" s="43"/>
      <c r="E196" s="46" t="s">
        <v>719</v>
      </c>
      <c r="F196" s="43"/>
      <c r="G196" s="43"/>
      <c r="H196" s="43"/>
      <c r="I196" s="43"/>
      <c r="J196" s="45"/>
    </row>
    <row r="197">
      <c r="A197" s="35" t="s">
        <v>55</v>
      </c>
      <c r="B197" s="42"/>
      <c r="C197" s="43"/>
      <c r="D197" s="43"/>
      <c r="E197" s="46" t="s">
        <v>720</v>
      </c>
      <c r="F197" s="43"/>
      <c r="G197" s="43"/>
      <c r="H197" s="43"/>
      <c r="I197" s="43"/>
      <c r="J197" s="45"/>
    </row>
    <row r="198" ht="57.6">
      <c r="A198" s="35" t="s">
        <v>57</v>
      </c>
      <c r="B198" s="42"/>
      <c r="C198" s="43"/>
      <c r="D198" s="43"/>
      <c r="E198" s="37" t="s">
        <v>377</v>
      </c>
      <c r="F198" s="43"/>
      <c r="G198" s="43"/>
      <c r="H198" s="43"/>
      <c r="I198" s="43"/>
      <c r="J198" s="45"/>
    </row>
    <row r="199">
      <c r="A199" s="35" t="s">
        <v>48</v>
      </c>
      <c r="B199" s="35">
        <v>38</v>
      </c>
      <c r="C199" s="36" t="s">
        <v>721</v>
      </c>
      <c r="D199" s="35" t="s">
        <v>50</v>
      </c>
      <c r="E199" s="37" t="s">
        <v>722</v>
      </c>
      <c r="F199" s="38" t="s">
        <v>163</v>
      </c>
      <c r="G199" s="39">
        <v>105</v>
      </c>
      <c r="H199" s="40">
        <v>0</v>
      </c>
      <c r="I199" s="40">
        <f>ROUND(G199*H199,P4)</f>
        <v>0</v>
      </c>
      <c r="J199" s="38" t="s">
        <v>53</v>
      </c>
      <c r="O199" s="41">
        <f>I199*0.21</f>
        <v>0</v>
      </c>
      <c r="P199">
        <v>3</v>
      </c>
    </row>
    <row r="200">
      <c r="A200" s="35" t="s">
        <v>54</v>
      </c>
      <c r="B200" s="42"/>
      <c r="C200" s="43"/>
      <c r="D200" s="43"/>
      <c r="E200" s="44" t="s">
        <v>50</v>
      </c>
      <c r="F200" s="43"/>
      <c r="G200" s="43"/>
      <c r="H200" s="43"/>
      <c r="I200" s="43"/>
      <c r="J200" s="45"/>
    </row>
    <row r="201">
      <c r="A201" s="35" t="s">
        <v>55</v>
      </c>
      <c r="B201" s="42"/>
      <c r="C201" s="43"/>
      <c r="D201" s="43"/>
      <c r="E201" s="46" t="s">
        <v>723</v>
      </c>
      <c r="F201" s="43"/>
      <c r="G201" s="43"/>
      <c r="H201" s="43"/>
      <c r="I201" s="43"/>
      <c r="J201" s="45"/>
    </row>
    <row r="202" ht="86.4">
      <c r="A202" s="35" t="s">
        <v>57</v>
      </c>
      <c r="B202" s="47"/>
      <c r="C202" s="48"/>
      <c r="D202" s="48"/>
      <c r="E202" s="37" t="s">
        <v>724</v>
      </c>
      <c r="F202" s="48"/>
      <c r="G202" s="48"/>
      <c r="H202" s="48"/>
      <c r="I202" s="48"/>
      <c r="J20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21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113</v>
      </c>
      <c r="D9" s="35" t="s">
        <v>396</v>
      </c>
      <c r="E9" s="37" t="s">
        <v>115</v>
      </c>
      <c r="F9" s="38" t="s">
        <v>116</v>
      </c>
      <c r="G9" s="39">
        <v>5.25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44" t="s">
        <v>50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725</v>
      </c>
      <c r="F11" s="43"/>
      <c r="G11" s="43"/>
      <c r="H11" s="43"/>
      <c r="I11" s="43"/>
      <c r="J11" s="45"/>
    </row>
    <row r="12" ht="28.8">
      <c r="A12" s="35" t="s">
        <v>57</v>
      </c>
      <c r="B12" s="42"/>
      <c r="C12" s="43"/>
      <c r="D12" s="43"/>
      <c r="E12" s="37" t="s">
        <v>121</v>
      </c>
      <c r="F12" s="43"/>
      <c r="G12" s="43"/>
      <c r="H12" s="43"/>
      <c r="I12" s="43"/>
      <c r="J12" s="45"/>
    </row>
    <row r="13">
      <c r="A13" s="29" t="s">
        <v>45</v>
      </c>
      <c r="B13" s="30"/>
      <c r="C13" s="31" t="s">
        <v>30</v>
      </c>
      <c r="D13" s="32"/>
      <c r="E13" s="29" t="s">
        <v>131</v>
      </c>
      <c r="F13" s="32"/>
      <c r="G13" s="32"/>
      <c r="H13" s="32"/>
      <c r="I13" s="33">
        <f>SUMIFS(I14:I17,A14:A17,"P")</f>
        <v>0</v>
      </c>
      <c r="J13" s="34"/>
    </row>
    <row r="14" ht="28.8">
      <c r="A14" s="35" t="s">
        <v>48</v>
      </c>
      <c r="B14" s="35">
        <v>2</v>
      </c>
      <c r="C14" s="36" t="s">
        <v>132</v>
      </c>
      <c r="D14" s="35" t="s">
        <v>50</v>
      </c>
      <c r="E14" s="37" t="s">
        <v>133</v>
      </c>
      <c r="F14" s="38" t="s">
        <v>116</v>
      </c>
      <c r="G14" s="39">
        <v>5.25</v>
      </c>
      <c r="H14" s="40">
        <v>0</v>
      </c>
      <c r="I14" s="40">
        <f>ROUND(G14*H14,P4)</f>
        <v>0</v>
      </c>
      <c r="J14" s="38" t="s">
        <v>53</v>
      </c>
      <c r="O14" s="41">
        <f>I14*0.21</f>
        <v>0</v>
      </c>
      <c r="P14">
        <v>3</v>
      </c>
    </row>
    <row r="15">
      <c r="A15" s="35" t="s">
        <v>54</v>
      </c>
      <c r="B15" s="42"/>
      <c r="C15" s="43"/>
      <c r="D15" s="43"/>
      <c r="E15" s="44" t="s">
        <v>50</v>
      </c>
      <c r="F15" s="43"/>
      <c r="G15" s="43"/>
      <c r="H15" s="43"/>
      <c r="I15" s="43"/>
      <c r="J15" s="45"/>
    </row>
    <row r="16">
      <c r="A16" s="35" t="s">
        <v>55</v>
      </c>
      <c r="B16" s="42"/>
      <c r="C16" s="43"/>
      <c r="D16" s="43"/>
      <c r="E16" s="46" t="s">
        <v>726</v>
      </c>
      <c r="F16" s="43"/>
      <c r="G16" s="43"/>
      <c r="H16" s="43"/>
      <c r="I16" s="43"/>
      <c r="J16" s="45"/>
    </row>
    <row r="17" ht="72">
      <c r="A17" s="35" t="s">
        <v>57</v>
      </c>
      <c r="B17" s="42"/>
      <c r="C17" s="43"/>
      <c r="D17" s="43"/>
      <c r="E17" s="37" t="s">
        <v>135</v>
      </c>
      <c r="F17" s="43"/>
      <c r="G17" s="43"/>
      <c r="H17" s="43"/>
      <c r="I17" s="43"/>
      <c r="J17" s="45"/>
    </row>
    <row r="18">
      <c r="A18" s="29" t="s">
        <v>45</v>
      </c>
      <c r="B18" s="30"/>
      <c r="C18" s="31" t="s">
        <v>329</v>
      </c>
      <c r="D18" s="32"/>
      <c r="E18" s="29" t="s">
        <v>690</v>
      </c>
      <c r="F18" s="32"/>
      <c r="G18" s="32"/>
      <c r="H18" s="32"/>
      <c r="I18" s="33">
        <f>SUMIFS(I19:I29,A19:A29,"P")</f>
        <v>0</v>
      </c>
      <c r="J18" s="34"/>
    </row>
    <row r="19">
      <c r="A19" s="35" t="s">
        <v>48</v>
      </c>
      <c r="B19" s="35">
        <v>3</v>
      </c>
      <c r="C19" s="36" t="s">
        <v>374</v>
      </c>
      <c r="D19" s="35" t="s">
        <v>50</v>
      </c>
      <c r="E19" s="37" t="s">
        <v>375</v>
      </c>
      <c r="F19" s="38" t="s">
        <v>163</v>
      </c>
      <c r="G19" s="39">
        <v>5</v>
      </c>
      <c r="H19" s="40">
        <v>0</v>
      </c>
      <c r="I19" s="40">
        <f>ROUND(G19*H19,P4)</f>
        <v>0</v>
      </c>
      <c r="J19" s="38" t="s">
        <v>53</v>
      </c>
      <c r="O19" s="41">
        <f>I19*0.21</f>
        <v>0</v>
      </c>
      <c r="P19">
        <v>3</v>
      </c>
    </row>
    <row r="20">
      <c r="A20" s="35" t="s">
        <v>54</v>
      </c>
      <c r="B20" s="42"/>
      <c r="C20" s="43"/>
      <c r="D20" s="43"/>
      <c r="E20" s="44" t="s">
        <v>50</v>
      </c>
      <c r="F20" s="43"/>
      <c r="G20" s="43"/>
      <c r="H20" s="43"/>
      <c r="I20" s="43"/>
      <c r="J20" s="45"/>
    </row>
    <row r="21">
      <c r="A21" s="35" t="s">
        <v>55</v>
      </c>
      <c r="B21" s="42"/>
      <c r="C21" s="43"/>
      <c r="D21" s="43"/>
      <c r="E21" s="46" t="s">
        <v>727</v>
      </c>
      <c r="F21" s="43"/>
      <c r="G21" s="43"/>
      <c r="H21" s="43"/>
      <c r="I21" s="43"/>
      <c r="J21" s="45"/>
    </row>
    <row r="22">
      <c r="A22" s="35" t="s">
        <v>55</v>
      </c>
      <c r="B22" s="42"/>
      <c r="C22" s="43"/>
      <c r="D22" s="43"/>
      <c r="E22" s="46" t="s">
        <v>728</v>
      </c>
      <c r="F22" s="43"/>
      <c r="G22" s="43"/>
      <c r="H22" s="43"/>
      <c r="I22" s="43"/>
      <c r="J22" s="45"/>
    </row>
    <row r="23" ht="57.6">
      <c r="A23" s="35" t="s">
        <v>57</v>
      </c>
      <c r="B23" s="42"/>
      <c r="C23" s="43"/>
      <c r="D23" s="43"/>
      <c r="E23" s="37" t="s">
        <v>377</v>
      </c>
      <c r="F23" s="43"/>
      <c r="G23" s="43"/>
      <c r="H23" s="43"/>
      <c r="I23" s="43"/>
      <c r="J23" s="45"/>
    </row>
    <row r="24">
      <c r="A24" s="35" t="s">
        <v>48</v>
      </c>
      <c r="B24" s="35">
        <v>4</v>
      </c>
      <c r="C24" s="36" t="s">
        <v>545</v>
      </c>
      <c r="D24" s="35" t="s">
        <v>50</v>
      </c>
      <c r="E24" s="37" t="s">
        <v>546</v>
      </c>
      <c r="F24" s="38" t="s">
        <v>163</v>
      </c>
      <c r="G24" s="39">
        <v>30</v>
      </c>
      <c r="H24" s="40">
        <v>0</v>
      </c>
      <c r="I24" s="40">
        <f>ROUND(G24*H24,P4)</f>
        <v>0</v>
      </c>
      <c r="J24" s="38" t="s">
        <v>53</v>
      </c>
      <c r="O24" s="41">
        <f>I24*0.21</f>
        <v>0</v>
      </c>
      <c r="P24">
        <v>3</v>
      </c>
    </row>
    <row r="25">
      <c r="A25" s="35" t="s">
        <v>54</v>
      </c>
      <c r="B25" s="42"/>
      <c r="C25" s="43"/>
      <c r="D25" s="43"/>
      <c r="E25" s="44" t="s">
        <v>50</v>
      </c>
      <c r="F25" s="43"/>
      <c r="G25" s="43"/>
      <c r="H25" s="43"/>
      <c r="I25" s="43"/>
      <c r="J25" s="45"/>
    </row>
    <row r="26">
      <c r="A26" s="35" t="s">
        <v>55</v>
      </c>
      <c r="B26" s="42"/>
      <c r="C26" s="43"/>
      <c r="D26" s="43"/>
      <c r="E26" s="46" t="s">
        <v>729</v>
      </c>
      <c r="F26" s="43"/>
      <c r="G26" s="43"/>
      <c r="H26" s="43"/>
      <c r="I26" s="43"/>
      <c r="J26" s="45"/>
    </row>
    <row r="27">
      <c r="A27" s="35" t="s">
        <v>55</v>
      </c>
      <c r="B27" s="42"/>
      <c r="C27" s="43"/>
      <c r="D27" s="43"/>
      <c r="E27" s="46" t="s">
        <v>730</v>
      </c>
      <c r="F27" s="43"/>
      <c r="G27" s="43"/>
      <c r="H27" s="43"/>
      <c r="I27" s="43"/>
      <c r="J27" s="45"/>
    </row>
    <row r="28">
      <c r="A28" s="35" t="s">
        <v>55</v>
      </c>
      <c r="B28" s="42"/>
      <c r="C28" s="43"/>
      <c r="D28" s="43"/>
      <c r="E28" s="46" t="s">
        <v>731</v>
      </c>
      <c r="F28" s="43"/>
      <c r="G28" s="43"/>
      <c r="H28" s="43"/>
      <c r="I28" s="43"/>
      <c r="J28" s="45"/>
    </row>
    <row r="29" ht="57.6">
      <c r="A29" s="35" t="s">
        <v>57</v>
      </c>
      <c r="B29" s="47"/>
      <c r="C29" s="48"/>
      <c r="D29" s="48"/>
      <c r="E29" s="37" t="s">
        <v>377</v>
      </c>
      <c r="F29" s="48"/>
      <c r="G29" s="48"/>
      <c r="H29" s="48"/>
      <c r="I29" s="48"/>
      <c r="J2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23</v>
      </c>
      <c r="I3" s="23">
        <f>SUMIFS(I8:I118,A8:A118,"SD")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113</v>
      </c>
      <c r="D9" s="35" t="s">
        <v>50</v>
      </c>
      <c r="E9" s="37" t="s">
        <v>115</v>
      </c>
      <c r="F9" s="38" t="s">
        <v>116</v>
      </c>
      <c r="G9" s="39">
        <v>14.66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44" t="s">
        <v>50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732</v>
      </c>
      <c r="F11" s="43"/>
      <c r="G11" s="43"/>
      <c r="H11" s="43"/>
      <c r="I11" s="43"/>
      <c r="J11" s="45"/>
    </row>
    <row r="12" ht="28.8">
      <c r="A12" s="35" t="s">
        <v>57</v>
      </c>
      <c r="B12" s="42"/>
      <c r="C12" s="43"/>
      <c r="D12" s="43"/>
      <c r="E12" s="37" t="s">
        <v>121</v>
      </c>
      <c r="F12" s="43"/>
      <c r="G12" s="43"/>
      <c r="H12" s="43"/>
      <c r="I12" s="43"/>
      <c r="J12" s="45"/>
    </row>
    <row r="13">
      <c r="A13" s="29" t="s">
        <v>45</v>
      </c>
      <c r="B13" s="30"/>
      <c r="C13" s="31" t="s">
        <v>30</v>
      </c>
      <c r="D13" s="32"/>
      <c r="E13" s="29" t="s">
        <v>131</v>
      </c>
      <c r="F13" s="32"/>
      <c r="G13" s="32"/>
      <c r="H13" s="32"/>
      <c r="I13" s="33">
        <f>SUMIFS(I14:I44,A14:A44,"P")</f>
        <v>0</v>
      </c>
      <c r="J13" s="34"/>
    </row>
    <row r="14">
      <c r="A14" s="35" t="s">
        <v>48</v>
      </c>
      <c r="B14" s="35">
        <v>2</v>
      </c>
      <c r="C14" s="36" t="s">
        <v>155</v>
      </c>
      <c r="D14" s="35" t="s">
        <v>50</v>
      </c>
      <c r="E14" s="37" t="s">
        <v>156</v>
      </c>
      <c r="F14" s="38" t="s">
        <v>116</v>
      </c>
      <c r="G14" s="39">
        <v>43.192</v>
      </c>
      <c r="H14" s="40">
        <v>0</v>
      </c>
      <c r="I14" s="40">
        <f>ROUND(G14*H14,P4)</f>
        <v>0</v>
      </c>
      <c r="J14" s="38" t="s">
        <v>53</v>
      </c>
      <c r="O14" s="41">
        <f>I14*0.21</f>
        <v>0</v>
      </c>
      <c r="P14">
        <v>3</v>
      </c>
    </row>
    <row r="15">
      <c r="A15" s="35" t="s">
        <v>54</v>
      </c>
      <c r="B15" s="42"/>
      <c r="C15" s="43"/>
      <c r="D15" s="43"/>
      <c r="E15" s="44" t="s">
        <v>50</v>
      </c>
      <c r="F15" s="43"/>
      <c r="G15" s="43"/>
      <c r="H15" s="43"/>
      <c r="I15" s="43"/>
      <c r="J15" s="45"/>
    </row>
    <row r="16">
      <c r="A16" s="35" t="s">
        <v>55</v>
      </c>
      <c r="B16" s="42"/>
      <c r="C16" s="43"/>
      <c r="D16" s="43"/>
      <c r="E16" s="46" t="s">
        <v>733</v>
      </c>
      <c r="F16" s="43"/>
      <c r="G16" s="43"/>
      <c r="H16" s="43"/>
      <c r="I16" s="43"/>
      <c r="J16" s="45"/>
    </row>
    <row r="17" ht="360">
      <c r="A17" s="35" t="s">
        <v>57</v>
      </c>
      <c r="B17" s="42"/>
      <c r="C17" s="43"/>
      <c r="D17" s="43"/>
      <c r="E17" s="37" t="s">
        <v>160</v>
      </c>
      <c r="F17" s="43"/>
      <c r="G17" s="43"/>
      <c r="H17" s="43"/>
      <c r="I17" s="43"/>
      <c r="J17" s="45"/>
    </row>
    <row r="18">
      <c r="A18" s="35" t="s">
        <v>48</v>
      </c>
      <c r="B18" s="35">
        <v>3</v>
      </c>
      <c r="C18" s="36" t="s">
        <v>585</v>
      </c>
      <c r="D18" s="35" t="s">
        <v>50</v>
      </c>
      <c r="E18" s="37" t="s">
        <v>586</v>
      </c>
      <c r="F18" s="38" t="s">
        <v>116</v>
      </c>
      <c r="G18" s="39">
        <v>54.780000000000001</v>
      </c>
      <c r="H18" s="40">
        <v>0</v>
      </c>
      <c r="I18" s="40">
        <f>ROUND(G18*H18,P4)</f>
        <v>0</v>
      </c>
      <c r="J18" s="38" t="s">
        <v>53</v>
      </c>
      <c r="O18" s="41">
        <f>I18*0.21</f>
        <v>0</v>
      </c>
      <c r="P18">
        <v>3</v>
      </c>
    </row>
    <row r="19">
      <c r="A19" s="35" t="s">
        <v>54</v>
      </c>
      <c r="B19" s="42"/>
      <c r="C19" s="43"/>
      <c r="D19" s="43"/>
      <c r="E19" s="44" t="s">
        <v>50</v>
      </c>
      <c r="F19" s="43"/>
      <c r="G19" s="43"/>
      <c r="H19" s="43"/>
      <c r="I19" s="43"/>
      <c r="J19" s="45"/>
    </row>
    <row r="20">
      <c r="A20" s="35" t="s">
        <v>55</v>
      </c>
      <c r="B20" s="42"/>
      <c r="C20" s="43"/>
      <c r="D20" s="43"/>
      <c r="E20" s="46" t="s">
        <v>734</v>
      </c>
      <c r="F20" s="43"/>
      <c r="G20" s="43"/>
      <c r="H20" s="43"/>
      <c r="I20" s="43"/>
      <c r="J20" s="45"/>
    </row>
    <row r="21">
      <c r="A21" s="35" t="s">
        <v>55</v>
      </c>
      <c r="B21" s="42"/>
      <c r="C21" s="43"/>
      <c r="D21" s="43"/>
      <c r="E21" s="46" t="s">
        <v>735</v>
      </c>
      <c r="F21" s="43"/>
      <c r="G21" s="43"/>
      <c r="H21" s="43"/>
      <c r="I21" s="43"/>
      <c r="J21" s="45"/>
    </row>
    <row r="22">
      <c r="A22" s="35" t="s">
        <v>55</v>
      </c>
      <c r="B22" s="42"/>
      <c r="C22" s="43"/>
      <c r="D22" s="43"/>
      <c r="E22" s="46" t="s">
        <v>736</v>
      </c>
      <c r="F22" s="43"/>
      <c r="G22" s="43"/>
      <c r="H22" s="43"/>
      <c r="I22" s="43"/>
      <c r="J22" s="45"/>
    </row>
    <row r="23" ht="374.4">
      <c r="A23" s="35" t="s">
        <v>57</v>
      </c>
      <c r="B23" s="42"/>
      <c r="C23" s="43"/>
      <c r="D23" s="43"/>
      <c r="E23" s="37" t="s">
        <v>588</v>
      </c>
      <c r="F23" s="43"/>
      <c r="G23" s="43"/>
      <c r="H23" s="43"/>
      <c r="I23" s="43"/>
      <c r="J23" s="45"/>
    </row>
    <row r="24">
      <c r="A24" s="35" t="s">
        <v>48</v>
      </c>
      <c r="B24" s="35">
        <v>4</v>
      </c>
      <c r="C24" s="36" t="s">
        <v>737</v>
      </c>
      <c r="D24" s="35" t="s">
        <v>50</v>
      </c>
      <c r="E24" s="37" t="s">
        <v>738</v>
      </c>
      <c r="F24" s="38" t="s">
        <v>116</v>
      </c>
      <c r="G24" s="39">
        <v>3.0720000000000001</v>
      </c>
      <c r="H24" s="40">
        <v>0</v>
      </c>
      <c r="I24" s="40">
        <f>ROUND(G24*H24,P4)</f>
        <v>0</v>
      </c>
      <c r="J24" s="38" t="s">
        <v>53</v>
      </c>
      <c r="O24" s="41">
        <f>I24*0.21</f>
        <v>0</v>
      </c>
      <c r="P24">
        <v>3</v>
      </c>
    </row>
    <row r="25">
      <c r="A25" s="35" t="s">
        <v>54</v>
      </c>
      <c r="B25" s="42"/>
      <c r="C25" s="43"/>
      <c r="D25" s="43"/>
      <c r="E25" s="44" t="s">
        <v>50</v>
      </c>
      <c r="F25" s="43"/>
      <c r="G25" s="43"/>
      <c r="H25" s="43"/>
      <c r="I25" s="43"/>
      <c r="J25" s="45"/>
    </row>
    <row r="26">
      <c r="A26" s="35" t="s">
        <v>55</v>
      </c>
      <c r="B26" s="42"/>
      <c r="C26" s="43"/>
      <c r="D26" s="43"/>
      <c r="E26" s="46" t="s">
        <v>739</v>
      </c>
      <c r="F26" s="43"/>
      <c r="G26" s="43"/>
      <c r="H26" s="43"/>
      <c r="I26" s="43"/>
      <c r="J26" s="45"/>
    </row>
    <row r="27" ht="374.4">
      <c r="A27" s="35" t="s">
        <v>57</v>
      </c>
      <c r="B27" s="42"/>
      <c r="C27" s="43"/>
      <c r="D27" s="43"/>
      <c r="E27" s="37" t="s">
        <v>588</v>
      </c>
      <c r="F27" s="43"/>
      <c r="G27" s="43"/>
      <c r="H27" s="43"/>
      <c r="I27" s="43"/>
      <c r="J27" s="45"/>
    </row>
    <row r="28">
      <c r="A28" s="35" t="s">
        <v>48</v>
      </c>
      <c r="B28" s="35">
        <v>5</v>
      </c>
      <c r="C28" s="36" t="s">
        <v>740</v>
      </c>
      <c r="D28" s="35" t="s">
        <v>50</v>
      </c>
      <c r="E28" s="37" t="s">
        <v>741</v>
      </c>
      <c r="F28" s="38" t="s">
        <v>163</v>
      </c>
      <c r="G28" s="39">
        <v>10</v>
      </c>
      <c r="H28" s="40">
        <v>0</v>
      </c>
      <c r="I28" s="40">
        <f>ROUND(G28*H28,P4)</f>
        <v>0</v>
      </c>
      <c r="J28" s="38" t="s">
        <v>53</v>
      </c>
      <c r="O28" s="41">
        <f>I28*0.21</f>
        <v>0</v>
      </c>
      <c r="P28">
        <v>3</v>
      </c>
    </row>
    <row r="29">
      <c r="A29" s="35" t="s">
        <v>54</v>
      </c>
      <c r="B29" s="42"/>
      <c r="C29" s="43"/>
      <c r="D29" s="43"/>
      <c r="E29" s="44" t="s">
        <v>50</v>
      </c>
      <c r="F29" s="43"/>
      <c r="G29" s="43"/>
      <c r="H29" s="43"/>
      <c r="I29" s="43"/>
      <c r="J29" s="45"/>
    </row>
    <row r="30" ht="28.8">
      <c r="A30" s="35" t="s">
        <v>55</v>
      </c>
      <c r="B30" s="42"/>
      <c r="C30" s="43"/>
      <c r="D30" s="43"/>
      <c r="E30" s="46" t="s">
        <v>742</v>
      </c>
      <c r="F30" s="43"/>
      <c r="G30" s="43"/>
      <c r="H30" s="43"/>
      <c r="I30" s="43"/>
      <c r="J30" s="45"/>
    </row>
    <row r="31">
      <c r="A31" s="35" t="s">
        <v>55</v>
      </c>
      <c r="B31" s="42"/>
      <c r="C31" s="43"/>
      <c r="D31" s="43"/>
      <c r="E31" s="46" t="s">
        <v>525</v>
      </c>
      <c r="F31" s="43"/>
      <c r="G31" s="43"/>
      <c r="H31" s="43"/>
      <c r="I31" s="43"/>
      <c r="J31" s="45"/>
    </row>
    <row r="32" ht="28.8">
      <c r="A32" s="35" t="s">
        <v>57</v>
      </c>
      <c r="B32" s="42"/>
      <c r="C32" s="43"/>
      <c r="D32" s="43"/>
      <c r="E32" s="37" t="s">
        <v>743</v>
      </c>
      <c r="F32" s="43"/>
      <c r="G32" s="43"/>
      <c r="H32" s="43"/>
      <c r="I32" s="43"/>
      <c r="J32" s="45"/>
    </row>
    <row r="33">
      <c r="A33" s="35" t="s">
        <v>48</v>
      </c>
      <c r="B33" s="35">
        <v>6</v>
      </c>
      <c r="C33" s="36" t="s">
        <v>178</v>
      </c>
      <c r="D33" s="35" t="s">
        <v>50</v>
      </c>
      <c r="E33" s="37" t="s">
        <v>179</v>
      </c>
      <c r="F33" s="38" t="s">
        <v>116</v>
      </c>
      <c r="G33" s="39">
        <v>57.851999999999997</v>
      </c>
      <c r="H33" s="40">
        <v>0</v>
      </c>
      <c r="I33" s="40">
        <f>ROUND(G33*H33,P4)</f>
        <v>0</v>
      </c>
      <c r="J33" s="38" t="s">
        <v>53</v>
      </c>
      <c r="O33" s="41">
        <f>I33*0.21</f>
        <v>0</v>
      </c>
      <c r="P33">
        <v>3</v>
      </c>
    </row>
    <row r="34">
      <c r="A34" s="35" t="s">
        <v>54</v>
      </c>
      <c r="B34" s="42"/>
      <c r="C34" s="43"/>
      <c r="D34" s="43"/>
      <c r="E34" s="44" t="s">
        <v>50</v>
      </c>
      <c r="F34" s="43"/>
      <c r="G34" s="43"/>
      <c r="H34" s="43"/>
      <c r="I34" s="43"/>
      <c r="J34" s="45"/>
    </row>
    <row r="35">
      <c r="A35" s="35" t="s">
        <v>55</v>
      </c>
      <c r="B35" s="42"/>
      <c r="C35" s="43"/>
      <c r="D35" s="43"/>
      <c r="E35" s="46" t="s">
        <v>744</v>
      </c>
      <c r="F35" s="43"/>
      <c r="G35" s="43"/>
      <c r="H35" s="43"/>
      <c r="I35" s="43"/>
      <c r="J35" s="45"/>
    </row>
    <row r="36" ht="216">
      <c r="A36" s="35" t="s">
        <v>57</v>
      </c>
      <c r="B36" s="42"/>
      <c r="C36" s="43"/>
      <c r="D36" s="43"/>
      <c r="E36" s="37" t="s">
        <v>641</v>
      </c>
      <c r="F36" s="43"/>
      <c r="G36" s="43"/>
      <c r="H36" s="43"/>
      <c r="I36" s="43"/>
      <c r="J36" s="45"/>
    </row>
    <row r="37">
      <c r="A37" s="35" t="s">
        <v>48</v>
      </c>
      <c r="B37" s="35">
        <v>7</v>
      </c>
      <c r="C37" s="36" t="s">
        <v>591</v>
      </c>
      <c r="D37" s="35" t="s">
        <v>50</v>
      </c>
      <c r="E37" s="37" t="s">
        <v>592</v>
      </c>
      <c r="F37" s="38" t="s">
        <v>116</v>
      </c>
      <c r="G37" s="39">
        <v>43.192</v>
      </c>
      <c r="H37" s="40">
        <v>0</v>
      </c>
      <c r="I37" s="40">
        <f>ROUND(G37*H37,P4)</f>
        <v>0</v>
      </c>
      <c r="J37" s="38" t="s">
        <v>53</v>
      </c>
      <c r="O37" s="41">
        <f>I37*0.21</f>
        <v>0</v>
      </c>
      <c r="P37">
        <v>3</v>
      </c>
    </row>
    <row r="38">
      <c r="A38" s="35" t="s">
        <v>54</v>
      </c>
      <c r="B38" s="42"/>
      <c r="C38" s="43"/>
      <c r="D38" s="43"/>
      <c r="E38" s="44" t="s">
        <v>50</v>
      </c>
      <c r="F38" s="43"/>
      <c r="G38" s="43"/>
      <c r="H38" s="43"/>
      <c r="I38" s="43"/>
      <c r="J38" s="45"/>
    </row>
    <row r="39">
      <c r="A39" s="35" t="s">
        <v>55</v>
      </c>
      <c r="B39" s="42"/>
      <c r="C39" s="43"/>
      <c r="D39" s="43"/>
      <c r="E39" s="46" t="s">
        <v>745</v>
      </c>
      <c r="F39" s="43"/>
      <c r="G39" s="43"/>
      <c r="H39" s="43"/>
      <c r="I39" s="43"/>
      <c r="J39" s="45"/>
    </row>
    <row r="40" ht="273.6">
      <c r="A40" s="35" t="s">
        <v>57</v>
      </c>
      <c r="B40" s="42"/>
      <c r="C40" s="43"/>
      <c r="D40" s="43"/>
      <c r="E40" s="37" t="s">
        <v>746</v>
      </c>
      <c r="F40" s="43"/>
      <c r="G40" s="43"/>
      <c r="H40" s="43"/>
      <c r="I40" s="43"/>
      <c r="J40" s="45"/>
    </row>
    <row r="41">
      <c r="A41" s="35" t="s">
        <v>48</v>
      </c>
      <c r="B41" s="35">
        <v>8</v>
      </c>
      <c r="C41" s="36" t="s">
        <v>644</v>
      </c>
      <c r="D41" s="35" t="s">
        <v>50</v>
      </c>
      <c r="E41" s="37" t="s">
        <v>645</v>
      </c>
      <c r="F41" s="38" t="s">
        <v>116</v>
      </c>
      <c r="G41" s="39">
        <v>14.66</v>
      </c>
      <c r="H41" s="40">
        <v>0</v>
      </c>
      <c r="I41" s="40">
        <f>ROUND(G41*H41,P4)</f>
        <v>0</v>
      </c>
      <c r="J41" s="38" t="s">
        <v>53</v>
      </c>
      <c r="O41" s="41">
        <f>I41*0.21</f>
        <v>0</v>
      </c>
      <c r="P41">
        <v>3</v>
      </c>
    </row>
    <row r="42">
      <c r="A42" s="35" t="s">
        <v>54</v>
      </c>
      <c r="B42" s="42"/>
      <c r="C42" s="43"/>
      <c r="D42" s="43"/>
      <c r="E42" s="44" t="s">
        <v>50</v>
      </c>
      <c r="F42" s="43"/>
      <c r="G42" s="43"/>
      <c r="H42" s="43"/>
      <c r="I42" s="43"/>
      <c r="J42" s="45"/>
    </row>
    <row r="43">
      <c r="A43" s="35" t="s">
        <v>55</v>
      </c>
      <c r="B43" s="42"/>
      <c r="C43" s="43"/>
      <c r="D43" s="43"/>
      <c r="E43" s="46" t="s">
        <v>747</v>
      </c>
      <c r="F43" s="43"/>
      <c r="G43" s="43"/>
      <c r="H43" s="43"/>
      <c r="I43" s="43"/>
      <c r="J43" s="45"/>
    </row>
    <row r="44" ht="360">
      <c r="A44" s="35" t="s">
        <v>57</v>
      </c>
      <c r="B44" s="42"/>
      <c r="C44" s="43"/>
      <c r="D44" s="43"/>
      <c r="E44" s="37" t="s">
        <v>647</v>
      </c>
      <c r="F44" s="43"/>
      <c r="G44" s="43"/>
      <c r="H44" s="43"/>
      <c r="I44" s="43"/>
      <c r="J44" s="45"/>
    </row>
    <row r="45">
      <c r="A45" s="29" t="s">
        <v>45</v>
      </c>
      <c r="B45" s="30"/>
      <c r="C45" s="31" t="s">
        <v>209</v>
      </c>
      <c r="D45" s="32"/>
      <c r="E45" s="29" t="s">
        <v>748</v>
      </c>
      <c r="F45" s="32"/>
      <c r="G45" s="32"/>
      <c r="H45" s="32"/>
      <c r="I45" s="33">
        <f>SUMIFS(I46:I49,A46:A49,"P")</f>
        <v>0</v>
      </c>
      <c r="J45" s="34"/>
    </row>
    <row r="46">
      <c r="A46" s="35" t="s">
        <v>48</v>
      </c>
      <c r="B46" s="35">
        <v>9</v>
      </c>
      <c r="C46" s="36" t="s">
        <v>749</v>
      </c>
      <c r="D46" s="35" t="s">
        <v>50</v>
      </c>
      <c r="E46" s="37" t="s">
        <v>750</v>
      </c>
      <c r="F46" s="38" t="s">
        <v>116</v>
      </c>
      <c r="G46" s="39">
        <v>2.7599999999999998</v>
      </c>
      <c r="H46" s="40">
        <v>0</v>
      </c>
      <c r="I46" s="40">
        <f>ROUND(G46*H46,P4)</f>
        <v>0</v>
      </c>
      <c r="J46" s="38" t="s">
        <v>53</v>
      </c>
      <c r="O46" s="41">
        <f>I46*0.21</f>
        <v>0</v>
      </c>
      <c r="P46">
        <v>3</v>
      </c>
    </row>
    <row r="47">
      <c r="A47" s="35" t="s">
        <v>54</v>
      </c>
      <c r="B47" s="42"/>
      <c r="C47" s="43"/>
      <c r="D47" s="43"/>
      <c r="E47" s="44" t="s">
        <v>50</v>
      </c>
      <c r="F47" s="43"/>
      <c r="G47" s="43"/>
      <c r="H47" s="43"/>
      <c r="I47" s="43"/>
      <c r="J47" s="45"/>
    </row>
    <row r="48">
      <c r="A48" s="35" t="s">
        <v>55</v>
      </c>
      <c r="B48" s="42"/>
      <c r="C48" s="43"/>
      <c r="D48" s="43"/>
      <c r="E48" s="46" t="s">
        <v>751</v>
      </c>
      <c r="F48" s="43"/>
      <c r="G48" s="43"/>
      <c r="H48" s="43"/>
      <c r="I48" s="43"/>
      <c r="J48" s="45"/>
    </row>
    <row r="49" ht="409.5">
      <c r="A49" s="35" t="s">
        <v>57</v>
      </c>
      <c r="B49" s="42"/>
      <c r="C49" s="43"/>
      <c r="D49" s="43"/>
      <c r="E49" s="37" t="s">
        <v>752</v>
      </c>
      <c r="F49" s="43"/>
      <c r="G49" s="43"/>
      <c r="H49" s="43"/>
      <c r="I49" s="43"/>
      <c r="J49" s="45"/>
    </row>
    <row r="50">
      <c r="A50" s="29" t="s">
        <v>45</v>
      </c>
      <c r="B50" s="30"/>
      <c r="C50" s="31" t="s">
        <v>672</v>
      </c>
      <c r="D50" s="32"/>
      <c r="E50" s="29" t="s">
        <v>673</v>
      </c>
      <c r="F50" s="32"/>
      <c r="G50" s="32"/>
      <c r="H50" s="32"/>
      <c r="I50" s="33">
        <f>SUMIFS(I51:I109,A51:A109,"P")</f>
        <v>0</v>
      </c>
      <c r="J50" s="34"/>
    </row>
    <row r="51">
      <c r="A51" s="35" t="s">
        <v>48</v>
      </c>
      <c r="B51" s="35">
        <v>10</v>
      </c>
      <c r="C51" s="36" t="s">
        <v>678</v>
      </c>
      <c r="D51" s="35" t="s">
        <v>50</v>
      </c>
      <c r="E51" s="37" t="s">
        <v>679</v>
      </c>
      <c r="F51" s="38" t="s">
        <v>163</v>
      </c>
      <c r="G51" s="39">
        <v>180</v>
      </c>
      <c r="H51" s="40">
        <v>0</v>
      </c>
      <c r="I51" s="40">
        <f>ROUND(G51*H51,P4)</f>
        <v>0</v>
      </c>
      <c r="J51" s="38" t="s">
        <v>53</v>
      </c>
      <c r="O51" s="41">
        <f>I51*0.21</f>
        <v>0</v>
      </c>
      <c r="P51">
        <v>3</v>
      </c>
    </row>
    <row r="52">
      <c r="A52" s="35" t="s">
        <v>54</v>
      </c>
      <c r="B52" s="42"/>
      <c r="C52" s="43"/>
      <c r="D52" s="43"/>
      <c r="E52" s="44" t="s">
        <v>50</v>
      </c>
      <c r="F52" s="43"/>
      <c r="G52" s="43"/>
      <c r="H52" s="43"/>
      <c r="I52" s="43"/>
      <c r="J52" s="45"/>
    </row>
    <row r="53">
      <c r="A53" s="35" t="s">
        <v>55</v>
      </c>
      <c r="B53" s="42"/>
      <c r="C53" s="43"/>
      <c r="D53" s="43"/>
      <c r="E53" s="46" t="s">
        <v>753</v>
      </c>
      <c r="F53" s="43"/>
      <c r="G53" s="43"/>
      <c r="H53" s="43"/>
      <c r="I53" s="43"/>
      <c r="J53" s="45"/>
    </row>
    <row r="54" ht="158.4">
      <c r="A54" s="35" t="s">
        <v>57</v>
      </c>
      <c r="B54" s="42"/>
      <c r="C54" s="43"/>
      <c r="D54" s="43"/>
      <c r="E54" s="37" t="s">
        <v>681</v>
      </c>
      <c r="F54" s="43"/>
      <c r="G54" s="43"/>
      <c r="H54" s="43"/>
      <c r="I54" s="43"/>
      <c r="J54" s="45"/>
    </row>
    <row r="55">
      <c r="A55" s="35" t="s">
        <v>48</v>
      </c>
      <c r="B55" s="35">
        <v>11</v>
      </c>
      <c r="C55" s="36" t="s">
        <v>754</v>
      </c>
      <c r="D55" s="35" t="s">
        <v>50</v>
      </c>
      <c r="E55" s="37" t="s">
        <v>755</v>
      </c>
      <c r="F55" s="38" t="s">
        <v>163</v>
      </c>
      <c r="G55" s="39">
        <v>180</v>
      </c>
      <c r="H55" s="40">
        <v>0</v>
      </c>
      <c r="I55" s="40">
        <f>ROUND(G55*H55,P4)</f>
        <v>0</v>
      </c>
      <c r="J55" s="38" t="s">
        <v>53</v>
      </c>
      <c r="O55" s="41">
        <f>I55*0.21</f>
        <v>0</v>
      </c>
      <c r="P55">
        <v>3</v>
      </c>
    </row>
    <row r="56">
      <c r="A56" s="35" t="s">
        <v>54</v>
      </c>
      <c r="B56" s="42"/>
      <c r="C56" s="43"/>
      <c r="D56" s="43"/>
      <c r="E56" s="44" t="s">
        <v>50</v>
      </c>
      <c r="F56" s="43"/>
      <c r="G56" s="43"/>
      <c r="H56" s="43"/>
      <c r="I56" s="43"/>
      <c r="J56" s="45"/>
    </row>
    <row r="57">
      <c r="A57" s="35" t="s">
        <v>55</v>
      </c>
      <c r="B57" s="42"/>
      <c r="C57" s="43"/>
      <c r="D57" s="43"/>
      <c r="E57" s="46" t="s">
        <v>753</v>
      </c>
      <c r="F57" s="43"/>
      <c r="G57" s="43"/>
      <c r="H57" s="43"/>
      <c r="I57" s="43"/>
      <c r="J57" s="45"/>
    </row>
    <row r="58" ht="158.4">
      <c r="A58" s="35" t="s">
        <v>57</v>
      </c>
      <c r="B58" s="42"/>
      <c r="C58" s="43"/>
      <c r="D58" s="43"/>
      <c r="E58" s="37" t="s">
        <v>681</v>
      </c>
      <c r="F58" s="43"/>
      <c r="G58" s="43"/>
      <c r="H58" s="43"/>
      <c r="I58" s="43"/>
      <c r="J58" s="45"/>
    </row>
    <row r="59">
      <c r="A59" s="35" t="s">
        <v>48</v>
      </c>
      <c r="B59" s="35">
        <v>12</v>
      </c>
      <c r="C59" s="36" t="s">
        <v>756</v>
      </c>
      <c r="D59" s="35" t="s">
        <v>50</v>
      </c>
      <c r="E59" s="37" t="s">
        <v>757</v>
      </c>
      <c r="F59" s="38" t="s">
        <v>163</v>
      </c>
      <c r="G59" s="39">
        <v>230</v>
      </c>
      <c r="H59" s="40">
        <v>0</v>
      </c>
      <c r="I59" s="40">
        <f>ROUND(G59*H59,P4)</f>
        <v>0</v>
      </c>
      <c r="J59" s="38" t="s">
        <v>53</v>
      </c>
      <c r="O59" s="41">
        <f>I59*0.21</f>
        <v>0</v>
      </c>
      <c r="P59">
        <v>3</v>
      </c>
    </row>
    <row r="60">
      <c r="A60" s="35" t="s">
        <v>54</v>
      </c>
      <c r="B60" s="42"/>
      <c r="C60" s="43"/>
      <c r="D60" s="43"/>
      <c r="E60" s="44" t="s">
        <v>50</v>
      </c>
      <c r="F60" s="43"/>
      <c r="G60" s="43"/>
      <c r="H60" s="43"/>
      <c r="I60" s="43"/>
      <c r="J60" s="45"/>
    </row>
    <row r="61">
      <c r="A61" s="35" t="s">
        <v>55</v>
      </c>
      <c r="B61" s="42"/>
      <c r="C61" s="43"/>
      <c r="D61" s="43"/>
      <c r="E61" s="46" t="s">
        <v>758</v>
      </c>
      <c r="F61" s="43"/>
      <c r="G61" s="43"/>
      <c r="H61" s="43"/>
      <c r="I61" s="43"/>
      <c r="J61" s="45"/>
    </row>
    <row r="62">
      <c r="A62" s="35" t="s">
        <v>55</v>
      </c>
      <c r="B62" s="42"/>
      <c r="C62" s="43"/>
      <c r="D62" s="43"/>
      <c r="E62" s="46" t="s">
        <v>759</v>
      </c>
      <c r="F62" s="43"/>
      <c r="G62" s="43"/>
      <c r="H62" s="43"/>
      <c r="I62" s="43"/>
      <c r="J62" s="45"/>
    </row>
    <row r="63" ht="144">
      <c r="A63" s="35" t="s">
        <v>57</v>
      </c>
      <c r="B63" s="42"/>
      <c r="C63" s="43"/>
      <c r="D63" s="43"/>
      <c r="E63" s="37" t="s">
        <v>760</v>
      </c>
      <c r="F63" s="43"/>
      <c r="G63" s="43"/>
      <c r="H63" s="43"/>
      <c r="I63" s="43"/>
      <c r="J63" s="45"/>
    </row>
    <row r="64">
      <c r="A64" s="35" t="s">
        <v>48</v>
      </c>
      <c r="B64" s="35">
        <v>13</v>
      </c>
      <c r="C64" s="36" t="s">
        <v>761</v>
      </c>
      <c r="D64" s="35" t="s">
        <v>50</v>
      </c>
      <c r="E64" s="37" t="s">
        <v>762</v>
      </c>
      <c r="F64" s="38" t="s">
        <v>163</v>
      </c>
      <c r="G64" s="39">
        <v>48</v>
      </c>
      <c r="H64" s="40">
        <v>0</v>
      </c>
      <c r="I64" s="40">
        <f>ROUND(G64*H64,P4)</f>
        <v>0</v>
      </c>
      <c r="J64" s="38" t="s">
        <v>53</v>
      </c>
      <c r="O64" s="41">
        <f>I64*0.21</f>
        <v>0</v>
      </c>
      <c r="P64">
        <v>3</v>
      </c>
    </row>
    <row r="65">
      <c r="A65" s="35" t="s">
        <v>54</v>
      </c>
      <c r="B65" s="42"/>
      <c r="C65" s="43"/>
      <c r="D65" s="43"/>
      <c r="E65" s="44" t="s">
        <v>50</v>
      </c>
      <c r="F65" s="43"/>
      <c r="G65" s="43"/>
      <c r="H65" s="43"/>
      <c r="I65" s="43"/>
      <c r="J65" s="45"/>
    </row>
    <row r="66">
      <c r="A66" s="35" t="s">
        <v>55</v>
      </c>
      <c r="B66" s="42"/>
      <c r="C66" s="43"/>
      <c r="D66" s="43"/>
      <c r="E66" s="46" t="s">
        <v>763</v>
      </c>
      <c r="F66" s="43"/>
      <c r="G66" s="43"/>
      <c r="H66" s="43"/>
      <c r="I66" s="43"/>
      <c r="J66" s="45"/>
    </row>
    <row r="67">
      <c r="A67" s="35" t="s">
        <v>55</v>
      </c>
      <c r="B67" s="42"/>
      <c r="C67" s="43"/>
      <c r="D67" s="43"/>
      <c r="E67" s="46" t="s">
        <v>764</v>
      </c>
      <c r="F67" s="43"/>
      <c r="G67" s="43"/>
      <c r="H67" s="43"/>
      <c r="I67" s="43"/>
      <c r="J67" s="45"/>
    </row>
    <row r="68" ht="100.8">
      <c r="A68" s="35" t="s">
        <v>57</v>
      </c>
      <c r="B68" s="42"/>
      <c r="C68" s="43"/>
      <c r="D68" s="43"/>
      <c r="E68" s="37" t="s">
        <v>765</v>
      </c>
      <c r="F68" s="43"/>
      <c r="G68" s="43"/>
      <c r="H68" s="43"/>
      <c r="I68" s="43"/>
      <c r="J68" s="45"/>
    </row>
    <row r="69">
      <c r="A69" s="35" t="s">
        <v>48</v>
      </c>
      <c r="B69" s="35">
        <v>14</v>
      </c>
      <c r="C69" s="36" t="s">
        <v>766</v>
      </c>
      <c r="D69" s="35" t="s">
        <v>50</v>
      </c>
      <c r="E69" s="37" t="s">
        <v>767</v>
      </c>
      <c r="F69" s="38" t="s">
        <v>163</v>
      </c>
      <c r="G69" s="39">
        <v>250</v>
      </c>
      <c r="H69" s="40">
        <v>0</v>
      </c>
      <c r="I69" s="40">
        <f>ROUND(G69*H69,P4)</f>
        <v>0</v>
      </c>
      <c r="J69" s="38" t="s">
        <v>53</v>
      </c>
      <c r="O69" s="41">
        <f>I69*0.21</f>
        <v>0</v>
      </c>
      <c r="P69">
        <v>3</v>
      </c>
    </row>
    <row r="70">
      <c r="A70" s="35" t="s">
        <v>54</v>
      </c>
      <c r="B70" s="42"/>
      <c r="C70" s="43"/>
      <c r="D70" s="43"/>
      <c r="E70" s="44" t="s">
        <v>50</v>
      </c>
      <c r="F70" s="43"/>
      <c r="G70" s="43"/>
      <c r="H70" s="43"/>
      <c r="I70" s="43"/>
      <c r="J70" s="45"/>
    </row>
    <row r="71">
      <c r="A71" s="35" t="s">
        <v>55</v>
      </c>
      <c r="B71" s="42"/>
      <c r="C71" s="43"/>
      <c r="D71" s="43"/>
      <c r="E71" s="46" t="s">
        <v>768</v>
      </c>
      <c r="F71" s="43"/>
      <c r="G71" s="43"/>
      <c r="H71" s="43"/>
      <c r="I71" s="43"/>
      <c r="J71" s="45"/>
    </row>
    <row r="72">
      <c r="A72" s="35" t="s">
        <v>55</v>
      </c>
      <c r="B72" s="42"/>
      <c r="C72" s="43"/>
      <c r="D72" s="43"/>
      <c r="E72" s="46" t="s">
        <v>769</v>
      </c>
      <c r="F72" s="43"/>
      <c r="G72" s="43"/>
      <c r="H72" s="43"/>
      <c r="I72" s="43"/>
      <c r="J72" s="45"/>
    </row>
    <row r="73" ht="100.8">
      <c r="A73" s="35" t="s">
        <v>57</v>
      </c>
      <c r="B73" s="42"/>
      <c r="C73" s="43"/>
      <c r="D73" s="43"/>
      <c r="E73" s="37" t="s">
        <v>765</v>
      </c>
      <c r="F73" s="43"/>
      <c r="G73" s="43"/>
      <c r="H73" s="43"/>
      <c r="I73" s="43"/>
      <c r="J73" s="45"/>
    </row>
    <row r="74" ht="28.8">
      <c r="A74" s="35" t="s">
        <v>48</v>
      </c>
      <c r="B74" s="35">
        <v>15</v>
      </c>
      <c r="C74" s="36" t="s">
        <v>770</v>
      </c>
      <c r="D74" s="35" t="s">
        <v>50</v>
      </c>
      <c r="E74" s="37" t="s">
        <v>771</v>
      </c>
      <c r="F74" s="38" t="s">
        <v>77</v>
      </c>
      <c r="G74" s="39">
        <v>18</v>
      </c>
      <c r="H74" s="40">
        <v>0</v>
      </c>
      <c r="I74" s="40">
        <f>ROUND(G74*H74,P4)</f>
        <v>0</v>
      </c>
      <c r="J74" s="38" t="s">
        <v>53</v>
      </c>
      <c r="O74" s="41">
        <f>I74*0.21</f>
        <v>0</v>
      </c>
      <c r="P74">
        <v>3</v>
      </c>
    </row>
    <row r="75">
      <c r="A75" s="35" t="s">
        <v>54</v>
      </c>
      <c r="B75" s="42"/>
      <c r="C75" s="43"/>
      <c r="D75" s="43"/>
      <c r="E75" s="44" t="s">
        <v>50</v>
      </c>
      <c r="F75" s="43"/>
      <c r="G75" s="43"/>
      <c r="H75" s="43"/>
      <c r="I75" s="43"/>
      <c r="J75" s="45"/>
    </row>
    <row r="76">
      <c r="A76" s="35" t="s">
        <v>55</v>
      </c>
      <c r="B76" s="42"/>
      <c r="C76" s="43"/>
      <c r="D76" s="43"/>
      <c r="E76" s="46" t="s">
        <v>772</v>
      </c>
      <c r="F76" s="43"/>
      <c r="G76" s="43"/>
      <c r="H76" s="43"/>
      <c r="I76" s="43"/>
      <c r="J76" s="45"/>
    </row>
    <row r="77" ht="115.2">
      <c r="A77" s="35" t="s">
        <v>57</v>
      </c>
      <c r="B77" s="42"/>
      <c r="C77" s="43"/>
      <c r="D77" s="43"/>
      <c r="E77" s="37" t="s">
        <v>773</v>
      </c>
      <c r="F77" s="43"/>
      <c r="G77" s="43"/>
      <c r="H77" s="43"/>
      <c r="I77" s="43"/>
      <c r="J77" s="45"/>
    </row>
    <row r="78" ht="28.8">
      <c r="A78" s="35" t="s">
        <v>48</v>
      </c>
      <c r="B78" s="35">
        <v>16</v>
      </c>
      <c r="C78" s="36" t="s">
        <v>774</v>
      </c>
      <c r="D78" s="35" t="s">
        <v>50</v>
      </c>
      <c r="E78" s="37" t="s">
        <v>775</v>
      </c>
      <c r="F78" s="38" t="s">
        <v>77</v>
      </c>
      <c r="G78" s="39">
        <v>4</v>
      </c>
      <c r="H78" s="40">
        <v>0</v>
      </c>
      <c r="I78" s="40">
        <f>ROUND(G78*H78,P4)</f>
        <v>0</v>
      </c>
      <c r="J78" s="38" t="s">
        <v>53</v>
      </c>
      <c r="O78" s="41">
        <f>I78*0.21</f>
        <v>0</v>
      </c>
      <c r="P78">
        <v>3</v>
      </c>
    </row>
    <row r="79">
      <c r="A79" s="35" t="s">
        <v>54</v>
      </c>
      <c r="B79" s="42"/>
      <c r="C79" s="43"/>
      <c r="D79" s="43"/>
      <c r="E79" s="44" t="s">
        <v>50</v>
      </c>
      <c r="F79" s="43"/>
      <c r="G79" s="43"/>
      <c r="H79" s="43"/>
      <c r="I79" s="43"/>
      <c r="J79" s="45"/>
    </row>
    <row r="80" ht="28.8">
      <c r="A80" s="35" t="s">
        <v>55</v>
      </c>
      <c r="B80" s="42"/>
      <c r="C80" s="43"/>
      <c r="D80" s="43"/>
      <c r="E80" s="46" t="s">
        <v>776</v>
      </c>
      <c r="F80" s="43"/>
      <c r="G80" s="43"/>
      <c r="H80" s="43"/>
      <c r="I80" s="43"/>
      <c r="J80" s="45"/>
    </row>
    <row r="81">
      <c r="A81" s="35" t="s">
        <v>55</v>
      </c>
      <c r="B81" s="42"/>
      <c r="C81" s="43"/>
      <c r="D81" s="43"/>
      <c r="E81" s="46" t="s">
        <v>515</v>
      </c>
      <c r="F81" s="43"/>
      <c r="G81" s="43"/>
      <c r="H81" s="43"/>
      <c r="I81" s="43"/>
      <c r="J81" s="45"/>
    </row>
    <row r="82" ht="129.6">
      <c r="A82" s="35" t="s">
        <v>57</v>
      </c>
      <c r="B82" s="42"/>
      <c r="C82" s="43"/>
      <c r="D82" s="43"/>
      <c r="E82" s="37" t="s">
        <v>777</v>
      </c>
      <c r="F82" s="43"/>
      <c r="G82" s="43"/>
      <c r="H82" s="43"/>
      <c r="I82" s="43"/>
      <c r="J82" s="45"/>
    </row>
    <row r="83">
      <c r="A83" s="35" t="s">
        <v>48</v>
      </c>
      <c r="B83" s="35">
        <v>17</v>
      </c>
      <c r="C83" s="36" t="s">
        <v>778</v>
      </c>
      <c r="D83" s="35" t="s">
        <v>50</v>
      </c>
      <c r="E83" s="37" t="s">
        <v>779</v>
      </c>
      <c r="F83" s="38" t="s">
        <v>77</v>
      </c>
      <c r="G83" s="39">
        <v>4</v>
      </c>
      <c r="H83" s="40">
        <v>0</v>
      </c>
      <c r="I83" s="40">
        <f>ROUND(G83*H83,P4)</f>
        <v>0</v>
      </c>
      <c r="J83" s="38" t="s">
        <v>53</v>
      </c>
      <c r="O83" s="41">
        <f>I83*0.21</f>
        <v>0</v>
      </c>
      <c r="P83">
        <v>3</v>
      </c>
    </row>
    <row r="84">
      <c r="A84" s="35" t="s">
        <v>54</v>
      </c>
      <c r="B84" s="42"/>
      <c r="C84" s="43"/>
      <c r="D84" s="43"/>
      <c r="E84" s="44" t="s">
        <v>50</v>
      </c>
      <c r="F84" s="43"/>
      <c r="G84" s="43"/>
      <c r="H84" s="43"/>
      <c r="I84" s="43"/>
      <c r="J84" s="45"/>
    </row>
    <row r="85">
      <c r="A85" s="35" t="s">
        <v>55</v>
      </c>
      <c r="B85" s="42"/>
      <c r="C85" s="43"/>
      <c r="D85" s="43"/>
      <c r="E85" s="46" t="s">
        <v>515</v>
      </c>
      <c r="F85" s="43"/>
      <c r="G85" s="43"/>
      <c r="H85" s="43"/>
      <c r="I85" s="43"/>
      <c r="J85" s="45"/>
    </row>
    <row r="86" ht="100.8">
      <c r="A86" s="35" t="s">
        <v>57</v>
      </c>
      <c r="B86" s="42"/>
      <c r="C86" s="43"/>
      <c r="D86" s="43"/>
      <c r="E86" s="37" t="s">
        <v>780</v>
      </c>
      <c r="F86" s="43"/>
      <c r="G86" s="43"/>
      <c r="H86" s="43"/>
      <c r="I86" s="43"/>
      <c r="J86" s="45"/>
    </row>
    <row r="87" ht="28.8">
      <c r="A87" s="35" t="s">
        <v>48</v>
      </c>
      <c r="B87" s="35">
        <v>18</v>
      </c>
      <c r="C87" s="36" t="s">
        <v>781</v>
      </c>
      <c r="D87" s="35" t="s">
        <v>50</v>
      </c>
      <c r="E87" s="37" t="s">
        <v>782</v>
      </c>
      <c r="F87" s="38" t="s">
        <v>77</v>
      </c>
      <c r="G87" s="39">
        <v>4</v>
      </c>
      <c r="H87" s="40">
        <v>0</v>
      </c>
      <c r="I87" s="40">
        <f>ROUND(G87*H87,P4)</f>
        <v>0</v>
      </c>
      <c r="J87" s="38" t="s">
        <v>53</v>
      </c>
      <c r="O87" s="41">
        <f>I87*0.21</f>
        <v>0</v>
      </c>
      <c r="P87">
        <v>3</v>
      </c>
    </row>
    <row r="88">
      <c r="A88" s="35" t="s">
        <v>54</v>
      </c>
      <c r="B88" s="42"/>
      <c r="C88" s="43"/>
      <c r="D88" s="43"/>
      <c r="E88" s="44" t="s">
        <v>50</v>
      </c>
      <c r="F88" s="43"/>
      <c r="G88" s="43"/>
      <c r="H88" s="43"/>
      <c r="I88" s="43"/>
      <c r="J88" s="45"/>
    </row>
    <row r="89" ht="28.8">
      <c r="A89" s="35" t="s">
        <v>55</v>
      </c>
      <c r="B89" s="42"/>
      <c r="C89" s="43"/>
      <c r="D89" s="43"/>
      <c r="E89" s="46" t="s">
        <v>783</v>
      </c>
      <c r="F89" s="43"/>
      <c r="G89" s="43"/>
      <c r="H89" s="43"/>
      <c r="I89" s="43"/>
      <c r="J89" s="45"/>
    </row>
    <row r="90">
      <c r="A90" s="35" t="s">
        <v>55</v>
      </c>
      <c r="B90" s="42"/>
      <c r="C90" s="43"/>
      <c r="D90" s="43"/>
      <c r="E90" s="46" t="s">
        <v>515</v>
      </c>
      <c r="F90" s="43"/>
      <c r="G90" s="43"/>
      <c r="H90" s="43"/>
      <c r="I90" s="43"/>
      <c r="J90" s="45"/>
    </row>
    <row r="91" ht="115.2">
      <c r="A91" s="35" t="s">
        <v>57</v>
      </c>
      <c r="B91" s="42"/>
      <c r="C91" s="43"/>
      <c r="D91" s="43"/>
      <c r="E91" s="37" t="s">
        <v>784</v>
      </c>
      <c r="F91" s="43"/>
      <c r="G91" s="43"/>
      <c r="H91" s="43"/>
      <c r="I91" s="43"/>
      <c r="J91" s="45"/>
    </row>
    <row r="92">
      <c r="A92" s="35" t="s">
        <v>48</v>
      </c>
      <c r="B92" s="35">
        <v>19</v>
      </c>
      <c r="C92" s="36" t="s">
        <v>785</v>
      </c>
      <c r="D92" s="35" t="s">
        <v>50</v>
      </c>
      <c r="E92" s="37" t="s">
        <v>786</v>
      </c>
      <c r="F92" s="38" t="s">
        <v>77</v>
      </c>
      <c r="G92" s="39">
        <v>4</v>
      </c>
      <c r="H92" s="40">
        <v>0</v>
      </c>
      <c r="I92" s="40">
        <f>ROUND(G92*H92,P4)</f>
        <v>0</v>
      </c>
      <c r="J92" s="38" t="s">
        <v>53</v>
      </c>
      <c r="O92" s="41">
        <f>I92*0.21</f>
        <v>0</v>
      </c>
      <c r="P92">
        <v>3</v>
      </c>
    </row>
    <row r="93">
      <c r="A93" s="35" t="s">
        <v>54</v>
      </c>
      <c r="B93" s="42"/>
      <c r="C93" s="43"/>
      <c r="D93" s="43"/>
      <c r="E93" s="44" t="s">
        <v>50</v>
      </c>
      <c r="F93" s="43"/>
      <c r="G93" s="43"/>
      <c r="H93" s="43"/>
      <c r="I93" s="43"/>
      <c r="J93" s="45"/>
    </row>
    <row r="94">
      <c r="A94" s="35" t="s">
        <v>55</v>
      </c>
      <c r="B94" s="42"/>
      <c r="C94" s="43"/>
      <c r="D94" s="43"/>
      <c r="E94" s="46" t="s">
        <v>787</v>
      </c>
      <c r="F94" s="43"/>
      <c r="G94" s="43"/>
      <c r="H94" s="43"/>
      <c r="I94" s="43"/>
      <c r="J94" s="45"/>
    </row>
    <row r="95">
      <c r="A95" s="35" t="s">
        <v>55</v>
      </c>
      <c r="B95" s="42"/>
      <c r="C95" s="43"/>
      <c r="D95" s="43"/>
      <c r="E95" s="46" t="s">
        <v>515</v>
      </c>
      <c r="F95" s="43"/>
      <c r="G95" s="43"/>
      <c r="H95" s="43"/>
      <c r="I95" s="43"/>
      <c r="J95" s="45"/>
    </row>
    <row r="96" ht="100.8">
      <c r="A96" s="35" t="s">
        <v>57</v>
      </c>
      <c r="B96" s="42"/>
      <c r="C96" s="43"/>
      <c r="D96" s="43"/>
      <c r="E96" s="37" t="s">
        <v>788</v>
      </c>
      <c r="F96" s="43"/>
      <c r="G96" s="43"/>
      <c r="H96" s="43"/>
      <c r="I96" s="43"/>
      <c r="J96" s="45"/>
    </row>
    <row r="97">
      <c r="A97" s="35" t="s">
        <v>48</v>
      </c>
      <c r="B97" s="35">
        <v>20</v>
      </c>
      <c r="C97" s="36" t="s">
        <v>789</v>
      </c>
      <c r="D97" s="35" t="s">
        <v>50</v>
      </c>
      <c r="E97" s="37" t="s">
        <v>790</v>
      </c>
      <c r="F97" s="38" t="s">
        <v>77</v>
      </c>
      <c r="G97" s="39">
        <v>4</v>
      </c>
      <c r="H97" s="40">
        <v>0</v>
      </c>
      <c r="I97" s="40">
        <f>ROUND(G97*H97,P4)</f>
        <v>0</v>
      </c>
      <c r="J97" s="38" t="s">
        <v>53</v>
      </c>
      <c r="O97" s="41">
        <f>I97*0.21</f>
        <v>0</v>
      </c>
      <c r="P97">
        <v>3</v>
      </c>
    </row>
    <row r="98">
      <c r="A98" s="35" t="s">
        <v>54</v>
      </c>
      <c r="B98" s="42"/>
      <c r="C98" s="43"/>
      <c r="D98" s="43"/>
      <c r="E98" s="44" t="s">
        <v>50</v>
      </c>
      <c r="F98" s="43"/>
      <c r="G98" s="43"/>
      <c r="H98" s="43"/>
      <c r="I98" s="43"/>
      <c r="J98" s="45"/>
    </row>
    <row r="99">
      <c r="A99" s="35" t="s">
        <v>55</v>
      </c>
      <c r="B99" s="42"/>
      <c r="C99" s="43"/>
      <c r="D99" s="43"/>
      <c r="E99" s="46" t="s">
        <v>787</v>
      </c>
      <c r="F99" s="43"/>
      <c r="G99" s="43"/>
      <c r="H99" s="43"/>
      <c r="I99" s="43"/>
      <c r="J99" s="45"/>
    </row>
    <row r="100">
      <c r="A100" s="35" t="s">
        <v>55</v>
      </c>
      <c r="B100" s="42"/>
      <c r="C100" s="43"/>
      <c r="D100" s="43"/>
      <c r="E100" s="46" t="s">
        <v>515</v>
      </c>
      <c r="F100" s="43"/>
      <c r="G100" s="43"/>
      <c r="H100" s="43"/>
      <c r="I100" s="43"/>
      <c r="J100" s="45"/>
    </row>
    <row r="101" ht="100.8">
      <c r="A101" s="35" t="s">
        <v>57</v>
      </c>
      <c r="B101" s="42"/>
      <c r="C101" s="43"/>
      <c r="D101" s="43"/>
      <c r="E101" s="37" t="s">
        <v>791</v>
      </c>
      <c r="F101" s="43"/>
      <c r="G101" s="43"/>
      <c r="H101" s="43"/>
      <c r="I101" s="43"/>
      <c r="J101" s="45"/>
    </row>
    <row r="102" ht="28.8">
      <c r="A102" s="35" t="s">
        <v>48</v>
      </c>
      <c r="B102" s="35">
        <v>21</v>
      </c>
      <c r="C102" s="36" t="s">
        <v>792</v>
      </c>
      <c r="D102" s="35" t="s">
        <v>50</v>
      </c>
      <c r="E102" s="37" t="s">
        <v>793</v>
      </c>
      <c r="F102" s="38" t="s">
        <v>77</v>
      </c>
      <c r="G102" s="39">
        <v>1</v>
      </c>
      <c r="H102" s="40">
        <v>0</v>
      </c>
      <c r="I102" s="40">
        <f>ROUND(G102*H102,P4)</f>
        <v>0</v>
      </c>
      <c r="J102" s="38" t="s">
        <v>53</v>
      </c>
      <c r="O102" s="41">
        <f>I102*0.21</f>
        <v>0</v>
      </c>
      <c r="P102">
        <v>3</v>
      </c>
    </row>
    <row r="103">
      <c r="A103" s="35" t="s">
        <v>54</v>
      </c>
      <c r="B103" s="42"/>
      <c r="C103" s="43"/>
      <c r="D103" s="43"/>
      <c r="E103" s="44" t="s">
        <v>50</v>
      </c>
      <c r="F103" s="43"/>
      <c r="G103" s="43"/>
      <c r="H103" s="43"/>
      <c r="I103" s="43"/>
      <c r="J103" s="45"/>
    </row>
    <row r="104">
      <c r="A104" s="35" t="s">
        <v>55</v>
      </c>
      <c r="B104" s="42"/>
      <c r="C104" s="43"/>
      <c r="D104" s="43"/>
      <c r="E104" s="46" t="s">
        <v>56</v>
      </c>
      <c r="F104" s="43"/>
      <c r="G104" s="43"/>
      <c r="H104" s="43"/>
      <c r="I104" s="43"/>
      <c r="J104" s="45"/>
    </row>
    <row r="105" ht="129.6">
      <c r="A105" s="35" t="s">
        <v>57</v>
      </c>
      <c r="B105" s="42"/>
      <c r="C105" s="43"/>
      <c r="D105" s="43"/>
      <c r="E105" s="37" t="s">
        <v>794</v>
      </c>
      <c r="F105" s="43"/>
      <c r="G105" s="43"/>
      <c r="H105" s="43"/>
      <c r="I105" s="43"/>
      <c r="J105" s="45"/>
    </row>
    <row r="106">
      <c r="A106" s="35" t="s">
        <v>48</v>
      </c>
      <c r="B106" s="35">
        <v>22</v>
      </c>
      <c r="C106" s="36" t="s">
        <v>795</v>
      </c>
      <c r="D106" s="35" t="s">
        <v>50</v>
      </c>
      <c r="E106" s="37" t="s">
        <v>796</v>
      </c>
      <c r="F106" s="38" t="s">
        <v>797</v>
      </c>
      <c r="G106" s="39">
        <v>16</v>
      </c>
      <c r="H106" s="40">
        <v>0</v>
      </c>
      <c r="I106" s="40">
        <f>ROUND(G106*H106,P4)</f>
        <v>0</v>
      </c>
      <c r="J106" s="38" t="s">
        <v>53</v>
      </c>
      <c r="O106" s="41">
        <f>I106*0.21</f>
        <v>0</v>
      </c>
      <c r="P106">
        <v>3</v>
      </c>
    </row>
    <row r="107">
      <c r="A107" s="35" t="s">
        <v>54</v>
      </c>
      <c r="B107" s="42"/>
      <c r="C107" s="43"/>
      <c r="D107" s="43"/>
      <c r="E107" s="44" t="s">
        <v>50</v>
      </c>
      <c r="F107" s="43"/>
      <c r="G107" s="43"/>
      <c r="H107" s="43"/>
      <c r="I107" s="43"/>
      <c r="J107" s="45"/>
    </row>
    <row r="108">
      <c r="A108" s="35" t="s">
        <v>55</v>
      </c>
      <c r="B108" s="42"/>
      <c r="C108" s="43"/>
      <c r="D108" s="43"/>
      <c r="E108" s="46" t="s">
        <v>798</v>
      </c>
      <c r="F108" s="43"/>
      <c r="G108" s="43"/>
      <c r="H108" s="43"/>
      <c r="I108" s="43"/>
      <c r="J108" s="45"/>
    </row>
    <row r="109" ht="100.8">
      <c r="A109" s="35" t="s">
        <v>57</v>
      </c>
      <c r="B109" s="42"/>
      <c r="C109" s="43"/>
      <c r="D109" s="43"/>
      <c r="E109" s="37" t="s">
        <v>799</v>
      </c>
      <c r="F109" s="43"/>
      <c r="G109" s="43"/>
      <c r="H109" s="43"/>
      <c r="I109" s="43"/>
      <c r="J109" s="45"/>
    </row>
    <row r="110">
      <c r="A110" s="29" t="s">
        <v>45</v>
      </c>
      <c r="B110" s="30"/>
      <c r="C110" s="31" t="s">
        <v>320</v>
      </c>
      <c r="D110" s="32"/>
      <c r="E110" s="29" t="s">
        <v>800</v>
      </c>
      <c r="F110" s="32"/>
      <c r="G110" s="32"/>
      <c r="H110" s="32"/>
      <c r="I110" s="33">
        <f>SUMIFS(I111:I118,A111:A118,"P")</f>
        <v>0</v>
      </c>
      <c r="J110" s="34"/>
    </row>
    <row r="111">
      <c r="A111" s="35" t="s">
        <v>48</v>
      </c>
      <c r="B111" s="35">
        <v>23</v>
      </c>
      <c r="C111" s="36" t="s">
        <v>801</v>
      </c>
      <c r="D111" s="35" t="s">
        <v>50</v>
      </c>
      <c r="E111" s="37" t="s">
        <v>802</v>
      </c>
      <c r="F111" s="38" t="s">
        <v>163</v>
      </c>
      <c r="G111" s="39">
        <v>4</v>
      </c>
      <c r="H111" s="40">
        <v>0</v>
      </c>
      <c r="I111" s="40">
        <f>ROUND(G111*H111,P4)</f>
        <v>0</v>
      </c>
      <c r="J111" s="38" t="s">
        <v>53</v>
      </c>
      <c r="O111" s="41">
        <f>I111*0.21</f>
        <v>0</v>
      </c>
      <c r="P111">
        <v>3</v>
      </c>
    </row>
    <row r="112">
      <c r="A112" s="35" t="s">
        <v>54</v>
      </c>
      <c r="B112" s="42"/>
      <c r="C112" s="43"/>
      <c r="D112" s="43"/>
      <c r="E112" s="44" t="s">
        <v>50</v>
      </c>
      <c r="F112" s="43"/>
      <c r="G112" s="43"/>
      <c r="H112" s="43"/>
      <c r="I112" s="43"/>
      <c r="J112" s="45"/>
    </row>
    <row r="113">
      <c r="A113" s="35" t="s">
        <v>55</v>
      </c>
      <c r="B113" s="42"/>
      <c r="C113" s="43"/>
      <c r="D113" s="43"/>
      <c r="E113" s="46" t="s">
        <v>803</v>
      </c>
      <c r="F113" s="43"/>
      <c r="G113" s="43"/>
      <c r="H113" s="43"/>
      <c r="I113" s="43"/>
      <c r="J113" s="45"/>
    </row>
    <row r="114" ht="288">
      <c r="A114" s="35" t="s">
        <v>57</v>
      </c>
      <c r="B114" s="42"/>
      <c r="C114" s="43"/>
      <c r="D114" s="43"/>
      <c r="E114" s="37" t="s">
        <v>804</v>
      </c>
      <c r="F114" s="43"/>
      <c r="G114" s="43"/>
      <c r="H114" s="43"/>
      <c r="I114" s="43"/>
      <c r="J114" s="45"/>
    </row>
    <row r="115">
      <c r="A115" s="35" t="s">
        <v>48</v>
      </c>
      <c r="B115" s="35">
        <v>24</v>
      </c>
      <c r="C115" s="36" t="s">
        <v>805</v>
      </c>
      <c r="D115" s="35" t="s">
        <v>50</v>
      </c>
      <c r="E115" s="37" t="s">
        <v>806</v>
      </c>
      <c r="F115" s="38" t="s">
        <v>116</v>
      </c>
      <c r="G115" s="39">
        <v>1.5720000000000001</v>
      </c>
      <c r="H115" s="40">
        <v>0</v>
      </c>
      <c r="I115" s="40">
        <f>ROUND(G115*H115,P4)</f>
        <v>0</v>
      </c>
      <c r="J115" s="38" t="s">
        <v>53</v>
      </c>
      <c r="O115" s="41">
        <f>I115*0.21</f>
        <v>0</v>
      </c>
      <c r="P115">
        <v>3</v>
      </c>
    </row>
    <row r="116">
      <c r="A116" s="35" t="s">
        <v>54</v>
      </c>
      <c r="B116" s="42"/>
      <c r="C116" s="43"/>
      <c r="D116" s="43"/>
      <c r="E116" s="44" t="s">
        <v>50</v>
      </c>
      <c r="F116" s="43"/>
      <c r="G116" s="43"/>
      <c r="H116" s="43"/>
      <c r="I116" s="43"/>
      <c r="J116" s="45"/>
    </row>
    <row r="117">
      <c r="A117" s="35" t="s">
        <v>55</v>
      </c>
      <c r="B117" s="42"/>
      <c r="C117" s="43"/>
      <c r="D117" s="43"/>
      <c r="E117" s="46" t="s">
        <v>807</v>
      </c>
      <c r="F117" s="43"/>
      <c r="G117" s="43"/>
      <c r="H117" s="43"/>
      <c r="I117" s="43"/>
      <c r="J117" s="45"/>
    </row>
    <row r="118" ht="409.5">
      <c r="A118" s="35" t="s">
        <v>57</v>
      </c>
      <c r="B118" s="47"/>
      <c r="C118" s="48"/>
      <c r="D118" s="48"/>
      <c r="E118" s="37" t="s">
        <v>808</v>
      </c>
      <c r="F118" s="48"/>
      <c r="G118" s="48"/>
      <c r="H118" s="48"/>
      <c r="I118" s="48"/>
      <c r="J11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25</v>
      </c>
      <c r="I3" s="23">
        <f>SUMIFS(I8:I108,A8:A108,"SD")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113</v>
      </c>
      <c r="D9" s="35" t="s">
        <v>50</v>
      </c>
      <c r="E9" s="37" t="s">
        <v>115</v>
      </c>
      <c r="F9" s="38" t="s">
        <v>116</v>
      </c>
      <c r="G9" s="39">
        <v>0.56000000000000005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>
      <c r="A10" s="35" t="s">
        <v>54</v>
      </c>
      <c r="B10" s="42"/>
      <c r="C10" s="43"/>
      <c r="D10" s="43"/>
      <c r="E10" s="44" t="s">
        <v>50</v>
      </c>
      <c r="F10" s="43"/>
      <c r="G10" s="43"/>
      <c r="H10" s="43"/>
      <c r="I10" s="43"/>
      <c r="J10" s="45"/>
    </row>
    <row r="11">
      <c r="A11" s="35" t="s">
        <v>55</v>
      </c>
      <c r="B11" s="42"/>
      <c r="C11" s="43"/>
      <c r="D11" s="43"/>
      <c r="E11" s="46" t="s">
        <v>809</v>
      </c>
      <c r="F11" s="43"/>
      <c r="G11" s="43"/>
      <c r="H11" s="43"/>
      <c r="I11" s="43"/>
      <c r="J11" s="45"/>
    </row>
    <row r="12" ht="28.8">
      <c r="A12" s="35" t="s">
        <v>57</v>
      </c>
      <c r="B12" s="42"/>
      <c r="C12" s="43"/>
      <c r="D12" s="43"/>
      <c r="E12" s="37" t="s">
        <v>121</v>
      </c>
      <c r="F12" s="43"/>
      <c r="G12" s="43"/>
      <c r="H12" s="43"/>
      <c r="I12" s="43"/>
      <c r="J12" s="45"/>
    </row>
    <row r="13">
      <c r="A13" s="29" t="s">
        <v>45</v>
      </c>
      <c r="B13" s="30"/>
      <c r="C13" s="31" t="s">
        <v>30</v>
      </c>
      <c r="D13" s="32"/>
      <c r="E13" s="29" t="s">
        <v>131</v>
      </c>
      <c r="F13" s="32"/>
      <c r="G13" s="32"/>
      <c r="H13" s="32"/>
      <c r="I13" s="33">
        <f>SUMIFS(I14:I39,A14:A39,"P")</f>
        <v>0</v>
      </c>
      <c r="J13" s="34"/>
    </row>
    <row r="14">
      <c r="A14" s="35" t="s">
        <v>48</v>
      </c>
      <c r="B14" s="35">
        <v>2</v>
      </c>
      <c r="C14" s="36" t="s">
        <v>155</v>
      </c>
      <c r="D14" s="35" t="s">
        <v>50</v>
      </c>
      <c r="E14" s="37" t="s">
        <v>156</v>
      </c>
      <c r="F14" s="38" t="s">
        <v>116</v>
      </c>
      <c r="G14" s="39">
        <v>8.6560000000000006</v>
      </c>
      <c r="H14" s="40">
        <v>0</v>
      </c>
      <c r="I14" s="40">
        <f>ROUND(G14*H14,P4)</f>
        <v>0</v>
      </c>
      <c r="J14" s="38" t="s">
        <v>53</v>
      </c>
      <c r="O14" s="41">
        <f>I14*0.21</f>
        <v>0</v>
      </c>
      <c r="P14">
        <v>3</v>
      </c>
    </row>
    <row r="15">
      <c r="A15" s="35" t="s">
        <v>54</v>
      </c>
      <c r="B15" s="42"/>
      <c r="C15" s="43"/>
      <c r="D15" s="43"/>
      <c r="E15" s="44" t="s">
        <v>50</v>
      </c>
      <c r="F15" s="43"/>
      <c r="G15" s="43"/>
      <c r="H15" s="43"/>
      <c r="I15" s="43"/>
      <c r="J15" s="45"/>
    </row>
    <row r="16">
      <c r="A16" s="35" t="s">
        <v>55</v>
      </c>
      <c r="B16" s="42"/>
      <c r="C16" s="43"/>
      <c r="D16" s="43"/>
      <c r="E16" s="46" t="s">
        <v>810</v>
      </c>
      <c r="F16" s="43"/>
      <c r="G16" s="43"/>
      <c r="H16" s="43"/>
      <c r="I16" s="43"/>
      <c r="J16" s="45"/>
    </row>
    <row r="17" ht="360">
      <c r="A17" s="35" t="s">
        <v>57</v>
      </c>
      <c r="B17" s="42"/>
      <c r="C17" s="43"/>
      <c r="D17" s="43"/>
      <c r="E17" s="37" t="s">
        <v>160</v>
      </c>
      <c r="F17" s="43"/>
      <c r="G17" s="43"/>
      <c r="H17" s="43"/>
      <c r="I17" s="43"/>
      <c r="J17" s="45"/>
    </row>
    <row r="18">
      <c r="A18" s="35" t="s">
        <v>48</v>
      </c>
      <c r="B18" s="35">
        <v>3</v>
      </c>
      <c r="C18" s="36" t="s">
        <v>585</v>
      </c>
      <c r="D18" s="35" t="s">
        <v>50</v>
      </c>
      <c r="E18" s="37" t="s">
        <v>586</v>
      </c>
      <c r="F18" s="38" t="s">
        <v>116</v>
      </c>
      <c r="G18" s="39">
        <v>7.6799999999999997</v>
      </c>
      <c r="H18" s="40">
        <v>0</v>
      </c>
      <c r="I18" s="40">
        <f>ROUND(G18*H18,P4)</f>
        <v>0</v>
      </c>
      <c r="J18" s="38" t="s">
        <v>53</v>
      </c>
      <c r="O18" s="41">
        <f>I18*0.21</f>
        <v>0</v>
      </c>
      <c r="P18">
        <v>3</v>
      </c>
    </row>
    <row r="19">
      <c r="A19" s="35" t="s">
        <v>54</v>
      </c>
      <c r="B19" s="42"/>
      <c r="C19" s="43"/>
      <c r="D19" s="43"/>
      <c r="E19" s="44" t="s">
        <v>50</v>
      </c>
      <c r="F19" s="43"/>
      <c r="G19" s="43"/>
      <c r="H19" s="43"/>
      <c r="I19" s="43"/>
      <c r="J19" s="45"/>
    </row>
    <row r="20">
      <c r="A20" s="35" t="s">
        <v>55</v>
      </c>
      <c r="B20" s="42"/>
      <c r="C20" s="43"/>
      <c r="D20" s="43"/>
      <c r="E20" s="46" t="s">
        <v>811</v>
      </c>
      <c r="F20" s="43"/>
      <c r="G20" s="43"/>
      <c r="H20" s="43"/>
      <c r="I20" s="43"/>
      <c r="J20" s="45"/>
    </row>
    <row r="21">
      <c r="A21" s="35" t="s">
        <v>55</v>
      </c>
      <c r="B21" s="42"/>
      <c r="C21" s="43"/>
      <c r="D21" s="43"/>
      <c r="E21" s="46" t="s">
        <v>812</v>
      </c>
      <c r="F21" s="43"/>
      <c r="G21" s="43"/>
      <c r="H21" s="43"/>
      <c r="I21" s="43"/>
      <c r="J21" s="45"/>
    </row>
    <row r="22">
      <c r="A22" s="35" t="s">
        <v>55</v>
      </c>
      <c r="B22" s="42"/>
      <c r="C22" s="43"/>
      <c r="D22" s="43"/>
      <c r="E22" s="46" t="s">
        <v>813</v>
      </c>
      <c r="F22" s="43"/>
      <c r="G22" s="43"/>
      <c r="H22" s="43"/>
      <c r="I22" s="43"/>
      <c r="J22" s="45"/>
    </row>
    <row r="23" ht="374.4">
      <c r="A23" s="35" t="s">
        <v>57</v>
      </c>
      <c r="B23" s="42"/>
      <c r="C23" s="43"/>
      <c r="D23" s="43"/>
      <c r="E23" s="37" t="s">
        <v>588</v>
      </c>
      <c r="F23" s="43"/>
      <c r="G23" s="43"/>
      <c r="H23" s="43"/>
      <c r="I23" s="43"/>
      <c r="J23" s="45"/>
    </row>
    <row r="24">
      <c r="A24" s="35" t="s">
        <v>48</v>
      </c>
      <c r="B24" s="35">
        <v>4</v>
      </c>
      <c r="C24" s="36" t="s">
        <v>737</v>
      </c>
      <c r="D24" s="35" t="s">
        <v>50</v>
      </c>
      <c r="E24" s="37" t="s">
        <v>738</v>
      </c>
      <c r="F24" s="38" t="s">
        <v>116</v>
      </c>
      <c r="G24" s="39">
        <v>1.536</v>
      </c>
      <c r="H24" s="40">
        <v>0</v>
      </c>
      <c r="I24" s="40">
        <f>ROUND(G24*H24,P4)</f>
        <v>0</v>
      </c>
      <c r="J24" s="38" t="s">
        <v>53</v>
      </c>
      <c r="O24" s="41">
        <f>I24*0.21</f>
        <v>0</v>
      </c>
      <c r="P24">
        <v>3</v>
      </c>
    </row>
    <row r="25">
      <c r="A25" s="35" t="s">
        <v>54</v>
      </c>
      <c r="B25" s="42"/>
      <c r="C25" s="43"/>
      <c r="D25" s="43"/>
      <c r="E25" s="44" t="s">
        <v>50</v>
      </c>
      <c r="F25" s="43"/>
      <c r="G25" s="43"/>
      <c r="H25" s="43"/>
      <c r="I25" s="43"/>
      <c r="J25" s="45"/>
    </row>
    <row r="26">
      <c r="A26" s="35" t="s">
        <v>55</v>
      </c>
      <c r="B26" s="42"/>
      <c r="C26" s="43"/>
      <c r="D26" s="43"/>
      <c r="E26" s="46" t="s">
        <v>814</v>
      </c>
      <c r="F26" s="43"/>
      <c r="G26" s="43"/>
      <c r="H26" s="43"/>
      <c r="I26" s="43"/>
      <c r="J26" s="45"/>
    </row>
    <row r="27" ht="374.4">
      <c r="A27" s="35" t="s">
        <v>57</v>
      </c>
      <c r="B27" s="42"/>
      <c r="C27" s="43"/>
      <c r="D27" s="43"/>
      <c r="E27" s="37" t="s">
        <v>588</v>
      </c>
      <c r="F27" s="43"/>
      <c r="G27" s="43"/>
      <c r="H27" s="43"/>
      <c r="I27" s="43"/>
      <c r="J27" s="45"/>
    </row>
    <row r="28">
      <c r="A28" s="35" t="s">
        <v>48</v>
      </c>
      <c r="B28" s="35">
        <v>5</v>
      </c>
      <c r="C28" s="36" t="s">
        <v>178</v>
      </c>
      <c r="D28" s="35" t="s">
        <v>50</v>
      </c>
      <c r="E28" s="37" t="s">
        <v>179</v>
      </c>
      <c r="F28" s="38" t="s">
        <v>116</v>
      </c>
      <c r="G28" s="39">
        <v>9.2159999999999993</v>
      </c>
      <c r="H28" s="40">
        <v>0</v>
      </c>
      <c r="I28" s="40">
        <f>ROUND(G28*H28,P4)</f>
        <v>0</v>
      </c>
      <c r="J28" s="38" t="s">
        <v>53</v>
      </c>
      <c r="O28" s="41">
        <f>I28*0.21</f>
        <v>0</v>
      </c>
      <c r="P28">
        <v>3</v>
      </c>
    </row>
    <row r="29">
      <c r="A29" s="35" t="s">
        <v>54</v>
      </c>
      <c r="B29" s="42"/>
      <c r="C29" s="43"/>
      <c r="D29" s="43"/>
      <c r="E29" s="44" t="s">
        <v>50</v>
      </c>
      <c r="F29" s="43"/>
      <c r="G29" s="43"/>
      <c r="H29" s="43"/>
      <c r="I29" s="43"/>
      <c r="J29" s="45"/>
    </row>
    <row r="30">
      <c r="A30" s="35" t="s">
        <v>55</v>
      </c>
      <c r="B30" s="42"/>
      <c r="C30" s="43"/>
      <c r="D30" s="43"/>
      <c r="E30" s="46" t="s">
        <v>815</v>
      </c>
      <c r="F30" s="43"/>
      <c r="G30" s="43"/>
      <c r="H30" s="43"/>
      <c r="I30" s="43"/>
      <c r="J30" s="45"/>
    </row>
    <row r="31" ht="216">
      <c r="A31" s="35" t="s">
        <v>57</v>
      </c>
      <c r="B31" s="42"/>
      <c r="C31" s="43"/>
      <c r="D31" s="43"/>
      <c r="E31" s="37" t="s">
        <v>641</v>
      </c>
      <c r="F31" s="43"/>
      <c r="G31" s="43"/>
      <c r="H31" s="43"/>
      <c r="I31" s="43"/>
      <c r="J31" s="45"/>
    </row>
    <row r="32">
      <c r="A32" s="35" t="s">
        <v>48</v>
      </c>
      <c r="B32" s="35">
        <v>6</v>
      </c>
      <c r="C32" s="36" t="s">
        <v>591</v>
      </c>
      <c r="D32" s="35" t="s">
        <v>50</v>
      </c>
      <c r="E32" s="37" t="s">
        <v>592</v>
      </c>
      <c r="F32" s="38" t="s">
        <v>116</v>
      </c>
      <c r="G32" s="39">
        <v>8.6560000000000006</v>
      </c>
      <c r="H32" s="40">
        <v>0</v>
      </c>
      <c r="I32" s="40">
        <f>ROUND(G32*H32,P4)</f>
        <v>0</v>
      </c>
      <c r="J32" s="38" t="s">
        <v>53</v>
      </c>
      <c r="O32" s="41">
        <f>I32*0.21</f>
        <v>0</v>
      </c>
      <c r="P32">
        <v>3</v>
      </c>
    </row>
    <row r="33">
      <c r="A33" s="35" t="s">
        <v>54</v>
      </c>
      <c r="B33" s="42"/>
      <c r="C33" s="43"/>
      <c r="D33" s="43"/>
      <c r="E33" s="44" t="s">
        <v>50</v>
      </c>
      <c r="F33" s="43"/>
      <c r="G33" s="43"/>
      <c r="H33" s="43"/>
      <c r="I33" s="43"/>
      <c r="J33" s="45"/>
    </row>
    <row r="34">
      <c r="A34" s="35" t="s">
        <v>55</v>
      </c>
      <c r="B34" s="42"/>
      <c r="C34" s="43"/>
      <c r="D34" s="43"/>
      <c r="E34" s="46" t="s">
        <v>816</v>
      </c>
      <c r="F34" s="43"/>
      <c r="G34" s="43"/>
      <c r="H34" s="43"/>
      <c r="I34" s="43"/>
      <c r="J34" s="45"/>
    </row>
    <row r="35" ht="273.6">
      <c r="A35" s="35" t="s">
        <v>57</v>
      </c>
      <c r="B35" s="42"/>
      <c r="C35" s="43"/>
      <c r="D35" s="43"/>
      <c r="E35" s="37" t="s">
        <v>746</v>
      </c>
      <c r="F35" s="43"/>
      <c r="G35" s="43"/>
      <c r="H35" s="43"/>
      <c r="I35" s="43"/>
      <c r="J35" s="45"/>
    </row>
    <row r="36">
      <c r="A36" s="35" t="s">
        <v>48</v>
      </c>
      <c r="B36" s="35">
        <v>7</v>
      </c>
      <c r="C36" s="36" t="s">
        <v>644</v>
      </c>
      <c r="D36" s="35" t="s">
        <v>50</v>
      </c>
      <c r="E36" s="37" t="s">
        <v>645</v>
      </c>
      <c r="F36" s="38" t="s">
        <v>116</v>
      </c>
      <c r="G36" s="39">
        <v>0.56000000000000005</v>
      </c>
      <c r="H36" s="40">
        <v>0</v>
      </c>
      <c r="I36" s="40">
        <f>ROUND(G36*H36,P4)</f>
        <v>0</v>
      </c>
      <c r="J36" s="38" t="s">
        <v>53</v>
      </c>
      <c r="O36" s="41">
        <f>I36*0.21</f>
        <v>0</v>
      </c>
      <c r="P36">
        <v>3</v>
      </c>
    </row>
    <row r="37">
      <c r="A37" s="35" t="s">
        <v>54</v>
      </c>
      <c r="B37" s="42"/>
      <c r="C37" s="43"/>
      <c r="D37" s="43"/>
      <c r="E37" s="44" t="s">
        <v>50</v>
      </c>
      <c r="F37" s="43"/>
      <c r="G37" s="43"/>
      <c r="H37" s="43"/>
      <c r="I37" s="43"/>
      <c r="J37" s="45"/>
    </row>
    <row r="38">
      <c r="A38" s="35" t="s">
        <v>55</v>
      </c>
      <c r="B38" s="42"/>
      <c r="C38" s="43"/>
      <c r="D38" s="43"/>
      <c r="E38" s="46" t="s">
        <v>817</v>
      </c>
      <c r="F38" s="43"/>
      <c r="G38" s="43"/>
      <c r="H38" s="43"/>
      <c r="I38" s="43"/>
      <c r="J38" s="45"/>
    </row>
    <row r="39" ht="360">
      <c r="A39" s="35" t="s">
        <v>57</v>
      </c>
      <c r="B39" s="42"/>
      <c r="C39" s="43"/>
      <c r="D39" s="43"/>
      <c r="E39" s="37" t="s">
        <v>647</v>
      </c>
      <c r="F39" s="43"/>
      <c r="G39" s="43"/>
      <c r="H39" s="43"/>
      <c r="I39" s="43"/>
      <c r="J39" s="45"/>
    </row>
    <row r="40">
      <c r="A40" s="29" t="s">
        <v>45</v>
      </c>
      <c r="B40" s="30"/>
      <c r="C40" s="31" t="s">
        <v>209</v>
      </c>
      <c r="D40" s="32"/>
      <c r="E40" s="29" t="s">
        <v>748</v>
      </c>
      <c r="F40" s="32"/>
      <c r="G40" s="32"/>
      <c r="H40" s="32"/>
      <c r="I40" s="33">
        <f>SUMIFS(I41:I44,A41:A44,"P")</f>
        <v>0</v>
      </c>
      <c r="J40" s="34"/>
    </row>
    <row r="41">
      <c r="A41" s="35" t="s">
        <v>48</v>
      </c>
      <c r="B41" s="35">
        <v>8</v>
      </c>
      <c r="C41" s="36" t="s">
        <v>749</v>
      </c>
      <c r="D41" s="35" t="s">
        <v>50</v>
      </c>
      <c r="E41" s="37" t="s">
        <v>750</v>
      </c>
      <c r="F41" s="38" t="s">
        <v>116</v>
      </c>
      <c r="G41" s="39">
        <v>1.3799999999999999</v>
      </c>
      <c r="H41" s="40">
        <v>0</v>
      </c>
      <c r="I41" s="40">
        <f>ROUND(G41*H41,P4)</f>
        <v>0</v>
      </c>
      <c r="J41" s="38" t="s">
        <v>53</v>
      </c>
      <c r="O41" s="41">
        <f>I41*0.21</f>
        <v>0</v>
      </c>
      <c r="P41">
        <v>3</v>
      </c>
    </row>
    <row r="42">
      <c r="A42" s="35" t="s">
        <v>54</v>
      </c>
      <c r="B42" s="42"/>
      <c r="C42" s="43"/>
      <c r="D42" s="43"/>
      <c r="E42" s="44" t="s">
        <v>50</v>
      </c>
      <c r="F42" s="43"/>
      <c r="G42" s="43"/>
      <c r="H42" s="43"/>
      <c r="I42" s="43"/>
      <c r="J42" s="45"/>
    </row>
    <row r="43">
      <c r="A43" s="35" t="s">
        <v>55</v>
      </c>
      <c r="B43" s="42"/>
      <c r="C43" s="43"/>
      <c r="D43" s="43"/>
      <c r="E43" s="46" t="s">
        <v>818</v>
      </c>
      <c r="F43" s="43"/>
      <c r="G43" s="43"/>
      <c r="H43" s="43"/>
      <c r="I43" s="43"/>
      <c r="J43" s="45"/>
    </row>
    <row r="44" ht="409.5">
      <c r="A44" s="35" t="s">
        <v>57</v>
      </c>
      <c r="B44" s="42"/>
      <c r="C44" s="43"/>
      <c r="D44" s="43"/>
      <c r="E44" s="37" t="s">
        <v>752</v>
      </c>
      <c r="F44" s="43"/>
      <c r="G44" s="43"/>
      <c r="H44" s="43"/>
      <c r="I44" s="43"/>
      <c r="J44" s="45"/>
    </row>
    <row r="45">
      <c r="A45" s="29" t="s">
        <v>45</v>
      </c>
      <c r="B45" s="30"/>
      <c r="C45" s="31" t="s">
        <v>672</v>
      </c>
      <c r="D45" s="32"/>
      <c r="E45" s="29" t="s">
        <v>673</v>
      </c>
      <c r="F45" s="32"/>
      <c r="G45" s="32"/>
      <c r="H45" s="32"/>
      <c r="I45" s="33">
        <f>SUMIFS(I46:I99,A46:A99,"P")</f>
        <v>0</v>
      </c>
      <c r="J45" s="34"/>
    </row>
    <row r="46">
      <c r="A46" s="35" t="s">
        <v>48</v>
      </c>
      <c r="B46" s="35">
        <v>9</v>
      </c>
      <c r="C46" s="36" t="s">
        <v>819</v>
      </c>
      <c r="D46" s="35" t="s">
        <v>50</v>
      </c>
      <c r="E46" s="37" t="s">
        <v>820</v>
      </c>
      <c r="F46" s="38" t="s">
        <v>163</v>
      </c>
      <c r="G46" s="39">
        <v>10</v>
      </c>
      <c r="H46" s="40">
        <v>0</v>
      </c>
      <c r="I46" s="40">
        <f>ROUND(G46*H46,P4)</f>
        <v>0</v>
      </c>
      <c r="J46" s="38" t="s">
        <v>53</v>
      </c>
      <c r="O46" s="41">
        <f>I46*0.21</f>
        <v>0</v>
      </c>
      <c r="P46">
        <v>3</v>
      </c>
    </row>
    <row r="47">
      <c r="A47" s="35" t="s">
        <v>54</v>
      </c>
      <c r="B47" s="42"/>
      <c r="C47" s="43"/>
      <c r="D47" s="43"/>
      <c r="E47" s="44" t="s">
        <v>50</v>
      </c>
      <c r="F47" s="43"/>
      <c r="G47" s="43"/>
      <c r="H47" s="43"/>
      <c r="I47" s="43"/>
      <c r="J47" s="45"/>
    </row>
    <row r="48">
      <c r="A48" s="35" t="s">
        <v>55</v>
      </c>
      <c r="B48" s="42"/>
      <c r="C48" s="43"/>
      <c r="D48" s="43"/>
      <c r="E48" s="46" t="s">
        <v>525</v>
      </c>
      <c r="F48" s="43"/>
      <c r="G48" s="43"/>
      <c r="H48" s="43"/>
      <c r="I48" s="43"/>
      <c r="J48" s="45"/>
    </row>
    <row r="49" ht="100.8">
      <c r="A49" s="35" t="s">
        <v>57</v>
      </c>
      <c r="B49" s="42"/>
      <c r="C49" s="43"/>
      <c r="D49" s="43"/>
      <c r="E49" s="37" t="s">
        <v>821</v>
      </c>
      <c r="F49" s="43"/>
      <c r="G49" s="43"/>
      <c r="H49" s="43"/>
      <c r="I49" s="43"/>
      <c r="J49" s="45"/>
    </row>
    <row r="50">
      <c r="A50" s="35" t="s">
        <v>48</v>
      </c>
      <c r="B50" s="35">
        <v>10</v>
      </c>
      <c r="C50" s="36" t="s">
        <v>678</v>
      </c>
      <c r="D50" s="35" t="s">
        <v>50</v>
      </c>
      <c r="E50" s="37" t="s">
        <v>679</v>
      </c>
      <c r="F50" s="38" t="s">
        <v>163</v>
      </c>
      <c r="G50" s="39">
        <v>24</v>
      </c>
      <c r="H50" s="40">
        <v>0</v>
      </c>
      <c r="I50" s="40">
        <f>ROUND(G50*H50,P4)</f>
        <v>0</v>
      </c>
      <c r="J50" s="38" t="s">
        <v>53</v>
      </c>
      <c r="O50" s="41">
        <f>I50*0.21</f>
        <v>0</v>
      </c>
      <c r="P50">
        <v>3</v>
      </c>
    </row>
    <row r="51">
      <c r="A51" s="35" t="s">
        <v>54</v>
      </c>
      <c r="B51" s="42"/>
      <c r="C51" s="43"/>
      <c r="D51" s="43"/>
      <c r="E51" s="44" t="s">
        <v>50</v>
      </c>
      <c r="F51" s="43"/>
      <c r="G51" s="43"/>
      <c r="H51" s="43"/>
      <c r="I51" s="43"/>
      <c r="J51" s="45"/>
    </row>
    <row r="52">
      <c r="A52" s="35" t="s">
        <v>55</v>
      </c>
      <c r="B52" s="42"/>
      <c r="C52" s="43"/>
      <c r="D52" s="43"/>
      <c r="E52" s="46" t="s">
        <v>822</v>
      </c>
      <c r="F52" s="43"/>
      <c r="G52" s="43"/>
      <c r="H52" s="43"/>
      <c r="I52" s="43"/>
      <c r="J52" s="45"/>
    </row>
    <row r="53" ht="158.4">
      <c r="A53" s="35" t="s">
        <v>57</v>
      </c>
      <c r="B53" s="42"/>
      <c r="C53" s="43"/>
      <c r="D53" s="43"/>
      <c r="E53" s="37" t="s">
        <v>681</v>
      </c>
      <c r="F53" s="43"/>
      <c r="G53" s="43"/>
      <c r="H53" s="43"/>
      <c r="I53" s="43"/>
      <c r="J53" s="45"/>
    </row>
    <row r="54">
      <c r="A54" s="35" t="s">
        <v>48</v>
      </c>
      <c r="B54" s="35">
        <v>11</v>
      </c>
      <c r="C54" s="36" t="s">
        <v>754</v>
      </c>
      <c r="D54" s="35" t="s">
        <v>50</v>
      </c>
      <c r="E54" s="37" t="s">
        <v>755</v>
      </c>
      <c r="F54" s="38" t="s">
        <v>163</v>
      </c>
      <c r="G54" s="39">
        <v>24</v>
      </c>
      <c r="H54" s="40">
        <v>0</v>
      </c>
      <c r="I54" s="40">
        <f>ROUND(G54*H54,P4)</f>
        <v>0</v>
      </c>
      <c r="J54" s="38" t="s">
        <v>53</v>
      </c>
      <c r="O54" s="41">
        <f>I54*0.21</f>
        <v>0</v>
      </c>
      <c r="P54">
        <v>3</v>
      </c>
    </row>
    <row r="55">
      <c r="A55" s="35" t="s">
        <v>54</v>
      </c>
      <c r="B55" s="42"/>
      <c r="C55" s="43"/>
      <c r="D55" s="43"/>
      <c r="E55" s="44" t="s">
        <v>50</v>
      </c>
      <c r="F55" s="43"/>
      <c r="G55" s="43"/>
      <c r="H55" s="43"/>
      <c r="I55" s="43"/>
      <c r="J55" s="45"/>
    </row>
    <row r="56">
      <c r="A56" s="35" t="s">
        <v>55</v>
      </c>
      <c r="B56" s="42"/>
      <c r="C56" s="43"/>
      <c r="D56" s="43"/>
      <c r="E56" s="46" t="s">
        <v>822</v>
      </c>
      <c r="F56" s="43"/>
      <c r="G56" s="43"/>
      <c r="H56" s="43"/>
      <c r="I56" s="43"/>
      <c r="J56" s="45"/>
    </row>
    <row r="57" ht="158.4">
      <c r="A57" s="35" t="s">
        <v>57</v>
      </c>
      <c r="B57" s="42"/>
      <c r="C57" s="43"/>
      <c r="D57" s="43"/>
      <c r="E57" s="37" t="s">
        <v>681</v>
      </c>
      <c r="F57" s="43"/>
      <c r="G57" s="43"/>
      <c r="H57" s="43"/>
      <c r="I57" s="43"/>
      <c r="J57" s="45"/>
    </row>
    <row r="58">
      <c r="A58" s="35" t="s">
        <v>48</v>
      </c>
      <c r="B58" s="35">
        <v>12</v>
      </c>
      <c r="C58" s="36" t="s">
        <v>756</v>
      </c>
      <c r="D58" s="35" t="s">
        <v>50</v>
      </c>
      <c r="E58" s="37" t="s">
        <v>757</v>
      </c>
      <c r="F58" s="38" t="s">
        <v>163</v>
      </c>
      <c r="G58" s="39">
        <v>20</v>
      </c>
      <c r="H58" s="40">
        <v>0</v>
      </c>
      <c r="I58" s="40">
        <f>ROUND(G58*H58,P4)</f>
        <v>0</v>
      </c>
      <c r="J58" s="38" t="s">
        <v>53</v>
      </c>
      <c r="O58" s="41">
        <f>I58*0.21</f>
        <v>0</v>
      </c>
      <c r="P58">
        <v>3</v>
      </c>
    </row>
    <row r="59">
      <c r="A59" s="35" t="s">
        <v>54</v>
      </c>
      <c r="B59" s="42"/>
      <c r="C59" s="43"/>
      <c r="D59" s="43"/>
      <c r="E59" s="44" t="s">
        <v>50</v>
      </c>
      <c r="F59" s="43"/>
      <c r="G59" s="43"/>
      <c r="H59" s="43"/>
      <c r="I59" s="43"/>
      <c r="J59" s="45"/>
    </row>
    <row r="60">
      <c r="A60" s="35" t="s">
        <v>55</v>
      </c>
      <c r="B60" s="42"/>
      <c r="C60" s="43"/>
      <c r="D60" s="43"/>
      <c r="E60" s="46" t="s">
        <v>758</v>
      </c>
      <c r="F60" s="43"/>
      <c r="G60" s="43"/>
      <c r="H60" s="43"/>
      <c r="I60" s="43"/>
      <c r="J60" s="45"/>
    </row>
    <row r="61">
      <c r="A61" s="35" t="s">
        <v>55</v>
      </c>
      <c r="B61" s="42"/>
      <c r="C61" s="43"/>
      <c r="D61" s="43"/>
      <c r="E61" s="46" t="s">
        <v>456</v>
      </c>
      <c r="F61" s="43"/>
      <c r="G61" s="43"/>
      <c r="H61" s="43"/>
      <c r="I61" s="43"/>
      <c r="J61" s="45"/>
    </row>
    <row r="62" ht="144">
      <c r="A62" s="35" t="s">
        <v>57</v>
      </c>
      <c r="B62" s="42"/>
      <c r="C62" s="43"/>
      <c r="D62" s="43"/>
      <c r="E62" s="37" t="s">
        <v>760</v>
      </c>
      <c r="F62" s="43"/>
      <c r="G62" s="43"/>
      <c r="H62" s="43"/>
      <c r="I62" s="43"/>
      <c r="J62" s="45"/>
    </row>
    <row r="63">
      <c r="A63" s="35" t="s">
        <v>48</v>
      </c>
      <c r="B63" s="35">
        <v>13</v>
      </c>
      <c r="C63" s="36" t="s">
        <v>761</v>
      </c>
      <c r="D63" s="35" t="s">
        <v>50</v>
      </c>
      <c r="E63" s="37" t="s">
        <v>762</v>
      </c>
      <c r="F63" s="38" t="s">
        <v>163</v>
      </c>
      <c r="G63" s="39">
        <v>16</v>
      </c>
      <c r="H63" s="40">
        <v>0</v>
      </c>
      <c r="I63" s="40">
        <f>ROUND(G63*H63,P4)</f>
        <v>0</v>
      </c>
      <c r="J63" s="38" t="s">
        <v>53</v>
      </c>
      <c r="O63" s="41">
        <f>I63*0.21</f>
        <v>0</v>
      </c>
      <c r="P63">
        <v>3</v>
      </c>
    </row>
    <row r="64">
      <c r="A64" s="35" t="s">
        <v>54</v>
      </c>
      <c r="B64" s="42"/>
      <c r="C64" s="43"/>
      <c r="D64" s="43"/>
      <c r="E64" s="44" t="s">
        <v>50</v>
      </c>
      <c r="F64" s="43"/>
      <c r="G64" s="43"/>
      <c r="H64" s="43"/>
      <c r="I64" s="43"/>
      <c r="J64" s="45"/>
    </row>
    <row r="65">
      <c r="A65" s="35" t="s">
        <v>55</v>
      </c>
      <c r="B65" s="42"/>
      <c r="C65" s="43"/>
      <c r="D65" s="43"/>
      <c r="E65" s="46" t="s">
        <v>763</v>
      </c>
      <c r="F65" s="43"/>
      <c r="G65" s="43"/>
      <c r="H65" s="43"/>
      <c r="I65" s="43"/>
      <c r="J65" s="45"/>
    </row>
    <row r="66">
      <c r="A66" s="35" t="s">
        <v>55</v>
      </c>
      <c r="B66" s="42"/>
      <c r="C66" s="43"/>
      <c r="D66" s="43"/>
      <c r="E66" s="46" t="s">
        <v>798</v>
      </c>
      <c r="F66" s="43"/>
      <c r="G66" s="43"/>
      <c r="H66" s="43"/>
      <c r="I66" s="43"/>
      <c r="J66" s="45"/>
    </row>
    <row r="67" ht="100.8">
      <c r="A67" s="35" t="s">
        <v>57</v>
      </c>
      <c r="B67" s="42"/>
      <c r="C67" s="43"/>
      <c r="D67" s="43"/>
      <c r="E67" s="37" t="s">
        <v>765</v>
      </c>
      <c r="F67" s="43"/>
      <c r="G67" s="43"/>
      <c r="H67" s="43"/>
      <c r="I67" s="43"/>
      <c r="J67" s="45"/>
    </row>
    <row r="68">
      <c r="A68" s="35" t="s">
        <v>48</v>
      </c>
      <c r="B68" s="35">
        <v>14</v>
      </c>
      <c r="C68" s="36" t="s">
        <v>766</v>
      </c>
      <c r="D68" s="35" t="s">
        <v>50</v>
      </c>
      <c r="E68" s="37" t="s">
        <v>767</v>
      </c>
      <c r="F68" s="38" t="s">
        <v>163</v>
      </c>
      <c r="G68" s="39">
        <v>28</v>
      </c>
      <c r="H68" s="40">
        <v>0</v>
      </c>
      <c r="I68" s="40">
        <f>ROUND(G68*H68,P4)</f>
        <v>0</v>
      </c>
      <c r="J68" s="38" t="s">
        <v>53</v>
      </c>
      <c r="O68" s="41">
        <f>I68*0.21</f>
        <v>0</v>
      </c>
      <c r="P68">
        <v>3</v>
      </c>
    </row>
    <row r="69">
      <c r="A69" s="35" t="s">
        <v>54</v>
      </c>
      <c r="B69" s="42"/>
      <c r="C69" s="43"/>
      <c r="D69" s="43"/>
      <c r="E69" s="44" t="s">
        <v>50</v>
      </c>
      <c r="F69" s="43"/>
      <c r="G69" s="43"/>
      <c r="H69" s="43"/>
      <c r="I69" s="43"/>
      <c r="J69" s="45"/>
    </row>
    <row r="70">
      <c r="A70" s="35" t="s">
        <v>55</v>
      </c>
      <c r="B70" s="42"/>
      <c r="C70" s="43"/>
      <c r="D70" s="43"/>
      <c r="E70" s="46" t="s">
        <v>768</v>
      </c>
      <c r="F70" s="43"/>
      <c r="G70" s="43"/>
      <c r="H70" s="43"/>
      <c r="I70" s="43"/>
      <c r="J70" s="45"/>
    </row>
    <row r="71">
      <c r="A71" s="35" t="s">
        <v>55</v>
      </c>
      <c r="B71" s="42"/>
      <c r="C71" s="43"/>
      <c r="D71" s="43"/>
      <c r="E71" s="46" t="s">
        <v>823</v>
      </c>
      <c r="F71" s="43"/>
      <c r="G71" s="43"/>
      <c r="H71" s="43"/>
      <c r="I71" s="43"/>
      <c r="J71" s="45"/>
    </row>
    <row r="72" ht="100.8">
      <c r="A72" s="35" t="s">
        <v>57</v>
      </c>
      <c r="B72" s="42"/>
      <c r="C72" s="43"/>
      <c r="D72" s="43"/>
      <c r="E72" s="37" t="s">
        <v>765</v>
      </c>
      <c r="F72" s="43"/>
      <c r="G72" s="43"/>
      <c r="H72" s="43"/>
      <c r="I72" s="43"/>
      <c r="J72" s="45"/>
    </row>
    <row r="73" ht="28.8">
      <c r="A73" s="35" t="s">
        <v>48</v>
      </c>
      <c r="B73" s="35">
        <v>15</v>
      </c>
      <c r="C73" s="36" t="s">
        <v>770</v>
      </c>
      <c r="D73" s="35" t="s">
        <v>50</v>
      </c>
      <c r="E73" s="37" t="s">
        <v>771</v>
      </c>
      <c r="F73" s="38" t="s">
        <v>77</v>
      </c>
      <c r="G73" s="39">
        <v>4</v>
      </c>
      <c r="H73" s="40">
        <v>0</v>
      </c>
      <c r="I73" s="40">
        <f>ROUND(G73*H73,P4)</f>
        <v>0</v>
      </c>
      <c r="J73" s="38" t="s">
        <v>53</v>
      </c>
      <c r="O73" s="41">
        <f>I73*0.21</f>
        <v>0</v>
      </c>
      <c r="P73">
        <v>3</v>
      </c>
    </row>
    <row r="74">
      <c r="A74" s="35" t="s">
        <v>54</v>
      </c>
      <c r="B74" s="42"/>
      <c r="C74" s="43"/>
      <c r="D74" s="43"/>
      <c r="E74" s="44" t="s">
        <v>50</v>
      </c>
      <c r="F74" s="43"/>
      <c r="G74" s="43"/>
      <c r="H74" s="43"/>
      <c r="I74" s="43"/>
      <c r="J74" s="45"/>
    </row>
    <row r="75">
      <c r="A75" s="35" t="s">
        <v>55</v>
      </c>
      <c r="B75" s="42"/>
      <c r="C75" s="43"/>
      <c r="D75" s="43"/>
      <c r="E75" s="46" t="s">
        <v>824</v>
      </c>
      <c r="F75" s="43"/>
      <c r="G75" s="43"/>
      <c r="H75" s="43"/>
      <c r="I75" s="43"/>
      <c r="J75" s="45"/>
    </row>
    <row r="76" ht="115.2">
      <c r="A76" s="35" t="s">
        <v>57</v>
      </c>
      <c r="B76" s="42"/>
      <c r="C76" s="43"/>
      <c r="D76" s="43"/>
      <c r="E76" s="37" t="s">
        <v>773</v>
      </c>
      <c r="F76" s="43"/>
      <c r="G76" s="43"/>
      <c r="H76" s="43"/>
      <c r="I76" s="43"/>
      <c r="J76" s="45"/>
    </row>
    <row r="77">
      <c r="A77" s="35" t="s">
        <v>48</v>
      </c>
      <c r="B77" s="35">
        <v>16</v>
      </c>
      <c r="C77" s="36" t="s">
        <v>825</v>
      </c>
      <c r="D77" s="35" t="s">
        <v>50</v>
      </c>
      <c r="E77" s="37" t="s">
        <v>826</v>
      </c>
      <c r="F77" s="38" t="s">
        <v>77</v>
      </c>
      <c r="G77" s="39">
        <v>2</v>
      </c>
      <c r="H77" s="40">
        <v>0</v>
      </c>
      <c r="I77" s="40">
        <f>ROUND(G77*H77,P4)</f>
        <v>0</v>
      </c>
      <c r="J77" s="38" t="s">
        <v>53</v>
      </c>
      <c r="O77" s="41">
        <f>I77*0.21</f>
        <v>0</v>
      </c>
      <c r="P77">
        <v>3</v>
      </c>
    </row>
    <row r="78">
      <c r="A78" s="35" t="s">
        <v>54</v>
      </c>
      <c r="B78" s="42"/>
      <c r="C78" s="43"/>
      <c r="D78" s="43"/>
      <c r="E78" s="44" t="s">
        <v>50</v>
      </c>
      <c r="F78" s="43"/>
      <c r="G78" s="43"/>
      <c r="H78" s="43"/>
      <c r="I78" s="43"/>
      <c r="J78" s="45"/>
    </row>
    <row r="79" ht="28.8">
      <c r="A79" s="35" t="s">
        <v>55</v>
      </c>
      <c r="B79" s="42"/>
      <c r="C79" s="43"/>
      <c r="D79" s="43"/>
      <c r="E79" s="46" t="s">
        <v>827</v>
      </c>
      <c r="F79" s="43"/>
      <c r="G79" s="43"/>
      <c r="H79" s="43"/>
      <c r="I79" s="43"/>
      <c r="J79" s="45"/>
    </row>
    <row r="80">
      <c r="A80" s="35" t="s">
        <v>55</v>
      </c>
      <c r="B80" s="42"/>
      <c r="C80" s="43"/>
      <c r="D80" s="43"/>
      <c r="E80" s="46" t="s">
        <v>106</v>
      </c>
      <c r="F80" s="43"/>
      <c r="G80" s="43"/>
      <c r="H80" s="43"/>
      <c r="I80" s="43"/>
      <c r="J80" s="45"/>
    </row>
    <row r="81" ht="129.6">
      <c r="A81" s="35" t="s">
        <v>57</v>
      </c>
      <c r="B81" s="42"/>
      <c r="C81" s="43"/>
      <c r="D81" s="43"/>
      <c r="E81" s="37" t="s">
        <v>777</v>
      </c>
      <c r="F81" s="43"/>
      <c r="G81" s="43"/>
      <c r="H81" s="43"/>
      <c r="I81" s="43"/>
      <c r="J81" s="45"/>
    </row>
    <row r="82">
      <c r="A82" s="35" t="s">
        <v>48</v>
      </c>
      <c r="B82" s="35">
        <v>17</v>
      </c>
      <c r="C82" s="36" t="s">
        <v>785</v>
      </c>
      <c r="D82" s="35" t="s">
        <v>50</v>
      </c>
      <c r="E82" s="37" t="s">
        <v>786</v>
      </c>
      <c r="F82" s="38" t="s">
        <v>77</v>
      </c>
      <c r="G82" s="39">
        <v>2</v>
      </c>
      <c r="H82" s="40">
        <v>0</v>
      </c>
      <c r="I82" s="40">
        <f>ROUND(G82*H82,P4)</f>
        <v>0</v>
      </c>
      <c r="J82" s="38" t="s">
        <v>53</v>
      </c>
      <c r="O82" s="41">
        <f>I82*0.21</f>
        <v>0</v>
      </c>
      <c r="P82">
        <v>3</v>
      </c>
    </row>
    <row r="83">
      <c r="A83" s="35" t="s">
        <v>54</v>
      </c>
      <c r="B83" s="42"/>
      <c r="C83" s="43"/>
      <c r="D83" s="43"/>
      <c r="E83" s="44" t="s">
        <v>50</v>
      </c>
      <c r="F83" s="43"/>
      <c r="G83" s="43"/>
      <c r="H83" s="43"/>
      <c r="I83" s="43"/>
      <c r="J83" s="45"/>
    </row>
    <row r="84" ht="28.8">
      <c r="A84" s="35" t="s">
        <v>55</v>
      </c>
      <c r="B84" s="42"/>
      <c r="C84" s="43"/>
      <c r="D84" s="43"/>
      <c r="E84" s="46" t="s">
        <v>828</v>
      </c>
      <c r="F84" s="43"/>
      <c r="G84" s="43"/>
      <c r="H84" s="43"/>
      <c r="I84" s="43"/>
      <c r="J84" s="45"/>
    </row>
    <row r="85">
      <c r="A85" s="35" t="s">
        <v>55</v>
      </c>
      <c r="B85" s="42"/>
      <c r="C85" s="43"/>
      <c r="D85" s="43"/>
      <c r="E85" s="46" t="s">
        <v>106</v>
      </c>
      <c r="F85" s="43"/>
      <c r="G85" s="43"/>
      <c r="H85" s="43"/>
      <c r="I85" s="43"/>
      <c r="J85" s="45"/>
    </row>
    <row r="86" ht="100.8">
      <c r="A86" s="35" t="s">
        <v>57</v>
      </c>
      <c r="B86" s="42"/>
      <c r="C86" s="43"/>
      <c r="D86" s="43"/>
      <c r="E86" s="37" t="s">
        <v>788</v>
      </c>
      <c r="F86" s="43"/>
      <c r="G86" s="43"/>
      <c r="H86" s="43"/>
      <c r="I86" s="43"/>
      <c r="J86" s="45"/>
    </row>
    <row r="87">
      <c r="A87" s="35" t="s">
        <v>48</v>
      </c>
      <c r="B87" s="35">
        <v>18</v>
      </c>
      <c r="C87" s="36" t="s">
        <v>789</v>
      </c>
      <c r="D87" s="35" t="s">
        <v>50</v>
      </c>
      <c r="E87" s="37" t="s">
        <v>790</v>
      </c>
      <c r="F87" s="38" t="s">
        <v>77</v>
      </c>
      <c r="G87" s="39">
        <v>2</v>
      </c>
      <c r="H87" s="40">
        <v>0</v>
      </c>
      <c r="I87" s="40">
        <f>ROUND(G87*H87,P4)</f>
        <v>0</v>
      </c>
      <c r="J87" s="38" t="s">
        <v>53</v>
      </c>
      <c r="O87" s="41">
        <f>I87*0.21</f>
        <v>0</v>
      </c>
      <c r="P87">
        <v>3</v>
      </c>
    </row>
    <row r="88">
      <c r="A88" s="35" t="s">
        <v>54</v>
      </c>
      <c r="B88" s="42"/>
      <c r="C88" s="43"/>
      <c r="D88" s="43"/>
      <c r="E88" s="44" t="s">
        <v>50</v>
      </c>
      <c r="F88" s="43"/>
      <c r="G88" s="43"/>
      <c r="H88" s="43"/>
      <c r="I88" s="43"/>
      <c r="J88" s="45"/>
    </row>
    <row r="89" ht="28.8">
      <c r="A89" s="35" t="s">
        <v>55</v>
      </c>
      <c r="B89" s="42"/>
      <c r="C89" s="43"/>
      <c r="D89" s="43"/>
      <c r="E89" s="46" t="s">
        <v>828</v>
      </c>
      <c r="F89" s="43"/>
      <c r="G89" s="43"/>
      <c r="H89" s="43"/>
      <c r="I89" s="43"/>
      <c r="J89" s="45"/>
    </row>
    <row r="90">
      <c r="A90" s="35" t="s">
        <v>55</v>
      </c>
      <c r="B90" s="42"/>
      <c r="C90" s="43"/>
      <c r="D90" s="43"/>
      <c r="E90" s="46" t="s">
        <v>106</v>
      </c>
      <c r="F90" s="43"/>
      <c r="G90" s="43"/>
      <c r="H90" s="43"/>
      <c r="I90" s="43"/>
      <c r="J90" s="45"/>
    </row>
    <row r="91" ht="100.8">
      <c r="A91" s="35" t="s">
        <v>57</v>
      </c>
      <c r="B91" s="42"/>
      <c r="C91" s="43"/>
      <c r="D91" s="43"/>
      <c r="E91" s="37" t="s">
        <v>791</v>
      </c>
      <c r="F91" s="43"/>
      <c r="G91" s="43"/>
      <c r="H91" s="43"/>
      <c r="I91" s="43"/>
      <c r="J91" s="45"/>
    </row>
    <row r="92" ht="28.8">
      <c r="A92" s="35" t="s">
        <v>48</v>
      </c>
      <c r="B92" s="35">
        <v>19</v>
      </c>
      <c r="C92" s="36" t="s">
        <v>829</v>
      </c>
      <c r="D92" s="35" t="s">
        <v>50</v>
      </c>
      <c r="E92" s="37" t="s">
        <v>830</v>
      </c>
      <c r="F92" s="38" t="s">
        <v>77</v>
      </c>
      <c r="G92" s="39">
        <v>1</v>
      </c>
      <c r="H92" s="40">
        <v>0</v>
      </c>
      <c r="I92" s="40">
        <f>ROUND(G92*H92,P4)</f>
        <v>0</v>
      </c>
      <c r="J92" s="38" t="s">
        <v>53</v>
      </c>
      <c r="O92" s="41">
        <f>I92*0.21</f>
        <v>0</v>
      </c>
      <c r="P92">
        <v>3</v>
      </c>
    </row>
    <row r="93">
      <c r="A93" s="35" t="s">
        <v>54</v>
      </c>
      <c r="B93" s="42"/>
      <c r="C93" s="43"/>
      <c r="D93" s="43"/>
      <c r="E93" s="44" t="s">
        <v>50</v>
      </c>
      <c r="F93" s="43"/>
      <c r="G93" s="43"/>
      <c r="H93" s="43"/>
      <c r="I93" s="43"/>
      <c r="J93" s="45"/>
    </row>
    <row r="94">
      <c r="A94" s="35" t="s">
        <v>55</v>
      </c>
      <c r="B94" s="42"/>
      <c r="C94" s="43"/>
      <c r="D94" s="43"/>
      <c r="E94" s="46" t="s">
        <v>56</v>
      </c>
      <c r="F94" s="43"/>
      <c r="G94" s="43"/>
      <c r="H94" s="43"/>
      <c r="I94" s="43"/>
      <c r="J94" s="45"/>
    </row>
    <row r="95" ht="129.6">
      <c r="A95" s="35" t="s">
        <v>57</v>
      </c>
      <c r="B95" s="42"/>
      <c r="C95" s="43"/>
      <c r="D95" s="43"/>
      <c r="E95" s="37" t="s">
        <v>794</v>
      </c>
      <c r="F95" s="43"/>
      <c r="G95" s="43"/>
      <c r="H95" s="43"/>
      <c r="I95" s="43"/>
      <c r="J95" s="45"/>
    </row>
    <row r="96">
      <c r="A96" s="35" t="s">
        <v>48</v>
      </c>
      <c r="B96" s="35">
        <v>20</v>
      </c>
      <c r="C96" s="36" t="s">
        <v>795</v>
      </c>
      <c r="D96" s="35" t="s">
        <v>50</v>
      </c>
      <c r="E96" s="37" t="s">
        <v>796</v>
      </c>
      <c r="F96" s="38" t="s">
        <v>797</v>
      </c>
      <c r="G96" s="39">
        <v>8</v>
      </c>
      <c r="H96" s="40">
        <v>0</v>
      </c>
      <c r="I96" s="40">
        <f>ROUND(G96*H96,P4)</f>
        <v>0</v>
      </c>
      <c r="J96" s="38" t="s">
        <v>53</v>
      </c>
      <c r="O96" s="41">
        <f>I96*0.21</f>
        <v>0</v>
      </c>
      <c r="P96">
        <v>3</v>
      </c>
    </row>
    <row r="97">
      <c r="A97" s="35" t="s">
        <v>54</v>
      </c>
      <c r="B97" s="42"/>
      <c r="C97" s="43"/>
      <c r="D97" s="43"/>
      <c r="E97" s="44" t="s">
        <v>50</v>
      </c>
      <c r="F97" s="43"/>
      <c r="G97" s="43"/>
      <c r="H97" s="43"/>
      <c r="I97" s="43"/>
      <c r="J97" s="45"/>
    </row>
    <row r="98">
      <c r="A98" s="35" t="s">
        <v>55</v>
      </c>
      <c r="B98" s="42"/>
      <c r="C98" s="43"/>
      <c r="D98" s="43"/>
      <c r="E98" s="46" t="s">
        <v>572</v>
      </c>
      <c r="F98" s="43"/>
      <c r="G98" s="43"/>
      <c r="H98" s="43"/>
      <c r="I98" s="43"/>
      <c r="J98" s="45"/>
    </row>
    <row r="99" ht="100.8">
      <c r="A99" s="35" t="s">
        <v>57</v>
      </c>
      <c r="B99" s="42"/>
      <c r="C99" s="43"/>
      <c r="D99" s="43"/>
      <c r="E99" s="37" t="s">
        <v>799</v>
      </c>
      <c r="F99" s="43"/>
      <c r="G99" s="43"/>
      <c r="H99" s="43"/>
      <c r="I99" s="43"/>
      <c r="J99" s="45"/>
    </row>
    <row r="100">
      <c r="A100" s="29" t="s">
        <v>45</v>
      </c>
      <c r="B100" s="30"/>
      <c r="C100" s="31" t="s">
        <v>320</v>
      </c>
      <c r="D100" s="32"/>
      <c r="E100" s="29" t="s">
        <v>800</v>
      </c>
      <c r="F100" s="32"/>
      <c r="G100" s="32"/>
      <c r="H100" s="32"/>
      <c r="I100" s="33">
        <f>SUMIFS(I101:I108,A101:A108,"P")</f>
        <v>0</v>
      </c>
      <c r="J100" s="34"/>
    </row>
    <row r="101">
      <c r="A101" s="35" t="s">
        <v>48</v>
      </c>
      <c r="B101" s="35">
        <v>21</v>
      </c>
      <c r="C101" s="36" t="s">
        <v>801</v>
      </c>
      <c r="D101" s="35" t="s">
        <v>50</v>
      </c>
      <c r="E101" s="37" t="s">
        <v>802</v>
      </c>
      <c r="F101" s="38" t="s">
        <v>163</v>
      </c>
      <c r="G101" s="39">
        <v>2</v>
      </c>
      <c r="H101" s="40">
        <v>0</v>
      </c>
      <c r="I101" s="40">
        <f>ROUND(G101*H101,P4)</f>
        <v>0</v>
      </c>
      <c r="J101" s="38" t="s">
        <v>53</v>
      </c>
      <c r="O101" s="41">
        <f>I101*0.21</f>
        <v>0</v>
      </c>
      <c r="P101">
        <v>3</v>
      </c>
    </row>
    <row r="102">
      <c r="A102" s="35" t="s">
        <v>54</v>
      </c>
      <c r="B102" s="42"/>
      <c r="C102" s="43"/>
      <c r="D102" s="43"/>
      <c r="E102" s="44" t="s">
        <v>50</v>
      </c>
      <c r="F102" s="43"/>
      <c r="G102" s="43"/>
      <c r="H102" s="43"/>
      <c r="I102" s="43"/>
      <c r="J102" s="45"/>
    </row>
    <row r="103">
      <c r="A103" s="35" t="s">
        <v>55</v>
      </c>
      <c r="B103" s="42"/>
      <c r="C103" s="43"/>
      <c r="D103" s="43"/>
      <c r="E103" s="46" t="s">
        <v>831</v>
      </c>
      <c r="F103" s="43"/>
      <c r="G103" s="43"/>
      <c r="H103" s="43"/>
      <c r="I103" s="43"/>
      <c r="J103" s="45"/>
    </row>
    <row r="104" ht="288">
      <c r="A104" s="35" t="s">
        <v>57</v>
      </c>
      <c r="B104" s="42"/>
      <c r="C104" s="43"/>
      <c r="D104" s="43"/>
      <c r="E104" s="37" t="s">
        <v>804</v>
      </c>
      <c r="F104" s="43"/>
      <c r="G104" s="43"/>
      <c r="H104" s="43"/>
      <c r="I104" s="43"/>
      <c r="J104" s="45"/>
    </row>
    <row r="105">
      <c r="A105" s="35" t="s">
        <v>48</v>
      </c>
      <c r="B105" s="35">
        <v>22</v>
      </c>
      <c r="C105" s="36" t="s">
        <v>805</v>
      </c>
      <c r="D105" s="35" t="s">
        <v>50</v>
      </c>
      <c r="E105" s="37" t="s">
        <v>806</v>
      </c>
      <c r="F105" s="38" t="s">
        <v>116</v>
      </c>
      <c r="G105" s="39">
        <v>1.3100000000000001</v>
      </c>
      <c r="H105" s="40">
        <v>0</v>
      </c>
      <c r="I105" s="40">
        <f>ROUND(G105*H105,P4)</f>
        <v>0</v>
      </c>
      <c r="J105" s="38" t="s">
        <v>53</v>
      </c>
      <c r="O105" s="41">
        <f>I105*0.21</f>
        <v>0</v>
      </c>
      <c r="P105">
        <v>3</v>
      </c>
    </row>
    <row r="106">
      <c r="A106" s="35" t="s">
        <v>54</v>
      </c>
      <c r="B106" s="42"/>
      <c r="C106" s="43"/>
      <c r="D106" s="43"/>
      <c r="E106" s="44" t="s">
        <v>50</v>
      </c>
      <c r="F106" s="43"/>
      <c r="G106" s="43"/>
      <c r="H106" s="43"/>
      <c r="I106" s="43"/>
      <c r="J106" s="45"/>
    </row>
    <row r="107">
      <c r="A107" s="35" t="s">
        <v>55</v>
      </c>
      <c r="B107" s="42"/>
      <c r="C107" s="43"/>
      <c r="D107" s="43"/>
      <c r="E107" s="46" t="s">
        <v>832</v>
      </c>
      <c r="F107" s="43"/>
      <c r="G107" s="43"/>
      <c r="H107" s="43"/>
      <c r="I107" s="43"/>
      <c r="J107" s="45"/>
    </row>
    <row r="108" ht="409.5">
      <c r="A108" s="35" t="s">
        <v>57</v>
      </c>
      <c r="B108" s="47"/>
      <c r="C108" s="48"/>
      <c r="D108" s="48"/>
      <c r="E108" s="37" t="s">
        <v>808</v>
      </c>
      <c r="F108" s="48"/>
      <c r="G108" s="48"/>
      <c r="H108" s="48"/>
      <c r="I108" s="48"/>
      <c r="J10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Bílek</dc:creator>
  <cp:lastModifiedBy>Jiří Bílek</cp:lastModifiedBy>
  <dcterms:created xsi:type="dcterms:W3CDTF">2025-01-17T05:31:27Z</dcterms:created>
  <dcterms:modified xsi:type="dcterms:W3CDTF">2025-01-17T05:31:28Z</dcterms:modified>
</cp:coreProperties>
</file>