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user\"/>
    </mc:Choice>
  </mc:AlternateContent>
  <bookViews>
    <workbookView xWindow="0" yWindow="0" windowWidth="0" windowHeight="0"/>
  </bookViews>
  <sheets>
    <sheet name="II126" sheetId="2" r:id="rId1"/>
  </sheets>
  <calcPr/>
</workbook>
</file>

<file path=xl/calcChain.xml><?xml version="1.0" encoding="utf-8"?>
<calcChain xmlns="http://schemas.openxmlformats.org/spreadsheetml/2006/main">
  <c i="2" l="1" r="I3"/>
  <c r="I208"/>
  <c r="O246"/>
  <c r="I246"/>
  <c r="O242"/>
  <c r="I242"/>
  <c r="O238"/>
  <c r="I238"/>
  <c r="O234"/>
  <c r="I234"/>
  <c r="O230"/>
  <c r="I230"/>
  <c r="O226"/>
  <c r="I226"/>
  <c r="O223"/>
  <c r="I223"/>
  <c r="O220"/>
  <c r="I220"/>
  <c r="O217"/>
  <c r="I217"/>
  <c r="O213"/>
  <c r="I213"/>
  <c r="O209"/>
  <c r="I209"/>
  <c r="I201"/>
  <c r="O205"/>
  <c r="I205"/>
  <c r="O202"/>
  <c r="I202"/>
  <c r="I188"/>
  <c r="O197"/>
  <c r="I197"/>
  <c r="O193"/>
  <c r="I193"/>
  <c r="O189"/>
  <c r="I189"/>
  <c r="I183"/>
  <c r="O184"/>
  <c r="I184"/>
  <c r="I154"/>
  <c r="O179"/>
  <c r="I179"/>
  <c r="O175"/>
  <c r="I175"/>
  <c r="O171"/>
  <c r="I171"/>
  <c r="O167"/>
  <c r="I167"/>
  <c r="O163"/>
  <c r="I163"/>
  <c r="O159"/>
  <c r="I159"/>
  <c r="O155"/>
  <c r="I155"/>
  <c r="I137"/>
  <c r="O150"/>
  <c r="I150"/>
  <c r="O146"/>
  <c r="I146"/>
  <c r="O142"/>
  <c r="I142"/>
  <c r="O138"/>
  <c r="I138"/>
  <c r="I120"/>
  <c r="O133"/>
  <c r="I133"/>
  <c r="O129"/>
  <c r="I129"/>
  <c r="O125"/>
  <c r="I125"/>
  <c r="O121"/>
  <c r="I121"/>
  <c r="I103"/>
  <c r="O116"/>
  <c r="I116"/>
  <c r="O112"/>
  <c r="I112"/>
  <c r="O108"/>
  <c r="I108"/>
  <c r="O104"/>
  <c r="I104"/>
  <c r="I59"/>
  <c r="O99"/>
  <c r="I99"/>
  <c r="O95"/>
  <c r="I95"/>
  <c r="O91"/>
  <c r="I91"/>
  <c r="O87"/>
  <c r="I87"/>
  <c r="O83"/>
  <c r="I83"/>
  <c r="O79"/>
  <c r="I79"/>
  <c r="O75"/>
  <c r="I75"/>
  <c r="O71"/>
  <c r="I71"/>
  <c r="O67"/>
  <c r="I67"/>
  <c r="O63"/>
  <c r="I63"/>
  <c r="O60"/>
  <c r="I60"/>
  <c r="I8"/>
  <c r="O56"/>
  <c r="I56"/>
  <c r="O53"/>
  <c r="I53"/>
  <c r="O50"/>
  <c r="I50"/>
  <c r="O47"/>
  <c r="I47"/>
  <c r="O44"/>
  <c r="I44"/>
  <c r="O41"/>
  <c r="I41"/>
  <c r="O38"/>
  <c r="I38"/>
  <c r="O35"/>
  <c r="I35"/>
  <c r="O32"/>
  <c r="I32"/>
  <c r="O29"/>
  <c r="I29"/>
  <c r="O26"/>
  <c r="I26"/>
  <c r="O23"/>
  <c r="I23"/>
  <c r="O20"/>
  <c r="I20"/>
  <c r="O17"/>
  <c r="I17"/>
  <c r="O13"/>
  <c r="I13"/>
  <c r="O9"/>
  <c r="I9"/>
</calcChain>
</file>

<file path=xl/sharedStrings.xml><?xml version="1.0" encoding="utf-8"?>
<sst xmlns="http://schemas.openxmlformats.org/spreadsheetml/2006/main">
  <si>
    <t>EstiCon</t>
  </si>
  <si>
    <t xml:space="preserve">Firma: </t>
  </si>
  <si>
    <t>Soupis prací objektu</t>
  </si>
  <si>
    <t>S</t>
  </si>
  <si>
    <t>Stavba:</t>
  </si>
  <si>
    <t>II/126</t>
  </si>
  <si>
    <t>Soutice - Rekonstrukce propustku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</si>
  <si>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</si>
  <si>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</si>
  <si>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</si>
  <si>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</si>
  <si>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</si>
  <si>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</si>
  <si>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</si>
  <si>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</si>
  <si>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</si>
  <si>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</si>
  <si>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</si>
  <si>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</si>
  <si>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</si>
  <si>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</si>
  <si>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</si>
  <si>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</si>
  <si>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</si>
  <si>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014102</t>
  </si>
  <si>
    <t>R</t>
  </si>
  <si>
    <t>ULOŽENÍ ODPADU ZE STAVBY NA SKLÁDKU S OPRÁVNĚNÍM K OPĚTOVNÉMU VYUŽITÍ - RECYKLAČNÍ STŘEDISKO</t>
  </si>
  <si>
    <t>T</t>
  </si>
  <si>
    <t>PP</t>
  </si>
  <si>
    <t xml:space="preserve">beton z demolice říms_x000d_
Náklad na uložení do recyklačního střediska či na skládku s oprávněním k opětovnému využítí dodaného typu odpadu. _x000d_
Zhotovitel doloží  platné oprávnění opravňující ho k nakládání s odpady. Dále předloží doklady o uložení tzv.Průvodku odpadu (s uvedením SPZ, množství-váhy, názvu odpadu, místo dalšího využí odpadu). Tuto průvodu odsouhlasí zástupci smluvních stran.</t>
  </si>
  <si>
    <t>VV</t>
  </si>
  <si>
    <t>položka 96616 2*3 = 6,000 [A]_x000d_
Celkové množství = 6,000</t>
  </si>
  <si>
    <t>TS</t>
  </si>
  <si>
    <t>Položka zahrnuje:
- veškeré poplatky provozovateli skládky související s uložením odpadu na skládce.
Položka nezahrnuje:
- x</t>
  </si>
  <si>
    <t>014103</t>
  </si>
  <si>
    <t>t</t>
  </si>
  <si>
    <t xml:space="preserve">zemina pro demolici propustku - nevhodný materiál pro další použití_x000d_
kámen z demolice NK propustku a podkladních vrstev vozovky_x000d_
Náklad na uložení do recyklačního střediska či na skládku s oprávněním k opětovnému využítí dodaného typu odpadu. _x000d_
Zhotovitel doloží  platné oprávnění opravňující ho k nakládání s odpady. Dále předloží doklady o uložení tzv.Průvodku odpadu (s uvedením SPZ, množství-váhy, názvu odpadu, místo dalšího využí odpadu). Tuto průvodu odsouhlasí zástupci smluvních stran.</t>
  </si>
  <si>
    <t>položka 13173+12960 + 96613+11332 2*(840+12+67+56) = 1950,000 [A]_x000d_
Celkové množství = 1950,000</t>
  </si>
  <si>
    <t>02710</t>
  </si>
  <si>
    <t>1</t>
  </si>
  <si>
    <t>POMOC PRÁCE ZŘÍZ NEBO ZAJIŠŤ OBJÍŽĎKY A PŘÍSTUP CESTY</t>
  </si>
  <si>
    <t>KPL</t>
  </si>
  <si>
    <t>objízdná trasa vč. přechodné úpravy provozu, provizorní dopravní značení</t>
  </si>
  <si>
    <t>Položka zahrnuje:
- veškeré náklady spojené se zřízením nebo zajištěním objížďky a přístupové cesty
Položka nezahrnuje:
- x</t>
  </si>
  <si>
    <t>2</t>
  </si>
  <si>
    <t>Opravy objízdných tras včetně návozních tras a komunikací dotčených stavbou :_x000d_
Náklad zahrnuje i nutný pasport objízdných tras před zahájením stavby a repasport po dokončení stavby._x000d_
Povinná pevná částka pro všechny zhotovitele ve výši 500.000,- Kč_x000d_
Předpokládáme opravu obrusné vrstvy vozovky tzn. frézování, nová vrstva ACO a obnova VDZ.</t>
  </si>
  <si>
    <t>3</t>
  </si>
  <si>
    <t>Projednání objízdné trasy se všemi dotčenými organizacemi</t>
  </si>
  <si>
    <t>02720</t>
  </si>
  <si>
    <t/>
  </si>
  <si>
    <t>POMOC PRÁCE ZŘÍZ NEBO ZAJIŠŤ REGULACI A OCHRANU DOPRAVY</t>
  </si>
  <si>
    <t>2 omluvné tabule dle standardu KSUS</t>
  </si>
  <si>
    <t>Položka zahrnuje:
- veškeré náklady spojené s objednatelem požadovanými zařízeními
Položka nezahrnuje:
- x</t>
  </si>
  <si>
    <t>02910</t>
  </si>
  <si>
    <t>OSTATNÍ POŽADAVKY - ZEMĚMĚŘIČSKÁ MĚŘENÍ</t>
  </si>
  <si>
    <t>doprava, příprava podkladů, určení pevného měřického bodu pro mapování 1:500, technická_x000d_
nivelace, zaměření a zpracování mapy M1:500, digitální model terénu pro měřítko 1:500,_x000d_
předání zaměření skutečného stavu potřebných dat v tzv. jednotném výměnném formátu (JVF_x000d_
- dle specifik Vyhlášky o DTM 393/2020 Sb. Vyhláška o digitální technické mapě kraje.</t>
  </si>
  <si>
    <t>Položka zahrnuje:
- veškeré náklady spojené s objednatelem požadovanými pracemi
Položka nezahrnuje:
- x</t>
  </si>
  <si>
    <t>Geometrický plán včetně zavkladování na KN</t>
  </si>
  <si>
    <t>Položka zahrnuje:
- veškeré náklady spojené s objednatelem požadovanými pracemi
Položka nezahrnuje:
- x
Způsob stanovení:
- pro stanovení orientační investorské ceny určete jednotkovou cenu jako 1% odhadované ceny stavby</t>
  </si>
  <si>
    <t>029412</t>
  </si>
  <si>
    <t>OSTATNÍ POŽADAVKY - VYPRACOVÁNÍ MOSTNÍHO LISTU</t>
  </si>
  <si>
    <t>KUS</t>
  </si>
  <si>
    <t>vypracování mostního listu, 1. hlavní prohlídka vč. uložení do BMS</t>
  </si>
  <si>
    <t>02943</t>
  </si>
  <si>
    <t>OSTATNÍ POŽADAVKY - VYPRACOVÁNÍ RDS</t>
  </si>
  <si>
    <t>v tištěné a elektronické formě dle smlouvy o dílo</t>
  </si>
  <si>
    <t>02944</t>
  </si>
  <si>
    <t>OSTAT POŽADAVKY - DOKUMENTACE SKUTEČ PROVEDENÍ V DIGIT FORMĚ</t>
  </si>
  <si>
    <t>02950</t>
  </si>
  <si>
    <t>OSTATNÍ POŽADAVKY - POSUDKY, KONTROLY, REVIZNÍ ZPRÁVY</t>
  </si>
  <si>
    <t>BOZP, Havarijní plán</t>
  </si>
  <si>
    <t>02960</t>
  </si>
  <si>
    <t>OSTATNÍ POŽADAVKY - ODBORNÝ DOZOR</t>
  </si>
  <si>
    <t>geotechnický dozor zhotovitele při vrtání mikropilot_x000d_
bude čerpáno na základě rozhodnutí TDI, investora</t>
  </si>
  <si>
    <t>03100</t>
  </si>
  <si>
    <t>ZAŘÍZENÍ STAVENIŠTĚ - ZŘÍZENÍ</t>
  </si>
  <si>
    <t xml:space="preserve">Položka zahrnuje:
 objednatelem povolené náklady na pořízení  zhotovitelova zařízení
Položka nezahrnuje:
- x</t>
  </si>
  <si>
    <t>ZAŘÍZENÍ STAVENIŠTĚ - NÁJEM</t>
  </si>
  <si>
    <t>měsíc</t>
  </si>
  <si>
    <t>Položka zahrnuje:
 objednatelem povolené náklady na provozování a udržování zhotovitelova zařízení
Položka nezahrnuje:
- x</t>
  </si>
  <si>
    <t>ZAŘÍZENÍ STAVENIŠTĚ - ODSTRANĚNÍ</t>
  </si>
  <si>
    <t>Položka zahrnuje:
 objednatelem povolené náklady likvidaci zhotovitelova zařízení
Položka nezahrnuje:
- x</t>
  </si>
  <si>
    <t>Zemní práce</t>
  </si>
  <si>
    <t>11120</t>
  </si>
  <si>
    <t>ODSTRANĚNÍ KŘOVIN</t>
  </si>
  <si>
    <t>M2</t>
  </si>
  <si>
    <t>Položka zahrnuje:
- odstranění křovin a stromů do průměru 100 mm
- dopravu dřevin bez ohledu na vzdálenost
- spálení na hromadách nebo štěpkování
Položka nezahrnuje:
- x</t>
  </si>
  <si>
    <t>11332</t>
  </si>
  <si>
    <t>ODSTRANĚNÍ PODKLADŮ ZPEVNĚNÝCH PLOCH Z KAMENIVA NESTMELENÉHO</t>
  </si>
  <si>
    <t>M3</t>
  </si>
  <si>
    <t>odstranění nestmelených vrstev vozovky</t>
  </si>
  <si>
    <t>20*7*0,4 = 56,000 [A]_x000d_
Celkové množství = 56,000</t>
  </si>
  <si>
    <t xml:space="preserve"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</t>
  </si>
  <si>
    <t>11372</t>
  </si>
  <si>
    <t>FRÉZOVÁNÍ ZPEVNĚNÝCH PLOCH ASFALTOVÝCH</t>
  </si>
  <si>
    <t>frézování vozovky_x000d_
podléhá povinnému odkupu dle směrnice zadavatele</t>
  </si>
  <si>
    <t>30*7*0,1 = 21,000 [A]_x000d_
Celkové množství = 21,000</t>
  </si>
  <si>
    <t>12110</t>
  </si>
  <si>
    <t>SEJMUTÍ ORNICE NEBO LESNÍ PŮDY</t>
  </si>
  <si>
    <t>4*4*4*0,2 = 12,800 [A]_x000d_
Celkové množství = 12,800</t>
  </si>
  <si>
    <t xml:space="preserve">Položka zahrnuje:
- sejmutí ornice bez ohledu na tloušťku vrstvy
-  její vodorovnou dopravu
Položka nezahrnuje:
- uložení na trvalou skládku</t>
  </si>
  <si>
    <t>12960</t>
  </si>
  <si>
    <t>ČIŠTĚNÍ VODOTEČÍ A MELIORAČ KANÁLŮ OD NÁNOSŮ</t>
  </si>
  <si>
    <t>vyčištění nánosů z koryta potoka v délce cca 5m nad a pod propustkem</t>
  </si>
  <si>
    <t>20*2*0,3 = 12,000 [A]_x000d_
Celkové množství = 12,000</t>
  </si>
  <si>
    <t xml:space="preserve">Položka zahrnuje:
- vodorovnou a svislou dopravu, přemístění, přeložení, manipulace s materiálem a uložení na skládku.
Položka nezahrnuje:
-  poplatek za skládku, který se vykazuje v položce 0141** (s výjimkou malého množství  materiálu, kde je možné poplatek zahrnout do jednotkové ceny položky – tento fakt musí být uveden v doplňujícím textu k položce)</t>
  </si>
  <si>
    <t>13173</t>
  </si>
  <si>
    <t>HLOUBENÍ JAM ZAPAŽ I NEPAŽ TŘ. I</t>
  </si>
  <si>
    <t>výkopy pro propustek</t>
  </si>
  <si>
    <t>60*14 = 840,000 [A]_x000d_
Celkové množství = 840,000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</si>
  <si>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uložení zeminy (na skládku, do násypu) ani poplatky za skládku, vykazují se v položce č.0141**</t>
  </si>
  <si>
    <t>17120</t>
  </si>
  <si>
    <t>ULOŽENÍ SYPANINY DO NÁSYPŮ A NA SKLÁDKY BEZ ZHUTNĚNÍ</t>
  </si>
  <si>
    <t>zemina - výkop pro koryto vodoteče (12960) + pro propustek (13173)</t>
  </si>
  <si>
    <t>12+840 = 852,000 [A]_x000d_
Celkové množství = 852,000</t>
  </si>
  <si>
    <t xml:space="preserve">Položka zahrnuje:
- kompletní provedení zemní konstrukce do předepsaného tvaru
- ošetření úložiště po celou dobu práce v něm vč. klimatických opatření
- ztížení v okolí vedení, konstrukcí a objektů a jejich dočasné zajištění
- ztížení provádění ve ztížených podmínkách a stísněných prostorech
- ztížené ukládání sypaniny pod vodu
- ukládání po vrstvách a po jiných nutných částech (figurách) vč. dosypávek
- spouštění a nošení materiálu
- úprava, očištění a ochrana podloží a svahů
- svahování, uzavírání povrchů svahů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</si>
  <si>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173103</t>
  </si>
  <si>
    <t>ZEMNÍ KRAJNICE A DOSYPÁVKY SE ZHUT DO 100% PS</t>
  </si>
  <si>
    <t>dosypání krajnice</t>
  </si>
  <si>
    <t>40*0,2 = 8,000 [A]_x000d_
Celkové množství = 8,000</t>
  </si>
  <si>
    <t xml:space="preserve"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
- svahování, hutnění a uzavírání povrchů svahů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</si>
  <si>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17481</t>
  </si>
  <si>
    <t>ZÁSYP JAM A RÝH Z NAKUPOVANÝCH MATERIÁLŮ</t>
  </si>
  <si>
    <t>zpětný zásyp propustku</t>
  </si>
  <si>
    <t>55*14 = 770,000 [A]_x000d_
Celkové množství = 770,000</t>
  </si>
  <si>
    <t xml:space="preserve"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</si>
  <si>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18224</t>
  </si>
  <si>
    <t>ROZPROSTŘENÍ ORNICE VE SVAHU V TL DO 0,25M</t>
  </si>
  <si>
    <t>4*4*4 = 64,000 [A]_x000d_
Celkové množství = 64,000</t>
  </si>
  <si>
    <t>Položka zahrnuje:
- nutné přemístění ornice z dočasných skládek vzdálených do 50m
- rozprostření ornice v předepsané tloušťce ve svahu přes 1:5
Položka nezahrnuje:
- x</t>
  </si>
  <si>
    <t>18241</t>
  </si>
  <si>
    <t>ZALOŽENÍ TRÁVNÍKU RUČNÍM VÝSEVEM</t>
  </si>
  <si>
    <t>založení trávníku na plochách rozprostřené ornice</t>
  </si>
  <si>
    <t>Položka zahrnuje:
- dodání předepsané travní směsi, její výsev na ornici, zalévání, první pokosení, to vše bez ohledu na sklon terénu
Položka nezahrnuje:
- x</t>
  </si>
  <si>
    <t>Základy</t>
  </si>
  <si>
    <t>227831</t>
  </si>
  <si>
    <t>MIKROPILOTY KOMPLET D DO 150MM NA POVRCHU</t>
  </si>
  <si>
    <t>M</t>
  </si>
  <si>
    <t>mikropiloty tr. 108x12 do vrtu DN133</t>
  </si>
  <si>
    <t>26*4,40 = 114,400 [A]_x000d_
Celkové množství = 114,400</t>
  </si>
  <si>
    <t>Položka zahrnuje:
- kompletní práce, které jsou nutné pro předepsanou funkci mikropilot
- dodání trubek a injekčních hmot, osazení a zainjektování trubek
- včetně pomocných konstrukcí (lešení, montážní plošiny a pod.)
Položka nezahrnuje:
- vrty (uvedou se v položce 261 nebo 266).
Způsob měření:
- pod pojmem DN mikropilot se rozumí DN dříku</t>
  </si>
  <si>
    <t>26133</t>
  </si>
  <si>
    <t>VRTY PRO KOTVENÍ, INJEKTÁŽ A MIKROPILOTY NA POVRCHU TŘ. III D DO 150MM</t>
  </si>
  <si>
    <t>vrty pro mikropiloty</t>
  </si>
  <si>
    <t>26*6 = 156,000 [A]_x000d_
Celkové množství = 156,000</t>
  </si>
  <si>
    <t>Položka zahrnuje:
- přemístění, montáž a demontáž vrtných souprav
- svislou dopravu zeminy z vrtu
- vodorovnou dopravu zeminy bez uložení na skládku
- případně nutné pažení dočasné (včetně odpažení) i trvalé
Položka nezahrnuje:
- x</t>
  </si>
  <si>
    <t>272324</t>
  </si>
  <si>
    <t>ZÁKLADY ZE ŽELEZOBETONU DO C25/30</t>
  </si>
  <si>
    <t>základy z betonu C25/30-XA1, vč. nátěru proti zemní vlhkosti</t>
  </si>
  <si>
    <t>0,8*7*2,5 = 14,000 [A]_x000d_
 0,8*6*2 = 9,600 [B]_x000d_
 0,6*7,2*1,5 = 6,480 [C]_x000d_
Celkové množství = 30,080</t>
  </si>
  <si>
    <t xml:space="preserve"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 nátěrů zabraňujících soudržnosti betonu a bednění,
- podpěrné  konstr. (skruže) a lešení všech druhů pro bednění,  vč. ochranných a bezpečnostních opatření a základů těchto konstrukcí a lešení,
- vytvoření kotevních čel, kapes, nálitků a sedel, zřízení  všech  požadovaných  otvorů, 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
Položka nezahrnuje:
- dodání a osazení výztuže</t>
  </si>
  <si>
    <t>272365</t>
  </si>
  <si>
    <t>VÝZTUŽ ZÁKLADŮ Z OCELI 10505, B500B</t>
  </si>
  <si>
    <t>140 kg/m3</t>
  </si>
  <si>
    <t>0,14*30,08 = 4,211 [A]_x000d_
Celkové množství = 4,211</t>
  </si>
  <si>
    <t>Položka:
- zahrnuje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74),
- povrchovou antikorozní úpravu výztuže,
- separaci výztuže,
- osazení měřících zařízení a úpravy pro ně,
- osazení měřících skříní nebo míst pro měření bludných proudů
Položka nezahrnuje:
- x</t>
  </si>
  <si>
    <t>Svislé konstrukce</t>
  </si>
  <si>
    <t>317325</t>
  </si>
  <si>
    <t>ŘÍMSY ZE ŽELEZOBETONU DO C30/37 (B37)</t>
  </si>
  <si>
    <t>římsy ze železobetonu C30/37-XF4</t>
  </si>
  <si>
    <t>0,35*20,2 = 7,070 [A]_x000d_
Celkové množství = 7,070</t>
  </si>
  <si>
    <t>317365</t>
  </si>
  <si>
    <t>VÝZTUŽ ŘÍMS Z OCELI 10505, B500B</t>
  </si>
  <si>
    <t>180 kg/m3</t>
  </si>
  <si>
    <t>0,18*7,07 = 1,273 [A]_x000d_
Celkové množství = 1,273</t>
  </si>
  <si>
    <t>Položka zahrnuje:
-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74),
- povrchovou antikorozní úpravu výztuže,
- separaci výztuže,
- osazení měřících zařízení a úpravy pro ně,
- osazení měřících skříní nebo míst pro měření bludných proudů.
Položka nezahrnuje:
- x</t>
  </si>
  <si>
    <t>327325</t>
  </si>
  <si>
    <t>ZDI OPĚRNÉ, ZÁRUBNÍ, NÁBŘEŽNÍ ZE ŽELEZOVÉHO BETONU DO C30/37 (B37)</t>
  </si>
  <si>
    <t>opěrná zeď na výtoku z C30/37-XF2</t>
  </si>
  <si>
    <t>50*0,55+40*0,8 = 59,500 [A]_x000d_
Celkové množství = 59,500</t>
  </si>
  <si>
    <t>327365</t>
  </si>
  <si>
    <t>VÝZTUŽ ZDÍ OPĚRNÝCH, ZÁRUBNÍCH, NÁBŘEŽNÍCH Z OCELI 10505</t>
  </si>
  <si>
    <t>160 kg/m3</t>
  </si>
  <si>
    <t>0,16*59,5 = 9,520 [A]_x000d_
Celkové množství = 9,520</t>
  </si>
  <si>
    <t>4</t>
  </si>
  <si>
    <t>Vodorovné konstrukce</t>
  </si>
  <si>
    <t>451313</t>
  </si>
  <si>
    <t>PODKLADNÍ A VÝPLŇOVÉ VRSTVY Z PROSTÉHO BETONU C16/20</t>
  </si>
  <si>
    <t>podkladní beton pod zeď a potrubí</t>
  </si>
  <si>
    <t>zeď 0,15*(2,8*7,3+2,3*6,3+1,8*7,5) = 7,265 [A]_x000d_
potrubí 0,8*16,7 = 13,360 [B]_x000d_
Celkové množství = 20,625</t>
  </si>
  <si>
    <t xml:space="preserve"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 nátěrů zabraňujících soudržnosti betonu a bednění,
- podpěrné  konstr. (skruže) a lešení všech druhů pro bednění,  vč. ochranných a bezpečnostních opatření a základů těchto konstrukcí a lešení,
- vytvoření kotevních čel, kapes, nálitků a sedel, zřízení  všech  požadovaných  otvorů, 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
Položka nezahrnuje:
- x</t>
  </si>
  <si>
    <t>451314</t>
  </si>
  <si>
    <t>PODKLADNÍ A VÝPLŇOVÉ VRSTVY Z PROSTÉHO BETONU C25/30</t>
  </si>
  <si>
    <t>podkladní beton dlažeb</t>
  </si>
  <si>
    <t>0,15*(15+12) = 4,050 [A]_x000d_
Celkové množství = 4,050</t>
  </si>
  <si>
    <t>458573</t>
  </si>
  <si>
    <t>VÝPLŇ ZA OPĚRAMI A ZDMI Z KAMENIVA TĚŽENÉHO, INDEX ZHUTNĚNÍ ID DO 0,9</t>
  </si>
  <si>
    <t>obsyp rubu zdi</t>
  </si>
  <si>
    <t>0,5*90 = 45,000 [A]_x000d_
Celkové množství = 45,000</t>
  </si>
  <si>
    <t>Položka zahrnuje:
- dodávku předepsaného kameniva
- mimostaveništní a vnitrostaveništní dopravu a jeho uložení
- není-li v zadávací dokumentaci uvedeno jinak, jedná se o nakupovaný materiál
Položka nezahrnuje:
- x</t>
  </si>
  <si>
    <t>465512</t>
  </si>
  <si>
    <t>DLAŽBY Z LOMOVÉHO KAMENE NA MC</t>
  </si>
  <si>
    <t>dlažba na vtoku a výtoku</t>
  </si>
  <si>
    <t>0,2*(15+12) = 5,400 [A]_x000d_
Celkové množství = 5,400</t>
  </si>
  <si>
    <t>Položka zahrnuje:
- nutné zemní práce (svahování, úpravu pláně a pod.)
- zřízení spojovací vrstvy
- zřízení lože dlažby z cementové malty předepsané kvality a předepsané tloušťky
- dodávku a položení dlažby z lomového kamene do předepsaného tvaru
- spárování, těsnění, tmelení a vyplnění spar MC případně s vyklínováním
- úprava povrchu pro odvedení srážkové vody
Položka nezahrnuje:
- podklad pod dlažbu, vykazuje se samostatně položkami SD 45</t>
  </si>
  <si>
    <t>5</t>
  </si>
  <si>
    <t>Komunikace</t>
  </si>
  <si>
    <t>56144G</t>
  </si>
  <si>
    <t xml:space="preserve">SMĚSI Z KAMENIVA STMELENÉ CEMENTEM  SC C 8/10 TL. DO 200MM</t>
  </si>
  <si>
    <t>štěrk prolévaný cementovou maltou</t>
  </si>
  <si>
    <t>7,5*20 = 150,000 [A]_x000d_
Celkové množství = 150,000</t>
  </si>
  <si>
    <t>Položka zahrnuje:
- dodání směsi v požadované kvalitě
- očištění podkladu
- uložení směsi dle předepsaného technologického předpisu a zhutnění vrstvy v předepsané tloušťce
- zřízení vrstvy bez rozlišení šířky, pokládání vrstvy po etapách, včetně pracovních spar a spojů
- úpravu napojení, ukončení
- úpravu dilatačních spar včetně předepsané výztuže
Položka nezahrnuje:
- postřiky, nátěry</t>
  </si>
  <si>
    <t>56334</t>
  </si>
  <si>
    <t>VOZOVKOVÉ VRSTVY ZE ŠTĚRKODRTI TL. DO 200MM</t>
  </si>
  <si>
    <t>podkladní vrstva</t>
  </si>
  <si>
    <t>8*20 = 160,000 [A]_x000d_
Celkové množství = 160,000</t>
  </si>
  <si>
    <t>Položka zahrnuje:
- dodání kameniva předepsané kvality a zrnitosti
- rozprostření a zhutnění vrstvy v předepsané tloušťce
- zřízení vrstvy bez rozlišení šířky, pokládání vrstvy po etapách
Položka nezahrnuje:
- postřiky, nátěry</t>
  </si>
  <si>
    <t>572113</t>
  </si>
  <si>
    <t>INFILTRAČNÍ POSTŘIK Z EMULZE DO 0,5KG/M2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</si>
  <si>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
Položka nezahrnuje:
- x</t>
  </si>
  <si>
    <t>572213</t>
  </si>
  <si>
    <t>SPOJOVACÍ POSTŘIK Z EMULZE DO 0,5KG/M2</t>
  </si>
  <si>
    <t>postřik pod ložnou a obrusnou vrstvou</t>
  </si>
  <si>
    <t>2*7,5*30 = 450,000 [A]_x000d_
Celkové množství = 450,000</t>
  </si>
  <si>
    <t>574A34</t>
  </si>
  <si>
    <t>ASFALTOVÝ BETON PRO OBRUSNÉ VRSTVY ACO 11+ TL. 40MM</t>
  </si>
  <si>
    <t>7,5*30 = 225,000 [A]_x000d_
Celkové množství = 225,000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</si>
  <si>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Položka nezahrnuje:
- postřiky, nátěry
- těsnění podél obrubníků, dilatačních zařízení, odvodňovacích proužků, odvodňovačů, vpustí, šachet a pod.</t>
  </si>
  <si>
    <t>574C56</t>
  </si>
  <si>
    <t>ASFALTOVÝ BETON PRO LOŽNÍ VRSTVY ACL 16+, 16S TL. 60MM</t>
  </si>
  <si>
    <t>574E78</t>
  </si>
  <si>
    <t>ASFALTOVÝ BETON PRO PODKLADNÍ VRSTVY ACP 22+, 22S TL. 80MM</t>
  </si>
  <si>
    <t>6</t>
  </si>
  <si>
    <t>Úpravy povrchů, podlahy, výplně otvorů</t>
  </si>
  <si>
    <t>62592</t>
  </si>
  <si>
    <t>ÚPRAVA POVRCHU BETONOVÝCH PLOCH A KONSTRUKCÍ - STRIÁŽ</t>
  </si>
  <si>
    <t>úprava horního povrchu říms</t>
  </si>
  <si>
    <t>20,2*0,8 = 16,160 [A]_x000d_
Celkové množství = 16,160</t>
  </si>
  <si>
    <t>Položka zahrnuje:
- provedení předepsané úpravy
Položka nezahrnuje:
- x</t>
  </si>
  <si>
    <t>7</t>
  </si>
  <si>
    <t>Přidružená stavební výroba</t>
  </si>
  <si>
    <t>711312</t>
  </si>
  <si>
    <t>IZOLACE PODZEMNÍCH OBJEKTŮ PROTI ZEMNÍ VLHKOSTI ASFALTOVÝMI PÁSY</t>
  </si>
  <si>
    <t>izolace rubu zdi</t>
  </si>
  <si>
    <t>100+1,7*7+1*6+0,75*7,2 = 123,300 [A]_x000d_
Celkové množství = 123,300</t>
  </si>
  <si>
    <t xml:space="preserve">Položka zahrnuje:
- dodání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Položka nezahrnuje:
- ochranné vrstvy, např. geotextilii, cementový potěr, izolační přizdívku</t>
  </si>
  <si>
    <t>711509</t>
  </si>
  <si>
    <t>OCHRANA IZOLACE NA POVRCHU TEXTILIÍ</t>
  </si>
  <si>
    <t>600 g/m2 - rub a líc zdi pod úrovní terénu</t>
  </si>
  <si>
    <t>123,3+40 = 163,300 [A]_x000d_
Celkové množství = 163,300</t>
  </si>
  <si>
    <t>Položka zahrnuje:
- dodání předepsaného ochranného materiálu
- zřízení ochrany izolace
Položka nezahrnuje:
- x</t>
  </si>
  <si>
    <t>78383</t>
  </si>
  <si>
    <t>NÁTĚRY BETON KONSTR TYP S4 (OS-C)</t>
  </si>
  <si>
    <t>ochranný nátěr obrubníku říms</t>
  </si>
  <si>
    <t>0,3*20,2 = 6,060 [A]_x000d_
Celkové množství = 6,060</t>
  </si>
  <si>
    <t>Položka zahrnuje:
- kompletní povlaky (i různobarevné)
- úprava podkladu (odmaštění, odstranění starých nátěrů a nečistot) a jeho vyspravení
- provedení nátěru předepsaným postupem a splnění všech požadavků daných technologickým předpisem
Položka nezahrnuje:
- x</t>
  </si>
  <si>
    <t>8</t>
  </si>
  <si>
    <t>Potrubí</t>
  </si>
  <si>
    <t>84484</t>
  </si>
  <si>
    <t>POTRUBÍ ODPADNÍ Z TRUB SKLOLAMINÁTOVÝCH DN DO 1600MM</t>
  </si>
  <si>
    <t xml:space="preserve">Položka zahrnuje:
- výrobní dokumentaci (včetně technologického předpisu)
- dodání veškerého trubního a pomocného materiálu (trouby, trubky, tvarovky, spojovací a těsnící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 (bez ohledu na sklon)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
Položka nezahrnuje:
- zkoušky vodotěsnosti a televizní prohlídku</t>
  </si>
  <si>
    <t>87533</t>
  </si>
  <si>
    <t>POTRUBÍ DREN Z TRUB PLAST DN DO 150MM</t>
  </si>
  <si>
    <t>drenáž za zdí</t>
  </si>
  <si>
    <t xml:space="preserve">Položka zahrnuje:
- výrobní dokumentaci (včetně technologického předpisu)
- dodání veškerého trubního a pomocného materiálu (trouby, trubky, tvarovky, spojovací a těsnící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 (bez ohledu na sklon)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
Položka nezahrnuje:
- x</t>
  </si>
  <si>
    <t>9</t>
  </si>
  <si>
    <t>Ostatní konstrukce a práce</t>
  </si>
  <si>
    <t>9113A1</t>
  </si>
  <si>
    <t>SVODIDLO OCEL SILNIČ JEDNOSTR, ÚROVEŇ ZADRŽ N1, N2 - DODÁVKA A MONTÁŽ</t>
  </si>
  <si>
    <t>ocelové svodidlo s úrovní zadržení N2</t>
  </si>
  <si>
    <t>40+10 = 50,000 [A]_x000d_
Celkové množství = 50,000</t>
  </si>
  <si>
    <t>Položka zahrnuje:
- kompletní dodávku všech dílů certifikovaného ocelového svodidla s předepsanou povrchovou úpravou včetně spojovacích prvků
- montáž a osazení svodidla, osazení sloupků zaberaněním nebo osazením do betonových bloků (včetně betonových bloků a nutných zemních prací)
- výškové náběhy, ukončení zapuštěním do betonových bloků (včetně betonového bloku a nutných zemních prací) nebo koncovkou
- přechod na jiný typ svodidla nebo přes mostní závěr
- ochranu proti bludným proudům a vývody pro jejich měření
Položka nezahrnuje:
- odrazky nebo retroreflexní fólie
Způsob měření:
- vykazuje se délka svodidla v předepsané výšce, délka náběhů se nezapočítává</t>
  </si>
  <si>
    <t>9113A3</t>
  </si>
  <si>
    <t>SVODIDLO OCEL SILNIČ JEDNOSTR, ÚROVEŇ ZADRŽ N1, N2 - DEMONTÁŽ S PŘESUNEM</t>
  </si>
  <si>
    <t>odstranění stávajícího svodidla_x000d_
podléhá povinnému odkupu dle směrnice zadavatele</t>
  </si>
  <si>
    <t>30+10 = 40,000 [A]_x000d_
Celkové množství = 40,000</t>
  </si>
  <si>
    <t>Položka zahrnuje:
- demontáž a odstranění zařízení
- jeho odvoz na předepsané místo
Položka nezahrnuje:
- x
Způsob měření:
- vykazuje se délka svodidla v základní výšce, délka náběhů se nezapočítává</t>
  </si>
  <si>
    <t>9117C1</t>
  </si>
  <si>
    <t>SVOD OCEL ZÁBRADEL ÚROVEŇ ZADRŽ H2 - DODÁVKA A MONTÁŽ</t>
  </si>
  <si>
    <t>zábradelní svodidlo se svislou výplní</t>
  </si>
  <si>
    <t xml:space="preserve">Položka zahrnuje:
- kompletní dodávku všech dílů certifikovaného ocelového svodidla s předepsanou povrchovou úpravou včetně spojovacích a dilatačních prvků
- montáž a osazení svodidla, včetně kotvení dle zadávací dokumentace, t.j. kotevní desky, případné nivelační hmoty pod kotevní desky, kotvy a spojovací materiál, vrty a zálivku
- přechod na jiný typ svodidla nebo přes mostní závěr  
- ochranu proti bludným proudům a vývody pro jejich měření
Položka nezahrnuje:
- odrazky nebo retroreflexní fólie
Způsob měření:
- vykazuje se délka svodidla v předepsané výšce, délka náběhů se nezapočítává</t>
  </si>
  <si>
    <t>9117C3</t>
  </si>
  <si>
    <t>SVOD OCEL ZÁBRADEL ÚROVEŇ ZADRŽ H2 - DEMONTÁŽ S PŘESUNEM</t>
  </si>
  <si>
    <t>odstranění stávajícího zábradelního svodidla_x000d_
podléhá povinnému odkupu dle směrnice zadavatele</t>
  </si>
  <si>
    <t>914A21</t>
  </si>
  <si>
    <t>EV ČÍSLO MOSTU OCEL S FÓLIÍ TŘ.1 DODÁVKA A MONTÁŽ</t>
  </si>
  <si>
    <t>ev.č. propustku</t>
  </si>
  <si>
    <t>Položka zahrnuje:
- dodávku a montáž značek v požadovaném provedení
Položka nezahrnuje:
- x</t>
  </si>
  <si>
    <t>915231</t>
  </si>
  <si>
    <t>VODOR DOPRAV ZNAČ PLASTEM PROFIL ZVUČÍCÍ - DOD A POKLÁDKA</t>
  </si>
  <si>
    <t>0,625*30 = 18,750 [A]_x000d_
Celkové množství = 18,750</t>
  </si>
  <si>
    <t>Položka zahrnuje:
- dodání a pokládku nátěrového materiálu
- předznačení a reflexní úpravu
Položka nezahrnuje:
- x
Způsob měření:
- měří se pouze natíraná plocha</t>
  </si>
  <si>
    <t>917223</t>
  </si>
  <si>
    <t>SILNIČNÍ A CHODNÍKOVÉ OBRUBY Z BETONOVÝCH OBRUBNÍKŮ ŠÍŘ 100MM</t>
  </si>
  <si>
    <t>záhonový obrubník podél dlažeb</t>
  </si>
  <si>
    <t>30+16 = 46,000 [A]_x000d_
Celkové množství = 46,000</t>
  </si>
  <si>
    <t>Položka zahrnuje:
- dodání a pokládku betonových obrubníků o rozměrech předepsaných zadávací dokumentací
- betonové lože i boční betonovou opěrku
Položka nezahrnuje:
- x</t>
  </si>
  <si>
    <t>919111</t>
  </si>
  <si>
    <t>ŘEZÁNÍ ASFALTOVÉHO KRYTU VOZOVEK TL DO 50MM</t>
  </si>
  <si>
    <t>řezání spáry v asfaltovém krytu na začátku a konci úpravy + podél římsy</t>
  </si>
  <si>
    <t>2*7,5+20,2 = 35,200 [A]_x000d_
Celkové množství = 35,200</t>
  </si>
  <si>
    <t>Položka zahrnuje:
- řezání vozovkové vrstvy v předepsané tloušťce
- spotřeba vody
Položka nezahrnuje:
- x</t>
  </si>
  <si>
    <t>931326</t>
  </si>
  <si>
    <t>TĚSNĚNÍ DILATAČ SPAR ASF ZÁLIVKOU MODIFIK PRŮŘ DO 800MM2</t>
  </si>
  <si>
    <t>výplň řezané spáry a dilatačních spár</t>
  </si>
  <si>
    <t>Položka zahrnuje:
- dodávku a osazení předepsaného materiálu
- očištění ploch spáry před úpravou
- očištění okolí spáry po úpravě
Položka nezahrnuje:
- těsnící profil</t>
  </si>
  <si>
    <t>96613</t>
  </si>
  <si>
    <t>BOURÁNÍ KONSTRUKCÍ Z KAMENE NA MC</t>
  </si>
  <si>
    <t>bourání stávajícího propustku</t>
  </si>
  <si>
    <t>klenba 2*8 = 16,000 [A]_x000d_
parapety 2*0,6*2,5*5 = 15,000 [B]_x000d_
křídla 4*0,6*5*3 = 36,000 [C]_x000d_
Celkové množství = 67,000</t>
  </si>
  <si>
    <t>Položka zahrnuje:
- rozbourání konstrukce bez ohledu na použitou technologii
- veškeré pomocné konstrukce (lešení a pod.)
- veškerou manipulaci s vybouranou sutí a hmotami včetně uložení na skládku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</si>
  <si>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96616</t>
  </si>
  <si>
    <t>BOURÁNÍ KONSTRUKCÍ ZE ŽELEZOBETONU</t>
  </si>
  <si>
    <t>bourání stávajících říms</t>
  </si>
  <si>
    <t>2*0,3*5 = 3,000 [A]_x000d_
Celkové množství = 3,000</t>
  </si>
</sst>
</file>

<file path=xl/styles.xml><?xml version="1.0" encoding="utf-8"?>
<styleSheet xmlns="http://schemas.openxmlformats.org/spreadsheetml/2006/main">
  <numFmts count="2">
    <numFmt numFmtId="165" formatCode="# ### ### ### ##0.00"/>
    <numFmt numFmtId="164" formatCode="# ### ### ### ##0.000"/>
  </numFmts>
  <fonts count="10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1"/>
      <color rgb="FF000000"/>
      <name val="Arial"/>
    </font>
    <font>
      <sz val="10"/>
      <color rgb="FFFFFFFF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b/>
      <sz val="10"/>
      <color rgb="FF000000"/>
      <name val="Arial"/>
    </font>
    <font>
      <i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top style="thin"/>
      <bottom style="thin"/>
    </border>
    <border>
      <left style="thin">
        <color rgb="FF000000"/>
      </left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>
        <color rgb="FF000000"/>
      </right>
      <top style="thin"/>
      <bottom style="thin"/>
    </border>
    <border>
      <left style="thin"/>
      <top style="thin"/>
    </border>
    <border>
      <left style="thin"/>
      <right style="thin"/>
      <top style="thin"/>
    </border>
    <border>
      <left style="thin">
        <color rgb="FF000000"/>
      </left>
      <top style="thin"/>
    </border>
    <border>
      <top style="thin"/>
    </border>
    <border>
      <right style="thin">
        <color rgb="FF000000"/>
      </right>
      <top style="thin"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center" vertical="center" wrapText="1"/>
    </xf>
    <xf numFmtId="0" fontId="4" fillId="0" borderId="0">
      <alignment horizontal="lef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8" fillId="0" borderId="0">
      <alignment horizontal="right" vertical="center" wrapText="1"/>
    </xf>
    <xf numFmtId="0" fontId="8" fillId="0" borderId="0">
      <alignment horizontal="left" vertical="center" wrapText="1"/>
    </xf>
    <xf numFmtId="0" fontId="8" fillId="0" borderId="0">
      <alignment horizontal="left" vertical="center" wrapText="1"/>
    </xf>
    <xf numFmtId="0" fontId="8" fillId="0" borderId="0">
      <alignment horizontal="left" vertical="center" wrapText="1"/>
    </xf>
    <xf numFmtId="0" fontId="8" fillId="0" borderId="0">
      <alignment horizontal="righ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44">
    <xf numFmtId="0" fontId="0" fillId="0" borderId="0" xfId="0"/>
    <xf numFmtId="0" fontId="1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2" fillId="2" borderId="2" xfId="1" applyFill="1" applyBorder="1">
      <alignment horizontal="left" vertical="center" wrapText="1"/>
    </xf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3" fillId="2" borderId="0" xfId="2" applyFill="1" applyBorder="1">
      <alignment horizontal="center" vertical="center" wrapText="1"/>
    </xf>
    <xf numFmtId="0" fontId="0" fillId="2" borderId="5" xfId="0" applyFill="1" applyBorder="1"/>
    <xf numFmtId="0" fontId="0" fillId="2" borderId="0" xfId="0" applyFill="1"/>
    <xf numFmtId="0" fontId="4" fillId="2" borderId="4" xfId="3" applyFill="1" applyBorder="1">
      <alignment horizontal="left" vertical="center" wrapText="1"/>
    </xf>
    <xf numFmtId="0" fontId="4" fillId="2" borderId="0" xfId="3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4" fillId="2" borderId="0" xfId="3" applyFill="1" applyBorder="1">
      <alignment horizontal="left" vertical="center" wrapText="1"/>
    </xf>
    <xf numFmtId="0" fontId="0" fillId="2" borderId="6" xfId="0" applyFill="1" applyBorder="1" applyAlignment="1">
      <alignment horizontal="center"/>
    </xf>
    <xf numFmtId="165" fontId="0" fillId="2" borderId="6" xfId="0" applyNumberFormat="1" applyFill="1" applyBorder="1" applyAlignment="1">
      <alignment horizontal="center"/>
    </xf>
    <xf numFmtId="0" fontId="5" fillId="3" borderId="7" xfId="4" applyFill="1" applyBorder="1">
      <alignment horizontal="center" vertical="center" wrapText="1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6" fillId="2" borderId="6" xfId="0" applyFont="1" applyFill="1" applyBorder="1"/>
    <xf numFmtId="0" fontId="6" fillId="2" borderId="13" xfId="0" applyFont="1" applyFill="1" applyBorder="1"/>
    <xf numFmtId="0" fontId="6" fillId="2" borderId="6" xfId="0" applyFont="1" applyFill="1" applyBorder="1" applyAlignment="1">
      <alignment horizontal="right"/>
    </xf>
    <xf numFmtId="0" fontId="6" fillId="2" borderId="14" xfId="0" applyFont="1" applyFill="1" applyBorder="1"/>
    <xf numFmtId="165" fontId="6" fillId="2" borderId="6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6" xfId="0" applyBorder="1"/>
    <xf numFmtId="0" fontId="0" fillId="0" borderId="6" xfId="0" applyBorder="1" applyAlignment="1">
      <alignment horizontal="right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0" xfId="0" applyNumberFormat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7" fillId="0" borderId="6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</cellXfs>
  <cellStyles count="14">
    <cellStyle name="Normal" xfId="0" builtinId="0"/>
    <cellStyle name="NormalStyle" xfId="1"/>
    <cellStyle name="NadpisRekapitulaceSoupisPraciStyle" xfId="2"/>
    <cellStyle name="StavbaRozpocetHeaderStyle" xfId="3"/>
    <cellStyle name="NadpisySloupcuStyle" xfId="4"/>
    <cellStyle name="NadpisStrukturyStyle" xfId="5"/>
    <cellStyle name="RekapitulaceCenyStyle" xfId="6"/>
    <cellStyle name="StavebniDilStyle" xfId="7"/>
    <cellStyle name="NormalBoldStyle" xfId="8"/>
    <cellStyle name="NormalBoldLeftStyle" xfId="9"/>
    <cellStyle name="NormalBoldRightStyle" xfId="10"/>
    <cellStyle name="NormalLeftStyle" xfId="11"/>
    <cellStyle name="NormalRightStyle" xfId="12"/>
    <cellStyle name="PolDoplnInfoStyle" xfId="13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2"/>
      <c r="C1" s="3"/>
      <c r="D1" s="3"/>
      <c r="E1" s="4" t="s">
        <v>1</v>
      </c>
      <c r="F1" s="3"/>
      <c r="G1" s="3"/>
      <c r="H1" s="3"/>
      <c r="I1" s="3"/>
      <c r="J1" s="5"/>
      <c r="P1">
        <v>3</v>
      </c>
    </row>
    <row r="2" ht="20.25">
      <c r="A2" s="1"/>
      <c r="B2" s="6"/>
      <c r="C2" s="7"/>
      <c r="D2" s="7"/>
      <c r="E2" s="8" t="s">
        <v>2</v>
      </c>
      <c r="F2" s="7"/>
      <c r="G2" s="7"/>
      <c r="H2" s="7"/>
      <c r="I2" s="7"/>
      <c r="J2" s="9"/>
    </row>
    <row r="3">
      <c r="A3" s="10" t="s">
        <v>3</v>
      </c>
      <c r="B3" s="11" t="s">
        <v>4</v>
      </c>
      <c r="C3" s="12" t="s">
        <v>5</v>
      </c>
      <c r="D3" s="13"/>
      <c r="E3" s="14" t="s">
        <v>6</v>
      </c>
      <c r="F3" s="7"/>
      <c r="G3" s="7"/>
      <c r="H3" s="15" t="s">
        <v>5</v>
      </c>
      <c r="I3" s="16">
        <f>SUMIFS(I8:I249,A8:A249,"SD")</f>
        <v>0</v>
      </c>
      <c r="J3" s="9"/>
      <c r="O3">
        <v>0</v>
      </c>
      <c r="P3">
        <v>2</v>
      </c>
    </row>
    <row r="4">
      <c r="A4" s="10" t="s">
        <v>7</v>
      </c>
      <c r="B4" s="11" t="s">
        <v>8</v>
      </c>
      <c r="C4" s="12" t="s">
        <v>5</v>
      </c>
      <c r="D4" s="13"/>
      <c r="E4" s="14" t="s">
        <v>6</v>
      </c>
      <c r="F4" s="7"/>
      <c r="G4" s="7"/>
      <c r="H4" s="7"/>
      <c r="I4" s="7"/>
      <c r="J4" s="9"/>
      <c r="O4">
        <v>0.12</v>
      </c>
      <c r="P4">
        <v>2</v>
      </c>
    </row>
    <row r="5">
      <c r="A5" s="17" t="s">
        <v>9</v>
      </c>
      <c r="B5" s="18" t="s">
        <v>10</v>
      </c>
      <c r="C5" s="19" t="s">
        <v>11</v>
      </c>
      <c r="D5" s="19" t="s">
        <v>12</v>
      </c>
      <c r="E5" s="19" t="s">
        <v>13</v>
      </c>
      <c r="F5" s="19" t="s">
        <v>14</v>
      </c>
      <c r="G5" s="19" t="s">
        <v>15</v>
      </c>
      <c r="H5" s="19" t="s">
        <v>16</v>
      </c>
      <c r="I5" s="19"/>
      <c r="J5" s="20" t="s">
        <v>17</v>
      </c>
      <c r="O5">
        <v>0.20999999999999999</v>
      </c>
    </row>
    <row r="6">
      <c r="A6" s="17"/>
      <c r="B6" s="18"/>
      <c r="C6" s="19"/>
      <c r="D6" s="19"/>
      <c r="E6" s="19"/>
      <c r="F6" s="19"/>
      <c r="G6" s="19"/>
      <c r="H6" s="19" t="s">
        <v>18</v>
      </c>
      <c r="I6" s="19" t="s">
        <v>19</v>
      </c>
      <c r="J6" s="20"/>
    </row>
    <row r="7">
      <c r="A7" s="21">
        <v>0</v>
      </c>
      <c r="B7" s="18">
        <v>1</v>
      </c>
      <c r="C7" s="22">
        <v>2</v>
      </c>
      <c r="D7" s="19">
        <v>3</v>
      </c>
      <c r="E7" s="22">
        <v>4</v>
      </c>
      <c r="F7" s="19">
        <v>5</v>
      </c>
      <c r="G7" s="19">
        <v>6</v>
      </c>
      <c r="H7" s="19">
        <v>7</v>
      </c>
      <c r="I7" s="22">
        <v>8</v>
      </c>
      <c r="J7" s="20">
        <v>9</v>
      </c>
    </row>
    <row r="8">
      <c r="A8" s="23" t="s">
        <v>20</v>
      </c>
      <c r="B8" s="24"/>
      <c r="C8" s="25" t="s">
        <v>21</v>
      </c>
      <c r="D8" s="26"/>
      <c r="E8" s="23" t="s">
        <v>22</v>
      </c>
      <c r="F8" s="26"/>
      <c r="G8" s="26"/>
      <c r="H8" s="26"/>
      <c r="I8" s="27">
        <f>SUMIFS(I9:I58,A9:A58,"P")</f>
        <v>0</v>
      </c>
      <c r="J8" s="28"/>
    </row>
    <row r="9" ht="30">
      <c r="A9" s="29" t="s">
        <v>23</v>
      </c>
      <c r="B9" s="29">
        <v>1</v>
      </c>
      <c r="C9" s="30" t="s">
        <v>24</v>
      </c>
      <c r="D9" s="29" t="s">
        <v>25</v>
      </c>
      <c r="E9" s="31" t="s">
        <v>26</v>
      </c>
      <c r="F9" s="32" t="s">
        <v>27</v>
      </c>
      <c r="G9" s="33">
        <v>6</v>
      </c>
      <c r="H9" s="34">
        <v>0</v>
      </c>
      <c r="I9" s="34">
        <f>ROUND(G9*H9,P4)</f>
        <v>0</v>
      </c>
      <c r="J9" s="29"/>
      <c r="O9" s="35">
        <f>I9*0.21</f>
        <v>0</v>
      </c>
      <c r="P9">
        <v>3</v>
      </c>
    </row>
    <row r="10" ht="105">
      <c r="A10" s="29" t="s">
        <v>28</v>
      </c>
      <c r="B10" s="36"/>
      <c r="C10" s="37"/>
      <c r="D10" s="37"/>
      <c r="E10" s="31" t="s">
        <v>29</v>
      </c>
      <c r="F10" s="37"/>
      <c r="G10" s="37"/>
      <c r="H10" s="37"/>
      <c r="I10" s="37"/>
      <c r="J10" s="38"/>
    </row>
    <row r="11" ht="30">
      <c r="A11" s="29" t="s">
        <v>30</v>
      </c>
      <c r="B11" s="36"/>
      <c r="C11" s="37"/>
      <c r="D11" s="37"/>
      <c r="E11" s="39" t="s">
        <v>31</v>
      </c>
      <c r="F11" s="37"/>
      <c r="G11" s="37"/>
      <c r="H11" s="37"/>
      <c r="I11" s="37"/>
      <c r="J11" s="38"/>
    </row>
    <row r="12" ht="75">
      <c r="A12" s="29" t="s">
        <v>32</v>
      </c>
      <c r="B12" s="36"/>
      <c r="C12" s="37"/>
      <c r="D12" s="37"/>
      <c r="E12" s="31" t="s">
        <v>33</v>
      </c>
      <c r="F12" s="37"/>
      <c r="G12" s="37"/>
      <c r="H12" s="37"/>
      <c r="I12" s="37"/>
      <c r="J12" s="38"/>
    </row>
    <row r="13" ht="30">
      <c r="A13" s="29" t="s">
        <v>23</v>
      </c>
      <c r="B13" s="29">
        <v>2</v>
      </c>
      <c r="C13" s="30" t="s">
        <v>34</v>
      </c>
      <c r="D13" s="29" t="s">
        <v>25</v>
      </c>
      <c r="E13" s="31" t="s">
        <v>26</v>
      </c>
      <c r="F13" s="32" t="s">
        <v>35</v>
      </c>
      <c r="G13" s="33">
        <v>1950</v>
      </c>
      <c r="H13" s="34">
        <v>0</v>
      </c>
      <c r="I13" s="34">
        <f>ROUND(G13*H13,P4)</f>
        <v>0</v>
      </c>
      <c r="J13" s="29"/>
      <c r="O13" s="35">
        <f>I13*0.21</f>
        <v>0</v>
      </c>
      <c r="P13">
        <v>3</v>
      </c>
    </row>
    <row r="14" ht="120">
      <c r="A14" s="29" t="s">
        <v>28</v>
      </c>
      <c r="B14" s="36"/>
      <c r="C14" s="37"/>
      <c r="D14" s="37"/>
      <c r="E14" s="31" t="s">
        <v>36</v>
      </c>
      <c r="F14" s="37"/>
      <c r="G14" s="37"/>
      <c r="H14" s="37"/>
      <c r="I14" s="37"/>
      <c r="J14" s="38"/>
    </row>
    <row r="15" ht="30">
      <c r="A15" s="29" t="s">
        <v>30</v>
      </c>
      <c r="B15" s="36"/>
      <c r="C15" s="37"/>
      <c r="D15" s="37"/>
      <c r="E15" s="39" t="s">
        <v>37</v>
      </c>
      <c r="F15" s="37"/>
      <c r="G15" s="37"/>
      <c r="H15" s="37"/>
      <c r="I15" s="37"/>
      <c r="J15" s="38"/>
    </row>
    <row r="16" ht="75">
      <c r="A16" s="29" t="s">
        <v>32</v>
      </c>
      <c r="B16" s="36"/>
      <c r="C16" s="37"/>
      <c r="D16" s="37"/>
      <c r="E16" s="31" t="s">
        <v>33</v>
      </c>
      <c r="F16" s="37"/>
      <c r="G16" s="37"/>
      <c r="H16" s="37"/>
      <c r="I16" s="37"/>
      <c r="J16" s="38"/>
    </row>
    <row r="17">
      <c r="A17" s="29" t="s">
        <v>23</v>
      </c>
      <c r="B17" s="29">
        <v>3</v>
      </c>
      <c r="C17" s="30" t="s">
        <v>38</v>
      </c>
      <c r="D17" s="29" t="s">
        <v>39</v>
      </c>
      <c r="E17" s="31" t="s">
        <v>40</v>
      </c>
      <c r="F17" s="32" t="s">
        <v>41</v>
      </c>
      <c r="G17" s="33">
        <v>1</v>
      </c>
      <c r="H17" s="34">
        <v>0</v>
      </c>
      <c r="I17" s="34">
        <f>ROUND(G17*H17,P4)</f>
        <v>0</v>
      </c>
      <c r="J17" s="29"/>
      <c r="O17" s="35">
        <f>I17*0.21</f>
        <v>0</v>
      </c>
      <c r="P17">
        <v>3</v>
      </c>
    </row>
    <row r="18" ht="30">
      <c r="A18" s="29" t="s">
        <v>28</v>
      </c>
      <c r="B18" s="36"/>
      <c r="C18" s="37"/>
      <c r="D18" s="37"/>
      <c r="E18" s="31" t="s">
        <v>42</v>
      </c>
      <c r="F18" s="37"/>
      <c r="G18" s="37"/>
      <c r="H18" s="37"/>
      <c r="I18" s="37"/>
      <c r="J18" s="38"/>
    </row>
    <row r="19" ht="75">
      <c r="A19" s="29" t="s">
        <v>32</v>
      </c>
      <c r="B19" s="36"/>
      <c r="C19" s="37"/>
      <c r="D19" s="37"/>
      <c r="E19" s="31" t="s">
        <v>43</v>
      </c>
      <c r="F19" s="37"/>
      <c r="G19" s="37"/>
      <c r="H19" s="37"/>
      <c r="I19" s="37"/>
      <c r="J19" s="38"/>
    </row>
    <row r="20">
      <c r="A20" s="29" t="s">
        <v>23</v>
      </c>
      <c r="B20" s="29">
        <v>4</v>
      </c>
      <c r="C20" s="30" t="s">
        <v>38</v>
      </c>
      <c r="D20" s="29" t="s">
        <v>44</v>
      </c>
      <c r="E20" s="31" t="s">
        <v>40</v>
      </c>
      <c r="F20" s="32" t="s">
        <v>41</v>
      </c>
      <c r="G20" s="33">
        <v>1</v>
      </c>
      <c r="H20" s="34">
        <v>0</v>
      </c>
      <c r="I20" s="34">
        <f>ROUND(G20*H20,P4)</f>
        <v>0</v>
      </c>
      <c r="J20" s="29"/>
      <c r="O20" s="35">
        <f>I20*0.21</f>
        <v>0</v>
      </c>
      <c r="P20">
        <v>3</v>
      </c>
    </row>
    <row r="21" ht="105">
      <c r="A21" s="29" t="s">
        <v>28</v>
      </c>
      <c r="B21" s="36"/>
      <c r="C21" s="37"/>
      <c r="D21" s="37"/>
      <c r="E21" s="31" t="s">
        <v>45</v>
      </c>
      <c r="F21" s="37"/>
      <c r="G21" s="37"/>
      <c r="H21" s="37"/>
      <c r="I21" s="37"/>
      <c r="J21" s="38"/>
    </row>
    <row r="22" ht="75">
      <c r="A22" s="29" t="s">
        <v>32</v>
      </c>
      <c r="B22" s="36"/>
      <c r="C22" s="37"/>
      <c r="D22" s="37"/>
      <c r="E22" s="31" t="s">
        <v>43</v>
      </c>
      <c r="F22" s="37"/>
      <c r="G22" s="37"/>
      <c r="H22" s="37"/>
      <c r="I22" s="37"/>
      <c r="J22" s="38"/>
    </row>
    <row r="23">
      <c r="A23" s="29" t="s">
        <v>23</v>
      </c>
      <c r="B23" s="29">
        <v>5</v>
      </c>
      <c r="C23" s="30" t="s">
        <v>38</v>
      </c>
      <c r="D23" s="29" t="s">
        <v>46</v>
      </c>
      <c r="E23" s="31" t="s">
        <v>40</v>
      </c>
      <c r="F23" s="32" t="s">
        <v>41</v>
      </c>
      <c r="G23" s="33">
        <v>1</v>
      </c>
      <c r="H23" s="34">
        <v>0</v>
      </c>
      <c r="I23" s="34">
        <f>ROUND(G23*H23,P4)</f>
        <v>0</v>
      </c>
      <c r="J23" s="29"/>
      <c r="O23" s="35">
        <f>I23*0.21</f>
        <v>0</v>
      </c>
      <c r="P23">
        <v>3</v>
      </c>
    </row>
    <row r="24">
      <c r="A24" s="29" t="s">
        <v>28</v>
      </c>
      <c r="B24" s="36"/>
      <c r="C24" s="37"/>
      <c r="D24" s="37"/>
      <c r="E24" s="31" t="s">
        <v>47</v>
      </c>
      <c r="F24" s="37"/>
      <c r="G24" s="37"/>
      <c r="H24" s="37"/>
      <c r="I24" s="37"/>
      <c r="J24" s="38"/>
    </row>
    <row r="25" ht="75">
      <c r="A25" s="29" t="s">
        <v>32</v>
      </c>
      <c r="B25" s="36"/>
      <c r="C25" s="37"/>
      <c r="D25" s="37"/>
      <c r="E25" s="31" t="s">
        <v>43</v>
      </c>
      <c r="F25" s="37"/>
      <c r="G25" s="37"/>
      <c r="H25" s="37"/>
      <c r="I25" s="37"/>
      <c r="J25" s="38"/>
    </row>
    <row r="26">
      <c r="A26" s="29" t="s">
        <v>23</v>
      </c>
      <c r="B26" s="29">
        <v>6</v>
      </c>
      <c r="C26" s="30" t="s">
        <v>48</v>
      </c>
      <c r="D26" s="29" t="s">
        <v>49</v>
      </c>
      <c r="E26" s="31" t="s">
        <v>50</v>
      </c>
      <c r="F26" s="32" t="s">
        <v>41</v>
      </c>
      <c r="G26" s="33">
        <v>1</v>
      </c>
      <c r="H26" s="34">
        <v>0</v>
      </c>
      <c r="I26" s="34">
        <f>ROUND(G26*H26,P4)</f>
        <v>0</v>
      </c>
      <c r="J26" s="29"/>
      <c r="O26" s="35">
        <f>I26*0.21</f>
        <v>0</v>
      </c>
      <c r="P26">
        <v>3</v>
      </c>
    </row>
    <row r="27">
      <c r="A27" s="29" t="s">
        <v>28</v>
      </c>
      <c r="B27" s="36"/>
      <c r="C27" s="37"/>
      <c r="D27" s="37"/>
      <c r="E27" s="31" t="s">
        <v>51</v>
      </c>
      <c r="F27" s="37"/>
      <c r="G27" s="37"/>
      <c r="H27" s="37"/>
      <c r="I27" s="37"/>
      <c r="J27" s="38"/>
    </row>
    <row r="28" ht="60">
      <c r="A28" s="29" t="s">
        <v>32</v>
      </c>
      <c r="B28" s="36"/>
      <c r="C28" s="37"/>
      <c r="D28" s="37"/>
      <c r="E28" s="31" t="s">
        <v>52</v>
      </c>
      <c r="F28" s="37"/>
      <c r="G28" s="37"/>
      <c r="H28" s="37"/>
      <c r="I28" s="37"/>
      <c r="J28" s="38"/>
    </row>
    <row r="29">
      <c r="A29" s="29" t="s">
        <v>23</v>
      </c>
      <c r="B29" s="29">
        <v>7</v>
      </c>
      <c r="C29" s="30" t="s">
        <v>53</v>
      </c>
      <c r="D29" s="29" t="s">
        <v>39</v>
      </c>
      <c r="E29" s="31" t="s">
        <v>54</v>
      </c>
      <c r="F29" s="32" t="s">
        <v>41</v>
      </c>
      <c r="G29" s="33">
        <v>1</v>
      </c>
      <c r="H29" s="34">
        <v>0</v>
      </c>
      <c r="I29" s="34">
        <f>ROUND(G29*H29,P4)</f>
        <v>0</v>
      </c>
      <c r="J29" s="29"/>
      <c r="O29" s="35">
        <f>I29*0.21</f>
        <v>0</v>
      </c>
      <c r="P29">
        <v>3</v>
      </c>
    </row>
    <row r="30" ht="120">
      <c r="A30" s="29" t="s">
        <v>28</v>
      </c>
      <c r="B30" s="36"/>
      <c r="C30" s="37"/>
      <c r="D30" s="37"/>
      <c r="E30" s="31" t="s">
        <v>55</v>
      </c>
      <c r="F30" s="37"/>
      <c r="G30" s="37"/>
      <c r="H30" s="37"/>
      <c r="I30" s="37"/>
      <c r="J30" s="38"/>
    </row>
    <row r="31" ht="60">
      <c r="A31" s="29" t="s">
        <v>32</v>
      </c>
      <c r="B31" s="36"/>
      <c r="C31" s="37"/>
      <c r="D31" s="37"/>
      <c r="E31" s="31" t="s">
        <v>56</v>
      </c>
      <c r="F31" s="37"/>
      <c r="G31" s="37"/>
      <c r="H31" s="37"/>
      <c r="I31" s="37"/>
      <c r="J31" s="38"/>
    </row>
    <row r="32">
      <c r="A32" s="29" t="s">
        <v>23</v>
      </c>
      <c r="B32" s="29">
        <v>8</v>
      </c>
      <c r="C32" s="30" t="s">
        <v>53</v>
      </c>
      <c r="D32" s="29" t="s">
        <v>44</v>
      </c>
      <c r="E32" s="31" t="s">
        <v>54</v>
      </c>
      <c r="F32" s="32" t="s">
        <v>41</v>
      </c>
      <c r="G32" s="33">
        <v>1</v>
      </c>
      <c r="H32" s="34">
        <v>0</v>
      </c>
      <c r="I32" s="34">
        <f>ROUND(G32*H32,P4)</f>
        <v>0</v>
      </c>
      <c r="J32" s="29"/>
      <c r="O32" s="35">
        <f>I32*0.21</f>
        <v>0</v>
      </c>
      <c r="P32">
        <v>3</v>
      </c>
    </row>
    <row r="33">
      <c r="A33" s="29" t="s">
        <v>28</v>
      </c>
      <c r="B33" s="36"/>
      <c r="C33" s="37"/>
      <c r="D33" s="37"/>
      <c r="E33" s="31" t="s">
        <v>57</v>
      </c>
      <c r="F33" s="37"/>
      <c r="G33" s="37"/>
      <c r="H33" s="37"/>
      <c r="I33" s="37"/>
      <c r="J33" s="38"/>
    </row>
    <row r="34" ht="105">
      <c r="A34" s="29" t="s">
        <v>32</v>
      </c>
      <c r="B34" s="36"/>
      <c r="C34" s="37"/>
      <c r="D34" s="37"/>
      <c r="E34" s="31" t="s">
        <v>58</v>
      </c>
      <c r="F34" s="37"/>
      <c r="G34" s="37"/>
      <c r="H34" s="37"/>
      <c r="I34" s="37"/>
      <c r="J34" s="38"/>
    </row>
    <row r="35">
      <c r="A35" s="29" t="s">
        <v>23</v>
      </c>
      <c r="B35" s="29">
        <v>9</v>
      </c>
      <c r="C35" s="30" t="s">
        <v>59</v>
      </c>
      <c r="D35" s="29" t="s">
        <v>49</v>
      </c>
      <c r="E35" s="31" t="s">
        <v>60</v>
      </c>
      <c r="F35" s="32" t="s">
        <v>61</v>
      </c>
      <c r="G35" s="33">
        <v>1</v>
      </c>
      <c r="H35" s="34">
        <v>0</v>
      </c>
      <c r="I35" s="34">
        <f>ROUND(G35*H35,P4)</f>
        <v>0</v>
      </c>
      <c r="J35" s="29"/>
      <c r="O35" s="35">
        <f>I35*0.21</f>
        <v>0</v>
      </c>
      <c r="P35">
        <v>3</v>
      </c>
    </row>
    <row r="36">
      <c r="A36" s="29" t="s">
        <v>28</v>
      </c>
      <c r="B36" s="36"/>
      <c r="C36" s="37"/>
      <c r="D36" s="37"/>
      <c r="E36" s="31" t="s">
        <v>62</v>
      </c>
      <c r="F36" s="37"/>
      <c r="G36" s="37"/>
      <c r="H36" s="37"/>
      <c r="I36" s="37"/>
      <c r="J36" s="38"/>
    </row>
    <row r="37" ht="60">
      <c r="A37" s="29" t="s">
        <v>32</v>
      </c>
      <c r="B37" s="36"/>
      <c r="C37" s="37"/>
      <c r="D37" s="37"/>
      <c r="E37" s="31" t="s">
        <v>56</v>
      </c>
      <c r="F37" s="37"/>
      <c r="G37" s="37"/>
      <c r="H37" s="37"/>
      <c r="I37" s="37"/>
      <c r="J37" s="38"/>
    </row>
    <row r="38">
      <c r="A38" s="29" t="s">
        <v>23</v>
      </c>
      <c r="B38" s="29">
        <v>10</v>
      </c>
      <c r="C38" s="30" t="s">
        <v>63</v>
      </c>
      <c r="D38" s="29" t="s">
        <v>49</v>
      </c>
      <c r="E38" s="31" t="s">
        <v>64</v>
      </c>
      <c r="F38" s="32" t="s">
        <v>41</v>
      </c>
      <c r="G38" s="33">
        <v>1</v>
      </c>
      <c r="H38" s="34">
        <v>0</v>
      </c>
      <c r="I38" s="34">
        <f>ROUND(G38*H38,P4)</f>
        <v>0</v>
      </c>
      <c r="J38" s="29"/>
      <c r="O38" s="35">
        <f>I38*0.21</f>
        <v>0</v>
      </c>
      <c r="P38">
        <v>3</v>
      </c>
    </row>
    <row r="39">
      <c r="A39" s="29" t="s">
        <v>28</v>
      </c>
      <c r="B39" s="36"/>
      <c r="C39" s="37"/>
      <c r="D39" s="37"/>
      <c r="E39" s="31" t="s">
        <v>65</v>
      </c>
      <c r="F39" s="37"/>
      <c r="G39" s="37"/>
      <c r="H39" s="37"/>
      <c r="I39" s="37"/>
      <c r="J39" s="38"/>
    </row>
    <row r="40" ht="60">
      <c r="A40" s="29" t="s">
        <v>32</v>
      </c>
      <c r="B40" s="36"/>
      <c r="C40" s="37"/>
      <c r="D40" s="37"/>
      <c r="E40" s="31" t="s">
        <v>56</v>
      </c>
      <c r="F40" s="37"/>
      <c r="G40" s="37"/>
      <c r="H40" s="37"/>
      <c r="I40" s="37"/>
      <c r="J40" s="38"/>
    </row>
    <row r="41">
      <c r="A41" s="29" t="s">
        <v>23</v>
      </c>
      <c r="B41" s="29">
        <v>11</v>
      </c>
      <c r="C41" s="30" t="s">
        <v>66</v>
      </c>
      <c r="D41" s="29" t="s">
        <v>49</v>
      </c>
      <c r="E41" s="31" t="s">
        <v>67</v>
      </c>
      <c r="F41" s="32" t="s">
        <v>41</v>
      </c>
      <c r="G41" s="33">
        <v>1</v>
      </c>
      <c r="H41" s="34">
        <v>0</v>
      </c>
      <c r="I41" s="34">
        <f>ROUND(G41*H41,P4)</f>
        <v>0</v>
      </c>
      <c r="J41" s="29"/>
      <c r="O41" s="35">
        <f>I41*0.21</f>
        <v>0</v>
      </c>
      <c r="P41">
        <v>3</v>
      </c>
    </row>
    <row r="42">
      <c r="A42" s="29" t="s">
        <v>28</v>
      </c>
      <c r="B42" s="36"/>
      <c r="C42" s="37"/>
      <c r="D42" s="37"/>
      <c r="E42" s="31" t="s">
        <v>65</v>
      </c>
      <c r="F42" s="37"/>
      <c r="G42" s="37"/>
      <c r="H42" s="37"/>
      <c r="I42" s="37"/>
      <c r="J42" s="38"/>
    </row>
    <row r="43" ht="60">
      <c r="A43" s="29" t="s">
        <v>32</v>
      </c>
      <c r="B43" s="36"/>
      <c r="C43" s="37"/>
      <c r="D43" s="37"/>
      <c r="E43" s="31" t="s">
        <v>56</v>
      </c>
      <c r="F43" s="37"/>
      <c r="G43" s="37"/>
      <c r="H43" s="37"/>
      <c r="I43" s="37"/>
      <c r="J43" s="38"/>
    </row>
    <row r="44">
      <c r="A44" s="29" t="s">
        <v>23</v>
      </c>
      <c r="B44" s="29">
        <v>12</v>
      </c>
      <c r="C44" s="30" t="s">
        <v>68</v>
      </c>
      <c r="D44" s="29" t="s">
        <v>49</v>
      </c>
      <c r="E44" s="31" t="s">
        <v>69</v>
      </c>
      <c r="F44" s="32" t="s">
        <v>41</v>
      </c>
      <c r="G44" s="33">
        <v>1</v>
      </c>
      <c r="H44" s="34">
        <v>0</v>
      </c>
      <c r="I44" s="34">
        <f>ROUND(G44*H44,P4)</f>
        <v>0</v>
      </c>
      <c r="J44" s="29"/>
      <c r="O44" s="35">
        <f>I44*0.21</f>
        <v>0</v>
      </c>
      <c r="P44">
        <v>3</v>
      </c>
    </row>
    <row r="45">
      <c r="A45" s="29" t="s">
        <v>28</v>
      </c>
      <c r="B45" s="36"/>
      <c r="C45" s="37"/>
      <c r="D45" s="37"/>
      <c r="E45" s="31" t="s">
        <v>70</v>
      </c>
      <c r="F45" s="37"/>
      <c r="G45" s="37"/>
      <c r="H45" s="37"/>
      <c r="I45" s="37"/>
      <c r="J45" s="38"/>
    </row>
    <row r="46" ht="60">
      <c r="A46" s="29" t="s">
        <v>32</v>
      </c>
      <c r="B46" s="36"/>
      <c r="C46" s="37"/>
      <c r="D46" s="37"/>
      <c r="E46" s="31" t="s">
        <v>56</v>
      </c>
      <c r="F46" s="37"/>
      <c r="G46" s="37"/>
      <c r="H46" s="37"/>
      <c r="I46" s="37"/>
      <c r="J46" s="38"/>
    </row>
    <row r="47">
      <c r="A47" s="29" t="s">
        <v>23</v>
      </c>
      <c r="B47" s="29">
        <v>13</v>
      </c>
      <c r="C47" s="30" t="s">
        <v>71</v>
      </c>
      <c r="D47" s="29" t="s">
        <v>49</v>
      </c>
      <c r="E47" s="31" t="s">
        <v>72</v>
      </c>
      <c r="F47" s="32" t="s">
        <v>41</v>
      </c>
      <c r="G47" s="33">
        <v>1</v>
      </c>
      <c r="H47" s="34">
        <v>0</v>
      </c>
      <c r="I47" s="34">
        <f>ROUND(G47*H47,P4)</f>
        <v>0</v>
      </c>
      <c r="J47" s="29"/>
      <c r="O47" s="35">
        <f>I47*0.21</f>
        <v>0</v>
      </c>
      <c r="P47">
        <v>3</v>
      </c>
    </row>
    <row r="48" ht="30">
      <c r="A48" s="29" t="s">
        <v>28</v>
      </c>
      <c r="B48" s="36"/>
      <c r="C48" s="37"/>
      <c r="D48" s="37"/>
      <c r="E48" s="31" t="s">
        <v>73</v>
      </c>
      <c r="F48" s="37"/>
      <c r="G48" s="37"/>
      <c r="H48" s="37"/>
      <c r="I48" s="37"/>
      <c r="J48" s="38"/>
    </row>
    <row r="49" ht="60">
      <c r="A49" s="29" t="s">
        <v>32</v>
      </c>
      <c r="B49" s="36"/>
      <c r="C49" s="37"/>
      <c r="D49" s="37"/>
      <c r="E49" s="31" t="s">
        <v>56</v>
      </c>
      <c r="F49" s="37"/>
      <c r="G49" s="37"/>
      <c r="H49" s="37"/>
      <c r="I49" s="37"/>
      <c r="J49" s="38"/>
    </row>
    <row r="50">
      <c r="A50" s="29" t="s">
        <v>23</v>
      </c>
      <c r="B50" s="29">
        <v>14</v>
      </c>
      <c r="C50" s="30" t="s">
        <v>74</v>
      </c>
      <c r="D50" s="29" t="s">
        <v>39</v>
      </c>
      <c r="E50" s="31" t="s">
        <v>75</v>
      </c>
      <c r="F50" s="32" t="s">
        <v>41</v>
      </c>
      <c r="G50" s="33">
        <v>1</v>
      </c>
      <c r="H50" s="34">
        <v>0</v>
      </c>
      <c r="I50" s="34">
        <f>ROUND(G50*H50,P4)</f>
        <v>0</v>
      </c>
      <c r="J50" s="29"/>
      <c r="O50" s="35">
        <f>I50*0.21</f>
        <v>0</v>
      </c>
      <c r="P50">
        <v>3</v>
      </c>
    </row>
    <row r="51">
      <c r="A51" s="29" t="s">
        <v>28</v>
      </c>
      <c r="B51" s="36"/>
      <c r="C51" s="37"/>
      <c r="D51" s="37"/>
      <c r="E51" s="40" t="s">
        <v>49</v>
      </c>
      <c r="F51" s="37"/>
      <c r="G51" s="37"/>
      <c r="H51" s="37"/>
      <c r="I51" s="37"/>
      <c r="J51" s="38"/>
    </row>
    <row r="52" ht="60">
      <c r="A52" s="29" t="s">
        <v>32</v>
      </c>
      <c r="B52" s="36"/>
      <c r="C52" s="37"/>
      <c r="D52" s="37"/>
      <c r="E52" s="31" t="s">
        <v>76</v>
      </c>
      <c r="F52" s="37"/>
      <c r="G52" s="37"/>
      <c r="H52" s="37"/>
      <c r="I52" s="37"/>
      <c r="J52" s="38"/>
    </row>
    <row r="53">
      <c r="A53" s="29" t="s">
        <v>23</v>
      </c>
      <c r="B53" s="29">
        <v>15</v>
      </c>
      <c r="C53" s="30" t="s">
        <v>74</v>
      </c>
      <c r="D53" s="29" t="s">
        <v>44</v>
      </c>
      <c r="E53" s="31" t="s">
        <v>77</v>
      </c>
      <c r="F53" s="32" t="s">
        <v>78</v>
      </c>
      <c r="G53" s="33">
        <v>3</v>
      </c>
      <c r="H53" s="34">
        <v>0</v>
      </c>
      <c r="I53" s="34">
        <f>ROUND(G53*H53,P4)</f>
        <v>0</v>
      </c>
      <c r="J53" s="29"/>
      <c r="O53" s="35">
        <f>I53*0.21</f>
        <v>0</v>
      </c>
      <c r="P53">
        <v>3</v>
      </c>
    </row>
    <row r="54">
      <c r="A54" s="29" t="s">
        <v>28</v>
      </c>
      <c r="B54" s="36"/>
      <c r="C54" s="37"/>
      <c r="D54" s="37"/>
      <c r="E54" s="40"/>
      <c r="F54" s="37"/>
      <c r="G54" s="37"/>
      <c r="H54" s="37"/>
      <c r="I54" s="37"/>
      <c r="J54" s="38"/>
    </row>
    <row r="55" ht="75">
      <c r="A55" s="29" t="s">
        <v>32</v>
      </c>
      <c r="B55" s="36"/>
      <c r="C55" s="37"/>
      <c r="D55" s="37"/>
      <c r="E55" s="31" t="s">
        <v>79</v>
      </c>
      <c r="F55" s="37"/>
      <c r="G55" s="37"/>
      <c r="H55" s="37"/>
      <c r="I55" s="37"/>
      <c r="J55" s="38"/>
    </row>
    <row r="56">
      <c r="A56" s="29" t="s">
        <v>23</v>
      </c>
      <c r="B56" s="29">
        <v>16</v>
      </c>
      <c r="C56" s="30" t="s">
        <v>74</v>
      </c>
      <c r="D56" s="29" t="s">
        <v>46</v>
      </c>
      <c r="E56" s="31" t="s">
        <v>80</v>
      </c>
      <c r="F56" s="32" t="s">
        <v>41</v>
      </c>
      <c r="G56" s="33">
        <v>1</v>
      </c>
      <c r="H56" s="34">
        <v>0</v>
      </c>
      <c r="I56" s="34">
        <f>ROUND(G56*H56,P4)</f>
        <v>0</v>
      </c>
      <c r="J56" s="29"/>
      <c r="O56" s="35">
        <f>I56*0.21</f>
        <v>0</v>
      </c>
      <c r="P56">
        <v>3</v>
      </c>
    </row>
    <row r="57">
      <c r="A57" s="29" t="s">
        <v>28</v>
      </c>
      <c r="B57" s="36"/>
      <c r="C57" s="37"/>
      <c r="D57" s="37"/>
      <c r="E57" s="40"/>
      <c r="F57" s="37"/>
      <c r="G57" s="37"/>
      <c r="H57" s="37"/>
      <c r="I57" s="37"/>
      <c r="J57" s="38"/>
    </row>
    <row r="58" ht="60">
      <c r="A58" s="29" t="s">
        <v>32</v>
      </c>
      <c r="B58" s="36"/>
      <c r="C58" s="37"/>
      <c r="D58" s="37"/>
      <c r="E58" s="31" t="s">
        <v>81</v>
      </c>
      <c r="F58" s="37"/>
      <c r="G58" s="37"/>
      <c r="H58" s="37"/>
      <c r="I58" s="37"/>
      <c r="J58" s="38"/>
    </row>
    <row r="59">
      <c r="A59" s="23" t="s">
        <v>20</v>
      </c>
      <c r="B59" s="24"/>
      <c r="C59" s="25" t="s">
        <v>39</v>
      </c>
      <c r="D59" s="26"/>
      <c r="E59" s="23" t="s">
        <v>82</v>
      </c>
      <c r="F59" s="26"/>
      <c r="G59" s="26"/>
      <c r="H59" s="26"/>
      <c r="I59" s="27">
        <f>SUMIFS(I60:I102,A60:A102,"P")</f>
        <v>0</v>
      </c>
      <c r="J59" s="28"/>
    </row>
    <row r="60">
      <c r="A60" s="29" t="s">
        <v>23</v>
      </c>
      <c r="B60" s="29">
        <v>17</v>
      </c>
      <c r="C60" s="30" t="s">
        <v>83</v>
      </c>
      <c r="D60" s="29" t="s">
        <v>49</v>
      </c>
      <c r="E60" s="31" t="s">
        <v>84</v>
      </c>
      <c r="F60" s="32" t="s">
        <v>85</v>
      </c>
      <c r="G60" s="33">
        <v>30</v>
      </c>
      <c r="H60" s="34">
        <v>0</v>
      </c>
      <c r="I60" s="34">
        <f>ROUND(G60*H60,P4)</f>
        <v>0</v>
      </c>
      <c r="J60" s="29"/>
      <c r="O60" s="35">
        <f>I60*0.21</f>
        <v>0</v>
      </c>
      <c r="P60">
        <v>3</v>
      </c>
    </row>
    <row r="61">
      <c r="A61" s="29" t="s">
        <v>28</v>
      </c>
      <c r="B61" s="36"/>
      <c r="C61" s="37"/>
      <c r="D61" s="37"/>
      <c r="E61" s="40" t="s">
        <v>49</v>
      </c>
      <c r="F61" s="37"/>
      <c r="G61" s="37"/>
      <c r="H61" s="37"/>
      <c r="I61" s="37"/>
      <c r="J61" s="38"/>
    </row>
    <row r="62" ht="90">
      <c r="A62" s="29" t="s">
        <v>32</v>
      </c>
      <c r="B62" s="36"/>
      <c r="C62" s="37"/>
      <c r="D62" s="37"/>
      <c r="E62" s="31" t="s">
        <v>86</v>
      </c>
      <c r="F62" s="37"/>
      <c r="G62" s="37"/>
      <c r="H62" s="37"/>
      <c r="I62" s="37"/>
      <c r="J62" s="38"/>
    </row>
    <row r="63" ht="30">
      <c r="A63" s="29" t="s">
        <v>23</v>
      </c>
      <c r="B63" s="29">
        <v>18</v>
      </c>
      <c r="C63" s="30" t="s">
        <v>87</v>
      </c>
      <c r="D63" s="29" t="s">
        <v>49</v>
      </c>
      <c r="E63" s="31" t="s">
        <v>88</v>
      </c>
      <c r="F63" s="32" t="s">
        <v>89</v>
      </c>
      <c r="G63" s="33">
        <v>56</v>
      </c>
      <c r="H63" s="34">
        <v>0</v>
      </c>
      <c r="I63" s="34">
        <f>ROUND(G63*H63,P4)</f>
        <v>0</v>
      </c>
      <c r="J63" s="29"/>
      <c r="O63" s="35">
        <f>I63*0.21</f>
        <v>0</v>
      </c>
      <c r="P63">
        <v>3</v>
      </c>
    </row>
    <row r="64">
      <c r="A64" s="29" t="s">
        <v>28</v>
      </c>
      <c r="B64" s="36"/>
      <c r="C64" s="37"/>
      <c r="D64" s="37"/>
      <c r="E64" s="31" t="s">
        <v>90</v>
      </c>
      <c r="F64" s="37"/>
      <c r="G64" s="37"/>
      <c r="H64" s="37"/>
      <c r="I64" s="37"/>
      <c r="J64" s="38"/>
    </row>
    <row r="65" ht="30">
      <c r="A65" s="29" t="s">
        <v>30</v>
      </c>
      <c r="B65" s="36"/>
      <c r="C65" s="37"/>
      <c r="D65" s="37"/>
      <c r="E65" s="39" t="s">
        <v>91</v>
      </c>
      <c r="F65" s="37"/>
      <c r="G65" s="37"/>
      <c r="H65" s="37"/>
      <c r="I65" s="37"/>
      <c r="J65" s="38"/>
    </row>
    <row r="66" ht="120">
      <c r="A66" s="29" t="s">
        <v>32</v>
      </c>
      <c r="B66" s="36"/>
      <c r="C66" s="37"/>
      <c r="D66" s="37"/>
      <c r="E66" s="31" t="s">
        <v>92</v>
      </c>
      <c r="F66" s="37"/>
      <c r="G66" s="37"/>
      <c r="H66" s="37"/>
      <c r="I66" s="37"/>
      <c r="J66" s="38"/>
    </row>
    <row r="67">
      <c r="A67" s="29" t="s">
        <v>23</v>
      </c>
      <c r="B67" s="29">
        <v>19</v>
      </c>
      <c r="C67" s="30" t="s">
        <v>93</v>
      </c>
      <c r="D67" s="29" t="s">
        <v>49</v>
      </c>
      <c r="E67" s="31" t="s">
        <v>94</v>
      </c>
      <c r="F67" s="32" t="s">
        <v>89</v>
      </c>
      <c r="G67" s="33">
        <v>21</v>
      </c>
      <c r="H67" s="34">
        <v>0</v>
      </c>
      <c r="I67" s="34">
        <f>ROUND(G67*H67,P4)</f>
        <v>0</v>
      </c>
      <c r="J67" s="29"/>
      <c r="O67" s="35">
        <f>I67*0.21</f>
        <v>0</v>
      </c>
      <c r="P67">
        <v>3</v>
      </c>
    </row>
    <row r="68" ht="30">
      <c r="A68" s="29" t="s">
        <v>28</v>
      </c>
      <c r="B68" s="36"/>
      <c r="C68" s="37"/>
      <c r="D68" s="37"/>
      <c r="E68" s="31" t="s">
        <v>95</v>
      </c>
      <c r="F68" s="37"/>
      <c r="G68" s="37"/>
      <c r="H68" s="37"/>
      <c r="I68" s="37"/>
      <c r="J68" s="38"/>
    </row>
    <row r="69" ht="30">
      <c r="A69" s="29" t="s">
        <v>30</v>
      </c>
      <c r="B69" s="36"/>
      <c r="C69" s="37"/>
      <c r="D69" s="37"/>
      <c r="E69" s="39" t="s">
        <v>96</v>
      </c>
      <c r="F69" s="37"/>
      <c r="G69" s="37"/>
      <c r="H69" s="37"/>
      <c r="I69" s="37"/>
      <c r="J69" s="38"/>
    </row>
    <row r="70" ht="120">
      <c r="A70" s="29" t="s">
        <v>32</v>
      </c>
      <c r="B70" s="36"/>
      <c r="C70" s="37"/>
      <c r="D70" s="37"/>
      <c r="E70" s="31" t="s">
        <v>92</v>
      </c>
      <c r="F70" s="37"/>
      <c r="G70" s="37"/>
      <c r="H70" s="37"/>
      <c r="I70" s="37"/>
      <c r="J70" s="38"/>
    </row>
    <row r="71">
      <c r="A71" s="29" t="s">
        <v>23</v>
      </c>
      <c r="B71" s="29">
        <v>20</v>
      </c>
      <c r="C71" s="30" t="s">
        <v>97</v>
      </c>
      <c r="D71" s="29" t="s">
        <v>49</v>
      </c>
      <c r="E71" s="31" t="s">
        <v>98</v>
      </c>
      <c r="F71" s="32" t="s">
        <v>89</v>
      </c>
      <c r="G71" s="33">
        <v>12.800000000000001</v>
      </c>
      <c r="H71" s="34">
        <v>0</v>
      </c>
      <c r="I71" s="34">
        <f>ROUND(G71*H71,P4)</f>
        <v>0</v>
      </c>
      <c r="J71" s="29"/>
      <c r="O71" s="35">
        <f>I71*0.21</f>
        <v>0</v>
      </c>
      <c r="P71">
        <v>3</v>
      </c>
    </row>
    <row r="72">
      <c r="A72" s="29" t="s">
        <v>28</v>
      </c>
      <c r="B72" s="36"/>
      <c r="C72" s="37"/>
      <c r="D72" s="37"/>
      <c r="E72" s="40" t="s">
        <v>49</v>
      </c>
      <c r="F72" s="37"/>
      <c r="G72" s="37"/>
      <c r="H72" s="37"/>
      <c r="I72" s="37"/>
      <c r="J72" s="38"/>
    </row>
    <row r="73" ht="30">
      <c r="A73" s="29" t="s">
        <v>30</v>
      </c>
      <c r="B73" s="36"/>
      <c r="C73" s="37"/>
      <c r="D73" s="37"/>
      <c r="E73" s="39" t="s">
        <v>99</v>
      </c>
      <c r="F73" s="37"/>
      <c r="G73" s="37"/>
      <c r="H73" s="37"/>
      <c r="I73" s="37"/>
      <c r="J73" s="38"/>
    </row>
    <row r="74" ht="75">
      <c r="A74" s="29" t="s">
        <v>32</v>
      </c>
      <c r="B74" s="36"/>
      <c r="C74" s="37"/>
      <c r="D74" s="37"/>
      <c r="E74" s="31" t="s">
        <v>100</v>
      </c>
      <c r="F74" s="37"/>
      <c r="G74" s="37"/>
      <c r="H74" s="37"/>
      <c r="I74" s="37"/>
      <c r="J74" s="38"/>
    </row>
    <row r="75">
      <c r="A75" s="29" t="s">
        <v>23</v>
      </c>
      <c r="B75" s="29">
        <v>21</v>
      </c>
      <c r="C75" s="30" t="s">
        <v>101</v>
      </c>
      <c r="D75" s="29" t="s">
        <v>49</v>
      </c>
      <c r="E75" s="31" t="s">
        <v>102</v>
      </c>
      <c r="F75" s="32" t="s">
        <v>89</v>
      </c>
      <c r="G75" s="33">
        <v>12</v>
      </c>
      <c r="H75" s="34">
        <v>0</v>
      </c>
      <c r="I75" s="34">
        <f>ROUND(G75*H75,P4)</f>
        <v>0</v>
      </c>
      <c r="J75" s="29"/>
      <c r="O75" s="35">
        <f>I75*0.21</f>
        <v>0</v>
      </c>
      <c r="P75">
        <v>3</v>
      </c>
    </row>
    <row r="76">
      <c r="A76" s="29" t="s">
        <v>28</v>
      </c>
      <c r="B76" s="36"/>
      <c r="C76" s="37"/>
      <c r="D76" s="37"/>
      <c r="E76" s="31" t="s">
        <v>103</v>
      </c>
      <c r="F76" s="37"/>
      <c r="G76" s="37"/>
      <c r="H76" s="37"/>
      <c r="I76" s="37"/>
      <c r="J76" s="38"/>
    </row>
    <row r="77" ht="30">
      <c r="A77" s="29" t="s">
        <v>30</v>
      </c>
      <c r="B77" s="36"/>
      <c r="C77" s="37"/>
      <c r="D77" s="37"/>
      <c r="E77" s="39" t="s">
        <v>104</v>
      </c>
      <c r="F77" s="37"/>
      <c r="G77" s="37"/>
      <c r="H77" s="37"/>
      <c r="I77" s="37"/>
      <c r="J77" s="38"/>
    </row>
    <row r="78" ht="120">
      <c r="A78" s="29" t="s">
        <v>32</v>
      </c>
      <c r="B78" s="36"/>
      <c r="C78" s="37"/>
      <c r="D78" s="37"/>
      <c r="E78" s="31" t="s">
        <v>105</v>
      </c>
      <c r="F78" s="37"/>
      <c r="G78" s="37"/>
      <c r="H78" s="37"/>
      <c r="I78" s="37"/>
      <c r="J78" s="38"/>
    </row>
    <row r="79">
      <c r="A79" s="29" t="s">
        <v>23</v>
      </c>
      <c r="B79" s="29">
        <v>22</v>
      </c>
      <c r="C79" s="30" t="s">
        <v>106</v>
      </c>
      <c r="D79" s="29" t="s">
        <v>49</v>
      </c>
      <c r="E79" s="31" t="s">
        <v>107</v>
      </c>
      <c r="F79" s="32" t="s">
        <v>89</v>
      </c>
      <c r="G79" s="33">
        <v>840</v>
      </c>
      <c r="H79" s="34">
        <v>0</v>
      </c>
      <c r="I79" s="34">
        <f>ROUND(G79*H79,P4)</f>
        <v>0</v>
      </c>
      <c r="J79" s="29"/>
      <c r="O79" s="35">
        <f>I79*0.21</f>
        <v>0</v>
      </c>
      <c r="P79">
        <v>3</v>
      </c>
    </row>
    <row r="80">
      <c r="A80" s="29" t="s">
        <v>28</v>
      </c>
      <c r="B80" s="36"/>
      <c r="C80" s="37"/>
      <c r="D80" s="37"/>
      <c r="E80" s="31" t="s">
        <v>108</v>
      </c>
      <c r="F80" s="37"/>
      <c r="G80" s="37"/>
      <c r="H80" s="37"/>
      <c r="I80" s="37"/>
      <c r="J80" s="38"/>
    </row>
    <row r="81" ht="30">
      <c r="A81" s="29" t="s">
        <v>30</v>
      </c>
      <c r="B81" s="36"/>
      <c r="C81" s="37"/>
      <c r="D81" s="37"/>
      <c r="E81" s="39" t="s">
        <v>109</v>
      </c>
      <c r="F81" s="37"/>
      <c r="G81" s="37"/>
      <c r="H81" s="37"/>
      <c r="I81" s="37"/>
      <c r="J81" s="38"/>
    </row>
    <row r="82" ht="409.5">
      <c r="A82" s="29" t="s">
        <v>32</v>
      </c>
      <c r="B82" s="36"/>
      <c r="C82" s="37"/>
      <c r="D82" s="37"/>
      <c r="E82" s="31" t="s">
        <v>110</v>
      </c>
      <c r="F82" s="37"/>
      <c r="G82" s="37"/>
      <c r="H82" s="37"/>
      <c r="I82" s="37"/>
      <c r="J82" s="38"/>
    </row>
    <row r="83">
      <c r="A83" s="29" t="s">
        <v>23</v>
      </c>
      <c r="B83" s="29">
        <v>23</v>
      </c>
      <c r="C83" s="30" t="s">
        <v>111</v>
      </c>
      <c r="D83" s="29" t="s">
        <v>49</v>
      </c>
      <c r="E83" s="31" t="s">
        <v>112</v>
      </c>
      <c r="F83" s="32" t="s">
        <v>89</v>
      </c>
      <c r="G83" s="33">
        <v>852</v>
      </c>
      <c r="H83" s="34">
        <v>0</v>
      </c>
      <c r="I83" s="34">
        <f>ROUND(G83*H83,P4)</f>
        <v>0</v>
      </c>
      <c r="J83" s="29"/>
      <c r="O83" s="35">
        <f>I83*0.21</f>
        <v>0</v>
      </c>
      <c r="P83">
        <v>3</v>
      </c>
    </row>
    <row r="84">
      <c r="A84" s="29" t="s">
        <v>28</v>
      </c>
      <c r="B84" s="36"/>
      <c r="C84" s="37"/>
      <c r="D84" s="37"/>
      <c r="E84" s="31" t="s">
        <v>113</v>
      </c>
      <c r="F84" s="37"/>
      <c r="G84" s="37"/>
      <c r="H84" s="37"/>
      <c r="I84" s="37"/>
      <c r="J84" s="38"/>
    </row>
    <row r="85" ht="30">
      <c r="A85" s="29" t="s">
        <v>30</v>
      </c>
      <c r="B85" s="36"/>
      <c r="C85" s="37"/>
      <c r="D85" s="37"/>
      <c r="E85" s="39" t="s">
        <v>114</v>
      </c>
      <c r="F85" s="37"/>
      <c r="G85" s="37"/>
      <c r="H85" s="37"/>
      <c r="I85" s="37"/>
      <c r="J85" s="38"/>
    </row>
    <row r="86" ht="270">
      <c r="A86" s="29" t="s">
        <v>32</v>
      </c>
      <c r="B86" s="36"/>
      <c r="C86" s="37"/>
      <c r="D86" s="37"/>
      <c r="E86" s="31" t="s">
        <v>115</v>
      </c>
      <c r="F86" s="37"/>
      <c r="G86" s="37"/>
      <c r="H86" s="37"/>
      <c r="I86" s="37"/>
      <c r="J86" s="38"/>
    </row>
    <row r="87">
      <c r="A87" s="29" t="s">
        <v>23</v>
      </c>
      <c r="B87" s="29">
        <v>24</v>
      </c>
      <c r="C87" s="30" t="s">
        <v>116</v>
      </c>
      <c r="D87" s="29" t="s">
        <v>49</v>
      </c>
      <c r="E87" s="31" t="s">
        <v>117</v>
      </c>
      <c r="F87" s="32" t="s">
        <v>89</v>
      </c>
      <c r="G87" s="33">
        <v>8</v>
      </c>
      <c r="H87" s="34">
        <v>0</v>
      </c>
      <c r="I87" s="34">
        <f>ROUND(G87*H87,P4)</f>
        <v>0</v>
      </c>
      <c r="J87" s="29"/>
      <c r="O87" s="35">
        <f>I87*0.21</f>
        <v>0</v>
      </c>
      <c r="P87">
        <v>3</v>
      </c>
    </row>
    <row r="88">
      <c r="A88" s="29" t="s">
        <v>28</v>
      </c>
      <c r="B88" s="36"/>
      <c r="C88" s="37"/>
      <c r="D88" s="37"/>
      <c r="E88" s="31" t="s">
        <v>118</v>
      </c>
      <c r="F88" s="37"/>
      <c r="G88" s="37"/>
      <c r="H88" s="37"/>
      <c r="I88" s="37"/>
      <c r="J88" s="38"/>
    </row>
    <row r="89" ht="30">
      <c r="A89" s="29" t="s">
        <v>30</v>
      </c>
      <c r="B89" s="36"/>
      <c r="C89" s="37"/>
      <c r="D89" s="37"/>
      <c r="E89" s="39" t="s">
        <v>119</v>
      </c>
      <c r="F89" s="37"/>
      <c r="G89" s="37"/>
      <c r="H89" s="37"/>
      <c r="I89" s="37"/>
      <c r="J89" s="38"/>
    </row>
    <row r="90" ht="345">
      <c r="A90" s="29" t="s">
        <v>32</v>
      </c>
      <c r="B90" s="36"/>
      <c r="C90" s="37"/>
      <c r="D90" s="37"/>
      <c r="E90" s="31" t="s">
        <v>120</v>
      </c>
      <c r="F90" s="37"/>
      <c r="G90" s="37"/>
      <c r="H90" s="37"/>
      <c r="I90" s="37"/>
      <c r="J90" s="38"/>
    </row>
    <row r="91">
      <c r="A91" s="29" t="s">
        <v>23</v>
      </c>
      <c r="B91" s="29">
        <v>25</v>
      </c>
      <c r="C91" s="30" t="s">
        <v>121</v>
      </c>
      <c r="D91" s="29" t="s">
        <v>49</v>
      </c>
      <c r="E91" s="31" t="s">
        <v>122</v>
      </c>
      <c r="F91" s="32" t="s">
        <v>89</v>
      </c>
      <c r="G91" s="33">
        <v>770</v>
      </c>
      <c r="H91" s="34">
        <v>0</v>
      </c>
      <c r="I91" s="34">
        <f>ROUND(G91*H91,P4)</f>
        <v>0</v>
      </c>
      <c r="J91" s="29"/>
      <c r="O91" s="35">
        <f>I91*0.21</f>
        <v>0</v>
      </c>
      <c r="P91">
        <v>3</v>
      </c>
    </row>
    <row r="92">
      <c r="A92" s="29" t="s">
        <v>28</v>
      </c>
      <c r="B92" s="36"/>
      <c r="C92" s="37"/>
      <c r="D92" s="37"/>
      <c r="E92" s="31" t="s">
        <v>123</v>
      </c>
      <c r="F92" s="37"/>
      <c r="G92" s="37"/>
      <c r="H92" s="37"/>
      <c r="I92" s="37"/>
      <c r="J92" s="38"/>
    </row>
    <row r="93" ht="30">
      <c r="A93" s="29" t="s">
        <v>30</v>
      </c>
      <c r="B93" s="36"/>
      <c r="C93" s="37"/>
      <c r="D93" s="37"/>
      <c r="E93" s="39" t="s">
        <v>124</v>
      </c>
      <c r="F93" s="37"/>
      <c r="G93" s="37"/>
      <c r="H93" s="37"/>
      <c r="I93" s="37"/>
      <c r="J93" s="38"/>
    </row>
    <row r="94" ht="330">
      <c r="A94" s="29" t="s">
        <v>32</v>
      </c>
      <c r="B94" s="36"/>
      <c r="C94" s="37"/>
      <c r="D94" s="37"/>
      <c r="E94" s="31" t="s">
        <v>125</v>
      </c>
      <c r="F94" s="37"/>
      <c r="G94" s="37"/>
      <c r="H94" s="37"/>
      <c r="I94" s="37"/>
      <c r="J94" s="38"/>
    </row>
    <row r="95">
      <c r="A95" s="29" t="s">
        <v>23</v>
      </c>
      <c r="B95" s="29">
        <v>26</v>
      </c>
      <c r="C95" s="30" t="s">
        <v>126</v>
      </c>
      <c r="D95" s="29" t="s">
        <v>49</v>
      </c>
      <c r="E95" s="31" t="s">
        <v>127</v>
      </c>
      <c r="F95" s="32" t="s">
        <v>85</v>
      </c>
      <c r="G95" s="33">
        <v>64</v>
      </c>
      <c r="H95" s="34">
        <v>0</v>
      </c>
      <c r="I95" s="34">
        <f>ROUND(G95*H95,P4)</f>
        <v>0</v>
      </c>
      <c r="J95" s="29"/>
      <c r="O95" s="35">
        <f>I95*0.21</f>
        <v>0</v>
      </c>
      <c r="P95">
        <v>3</v>
      </c>
    </row>
    <row r="96">
      <c r="A96" s="29" t="s">
        <v>28</v>
      </c>
      <c r="B96" s="36"/>
      <c r="C96" s="37"/>
      <c r="D96" s="37"/>
      <c r="E96" s="40" t="s">
        <v>49</v>
      </c>
      <c r="F96" s="37"/>
      <c r="G96" s="37"/>
      <c r="H96" s="37"/>
      <c r="I96" s="37"/>
      <c r="J96" s="38"/>
    </row>
    <row r="97" ht="30">
      <c r="A97" s="29" t="s">
        <v>30</v>
      </c>
      <c r="B97" s="36"/>
      <c r="C97" s="37"/>
      <c r="D97" s="37"/>
      <c r="E97" s="39" t="s">
        <v>128</v>
      </c>
      <c r="F97" s="37"/>
      <c r="G97" s="37"/>
      <c r="H97" s="37"/>
      <c r="I97" s="37"/>
      <c r="J97" s="38"/>
    </row>
    <row r="98" ht="75">
      <c r="A98" s="29" t="s">
        <v>32</v>
      </c>
      <c r="B98" s="36"/>
      <c r="C98" s="37"/>
      <c r="D98" s="37"/>
      <c r="E98" s="31" t="s">
        <v>129</v>
      </c>
      <c r="F98" s="37"/>
      <c r="G98" s="37"/>
      <c r="H98" s="37"/>
      <c r="I98" s="37"/>
      <c r="J98" s="38"/>
    </row>
    <row r="99">
      <c r="A99" s="29" t="s">
        <v>23</v>
      </c>
      <c r="B99" s="29">
        <v>27</v>
      </c>
      <c r="C99" s="30" t="s">
        <v>130</v>
      </c>
      <c r="D99" s="29" t="s">
        <v>49</v>
      </c>
      <c r="E99" s="31" t="s">
        <v>131</v>
      </c>
      <c r="F99" s="32" t="s">
        <v>85</v>
      </c>
      <c r="G99" s="33">
        <v>64</v>
      </c>
      <c r="H99" s="34">
        <v>0</v>
      </c>
      <c r="I99" s="34">
        <f>ROUND(G99*H99,P4)</f>
        <v>0</v>
      </c>
      <c r="J99" s="29"/>
      <c r="O99" s="35">
        <f>I99*0.21</f>
        <v>0</v>
      </c>
      <c r="P99">
        <v>3</v>
      </c>
    </row>
    <row r="100">
      <c r="A100" s="29" t="s">
        <v>28</v>
      </c>
      <c r="B100" s="36"/>
      <c r="C100" s="37"/>
      <c r="D100" s="37"/>
      <c r="E100" s="31" t="s">
        <v>132</v>
      </c>
      <c r="F100" s="37"/>
      <c r="G100" s="37"/>
      <c r="H100" s="37"/>
      <c r="I100" s="37"/>
      <c r="J100" s="38"/>
    </row>
    <row r="101" ht="30">
      <c r="A101" s="29" t="s">
        <v>30</v>
      </c>
      <c r="B101" s="36"/>
      <c r="C101" s="37"/>
      <c r="D101" s="37"/>
      <c r="E101" s="39" t="s">
        <v>128</v>
      </c>
      <c r="F101" s="37"/>
      <c r="G101" s="37"/>
      <c r="H101" s="37"/>
      <c r="I101" s="37"/>
      <c r="J101" s="38"/>
    </row>
    <row r="102" ht="75">
      <c r="A102" s="29" t="s">
        <v>32</v>
      </c>
      <c r="B102" s="36"/>
      <c r="C102" s="37"/>
      <c r="D102" s="37"/>
      <c r="E102" s="31" t="s">
        <v>133</v>
      </c>
      <c r="F102" s="37"/>
      <c r="G102" s="37"/>
      <c r="H102" s="37"/>
      <c r="I102" s="37"/>
      <c r="J102" s="38"/>
    </row>
    <row r="103">
      <c r="A103" s="23" t="s">
        <v>20</v>
      </c>
      <c r="B103" s="24"/>
      <c r="C103" s="25" t="s">
        <v>44</v>
      </c>
      <c r="D103" s="26"/>
      <c r="E103" s="23" t="s">
        <v>134</v>
      </c>
      <c r="F103" s="26"/>
      <c r="G103" s="26"/>
      <c r="H103" s="26"/>
      <c r="I103" s="27">
        <f>SUMIFS(I104:I119,A104:A119,"P")</f>
        <v>0</v>
      </c>
      <c r="J103" s="28"/>
    </row>
    <row r="104">
      <c r="A104" s="29" t="s">
        <v>23</v>
      </c>
      <c r="B104" s="29">
        <v>28</v>
      </c>
      <c r="C104" s="30" t="s">
        <v>135</v>
      </c>
      <c r="D104" s="29" t="s">
        <v>49</v>
      </c>
      <c r="E104" s="31" t="s">
        <v>136</v>
      </c>
      <c r="F104" s="32" t="s">
        <v>137</v>
      </c>
      <c r="G104" s="33">
        <v>114.40000000000001</v>
      </c>
      <c r="H104" s="34">
        <v>0</v>
      </c>
      <c r="I104" s="34">
        <f>ROUND(G104*H104,P4)</f>
        <v>0</v>
      </c>
      <c r="J104" s="29"/>
      <c r="O104" s="35">
        <f>I104*0.21</f>
        <v>0</v>
      </c>
      <c r="P104">
        <v>3</v>
      </c>
    </row>
    <row r="105">
      <c r="A105" s="29" t="s">
        <v>28</v>
      </c>
      <c r="B105" s="36"/>
      <c r="C105" s="37"/>
      <c r="D105" s="37"/>
      <c r="E105" s="31" t="s">
        <v>138</v>
      </c>
      <c r="F105" s="37"/>
      <c r="G105" s="37"/>
      <c r="H105" s="37"/>
      <c r="I105" s="37"/>
      <c r="J105" s="38"/>
    </row>
    <row r="106" ht="30">
      <c r="A106" s="29" t="s">
        <v>30</v>
      </c>
      <c r="B106" s="36"/>
      <c r="C106" s="37"/>
      <c r="D106" s="37"/>
      <c r="E106" s="39" t="s">
        <v>139</v>
      </c>
      <c r="F106" s="37"/>
      <c r="G106" s="37"/>
      <c r="H106" s="37"/>
      <c r="I106" s="37"/>
      <c r="J106" s="38"/>
    </row>
    <row r="107" ht="120">
      <c r="A107" s="29" t="s">
        <v>32</v>
      </c>
      <c r="B107" s="36"/>
      <c r="C107" s="37"/>
      <c r="D107" s="37"/>
      <c r="E107" s="31" t="s">
        <v>140</v>
      </c>
      <c r="F107" s="37"/>
      <c r="G107" s="37"/>
      <c r="H107" s="37"/>
      <c r="I107" s="37"/>
      <c r="J107" s="38"/>
    </row>
    <row r="108" ht="30">
      <c r="A108" s="29" t="s">
        <v>23</v>
      </c>
      <c r="B108" s="29">
        <v>29</v>
      </c>
      <c r="C108" s="30" t="s">
        <v>141</v>
      </c>
      <c r="D108" s="29" t="s">
        <v>49</v>
      </c>
      <c r="E108" s="31" t="s">
        <v>142</v>
      </c>
      <c r="F108" s="32" t="s">
        <v>137</v>
      </c>
      <c r="G108" s="33">
        <v>156</v>
      </c>
      <c r="H108" s="34">
        <v>0</v>
      </c>
      <c r="I108" s="34">
        <f>ROUND(G108*H108,P4)</f>
        <v>0</v>
      </c>
      <c r="J108" s="29"/>
      <c r="O108" s="35">
        <f>I108*0.21</f>
        <v>0</v>
      </c>
      <c r="P108">
        <v>3</v>
      </c>
    </row>
    <row r="109">
      <c r="A109" s="29" t="s">
        <v>28</v>
      </c>
      <c r="B109" s="36"/>
      <c r="C109" s="37"/>
      <c r="D109" s="37"/>
      <c r="E109" s="31" t="s">
        <v>143</v>
      </c>
      <c r="F109" s="37"/>
      <c r="G109" s="37"/>
      <c r="H109" s="37"/>
      <c r="I109" s="37"/>
      <c r="J109" s="38"/>
    </row>
    <row r="110" ht="30">
      <c r="A110" s="29" t="s">
        <v>30</v>
      </c>
      <c r="B110" s="36"/>
      <c r="C110" s="37"/>
      <c r="D110" s="37"/>
      <c r="E110" s="39" t="s">
        <v>144</v>
      </c>
      <c r="F110" s="37"/>
      <c r="G110" s="37"/>
      <c r="H110" s="37"/>
      <c r="I110" s="37"/>
      <c r="J110" s="38"/>
    </row>
    <row r="111" ht="105">
      <c r="A111" s="29" t="s">
        <v>32</v>
      </c>
      <c r="B111" s="36"/>
      <c r="C111" s="37"/>
      <c r="D111" s="37"/>
      <c r="E111" s="31" t="s">
        <v>145</v>
      </c>
      <c r="F111" s="37"/>
      <c r="G111" s="37"/>
      <c r="H111" s="37"/>
      <c r="I111" s="37"/>
      <c r="J111" s="38"/>
    </row>
    <row r="112">
      <c r="A112" s="29" t="s">
        <v>23</v>
      </c>
      <c r="B112" s="29">
        <v>30</v>
      </c>
      <c r="C112" s="30" t="s">
        <v>146</v>
      </c>
      <c r="D112" s="29" t="s">
        <v>49</v>
      </c>
      <c r="E112" s="31" t="s">
        <v>147</v>
      </c>
      <c r="F112" s="32" t="s">
        <v>89</v>
      </c>
      <c r="G112" s="33">
        <v>30.079999999999998</v>
      </c>
      <c r="H112" s="34">
        <v>0</v>
      </c>
      <c r="I112" s="34">
        <f>ROUND(G112*H112,P4)</f>
        <v>0</v>
      </c>
      <c r="J112" s="29"/>
      <c r="O112" s="35">
        <f>I112*0.21</f>
        <v>0</v>
      </c>
      <c r="P112">
        <v>3</v>
      </c>
    </row>
    <row r="113">
      <c r="A113" s="29" t="s">
        <v>28</v>
      </c>
      <c r="B113" s="36"/>
      <c r="C113" s="37"/>
      <c r="D113" s="37"/>
      <c r="E113" s="31" t="s">
        <v>148</v>
      </c>
      <c r="F113" s="37"/>
      <c r="G113" s="37"/>
      <c r="H113" s="37"/>
      <c r="I113" s="37"/>
      <c r="J113" s="38"/>
    </row>
    <row r="114" ht="60">
      <c r="A114" s="29" t="s">
        <v>30</v>
      </c>
      <c r="B114" s="36"/>
      <c r="C114" s="37"/>
      <c r="D114" s="37"/>
      <c r="E114" s="39" t="s">
        <v>149</v>
      </c>
      <c r="F114" s="37"/>
      <c r="G114" s="37"/>
      <c r="H114" s="37"/>
      <c r="I114" s="37"/>
      <c r="J114" s="38"/>
    </row>
    <row r="115" ht="409.5">
      <c r="A115" s="29" t="s">
        <v>32</v>
      </c>
      <c r="B115" s="36"/>
      <c r="C115" s="37"/>
      <c r="D115" s="37"/>
      <c r="E115" s="31" t="s">
        <v>150</v>
      </c>
      <c r="F115" s="37"/>
      <c r="G115" s="37"/>
      <c r="H115" s="37"/>
      <c r="I115" s="37"/>
      <c r="J115" s="38"/>
    </row>
    <row r="116">
      <c r="A116" s="29" t="s">
        <v>23</v>
      </c>
      <c r="B116" s="29">
        <v>31</v>
      </c>
      <c r="C116" s="30" t="s">
        <v>151</v>
      </c>
      <c r="D116" s="29" t="s">
        <v>49</v>
      </c>
      <c r="E116" s="31" t="s">
        <v>152</v>
      </c>
      <c r="F116" s="32" t="s">
        <v>27</v>
      </c>
      <c r="G116" s="33">
        <v>4.2110000000000003</v>
      </c>
      <c r="H116" s="34">
        <v>0</v>
      </c>
      <c r="I116" s="34">
        <f>ROUND(G116*H116,P4)</f>
        <v>0</v>
      </c>
      <c r="J116" s="29"/>
      <c r="O116" s="35">
        <f>I116*0.21</f>
        <v>0</v>
      </c>
      <c r="P116">
        <v>3</v>
      </c>
    </row>
    <row r="117">
      <c r="A117" s="29" t="s">
        <v>28</v>
      </c>
      <c r="B117" s="36"/>
      <c r="C117" s="37"/>
      <c r="D117" s="37"/>
      <c r="E117" s="31" t="s">
        <v>153</v>
      </c>
      <c r="F117" s="37"/>
      <c r="G117" s="37"/>
      <c r="H117" s="37"/>
      <c r="I117" s="37"/>
      <c r="J117" s="38"/>
    </row>
    <row r="118" ht="30">
      <c r="A118" s="29" t="s">
        <v>30</v>
      </c>
      <c r="B118" s="36"/>
      <c r="C118" s="37"/>
      <c r="D118" s="37"/>
      <c r="E118" s="39" t="s">
        <v>154</v>
      </c>
      <c r="F118" s="37"/>
      <c r="G118" s="37"/>
      <c r="H118" s="37"/>
      <c r="I118" s="37"/>
      <c r="J118" s="38"/>
    </row>
    <row r="119" ht="375">
      <c r="A119" s="29" t="s">
        <v>32</v>
      </c>
      <c r="B119" s="36"/>
      <c r="C119" s="37"/>
      <c r="D119" s="37"/>
      <c r="E119" s="31" t="s">
        <v>155</v>
      </c>
      <c r="F119" s="37"/>
      <c r="G119" s="37"/>
      <c r="H119" s="37"/>
      <c r="I119" s="37"/>
      <c r="J119" s="38"/>
    </row>
    <row r="120">
      <c r="A120" s="23" t="s">
        <v>20</v>
      </c>
      <c r="B120" s="24"/>
      <c r="C120" s="25" t="s">
        <v>46</v>
      </c>
      <c r="D120" s="26"/>
      <c r="E120" s="23" t="s">
        <v>156</v>
      </c>
      <c r="F120" s="26"/>
      <c r="G120" s="26"/>
      <c r="H120" s="26"/>
      <c r="I120" s="27">
        <f>SUMIFS(I121:I136,A121:A136,"P")</f>
        <v>0</v>
      </c>
      <c r="J120" s="28"/>
    </row>
    <row r="121">
      <c r="A121" s="29" t="s">
        <v>23</v>
      </c>
      <c r="B121" s="29">
        <v>32</v>
      </c>
      <c r="C121" s="30" t="s">
        <v>157</v>
      </c>
      <c r="D121" s="29" t="s">
        <v>49</v>
      </c>
      <c r="E121" s="31" t="s">
        <v>158</v>
      </c>
      <c r="F121" s="32" t="s">
        <v>89</v>
      </c>
      <c r="G121" s="33">
        <v>7.0700000000000003</v>
      </c>
      <c r="H121" s="34">
        <v>0</v>
      </c>
      <c r="I121" s="34">
        <f>ROUND(G121*H121,P4)</f>
        <v>0</v>
      </c>
      <c r="J121" s="29"/>
      <c r="O121" s="35">
        <f>I121*0.21</f>
        <v>0</v>
      </c>
      <c r="P121">
        <v>3</v>
      </c>
    </row>
    <row r="122">
      <c r="A122" s="29" t="s">
        <v>28</v>
      </c>
      <c r="B122" s="36"/>
      <c r="C122" s="37"/>
      <c r="D122" s="37"/>
      <c r="E122" s="31" t="s">
        <v>159</v>
      </c>
      <c r="F122" s="37"/>
      <c r="G122" s="37"/>
      <c r="H122" s="37"/>
      <c r="I122" s="37"/>
      <c r="J122" s="38"/>
    </row>
    <row r="123" ht="30">
      <c r="A123" s="29" t="s">
        <v>30</v>
      </c>
      <c r="B123" s="36"/>
      <c r="C123" s="37"/>
      <c r="D123" s="37"/>
      <c r="E123" s="39" t="s">
        <v>160</v>
      </c>
      <c r="F123" s="37"/>
      <c r="G123" s="37"/>
      <c r="H123" s="37"/>
      <c r="I123" s="37"/>
      <c r="J123" s="38"/>
    </row>
    <row r="124" ht="409.5">
      <c r="A124" s="29" t="s">
        <v>32</v>
      </c>
      <c r="B124" s="36"/>
      <c r="C124" s="37"/>
      <c r="D124" s="37"/>
      <c r="E124" s="31" t="s">
        <v>150</v>
      </c>
      <c r="F124" s="37"/>
      <c r="G124" s="37"/>
      <c r="H124" s="37"/>
      <c r="I124" s="37"/>
      <c r="J124" s="38"/>
    </row>
    <row r="125">
      <c r="A125" s="29" t="s">
        <v>23</v>
      </c>
      <c r="B125" s="29">
        <v>33</v>
      </c>
      <c r="C125" s="30" t="s">
        <v>161</v>
      </c>
      <c r="D125" s="29" t="s">
        <v>49</v>
      </c>
      <c r="E125" s="31" t="s">
        <v>162</v>
      </c>
      <c r="F125" s="32" t="s">
        <v>27</v>
      </c>
      <c r="G125" s="33">
        <v>1.2729999999999999</v>
      </c>
      <c r="H125" s="34">
        <v>0</v>
      </c>
      <c r="I125" s="34">
        <f>ROUND(G125*H125,P4)</f>
        <v>0</v>
      </c>
      <c r="J125" s="29"/>
      <c r="O125" s="35">
        <f>I125*0.21</f>
        <v>0</v>
      </c>
      <c r="P125">
        <v>3</v>
      </c>
    </row>
    <row r="126">
      <c r="A126" s="29" t="s">
        <v>28</v>
      </c>
      <c r="B126" s="36"/>
      <c r="C126" s="37"/>
      <c r="D126" s="37"/>
      <c r="E126" s="31" t="s">
        <v>163</v>
      </c>
      <c r="F126" s="37"/>
      <c r="G126" s="37"/>
      <c r="H126" s="37"/>
      <c r="I126" s="37"/>
      <c r="J126" s="38"/>
    </row>
    <row r="127" ht="30">
      <c r="A127" s="29" t="s">
        <v>30</v>
      </c>
      <c r="B127" s="36"/>
      <c r="C127" s="37"/>
      <c r="D127" s="37"/>
      <c r="E127" s="39" t="s">
        <v>164</v>
      </c>
      <c r="F127" s="37"/>
      <c r="G127" s="37"/>
      <c r="H127" s="37"/>
      <c r="I127" s="37"/>
      <c r="J127" s="38"/>
    </row>
    <row r="128" ht="375">
      <c r="A128" s="29" t="s">
        <v>32</v>
      </c>
      <c r="B128" s="36"/>
      <c r="C128" s="37"/>
      <c r="D128" s="37"/>
      <c r="E128" s="31" t="s">
        <v>165</v>
      </c>
      <c r="F128" s="37"/>
      <c r="G128" s="37"/>
      <c r="H128" s="37"/>
      <c r="I128" s="37"/>
      <c r="J128" s="38"/>
    </row>
    <row r="129" ht="30">
      <c r="A129" s="29" t="s">
        <v>23</v>
      </c>
      <c r="B129" s="29">
        <v>34</v>
      </c>
      <c r="C129" s="30" t="s">
        <v>166</v>
      </c>
      <c r="D129" s="29" t="s">
        <v>49</v>
      </c>
      <c r="E129" s="31" t="s">
        <v>167</v>
      </c>
      <c r="F129" s="32" t="s">
        <v>89</v>
      </c>
      <c r="G129" s="33">
        <v>59.5</v>
      </c>
      <c r="H129" s="34">
        <v>0</v>
      </c>
      <c r="I129" s="34">
        <f>ROUND(G129*H129,P4)</f>
        <v>0</v>
      </c>
      <c r="J129" s="29"/>
      <c r="O129" s="35">
        <f>I129*0.21</f>
        <v>0</v>
      </c>
      <c r="P129">
        <v>3</v>
      </c>
    </row>
    <row r="130">
      <c r="A130" s="29" t="s">
        <v>28</v>
      </c>
      <c r="B130" s="36"/>
      <c r="C130" s="37"/>
      <c r="D130" s="37"/>
      <c r="E130" s="31" t="s">
        <v>168</v>
      </c>
      <c r="F130" s="37"/>
      <c r="G130" s="37"/>
      <c r="H130" s="37"/>
      <c r="I130" s="37"/>
      <c r="J130" s="38"/>
    </row>
    <row r="131" ht="30">
      <c r="A131" s="29" t="s">
        <v>30</v>
      </c>
      <c r="B131" s="36"/>
      <c r="C131" s="37"/>
      <c r="D131" s="37"/>
      <c r="E131" s="39" t="s">
        <v>169</v>
      </c>
      <c r="F131" s="37"/>
      <c r="G131" s="37"/>
      <c r="H131" s="37"/>
      <c r="I131" s="37"/>
      <c r="J131" s="38"/>
    </row>
    <row r="132" ht="409.5">
      <c r="A132" s="29" t="s">
        <v>32</v>
      </c>
      <c r="B132" s="36"/>
      <c r="C132" s="37"/>
      <c r="D132" s="37"/>
      <c r="E132" s="31" t="s">
        <v>150</v>
      </c>
      <c r="F132" s="37"/>
      <c r="G132" s="37"/>
      <c r="H132" s="37"/>
      <c r="I132" s="37"/>
      <c r="J132" s="38"/>
    </row>
    <row r="133">
      <c r="A133" s="29" t="s">
        <v>23</v>
      </c>
      <c r="B133" s="29">
        <v>35</v>
      </c>
      <c r="C133" s="30" t="s">
        <v>170</v>
      </c>
      <c r="D133" s="29" t="s">
        <v>49</v>
      </c>
      <c r="E133" s="31" t="s">
        <v>171</v>
      </c>
      <c r="F133" s="32" t="s">
        <v>27</v>
      </c>
      <c r="G133" s="33">
        <v>9.5199999999999996</v>
      </c>
      <c r="H133" s="34">
        <v>0</v>
      </c>
      <c r="I133" s="34">
        <f>ROUND(G133*H133,P4)</f>
        <v>0</v>
      </c>
      <c r="J133" s="29"/>
      <c r="O133" s="35">
        <f>I133*0.21</f>
        <v>0</v>
      </c>
      <c r="P133">
        <v>3</v>
      </c>
    </row>
    <row r="134">
      <c r="A134" s="29" t="s">
        <v>28</v>
      </c>
      <c r="B134" s="36"/>
      <c r="C134" s="37"/>
      <c r="D134" s="37"/>
      <c r="E134" s="31" t="s">
        <v>172</v>
      </c>
      <c r="F134" s="37"/>
      <c r="G134" s="37"/>
      <c r="H134" s="37"/>
      <c r="I134" s="37"/>
      <c r="J134" s="38"/>
    </row>
    <row r="135" ht="30">
      <c r="A135" s="29" t="s">
        <v>30</v>
      </c>
      <c r="B135" s="36"/>
      <c r="C135" s="37"/>
      <c r="D135" s="37"/>
      <c r="E135" s="39" t="s">
        <v>173</v>
      </c>
      <c r="F135" s="37"/>
      <c r="G135" s="37"/>
      <c r="H135" s="37"/>
      <c r="I135" s="37"/>
      <c r="J135" s="38"/>
    </row>
    <row r="136" ht="375">
      <c r="A136" s="29" t="s">
        <v>32</v>
      </c>
      <c r="B136" s="36"/>
      <c r="C136" s="37"/>
      <c r="D136" s="37"/>
      <c r="E136" s="31" t="s">
        <v>165</v>
      </c>
      <c r="F136" s="37"/>
      <c r="G136" s="37"/>
      <c r="H136" s="37"/>
      <c r="I136" s="37"/>
      <c r="J136" s="38"/>
    </row>
    <row r="137">
      <c r="A137" s="23" t="s">
        <v>20</v>
      </c>
      <c r="B137" s="24"/>
      <c r="C137" s="25" t="s">
        <v>174</v>
      </c>
      <c r="D137" s="26"/>
      <c r="E137" s="23" t="s">
        <v>175</v>
      </c>
      <c r="F137" s="26"/>
      <c r="G137" s="26"/>
      <c r="H137" s="26"/>
      <c r="I137" s="27">
        <f>SUMIFS(I138:I153,A138:A153,"P")</f>
        <v>0</v>
      </c>
      <c r="J137" s="28"/>
    </row>
    <row r="138">
      <c r="A138" s="29" t="s">
        <v>23</v>
      </c>
      <c r="B138" s="29">
        <v>36</v>
      </c>
      <c r="C138" s="30" t="s">
        <v>176</v>
      </c>
      <c r="D138" s="29" t="s">
        <v>49</v>
      </c>
      <c r="E138" s="31" t="s">
        <v>177</v>
      </c>
      <c r="F138" s="32" t="s">
        <v>89</v>
      </c>
      <c r="G138" s="33">
        <v>20.625</v>
      </c>
      <c r="H138" s="34">
        <v>0</v>
      </c>
      <c r="I138" s="34">
        <f>ROUND(G138*H138,P4)</f>
        <v>0</v>
      </c>
      <c r="J138" s="29"/>
      <c r="O138" s="35">
        <f>I138*0.21</f>
        <v>0</v>
      </c>
      <c r="P138">
        <v>3</v>
      </c>
    </row>
    <row r="139">
      <c r="A139" s="29" t="s">
        <v>28</v>
      </c>
      <c r="B139" s="36"/>
      <c r="C139" s="37"/>
      <c r="D139" s="37"/>
      <c r="E139" s="31" t="s">
        <v>178</v>
      </c>
      <c r="F139" s="37"/>
      <c r="G139" s="37"/>
      <c r="H139" s="37"/>
      <c r="I139" s="37"/>
      <c r="J139" s="38"/>
    </row>
    <row r="140" ht="45">
      <c r="A140" s="29" t="s">
        <v>30</v>
      </c>
      <c r="B140" s="36"/>
      <c r="C140" s="37"/>
      <c r="D140" s="37"/>
      <c r="E140" s="39" t="s">
        <v>179</v>
      </c>
      <c r="F140" s="37"/>
      <c r="G140" s="37"/>
      <c r="H140" s="37"/>
      <c r="I140" s="37"/>
      <c r="J140" s="38"/>
    </row>
    <row r="141" ht="409.5">
      <c r="A141" s="29" t="s">
        <v>32</v>
      </c>
      <c r="B141" s="36"/>
      <c r="C141" s="37"/>
      <c r="D141" s="37"/>
      <c r="E141" s="31" t="s">
        <v>180</v>
      </c>
      <c r="F141" s="37"/>
      <c r="G141" s="37"/>
      <c r="H141" s="37"/>
      <c r="I141" s="37"/>
      <c r="J141" s="38"/>
    </row>
    <row r="142">
      <c r="A142" s="29" t="s">
        <v>23</v>
      </c>
      <c r="B142" s="29">
        <v>37</v>
      </c>
      <c r="C142" s="30" t="s">
        <v>181</v>
      </c>
      <c r="D142" s="29" t="s">
        <v>49</v>
      </c>
      <c r="E142" s="31" t="s">
        <v>182</v>
      </c>
      <c r="F142" s="32" t="s">
        <v>89</v>
      </c>
      <c r="G142" s="33">
        <v>4.0499999999999998</v>
      </c>
      <c r="H142" s="34">
        <v>0</v>
      </c>
      <c r="I142" s="34">
        <f>ROUND(G142*H142,P4)</f>
        <v>0</v>
      </c>
      <c r="J142" s="29"/>
      <c r="O142" s="35">
        <f>I142*0.21</f>
        <v>0</v>
      </c>
      <c r="P142">
        <v>3</v>
      </c>
    </row>
    <row r="143">
      <c r="A143" s="29" t="s">
        <v>28</v>
      </c>
      <c r="B143" s="36"/>
      <c r="C143" s="37"/>
      <c r="D143" s="37"/>
      <c r="E143" s="31" t="s">
        <v>183</v>
      </c>
      <c r="F143" s="37"/>
      <c r="G143" s="37"/>
      <c r="H143" s="37"/>
      <c r="I143" s="37"/>
      <c r="J143" s="38"/>
    </row>
    <row r="144" ht="30">
      <c r="A144" s="29" t="s">
        <v>30</v>
      </c>
      <c r="B144" s="36"/>
      <c r="C144" s="37"/>
      <c r="D144" s="37"/>
      <c r="E144" s="39" t="s">
        <v>184</v>
      </c>
      <c r="F144" s="37"/>
      <c r="G144" s="37"/>
      <c r="H144" s="37"/>
      <c r="I144" s="37"/>
      <c r="J144" s="38"/>
    </row>
    <row r="145" ht="409.5">
      <c r="A145" s="29" t="s">
        <v>32</v>
      </c>
      <c r="B145" s="36"/>
      <c r="C145" s="37"/>
      <c r="D145" s="37"/>
      <c r="E145" s="31" t="s">
        <v>180</v>
      </c>
      <c r="F145" s="37"/>
      <c r="G145" s="37"/>
      <c r="H145" s="37"/>
      <c r="I145" s="37"/>
      <c r="J145" s="38"/>
    </row>
    <row r="146" ht="30">
      <c r="A146" s="29" t="s">
        <v>23</v>
      </c>
      <c r="B146" s="29">
        <v>38</v>
      </c>
      <c r="C146" s="30" t="s">
        <v>185</v>
      </c>
      <c r="D146" s="29" t="s">
        <v>49</v>
      </c>
      <c r="E146" s="31" t="s">
        <v>186</v>
      </c>
      <c r="F146" s="32" t="s">
        <v>89</v>
      </c>
      <c r="G146" s="33">
        <v>45</v>
      </c>
      <c r="H146" s="34">
        <v>0</v>
      </c>
      <c r="I146" s="34">
        <f>ROUND(G146*H146,P4)</f>
        <v>0</v>
      </c>
      <c r="J146" s="29"/>
      <c r="O146" s="35">
        <f>I146*0.21</f>
        <v>0</v>
      </c>
      <c r="P146">
        <v>3</v>
      </c>
    </row>
    <row r="147">
      <c r="A147" s="29" t="s">
        <v>28</v>
      </c>
      <c r="B147" s="36"/>
      <c r="C147" s="37"/>
      <c r="D147" s="37"/>
      <c r="E147" s="31" t="s">
        <v>187</v>
      </c>
      <c r="F147" s="37"/>
      <c r="G147" s="37"/>
      <c r="H147" s="37"/>
      <c r="I147" s="37"/>
      <c r="J147" s="38"/>
    </row>
    <row r="148" ht="30">
      <c r="A148" s="29" t="s">
        <v>30</v>
      </c>
      <c r="B148" s="36"/>
      <c r="C148" s="37"/>
      <c r="D148" s="37"/>
      <c r="E148" s="39" t="s">
        <v>188</v>
      </c>
      <c r="F148" s="37"/>
      <c r="G148" s="37"/>
      <c r="H148" s="37"/>
      <c r="I148" s="37"/>
      <c r="J148" s="38"/>
    </row>
    <row r="149" ht="105">
      <c r="A149" s="29" t="s">
        <v>32</v>
      </c>
      <c r="B149" s="36"/>
      <c r="C149" s="37"/>
      <c r="D149" s="37"/>
      <c r="E149" s="31" t="s">
        <v>189</v>
      </c>
      <c r="F149" s="37"/>
      <c r="G149" s="37"/>
      <c r="H149" s="37"/>
      <c r="I149" s="37"/>
      <c r="J149" s="38"/>
    </row>
    <row r="150">
      <c r="A150" s="29" t="s">
        <v>23</v>
      </c>
      <c r="B150" s="29">
        <v>39</v>
      </c>
      <c r="C150" s="30" t="s">
        <v>190</v>
      </c>
      <c r="D150" s="29" t="s">
        <v>49</v>
      </c>
      <c r="E150" s="31" t="s">
        <v>191</v>
      </c>
      <c r="F150" s="32" t="s">
        <v>89</v>
      </c>
      <c r="G150" s="33">
        <v>5.4000000000000004</v>
      </c>
      <c r="H150" s="34">
        <v>0</v>
      </c>
      <c r="I150" s="34">
        <f>ROUND(G150*H150,P4)</f>
        <v>0</v>
      </c>
      <c r="J150" s="29"/>
      <c r="O150" s="35">
        <f>I150*0.21</f>
        <v>0</v>
      </c>
      <c r="P150">
        <v>3</v>
      </c>
    </row>
    <row r="151">
      <c r="A151" s="29" t="s">
        <v>28</v>
      </c>
      <c r="B151" s="36"/>
      <c r="C151" s="37"/>
      <c r="D151" s="37"/>
      <c r="E151" s="31" t="s">
        <v>192</v>
      </c>
      <c r="F151" s="37"/>
      <c r="G151" s="37"/>
      <c r="H151" s="37"/>
      <c r="I151" s="37"/>
      <c r="J151" s="38"/>
    </row>
    <row r="152" ht="30">
      <c r="A152" s="29" t="s">
        <v>30</v>
      </c>
      <c r="B152" s="36"/>
      <c r="C152" s="37"/>
      <c r="D152" s="37"/>
      <c r="E152" s="39" t="s">
        <v>193</v>
      </c>
      <c r="F152" s="37"/>
      <c r="G152" s="37"/>
      <c r="H152" s="37"/>
      <c r="I152" s="37"/>
      <c r="J152" s="38"/>
    </row>
    <row r="153" ht="150">
      <c r="A153" s="29" t="s">
        <v>32</v>
      </c>
      <c r="B153" s="36"/>
      <c r="C153" s="37"/>
      <c r="D153" s="37"/>
      <c r="E153" s="31" t="s">
        <v>194</v>
      </c>
      <c r="F153" s="37"/>
      <c r="G153" s="37"/>
      <c r="H153" s="37"/>
      <c r="I153" s="37"/>
      <c r="J153" s="38"/>
    </row>
    <row r="154">
      <c r="A154" s="23" t="s">
        <v>20</v>
      </c>
      <c r="B154" s="24"/>
      <c r="C154" s="25" t="s">
        <v>195</v>
      </c>
      <c r="D154" s="26"/>
      <c r="E154" s="23" t="s">
        <v>196</v>
      </c>
      <c r="F154" s="26"/>
      <c r="G154" s="26"/>
      <c r="H154" s="26"/>
      <c r="I154" s="27">
        <f>SUMIFS(I155:I182,A155:A182,"P")</f>
        <v>0</v>
      </c>
      <c r="J154" s="28"/>
    </row>
    <row r="155">
      <c r="A155" s="29" t="s">
        <v>23</v>
      </c>
      <c r="B155" s="29">
        <v>40</v>
      </c>
      <c r="C155" s="30" t="s">
        <v>197</v>
      </c>
      <c r="D155" s="29" t="s">
        <v>49</v>
      </c>
      <c r="E155" s="31" t="s">
        <v>198</v>
      </c>
      <c r="F155" s="32" t="s">
        <v>85</v>
      </c>
      <c r="G155" s="33">
        <v>150</v>
      </c>
      <c r="H155" s="34">
        <v>0</v>
      </c>
      <c r="I155" s="34">
        <f>ROUND(G155*H155,P4)</f>
        <v>0</v>
      </c>
      <c r="J155" s="29"/>
      <c r="O155" s="35">
        <f>I155*0.21</f>
        <v>0</v>
      </c>
      <c r="P155">
        <v>3</v>
      </c>
    </row>
    <row r="156">
      <c r="A156" s="29" t="s">
        <v>28</v>
      </c>
      <c r="B156" s="36"/>
      <c r="C156" s="37"/>
      <c r="D156" s="37"/>
      <c r="E156" s="31" t="s">
        <v>199</v>
      </c>
      <c r="F156" s="37"/>
      <c r="G156" s="37"/>
      <c r="H156" s="37"/>
      <c r="I156" s="37"/>
      <c r="J156" s="38"/>
    </row>
    <row r="157" ht="30">
      <c r="A157" s="29" t="s">
        <v>30</v>
      </c>
      <c r="B157" s="36"/>
      <c r="C157" s="37"/>
      <c r="D157" s="37"/>
      <c r="E157" s="39" t="s">
        <v>200</v>
      </c>
      <c r="F157" s="37"/>
      <c r="G157" s="37"/>
      <c r="H157" s="37"/>
      <c r="I157" s="37"/>
      <c r="J157" s="38"/>
    </row>
    <row r="158" ht="165">
      <c r="A158" s="29" t="s">
        <v>32</v>
      </c>
      <c r="B158" s="36"/>
      <c r="C158" s="37"/>
      <c r="D158" s="37"/>
      <c r="E158" s="31" t="s">
        <v>201</v>
      </c>
      <c r="F158" s="37"/>
      <c r="G158" s="37"/>
      <c r="H158" s="37"/>
      <c r="I158" s="37"/>
      <c r="J158" s="38"/>
    </row>
    <row r="159">
      <c r="A159" s="29" t="s">
        <v>23</v>
      </c>
      <c r="B159" s="29">
        <v>41</v>
      </c>
      <c r="C159" s="30" t="s">
        <v>202</v>
      </c>
      <c r="D159" s="29" t="s">
        <v>49</v>
      </c>
      <c r="E159" s="31" t="s">
        <v>203</v>
      </c>
      <c r="F159" s="32" t="s">
        <v>85</v>
      </c>
      <c r="G159" s="33">
        <v>160</v>
      </c>
      <c r="H159" s="34">
        <v>0</v>
      </c>
      <c r="I159" s="34">
        <f>ROUND(G159*H159,P4)</f>
        <v>0</v>
      </c>
      <c r="J159" s="29"/>
      <c r="O159" s="35">
        <f>I159*0.21</f>
        <v>0</v>
      </c>
      <c r="P159">
        <v>3</v>
      </c>
    </row>
    <row r="160">
      <c r="A160" s="29" t="s">
        <v>28</v>
      </c>
      <c r="B160" s="36"/>
      <c r="C160" s="37"/>
      <c r="D160" s="37"/>
      <c r="E160" s="31" t="s">
        <v>204</v>
      </c>
      <c r="F160" s="37"/>
      <c r="G160" s="37"/>
      <c r="H160" s="37"/>
      <c r="I160" s="37"/>
      <c r="J160" s="38"/>
    </row>
    <row r="161" ht="30">
      <c r="A161" s="29" t="s">
        <v>30</v>
      </c>
      <c r="B161" s="36"/>
      <c r="C161" s="37"/>
      <c r="D161" s="37"/>
      <c r="E161" s="39" t="s">
        <v>205</v>
      </c>
      <c r="F161" s="37"/>
      <c r="G161" s="37"/>
      <c r="H161" s="37"/>
      <c r="I161" s="37"/>
      <c r="J161" s="38"/>
    </row>
    <row r="162" ht="90">
      <c r="A162" s="29" t="s">
        <v>32</v>
      </c>
      <c r="B162" s="36"/>
      <c r="C162" s="37"/>
      <c r="D162" s="37"/>
      <c r="E162" s="31" t="s">
        <v>206</v>
      </c>
      <c r="F162" s="37"/>
      <c r="G162" s="37"/>
      <c r="H162" s="37"/>
      <c r="I162" s="37"/>
      <c r="J162" s="38"/>
    </row>
    <row r="163">
      <c r="A163" s="29" t="s">
        <v>23</v>
      </c>
      <c r="B163" s="29">
        <v>42</v>
      </c>
      <c r="C163" s="30" t="s">
        <v>207</v>
      </c>
      <c r="D163" s="29" t="s">
        <v>49</v>
      </c>
      <c r="E163" s="31" t="s">
        <v>208</v>
      </c>
      <c r="F163" s="32" t="s">
        <v>85</v>
      </c>
      <c r="G163" s="33">
        <v>150</v>
      </c>
      <c r="H163" s="34">
        <v>0</v>
      </c>
      <c r="I163" s="34">
        <f>ROUND(G163*H163,P4)</f>
        <v>0</v>
      </c>
      <c r="J163" s="29"/>
      <c r="O163" s="35">
        <f>I163*0.21</f>
        <v>0</v>
      </c>
      <c r="P163">
        <v>3</v>
      </c>
    </row>
    <row r="164">
      <c r="A164" s="29" t="s">
        <v>28</v>
      </c>
      <c r="B164" s="36"/>
      <c r="C164" s="37"/>
      <c r="D164" s="37"/>
      <c r="E164" s="40" t="s">
        <v>49</v>
      </c>
      <c r="F164" s="37"/>
      <c r="G164" s="37"/>
      <c r="H164" s="37"/>
      <c r="I164" s="37"/>
      <c r="J164" s="38"/>
    </row>
    <row r="165" ht="30">
      <c r="A165" s="29" t="s">
        <v>30</v>
      </c>
      <c r="B165" s="36"/>
      <c r="C165" s="37"/>
      <c r="D165" s="37"/>
      <c r="E165" s="39" t="s">
        <v>200</v>
      </c>
      <c r="F165" s="37"/>
      <c r="G165" s="37"/>
      <c r="H165" s="37"/>
      <c r="I165" s="37"/>
      <c r="J165" s="38"/>
    </row>
    <row r="166" ht="120">
      <c r="A166" s="29" t="s">
        <v>32</v>
      </c>
      <c r="B166" s="36"/>
      <c r="C166" s="37"/>
      <c r="D166" s="37"/>
      <c r="E166" s="31" t="s">
        <v>209</v>
      </c>
      <c r="F166" s="37"/>
      <c r="G166" s="37"/>
      <c r="H166" s="37"/>
      <c r="I166" s="37"/>
      <c r="J166" s="38"/>
    </row>
    <row r="167">
      <c r="A167" s="29" t="s">
        <v>23</v>
      </c>
      <c r="B167" s="29">
        <v>43</v>
      </c>
      <c r="C167" s="30" t="s">
        <v>210</v>
      </c>
      <c r="D167" s="29" t="s">
        <v>49</v>
      </c>
      <c r="E167" s="31" t="s">
        <v>211</v>
      </c>
      <c r="F167" s="32" t="s">
        <v>85</v>
      </c>
      <c r="G167" s="33">
        <v>450</v>
      </c>
      <c r="H167" s="34">
        <v>0</v>
      </c>
      <c r="I167" s="34">
        <f>ROUND(G167*H167,P4)</f>
        <v>0</v>
      </c>
      <c r="J167" s="29"/>
      <c r="O167" s="35">
        <f>I167*0.21</f>
        <v>0</v>
      </c>
      <c r="P167">
        <v>3</v>
      </c>
    </row>
    <row r="168">
      <c r="A168" s="29" t="s">
        <v>28</v>
      </c>
      <c r="B168" s="36"/>
      <c r="C168" s="37"/>
      <c r="D168" s="37"/>
      <c r="E168" s="31" t="s">
        <v>212</v>
      </c>
      <c r="F168" s="37"/>
      <c r="G168" s="37"/>
      <c r="H168" s="37"/>
      <c r="I168" s="37"/>
      <c r="J168" s="38"/>
    </row>
    <row r="169" ht="30">
      <c r="A169" s="29" t="s">
        <v>30</v>
      </c>
      <c r="B169" s="36"/>
      <c r="C169" s="37"/>
      <c r="D169" s="37"/>
      <c r="E169" s="39" t="s">
        <v>213</v>
      </c>
      <c r="F169" s="37"/>
      <c r="G169" s="37"/>
      <c r="H169" s="37"/>
      <c r="I169" s="37"/>
      <c r="J169" s="38"/>
    </row>
    <row r="170" ht="120">
      <c r="A170" s="29" t="s">
        <v>32</v>
      </c>
      <c r="B170" s="36"/>
      <c r="C170" s="37"/>
      <c r="D170" s="37"/>
      <c r="E170" s="31" t="s">
        <v>209</v>
      </c>
      <c r="F170" s="37"/>
      <c r="G170" s="37"/>
      <c r="H170" s="37"/>
      <c r="I170" s="37"/>
      <c r="J170" s="38"/>
    </row>
    <row r="171">
      <c r="A171" s="29" t="s">
        <v>23</v>
      </c>
      <c r="B171" s="29">
        <v>44</v>
      </c>
      <c r="C171" s="30" t="s">
        <v>214</v>
      </c>
      <c r="D171" s="29" t="s">
        <v>49</v>
      </c>
      <c r="E171" s="31" t="s">
        <v>215</v>
      </c>
      <c r="F171" s="32" t="s">
        <v>85</v>
      </c>
      <c r="G171" s="33">
        <v>225</v>
      </c>
      <c r="H171" s="34">
        <v>0</v>
      </c>
      <c r="I171" s="34">
        <f>ROUND(G171*H171,P4)</f>
        <v>0</v>
      </c>
      <c r="J171" s="29"/>
      <c r="O171" s="35">
        <f>I171*0.21</f>
        <v>0</v>
      </c>
      <c r="P171">
        <v>3</v>
      </c>
    </row>
    <row r="172">
      <c r="A172" s="29" t="s">
        <v>28</v>
      </c>
      <c r="B172" s="36"/>
      <c r="C172" s="37"/>
      <c r="D172" s="37"/>
      <c r="E172" s="40" t="s">
        <v>49</v>
      </c>
      <c r="F172" s="37"/>
      <c r="G172" s="37"/>
      <c r="H172" s="37"/>
      <c r="I172" s="37"/>
      <c r="J172" s="38"/>
    </row>
    <row r="173" ht="30">
      <c r="A173" s="29" t="s">
        <v>30</v>
      </c>
      <c r="B173" s="36"/>
      <c r="C173" s="37"/>
      <c r="D173" s="37"/>
      <c r="E173" s="39" t="s">
        <v>216</v>
      </c>
      <c r="F173" s="37"/>
      <c r="G173" s="37"/>
      <c r="H173" s="37"/>
      <c r="I173" s="37"/>
      <c r="J173" s="38"/>
    </row>
    <row r="174" ht="195">
      <c r="A174" s="29" t="s">
        <v>32</v>
      </c>
      <c r="B174" s="36"/>
      <c r="C174" s="37"/>
      <c r="D174" s="37"/>
      <c r="E174" s="31" t="s">
        <v>217</v>
      </c>
      <c r="F174" s="37"/>
      <c r="G174" s="37"/>
      <c r="H174" s="37"/>
      <c r="I174" s="37"/>
      <c r="J174" s="38"/>
    </row>
    <row r="175">
      <c r="A175" s="29" t="s">
        <v>23</v>
      </c>
      <c r="B175" s="29">
        <v>45</v>
      </c>
      <c r="C175" s="30" t="s">
        <v>218</v>
      </c>
      <c r="D175" s="29" t="s">
        <v>49</v>
      </c>
      <c r="E175" s="31" t="s">
        <v>219</v>
      </c>
      <c r="F175" s="32" t="s">
        <v>85</v>
      </c>
      <c r="G175" s="33">
        <v>225</v>
      </c>
      <c r="H175" s="34">
        <v>0</v>
      </c>
      <c r="I175" s="34">
        <f>ROUND(G175*H175,P4)</f>
        <v>0</v>
      </c>
      <c r="J175" s="29"/>
      <c r="O175" s="35">
        <f>I175*0.21</f>
        <v>0</v>
      </c>
      <c r="P175">
        <v>3</v>
      </c>
    </row>
    <row r="176">
      <c r="A176" s="29" t="s">
        <v>28</v>
      </c>
      <c r="B176" s="36"/>
      <c r="C176" s="37"/>
      <c r="D176" s="37"/>
      <c r="E176" s="40" t="s">
        <v>49</v>
      </c>
      <c r="F176" s="37"/>
      <c r="G176" s="37"/>
      <c r="H176" s="37"/>
      <c r="I176" s="37"/>
      <c r="J176" s="38"/>
    </row>
    <row r="177" ht="30">
      <c r="A177" s="29" t="s">
        <v>30</v>
      </c>
      <c r="B177" s="36"/>
      <c r="C177" s="37"/>
      <c r="D177" s="37"/>
      <c r="E177" s="39" t="s">
        <v>216</v>
      </c>
      <c r="F177" s="37"/>
      <c r="G177" s="37"/>
      <c r="H177" s="37"/>
      <c r="I177" s="37"/>
      <c r="J177" s="38"/>
    </row>
    <row r="178" ht="195">
      <c r="A178" s="29" t="s">
        <v>32</v>
      </c>
      <c r="B178" s="36"/>
      <c r="C178" s="37"/>
      <c r="D178" s="37"/>
      <c r="E178" s="31" t="s">
        <v>217</v>
      </c>
      <c r="F178" s="37"/>
      <c r="G178" s="37"/>
      <c r="H178" s="37"/>
      <c r="I178" s="37"/>
      <c r="J178" s="38"/>
    </row>
    <row r="179">
      <c r="A179" s="29" t="s">
        <v>23</v>
      </c>
      <c r="B179" s="29">
        <v>46</v>
      </c>
      <c r="C179" s="30" t="s">
        <v>220</v>
      </c>
      <c r="D179" s="29" t="s">
        <v>49</v>
      </c>
      <c r="E179" s="31" t="s">
        <v>221</v>
      </c>
      <c r="F179" s="32" t="s">
        <v>85</v>
      </c>
      <c r="G179" s="33">
        <v>225</v>
      </c>
      <c r="H179" s="34">
        <v>0</v>
      </c>
      <c r="I179" s="34">
        <f>ROUND(G179*H179,P4)</f>
        <v>0</v>
      </c>
      <c r="J179" s="29"/>
      <c r="O179" s="35">
        <f>I179*0.21</f>
        <v>0</v>
      </c>
      <c r="P179">
        <v>3</v>
      </c>
    </row>
    <row r="180">
      <c r="A180" s="29" t="s">
        <v>28</v>
      </c>
      <c r="B180" s="36"/>
      <c r="C180" s="37"/>
      <c r="D180" s="37"/>
      <c r="E180" s="40" t="s">
        <v>49</v>
      </c>
      <c r="F180" s="37"/>
      <c r="G180" s="37"/>
      <c r="H180" s="37"/>
      <c r="I180" s="37"/>
      <c r="J180" s="38"/>
    </row>
    <row r="181" ht="30">
      <c r="A181" s="29" t="s">
        <v>30</v>
      </c>
      <c r="B181" s="36"/>
      <c r="C181" s="37"/>
      <c r="D181" s="37"/>
      <c r="E181" s="39" t="s">
        <v>216</v>
      </c>
      <c r="F181" s="37"/>
      <c r="G181" s="37"/>
      <c r="H181" s="37"/>
      <c r="I181" s="37"/>
      <c r="J181" s="38"/>
    </row>
    <row r="182" ht="195">
      <c r="A182" s="29" t="s">
        <v>32</v>
      </c>
      <c r="B182" s="36"/>
      <c r="C182" s="37"/>
      <c r="D182" s="37"/>
      <c r="E182" s="31" t="s">
        <v>217</v>
      </c>
      <c r="F182" s="37"/>
      <c r="G182" s="37"/>
      <c r="H182" s="37"/>
      <c r="I182" s="37"/>
      <c r="J182" s="38"/>
    </row>
    <row r="183">
      <c r="A183" s="23" t="s">
        <v>20</v>
      </c>
      <c r="B183" s="24"/>
      <c r="C183" s="25" t="s">
        <v>222</v>
      </c>
      <c r="D183" s="26"/>
      <c r="E183" s="23" t="s">
        <v>223</v>
      </c>
      <c r="F183" s="26"/>
      <c r="G183" s="26"/>
      <c r="H183" s="26"/>
      <c r="I183" s="27">
        <f>SUMIFS(I184:I187,A184:A187,"P")</f>
        <v>0</v>
      </c>
      <c r="J183" s="28"/>
    </row>
    <row r="184">
      <c r="A184" s="29" t="s">
        <v>23</v>
      </c>
      <c r="B184" s="29">
        <v>47</v>
      </c>
      <c r="C184" s="30" t="s">
        <v>224</v>
      </c>
      <c r="D184" s="29" t="s">
        <v>49</v>
      </c>
      <c r="E184" s="31" t="s">
        <v>225</v>
      </c>
      <c r="F184" s="32" t="s">
        <v>85</v>
      </c>
      <c r="G184" s="33">
        <v>16.16</v>
      </c>
      <c r="H184" s="34">
        <v>0</v>
      </c>
      <c r="I184" s="34">
        <f>ROUND(G184*H184,P4)</f>
        <v>0</v>
      </c>
      <c r="J184" s="29"/>
      <c r="O184" s="35">
        <f>I184*0.21</f>
        <v>0</v>
      </c>
      <c r="P184">
        <v>3</v>
      </c>
    </row>
    <row r="185">
      <c r="A185" s="29" t="s">
        <v>28</v>
      </c>
      <c r="B185" s="36"/>
      <c r="C185" s="37"/>
      <c r="D185" s="37"/>
      <c r="E185" s="31" t="s">
        <v>226</v>
      </c>
      <c r="F185" s="37"/>
      <c r="G185" s="37"/>
      <c r="H185" s="37"/>
      <c r="I185" s="37"/>
      <c r="J185" s="38"/>
    </row>
    <row r="186" ht="30">
      <c r="A186" s="29" t="s">
        <v>30</v>
      </c>
      <c r="B186" s="36"/>
      <c r="C186" s="37"/>
      <c r="D186" s="37"/>
      <c r="E186" s="39" t="s">
        <v>227</v>
      </c>
      <c r="F186" s="37"/>
      <c r="G186" s="37"/>
      <c r="H186" s="37"/>
      <c r="I186" s="37"/>
      <c r="J186" s="38"/>
    </row>
    <row r="187" ht="60">
      <c r="A187" s="29" t="s">
        <v>32</v>
      </c>
      <c r="B187" s="36"/>
      <c r="C187" s="37"/>
      <c r="D187" s="37"/>
      <c r="E187" s="31" t="s">
        <v>228</v>
      </c>
      <c r="F187" s="37"/>
      <c r="G187" s="37"/>
      <c r="H187" s="37"/>
      <c r="I187" s="37"/>
      <c r="J187" s="38"/>
    </row>
    <row r="188">
      <c r="A188" s="23" t="s">
        <v>20</v>
      </c>
      <c r="B188" s="24"/>
      <c r="C188" s="25" t="s">
        <v>229</v>
      </c>
      <c r="D188" s="26"/>
      <c r="E188" s="23" t="s">
        <v>230</v>
      </c>
      <c r="F188" s="26"/>
      <c r="G188" s="26"/>
      <c r="H188" s="26"/>
      <c r="I188" s="27">
        <f>SUMIFS(I189:I200,A189:A200,"P")</f>
        <v>0</v>
      </c>
      <c r="J188" s="28"/>
    </row>
    <row r="189" ht="30">
      <c r="A189" s="29" t="s">
        <v>23</v>
      </c>
      <c r="B189" s="29">
        <v>48</v>
      </c>
      <c r="C189" s="30" t="s">
        <v>231</v>
      </c>
      <c r="D189" s="29" t="s">
        <v>49</v>
      </c>
      <c r="E189" s="31" t="s">
        <v>232</v>
      </c>
      <c r="F189" s="32" t="s">
        <v>85</v>
      </c>
      <c r="G189" s="33">
        <v>123.3</v>
      </c>
      <c r="H189" s="34">
        <v>0</v>
      </c>
      <c r="I189" s="34">
        <f>ROUND(G189*H189,P4)</f>
        <v>0</v>
      </c>
      <c r="J189" s="29"/>
      <c r="O189" s="35">
        <f>I189*0.21</f>
        <v>0</v>
      </c>
      <c r="P189">
        <v>3</v>
      </c>
    </row>
    <row r="190">
      <c r="A190" s="29" t="s">
        <v>28</v>
      </c>
      <c r="B190" s="36"/>
      <c r="C190" s="37"/>
      <c r="D190" s="37"/>
      <c r="E190" s="31" t="s">
        <v>233</v>
      </c>
      <c r="F190" s="37"/>
      <c r="G190" s="37"/>
      <c r="H190" s="37"/>
      <c r="I190" s="37"/>
      <c r="J190" s="38"/>
    </row>
    <row r="191" ht="30">
      <c r="A191" s="29" t="s">
        <v>30</v>
      </c>
      <c r="B191" s="36"/>
      <c r="C191" s="37"/>
      <c r="D191" s="37"/>
      <c r="E191" s="39" t="s">
        <v>234</v>
      </c>
      <c r="F191" s="37"/>
      <c r="G191" s="37"/>
      <c r="H191" s="37"/>
      <c r="I191" s="37"/>
      <c r="J191" s="38"/>
    </row>
    <row r="192" ht="285">
      <c r="A192" s="29" t="s">
        <v>32</v>
      </c>
      <c r="B192" s="36"/>
      <c r="C192" s="37"/>
      <c r="D192" s="37"/>
      <c r="E192" s="31" t="s">
        <v>235</v>
      </c>
      <c r="F192" s="37"/>
      <c r="G192" s="37"/>
      <c r="H192" s="37"/>
      <c r="I192" s="37"/>
      <c r="J192" s="38"/>
    </row>
    <row r="193">
      <c r="A193" s="29" t="s">
        <v>23</v>
      </c>
      <c r="B193" s="29">
        <v>49</v>
      </c>
      <c r="C193" s="30" t="s">
        <v>236</v>
      </c>
      <c r="D193" s="29" t="s">
        <v>49</v>
      </c>
      <c r="E193" s="31" t="s">
        <v>237</v>
      </c>
      <c r="F193" s="32" t="s">
        <v>85</v>
      </c>
      <c r="G193" s="33">
        <v>163.30000000000001</v>
      </c>
      <c r="H193" s="34">
        <v>0</v>
      </c>
      <c r="I193" s="34">
        <f>ROUND(G193*H193,P4)</f>
        <v>0</v>
      </c>
      <c r="J193" s="29"/>
      <c r="O193" s="35">
        <f>I193*0.21</f>
        <v>0</v>
      </c>
      <c r="P193">
        <v>3</v>
      </c>
    </row>
    <row r="194">
      <c r="A194" s="29" t="s">
        <v>28</v>
      </c>
      <c r="B194" s="36"/>
      <c r="C194" s="37"/>
      <c r="D194" s="37"/>
      <c r="E194" s="31" t="s">
        <v>238</v>
      </c>
      <c r="F194" s="37"/>
      <c r="G194" s="37"/>
      <c r="H194" s="37"/>
      <c r="I194" s="37"/>
      <c r="J194" s="38"/>
    </row>
    <row r="195" ht="30">
      <c r="A195" s="29" t="s">
        <v>30</v>
      </c>
      <c r="B195" s="36"/>
      <c r="C195" s="37"/>
      <c r="D195" s="37"/>
      <c r="E195" s="39" t="s">
        <v>239</v>
      </c>
      <c r="F195" s="37"/>
      <c r="G195" s="37"/>
      <c r="H195" s="37"/>
      <c r="I195" s="37"/>
      <c r="J195" s="38"/>
    </row>
    <row r="196" ht="75">
      <c r="A196" s="29" t="s">
        <v>32</v>
      </c>
      <c r="B196" s="36"/>
      <c r="C196" s="37"/>
      <c r="D196" s="37"/>
      <c r="E196" s="31" t="s">
        <v>240</v>
      </c>
      <c r="F196" s="37"/>
      <c r="G196" s="37"/>
      <c r="H196" s="37"/>
      <c r="I196" s="37"/>
      <c r="J196" s="38"/>
    </row>
    <row r="197">
      <c r="A197" s="29" t="s">
        <v>23</v>
      </c>
      <c r="B197" s="29">
        <v>50</v>
      </c>
      <c r="C197" s="30" t="s">
        <v>241</v>
      </c>
      <c r="D197" s="29" t="s">
        <v>49</v>
      </c>
      <c r="E197" s="31" t="s">
        <v>242</v>
      </c>
      <c r="F197" s="32" t="s">
        <v>85</v>
      </c>
      <c r="G197" s="33">
        <v>6.0599999999999996</v>
      </c>
      <c r="H197" s="34">
        <v>0</v>
      </c>
      <c r="I197" s="34">
        <f>ROUND(G197*H197,P4)</f>
        <v>0</v>
      </c>
      <c r="J197" s="29"/>
      <c r="O197" s="35">
        <f>I197*0.21</f>
        <v>0</v>
      </c>
      <c r="P197">
        <v>3</v>
      </c>
    </row>
    <row r="198">
      <c r="A198" s="29" t="s">
        <v>28</v>
      </c>
      <c r="B198" s="36"/>
      <c r="C198" s="37"/>
      <c r="D198" s="37"/>
      <c r="E198" s="31" t="s">
        <v>243</v>
      </c>
      <c r="F198" s="37"/>
      <c r="G198" s="37"/>
      <c r="H198" s="37"/>
      <c r="I198" s="37"/>
      <c r="J198" s="38"/>
    </row>
    <row r="199" ht="30">
      <c r="A199" s="29" t="s">
        <v>30</v>
      </c>
      <c r="B199" s="36"/>
      <c r="C199" s="37"/>
      <c r="D199" s="37"/>
      <c r="E199" s="39" t="s">
        <v>244</v>
      </c>
      <c r="F199" s="37"/>
      <c r="G199" s="37"/>
      <c r="H199" s="37"/>
      <c r="I199" s="37"/>
      <c r="J199" s="38"/>
    </row>
    <row r="200" ht="120">
      <c r="A200" s="29" t="s">
        <v>32</v>
      </c>
      <c r="B200" s="36"/>
      <c r="C200" s="37"/>
      <c r="D200" s="37"/>
      <c r="E200" s="31" t="s">
        <v>245</v>
      </c>
      <c r="F200" s="37"/>
      <c r="G200" s="37"/>
      <c r="H200" s="37"/>
      <c r="I200" s="37"/>
      <c r="J200" s="38"/>
    </row>
    <row r="201">
      <c r="A201" s="23" t="s">
        <v>20</v>
      </c>
      <c r="B201" s="24"/>
      <c r="C201" s="25" t="s">
        <v>246</v>
      </c>
      <c r="D201" s="26"/>
      <c r="E201" s="23" t="s">
        <v>247</v>
      </c>
      <c r="F201" s="26"/>
      <c r="G201" s="26"/>
      <c r="H201" s="26"/>
      <c r="I201" s="27">
        <f>SUMIFS(I202:I207,A202:A207,"P")</f>
        <v>0</v>
      </c>
      <c r="J201" s="28"/>
    </row>
    <row r="202">
      <c r="A202" s="29" t="s">
        <v>23</v>
      </c>
      <c r="B202" s="29">
        <v>51</v>
      </c>
      <c r="C202" s="30" t="s">
        <v>248</v>
      </c>
      <c r="D202" s="29" t="s">
        <v>49</v>
      </c>
      <c r="E202" s="31" t="s">
        <v>249</v>
      </c>
      <c r="F202" s="32" t="s">
        <v>137</v>
      </c>
      <c r="G202" s="33">
        <v>16.699999999999999</v>
      </c>
      <c r="H202" s="34">
        <v>0</v>
      </c>
      <c r="I202" s="34">
        <f>ROUND(G202*H202,P4)</f>
        <v>0</v>
      </c>
      <c r="J202" s="29"/>
      <c r="O202" s="35">
        <f>I202*0.21</f>
        <v>0</v>
      </c>
      <c r="P202">
        <v>3</v>
      </c>
    </row>
    <row r="203">
      <c r="A203" s="29" t="s">
        <v>28</v>
      </c>
      <c r="B203" s="36"/>
      <c r="C203" s="37"/>
      <c r="D203" s="37"/>
      <c r="E203" s="40" t="s">
        <v>49</v>
      </c>
      <c r="F203" s="37"/>
      <c r="G203" s="37"/>
      <c r="H203" s="37"/>
      <c r="I203" s="37"/>
      <c r="J203" s="38"/>
    </row>
    <row r="204" ht="330">
      <c r="A204" s="29" t="s">
        <v>32</v>
      </c>
      <c r="B204" s="36"/>
      <c r="C204" s="37"/>
      <c r="D204" s="37"/>
      <c r="E204" s="31" t="s">
        <v>250</v>
      </c>
      <c r="F204" s="37"/>
      <c r="G204" s="37"/>
      <c r="H204" s="37"/>
      <c r="I204" s="37"/>
      <c r="J204" s="38"/>
    </row>
    <row r="205">
      <c r="A205" s="29" t="s">
        <v>23</v>
      </c>
      <c r="B205" s="29">
        <v>52</v>
      </c>
      <c r="C205" s="30" t="s">
        <v>251</v>
      </c>
      <c r="D205" s="29" t="s">
        <v>49</v>
      </c>
      <c r="E205" s="31" t="s">
        <v>252</v>
      </c>
      <c r="F205" s="32" t="s">
        <v>137</v>
      </c>
      <c r="G205" s="33">
        <v>22</v>
      </c>
      <c r="H205" s="34">
        <v>0</v>
      </c>
      <c r="I205" s="34">
        <f>ROUND(G205*H205,P4)</f>
        <v>0</v>
      </c>
      <c r="J205" s="29"/>
      <c r="O205" s="35">
        <f>I205*0.21</f>
        <v>0</v>
      </c>
      <c r="P205">
        <v>3</v>
      </c>
    </row>
    <row r="206">
      <c r="A206" s="29" t="s">
        <v>28</v>
      </c>
      <c r="B206" s="36"/>
      <c r="C206" s="37"/>
      <c r="D206" s="37"/>
      <c r="E206" s="31" t="s">
        <v>253</v>
      </c>
      <c r="F206" s="37"/>
      <c r="G206" s="37"/>
      <c r="H206" s="37"/>
      <c r="I206" s="37"/>
      <c r="J206" s="38"/>
    </row>
    <row r="207" ht="330">
      <c r="A207" s="29" t="s">
        <v>32</v>
      </c>
      <c r="B207" s="36"/>
      <c r="C207" s="37"/>
      <c r="D207" s="37"/>
      <c r="E207" s="31" t="s">
        <v>254</v>
      </c>
      <c r="F207" s="37"/>
      <c r="G207" s="37"/>
      <c r="H207" s="37"/>
      <c r="I207" s="37"/>
      <c r="J207" s="38"/>
    </row>
    <row r="208">
      <c r="A208" s="23" t="s">
        <v>20</v>
      </c>
      <c r="B208" s="24"/>
      <c r="C208" s="25" t="s">
        <v>255</v>
      </c>
      <c r="D208" s="26"/>
      <c r="E208" s="23" t="s">
        <v>256</v>
      </c>
      <c r="F208" s="26"/>
      <c r="G208" s="26"/>
      <c r="H208" s="26"/>
      <c r="I208" s="27">
        <f>SUMIFS(I209:I249,A209:A249,"P")</f>
        <v>0</v>
      </c>
      <c r="J208" s="28"/>
    </row>
    <row r="209" ht="30">
      <c r="A209" s="29" t="s">
        <v>23</v>
      </c>
      <c r="B209" s="29">
        <v>53</v>
      </c>
      <c r="C209" s="30" t="s">
        <v>257</v>
      </c>
      <c r="D209" s="29" t="s">
        <v>49</v>
      </c>
      <c r="E209" s="31" t="s">
        <v>258</v>
      </c>
      <c r="F209" s="32" t="s">
        <v>137</v>
      </c>
      <c r="G209" s="33">
        <v>50</v>
      </c>
      <c r="H209" s="34">
        <v>0</v>
      </c>
      <c r="I209" s="34">
        <f>ROUND(G209*H209,P4)</f>
        <v>0</v>
      </c>
      <c r="J209" s="29"/>
      <c r="O209" s="35">
        <f>I209*0.21</f>
        <v>0</v>
      </c>
      <c r="P209">
        <v>3</v>
      </c>
    </row>
    <row r="210">
      <c r="A210" s="29" t="s">
        <v>28</v>
      </c>
      <c r="B210" s="36"/>
      <c r="C210" s="37"/>
      <c r="D210" s="37"/>
      <c r="E210" s="31" t="s">
        <v>259</v>
      </c>
      <c r="F210" s="37"/>
      <c r="G210" s="37"/>
      <c r="H210" s="37"/>
      <c r="I210" s="37"/>
      <c r="J210" s="38"/>
    </row>
    <row r="211" ht="30">
      <c r="A211" s="29" t="s">
        <v>30</v>
      </c>
      <c r="B211" s="36"/>
      <c r="C211" s="37"/>
      <c r="D211" s="37"/>
      <c r="E211" s="39" t="s">
        <v>260</v>
      </c>
      <c r="F211" s="37"/>
      <c r="G211" s="37"/>
      <c r="H211" s="37"/>
      <c r="I211" s="37"/>
      <c r="J211" s="38"/>
    </row>
    <row r="212" ht="225">
      <c r="A212" s="29" t="s">
        <v>32</v>
      </c>
      <c r="B212" s="36"/>
      <c r="C212" s="37"/>
      <c r="D212" s="37"/>
      <c r="E212" s="31" t="s">
        <v>261</v>
      </c>
      <c r="F212" s="37"/>
      <c r="G212" s="37"/>
      <c r="H212" s="37"/>
      <c r="I212" s="37"/>
      <c r="J212" s="38"/>
    </row>
    <row r="213" ht="30">
      <c r="A213" s="29" t="s">
        <v>23</v>
      </c>
      <c r="B213" s="29">
        <v>54</v>
      </c>
      <c r="C213" s="30" t="s">
        <v>262</v>
      </c>
      <c r="D213" s="29" t="s">
        <v>49</v>
      </c>
      <c r="E213" s="31" t="s">
        <v>263</v>
      </c>
      <c r="F213" s="32" t="s">
        <v>137</v>
      </c>
      <c r="G213" s="33">
        <v>40</v>
      </c>
      <c r="H213" s="34">
        <v>0</v>
      </c>
      <c r="I213" s="34">
        <f>ROUND(G213*H213,P4)</f>
        <v>0</v>
      </c>
      <c r="J213" s="29"/>
      <c r="O213" s="35">
        <f>I213*0.21</f>
        <v>0</v>
      </c>
      <c r="P213">
        <v>3</v>
      </c>
    </row>
    <row r="214" ht="30">
      <c r="A214" s="29" t="s">
        <v>28</v>
      </c>
      <c r="B214" s="36"/>
      <c r="C214" s="37"/>
      <c r="D214" s="37"/>
      <c r="E214" s="31" t="s">
        <v>264</v>
      </c>
      <c r="F214" s="37"/>
      <c r="G214" s="37"/>
      <c r="H214" s="37"/>
      <c r="I214" s="37"/>
      <c r="J214" s="38"/>
    </row>
    <row r="215" ht="30">
      <c r="A215" s="29" t="s">
        <v>30</v>
      </c>
      <c r="B215" s="36"/>
      <c r="C215" s="37"/>
      <c r="D215" s="37"/>
      <c r="E215" s="39" t="s">
        <v>265</v>
      </c>
      <c r="F215" s="37"/>
      <c r="G215" s="37"/>
      <c r="H215" s="37"/>
      <c r="I215" s="37"/>
      <c r="J215" s="38"/>
    </row>
    <row r="216" ht="120">
      <c r="A216" s="29" t="s">
        <v>32</v>
      </c>
      <c r="B216" s="36"/>
      <c r="C216" s="37"/>
      <c r="D216" s="37"/>
      <c r="E216" s="31" t="s">
        <v>266</v>
      </c>
      <c r="F216" s="37"/>
      <c r="G216" s="37"/>
      <c r="H216" s="37"/>
      <c r="I216" s="37"/>
      <c r="J216" s="38"/>
    </row>
    <row r="217">
      <c r="A217" s="29" t="s">
        <v>23</v>
      </c>
      <c r="B217" s="29">
        <v>55</v>
      </c>
      <c r="C217" s="30" t="s">
        <v>267</v>
      </c>
      <c r="D217" s="29" t="s">
        <v>49</v>
      </c>
      <c r="E217" s="31" t="s">
        <v>268</v>
      </c>
      <c r="F217" s="32" t="s">
        <v>137</v>
      </c>
      <c r="G217" s="33">
        <v>20.199999999999999</v>
      </c>
      <c r="H217" s="34">
        <v>0</v>
      </c>
      <c r="I217" s="34">
        <f>ROUND(G217*H217,P4)</f>
        <v>0</v>
      </c>
      <c r="J217" s="29"/>
      <c r="O217" s="35">
        <f>I217*0.21</f>
        <v>0</v>
      </c>
      <c r="P217">
        <v>3</v>
      </c>
    </row>
    <row r="218">
      <c r="A218" s="29" t="s">
        <v>28</v>
      </c>
      <c r="B218" s="36"/>
      <c r="C218" s="37"/>
      <c r="D218" s="37"/>
      <c r="E218" s="31" t="s">
        <v>269</v>
      </c>
      <c r="F218" s="37"/>
      <c r="G218" s="37"/>
      <c r="H218" s="37"/>
      <c r="I218" s="37"/>
      <c r="J218" s="38"/>
    </row>
    <row r="219" ht="210">
      <c r="A219" s="29" t="s">
        <v>32</v>
      </c>
      <c r="B219" s="36"/>
      <c r="C219" s="37"/>
      <c r="D219" s="37"/>
      <c r="E219" s="31" t="s">
        <v>270</v>
      </c>
      <c r="F219" s="37"/>
      <c r="G219" s="37"/>
      <c r="H219" s="37"/>
      <c r="I219" s="37"/>
      <c r="J219" s="38"/>
    </row>
    <row r="220">
      <c r="A220" s="29" t="s">
        <v>23</v>
      </c>
      <c r="B220" s="29">
        <v>56</v>
      </c>
      <c r="C220" s="30" t="s">
        <v>271</v>
      </c>
      <c r="D220" s="29" t="s">
        <v>49</v>
      </c>
      <c r="E220" s="31" t="s">
        <v>272</v>
      </c>
      <c r="F220" s="32" t="s">
        <v>137</v>
      </c>
      <c r="G220" s="33">
        <v>8</v>
      </c>
      <c r="H220" s="34">
        <v>0</v>
      </c>
      <c r="I220" s="34">
        <f>ROUND(G220*H220,P4)</f>
        <v>0</v>
      </c>
      <c r="J220" s="29"/>
      <c r="O220" s="35">
        <f>I220*0.21</f>
        <v>0</v>
      </c>
      <c r="P220">
        <v>3</v>
      </c>
    </row>
    <row r="221" ht="30">
      <c r="A221" s="29" t="s">
        <v>28</v>
      </c>
      <c r="B221" s="36"/>
      <c r="C221" s="37"/>
      <c r="D221" s="37"/>
      <c r="E221" s="31" t="s">
        <v>273</v>
      </c>
      <c r="F221" s="37"/>
      <c r="G221" s="37"/>
      <c r="H221" s="37"/>
      <c r="I221" s="37"/>
      <c r="J221" s="38"/>
    </row>
    <row r="222" ht="120">
      <c r="A222" s="29" t="s">
        <v>32</v>
      </c>
      <c r="B222" s="36"/>
      <c r="C222" s="37"/>
      <c r="D222" s="37"/>
      <c r="E222" s="31" t="s">
        <v>266</v>
      </c>
      <c r="F222" s="37"/>
      <c r="G222" s="37"/>
      <c r="H222" s="37"/>
      <c r="I222" s="37"/>
      <c r="J222" s="38"/>
    </row>
    <row r="223">
      <c r="A223" s="29" t="s">
        <v>23</v>
      </c>
      <c r="B223" s="29">
        <v>57</v>
      </c>
      <c r="C223" s="30" t="s">
        <v>274</v>
      </c>
      <c r="D223" s="29" t="s">
        <v>49</v>
      </c>
      <c r="E223" s="31" t="s">
        <v>275</v>
      </c>
      <c r="F223" s="32" t="s">
        <v>61</v>
      </c>
      <c r="G223" s="33">
        <v>2</v>
      </c>
      <c r="H223" s="34">
        <v>0</v>
      </c>
      <c r="I223" s="34">
        <f>ROUND(G223*H223,P4)</f>
        <v>0</v>
      </c>
      <c r="J223" s="29"/>
      <c r="O223" s="35">
        <f>I223*0.21</f>
        <v>0</v>
      </c>
      <c r="P223">
        <v>3</v>
      </c>
    </row>
    <row r="224">
      <c r="A224" s="29" t="s">
        <v>28</v>
      </c>
      <c r="B224" s="36"/>
      <c r="C224" s="37"/>
      <c r="D224" s="37"/>
      <c r="E224" s="31" t="s">
        <v>276</v>
      </c>
      <c r="F224" s="37"/>
      <c r="G224" s="37"/>
      <c r="H224" s="37"/>
      <c r="I224" s="37"/>
      <c r="J224" s="38"/>
    </row>
    <row r="225" ht="60">
      <c r="A225" s="29" t="s">
        <v>32</v>
      </c>
      <c r="B225" s="36"/>
      <c r="C225" s="37"/>
      <c r="D225" s="37"/>
      <c r="E225" s="31" t="s">
        <v>277</v>
      </c>
      <c r="F225" s="37"/>
      <c r="G225" s="37"/>
      <c r="H225" s="37"/>
      <c r="I225" s="37"/>
      <c r="J225" s="38"/>
    </row>
    <row r="226">
      <c r="A226" s="29" t="s">
        <v>23</v>
      </c>
      <c r="B226" s="29">
        <v>58</v>
      </c>
      <c r="C226" s="30" t="s">
        <v>278</v>
      </c>
      <c r="D226" s="29" t="s">
        <v>49</v>
      </c>
      <c r="E226" s="31" t="s">
        <v>279</v>
      </c>
      <c r="F226" s="32" t="s">
        <v>85</v>
      </c>
      <c r="G226" s="33">
        <v>18.75</v>
      </c>
      <c r="H226" s="34">
        <v>0</v>
      </c>
      <c r="I226" s="34">
        <f>ROUND(G226*H226,P4)</f>
        <v>0</v>
      </c>
      <c r="J226" s="29"/>
      <c r="O226" s="35">
        <f>I226*0.21</f>
        <v>0</v>
      </c>
      <c r="P226">
        <v>3</v>
      </c>
    </row>
    <row r="227">
      <c r="A227" s="29" t="s">
        <v>28</v>
      </c>
      <c r="B227" s="36"/>
      <c r="C227" s="37"/>
      <c r="D227" s="37"/>
      <c r="E227" s="40" t="s">
        <v>49</v>
      </c>
      <c r="F227" s="37"/>
      <c r="G227" s="37"/>
      <c r="H227" s="37"/>
      <c r="I227" s="37"/>
      <c r="J227" s="38"/>
    </row>
    <row r="228" ht="30">
      <c r="A228" s="29" t="s">
        <v>30</v>
      </c>
      <c r="B228" s="36"/>
      <c r="C228" s="37"/>
      <c r="D228" s="37"/>
      <c r="E228" s="39" t="s">
        <v>280</v>
      </c>
      <c r="F228" s="37"/>
      <c r="G228" s="37"/>
      <c r="H228" s="37"/>
      <c r="I228" s="37"/>
      <c r="J228" s="38"/>
    </row>
    <row r="229" ht="105">
      <c r="A229" s="29" t="s">
        <v>32</v>
      </c>
      <c r="B229" s="36"/>
      <c r="C229" s="37"/>
      <c r="D229" s="37"/>
      <c r="E229" s="31" t="s">
        <v>281</v>
      </c>
      <c r="F229" s="37"/>
      <c r="G229" s="37"/>
      <c r="H229" s="37"/>
      <c r="I229" s="37"/>
      <c r="J229" s="38"/>
    </row>
    <row r="230" ht="30">
      <c r="A230" s="29" t="s">
        <v>23</v>
      </c>
      <c r="B230" s="29">
        <v>59</v>
      </c>
      <c r="C230" s="30" t="s">
        <v>282</v>
      </c>
      <c r="D230" s="29" t="s">
        <v>49</v>
      </c>
      <c r="E230" s="31" t="s">
        <v>283</v>
      </c>
      <c r="F230" s="32" t="s">
        <v>137</v>
      </c>
      <c r="G230" s="33">
        <v>46</v>
      </c>
      <c r="H230" s="34">
        <v>0</v>
      </c>
      <c r="I230" s="34">
        <f>ROUND(G230*H230,P4)</f>
        <v>0</v>
      </c>
      <c r="J230" s="29"/>
      <c r="O230" s="35">
        <f>I230*0.21</f>
        <v>0</v>
      </c>
      <c r="P230">
        <v>3</v>
      </c>
    </row>
    <row r="231">
      <c r="A231" s="29" t="s">
        <v>28</v>
      </c>
      <c r="B231" s="36"/>
      <c r="C231" s="37"/>
      <c r="D231" s="37"/>
      <c r="E231" s="31" t="s">
        <v>284</v>
      </c>
      <c r="F231" s="37"/>
      <c r="G231" s="37"/>
      <c r="H231" s="37"/>
      <c r="I231" s="37"/>
      <c r="J231" s="38"/>
    </row>
    <row r="232" ht="30">
      <c r="A232" s="29" t="s">
        <v>30</v>
      </c>
      <c r="B232" s="36"/>
      <c r="C232" s="37"/>
      <c r="D232" s="37"/>
      <c r="E232" s="39" t="s">
        <v>285</v>
      </c>
      <c r="F232" s="37"/>
      <c r="G232" s="37"/>
      <c r="H232" s="37"/>
      <c r="I232" s="37"/>
      <c r="J232" s="38"/>
    </row>
    <row r="233" ht="90">
      <c r="A233" s="29" t="s">
        <v>32</v>
      </c>
      <c r="B233" s="36"/>
      <c r="C233" s="37"/>
      <c r="D233" s="37"/>
      <c r="E233" s="31" t="s">
        <v>286</v>
      </c>
      <c r="F233" s="37"/>
      <c r="G233" s="37"/>
      <c r="H233" s="37"/>
      <c r="I233" s="37"/>
      <c r="J233" s="38"/>
    </row>
    <row r="234">
      <c r="A234" s="29" t="s">
        <v>23</v>
      </c>
      <c r="B234" s="29">
        <v>60</v>
      </c>
      <c r="C234" s="30" t="s">
        <v>287</v>
      </c>
      <c r="D234" s="29" t="s">
        <v>49</v>
      </c>
      <c r="E234" s="31" t="s">
        <v>288</v>
      </c>
      <c r="F234" s="32" t="s">
        <v>137</v>
      </c>
      <c r="G234" s="33">
        <v>35.200000000000003</v>
      </c>
      <c r="H234" s="34">
        <v>0</v>
      </c>
      <c r="I234" s="34">
        <f>ROUND(G234*H234,P4)</f>
        <v>0</v>
      </c>
      <c r="J234" s="29"/>
      <c r="O234" s="35">
        <f>I234*0.21</f>
        <v>0</v>
      </c>
      <c r="P234">
        <v>3</v>
      </c>
    </row>
    <row r="235">
      <c r="A235" s="29" t="s">
        <v>28</v>
      </c>
      <c r="B235" s="36"/>
      <c r="C235" s="37"/>
      <c r="D235" s="37"/>
      <c r="E235" s="31" t="s">
        <v>289</v>
      </c>
      <c r="F235" s="37"/>
      <c r="G235" s="37"/>
      <c r="H235" s="37"/>
      <c r="I235" s="37"/>
      <c r="J235" s="38"/>
    </row>
    <row r="236" ht="30">
      <c r="A236" s="29" t="s">
        <v>30</v>
      </c>
      <c r="B236" s="36"/>
      <c r="C236" s="37"/>
      <c r="D236" s="37"/>
      <c r="E236" s="39" t="s">
        <v>290</v>
      </c>
      <c r="F236" s="37"/>
      <c r="G236" s="37"/>
      <c r="H236" s="37"/>
      <c r="I236" s="37"/>
      <c r="J236" s="38"/>
    </row>
    <row r="237" ht="75">
      <c r="A237" s="29" t="s">
        <v>32</v>
      </c>
      <c r="B237" s="36"/>
      <c r="C237" s="37"/>
      <c r="D237" s="37"/>
      <c r="E237" s="31" t="s">
        <v>291</v>
      </c>
      <c r="F237" s="37"/>
      <c r="G237" s="37"/>
      <c r="H237" s="37"/>
      <c r="I237" s="37"/>
      <c r="J237" s="38"/>
    </row>
    <row r="238">
      <c r="A238" s="29" t="s">
        <v>23</v>
      </c>
      <c r="B238" s="29">
        <v>61</v>
      </c>
      <c r="C238" s="30" t="s">
        <v>292</v>
      </c>
      <c r="D238" s="29" t="s">
        <v>49</v>
      </c>
      <c r="E238" s="31" t="s">
        <v>293</v>
      </c>
      <c r="F238" s="32" t="s">
        <v>137</v>
      </c>
      <c r="G238" s="33">
        <v>35.200000000000003</v>
      </c>
      <c r="H238" s="34">
        <v>0</v>
      </c>
      <c r="I238" s="34">
        <f>ROUND(G238*H238,P4)</f>
        <v>0</v>
      </c>
      <c r="J238" s="29"/>
      <c r="O238" s="35">
        <f>I238*0.21</f>
        <v>0</v>
      </c>
      <c r="P238">
        <v>3</v>
      </c>
    </row>
    <row r="239">
      <c r="A239" s="29" t="s">
        <v>28</v>
      </c>
      <c r="B239" s="36"/>
      <c r="C239" s="37"/>
      <c r="D239" s="37"/>
      <c r="E239" s="31" t="s">
        <v>294</v>
      </c>
      <c r="F239" s="37"/>
      <c r="G239" s="37"/>
      <c r="H239" s="37"/>
      <c r="I239" s="37"/>
      <c r="J239" s="38"/>
    </row>
    <row r="240" ht="30">
      <c r="A240" s="29" t="s">
        <v>30</v>
      </c>
      <c r="B240" s="36"/>
      <c r="C240" s="37"/>
      <c r="D240" s="37"/>
      <c r="E240" s="39" t="s">
        <v>290</v>
      </c>
      <c r="F240" s="37"/>
      <c r="G240" s="37"/>
      <c r="H240" s="37"/>
      <c r="I240" s="37"/>
      <c r="J240" s="38"/>
    </row>
    <row r="241" ht="90">
      <c r="A241" s="29" t="s">
        <v>32</v>
      </c>
      <c r="B241" s="36"/>
      <c r="C241" s="37"/>
      <c r="D241" s="37"/>
      <c r="E241" s="31" t="s">
        <v>295</v>
      </c>
      <c r="F241" s="37"/>
      <c r="G241" s="37"/>
      <c r="H241" s="37"/>
      <c r="I241" s="37"/>
      <c r="J241" s="38"/>
    </row>
    <row r="242">
      <c r="A242" s="29" t="s">
        <v>23</v>
      </c>
      <c r="B242" s="29">
        <v>62</v>
      </c>
      <c r="C242" s="30" t="s">
        <v>296</v>
      </c>
      <c r="D242" s="29" t="s">
        <v>49</v>
      </c>
      <c r="E242" s="31" t="s">
        <v>297</v>
      </c>
      <c r="F242" s="32" t="s">
        <v>89</v>
      </c>
      <c r="G242" s="33">
        <v>67</v>
      </c>
      <c r="H242" s="34">
        <v>0</v>
      </c>
      <c r="I242" s="34">
        <f>ROUND(G242*H242,P4)</f>
        <v>0</v>
      </c>
      <c r="J242" s="29"/>
      <c r="O242" s="35">
        <f>I242*0.21</f>
        <v>0</v>
      </c>
      <c r="P242">
        <v>3</v>
      </c>
    </row>
    <row r="243">
      <c r="A243" s="29" t="s">
        <v>28</v>
      </c>
      <c r="B243" s="36"/>
      <c r="C243" s="37"/>
      <c r="D243" s="37"/>
      <c r="E243" s="31" t="s">
        <v>298</v>
      </c>
      <c r="F243" s="37"/>
      <c r="G243" s="37"/>
      <c r="H243" s="37"/>
      <c r="I243" s="37"/>
      <c r="J243" s="38"/>
    </row>
    <row r="244" ht="60">
      <c r="A244" s="29" t="s">
        <v>30</v>
      </c>
      <c r="B244" s="36"/>
      <c r="C244" s="37"/>
      <c r="D244" s="37"/>
      <c r="E244" s="39" t="s">
        <v>299</v>
      </c>
      <c r="F244" s="37"/>
      <c r="G244" s="37"/>
      <c r="H244" s="37"/>
      <c r="I244" s="37"/>
      <c r="J244" s="38"/>
    </row>
    <row r="245" ht="180">
      <c r="A245" s="29" t="s">
        <v>32</v>
      </c>
      <c r="B245" s="36"/>
      <c r="C245" s="37"/>
      <c r="D245" s="37"/>
      <c r="E245" s="31" t="s">
        <v>300</v>
      </c>
      <c r="F245" s="37"/>
      <c r="G245" s="37"/>
      <c r="H245" s="37"/>
      <c r="I245" s="37"/>
      <c r="J245" s="38"/>
    </row>
    <row r="246">
      <c r="A246" s="29" t="s">
        <v>23</v>
      </c>
      <c r="B246" s="29">
        <v>63</v>
      </c>
      <c r="C246" s="30" t="s">
        <v>301</v>
      </c>
      <c r="D246" s="29" t="s">
        <v>49</v>
      </c>
      <c r="E246" s="31" t="s">
        <v>302</v>
      </c>
      <c r="F246" s="32" t="s">
        <v>89</v>
      </c>
      <c r="G246" s="33">
        <v>3</v>
      </c>
      <c r="H246" s="34">
        <v>0</v>
      </c>
      <c r="I246" s="34">
        <f>ROUND(G246*H246,P4)</f>
        <v>0</v>
      </c>
      <c r="J246" s="29"/>
      <c r="O246" s="35">
        <f>I246*0.21</f>
        <v>0</v>
      </c>
      <c r="P246">
        <v>3</v>
      </c>
    </row>
    <row r="247">
      <c r="A247" s="29" t="s">
        <v>28</v>
      </c>
      <c r="B247" s="36"/>
      <c r="C247" s="37"/>
      <c r="D247" s="37"/>
      <c r="E247" s="31" t="s">
        <v>303</v>
      </c>
      <c r="F247" s="37"/>
      <c r="G247" s="37"/>
      <c r="H247" s="37"/>
      <c r="I247" s="37"/>
      <c r="J247" s="38"/>
    </row>
    <row r="248" ht="30">
      <c r="A248" s="29" t="s">
        <v>30</v>
      </c>
      <c r="B248" s="36"/>
      <c r="C248" s="37"/>
      <c r="D248" s="37"/>
      <c r="E248" s="39" t="s">
        <v>304</v>
      </c>
      <c r="F248" s="37"/>
      <c r="G248" s="37"/>
      <c r="H248" s="37"/>
      <c r="I248" s="37"/>
      <c r="J248" s="38"/>
    </row>
    <row r="249" ht="180">
      <c r="A249" s="29" t="s">
        <v>32</v>
      </c>
      <c r="B249" s="41"/>
      <c r="C249" s="42"/>
      <c r="D249" s="42"/>
      <c r="E249" s="31" t="s">
        <v>300</v>
      </c>
      <c r="F249" s="42"/>
      <c r="G249" s="42"/>
      <c r="H249" s="42"/>
      <c r="I249" s="42"/>
      <c r="J249" s="43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PACHL\user</dc:creator>
  <cp:lastModifiedBy>PACHL\user</cp:lastModifiedBy>
  <dcterms:created xsi:type="dcterms:W3CDTF">2025-03-21T11:39:50Z</dcterms:created>
  <dcterms:modified xsi:type="dcterms:W3CDTF">2025-03-21T11:39:50Z</dcterms:modified>
</cp:coreProperties>
</file>