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MR - Výměna podlahových krytin v kancelářích budovy KÚSK 2025-2026\1 výzva\"/>
    </mc:Choice>
  </mc:AlternateContent>
  <xr:revisionPtr revIDLastSave="0" documentId="13_ncr:1_{CC015BB4-1BA5-448F-A41F-FACB67287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9" i="1"/>
  <c r="F10" i="1"/>
  <c r="F11" i="1"/>
  <c r="F12" i="1"/>
  <c r="F13" i="1"/>
  <c r="F14" i="1"/>
  <c r="F15" i="1"/>
  <c r="F16" i="1"/>
  <c r="F8" i="1"/>
  <c r="F31" i="1"/>
  <c r="F30" i="1"/>
  <c r="F29" i="1"/>
  <c r="F28" i="1"/>
  <c r="F27" i="1"/>
  <c r="F26" i="1"/>
  <c r="F25" i="1"/>
  <c r="F32" i="1" l="1"/>
  <c r="F17" i="1"/>
  <c r="F37" i="1" l="1"/>
  <c r="F38" i="1" s="1"/>
  <c r="F39" i="1" s="1"/>
</calcChain>
</file>

<file path=xl/sharedStrings.xml><?xml version="1.0" encoding="utf-8"?>
<sst xmlns="http://schemas.openxmlformats.org/spreadsheetml/2006/main" count="58" uniqueCount="34">
  <si>
    <t>Cena celkem bez DPH</t>
  </si>
  <si>
    <t>Cena celkem</t>
  </si>
  <si>
    <t>Montáž soklových lišt a vložení kobercového pásu</t>
  </si>
  <si>
    <t>Kobercová lišta</t>
  </si>
  <si>
    <t>Příprava podkladu - OSB deska (vč. položení, OSB desek a dalšího spojovacího materiálu)</t>
  </si>
  <si>
    <t>m²</t>
  </si>
  <si>
    <t>bm</t>
  </si>
  <si>
    <t>Hodnotící model k VZ - KOBERCE</t>
  </si>
  <si>
    <t>Hodnotící model - VINYL</t>
  </si>
  <si>
    <t>Demontáž stávajících koberců, vč. odvozu a ekologické  likvidace</t>
  </si>
  <si>
    <t>Příprava podkladu - samonivelační stěrka pro vyšší třídu zátěže (vč. přípravy, práce a samonivelační stěrky pro vyšší třídu zátěže)</t>
  </si>
  <si>
    <t>Přebroušení podkladu, nebo očištění od stěrky</t>
  </si>
  <si>
    <t>Příprava podkladu  - celoplošné vyrovnání OSB deskou PD 18 mm, pokládka, prošrouvobání do stávající dřevěné podlahy, přebroušení a přetmelení (cena za 1 m2 bude stanovena včetně prořezu).</t>
  </si>
  <si>
    <t>Soklová lišta včetně prořezu a systémových prvků</t>
  </si>
  <si>
    <t>Dodávka a osazení přechodových lišt nebo prahů (šíře 20 cm)</t>
  </si>
  <si>
    <t>Montáž koberce lepením včetně univerzálního disperzního lepidla pro podlahoviny</t>
  </si>
  <si>
    <t xml:space="preserve">Specifikace předmětu plnění – hodnotící model </t>
  </si>
  <si>
    <t>*počet jednotek je uveden pouze pro srovnávací model a slouží pouze pro hodnocení nabídek</t>
  </si>
  <si>
    <t>sloupce k vyplnění</t>
  </si>
  <si>
    <t>CENA CELKEM bez DPH</t>
  </si>
  <si>
    <t>CENA CELKEM včetně DPH</t>
  </si>
  <si>
    <t>DPH 21%</t>
  </si>
  <si>
    <t>Demontáž stávající krytiny, vč. odvozu a ekologické  likvidace</t>
  </si>
  <si>
    <r>
      <t>Zátěžový koberec - smyčkový, výška vlasu min. 2,4 mm, celková min. výška 5 mm, váha vlasu min. 550g/m2, minimální třída zátěže 33, zvýšená odolnost při stálém pojezdu kolečkovou židlí, tlumení kročejového a akustického hluku. C</t>
    </r>
    <r>
      <rPr>
        <b/>
        <sz val="11"/>
        <rFont val="Calibri"/>
        <family val="2"/>
        <charset val="238"/>
        <scheme val="minor"/>
      </rPr>
      <t xml:space="preserve">ena za 1 m2 včetně prořezu. </t>
    </r>
    <r>
      <rPr>
        <sz val="11"/>
        <rFont val="Calibri"/>
        <family val="2"/>
        <charset val="238"/>
        <scheme val="minor"/>
      </rPr>
      <t xml:space="preserve">                             
</t>
    </r>
  </si>
  <si>
    <r>
      <t xml:space="preserve">Zátěžový koberec - smyčkový, polyamidové vlákno, výška vlasu min. 3 mm, váha vlasu min. 800g/m2 minimální třída zátěže 33, zvýšená odolnost při stálém pojezdu kolečkovou židlí, tlumení kročejového a akustického hluku, </t>
    </r>
    <r>
      <rPr>
        <b/>
        <sz val="11"/>
        <rFont val="Calibri"/>
        <family val="2"/>
        <charset val="238"/>
        <scheme val="minor"/>
      </rPr>
      <t>Cena za 1 m2 včetně prořezu.</t>
    </r>
    <r>
      <rPr>
        <sz val="11"/>
        <rFont val="Calibri"/>
        <family val="2"/>
        <charset val="238"/>
        <scheme val="minor"/>
      </rPr>
      <t xml:space="preserve">
</t>
    </r>
  </si>
  <si>
    <r>
      <t xml:space="preserve">Příprava podkladu - penetrace pod samonivelační stěrku, samonivelační stěrka pro vyšší stupeň namáhání podlahy, </t>
    </r>
    <r>
      <rPr>
        <i/>
        <sz val="11"/>
        <rFont val="Calibri"/>
        <family val="2"/>
        <charset val="238"/>
        <scheme val="minor"/>
      </rPr>
      <t>vyztužená vláknem, vysoké zatížení – pevnost 30 Mpa,
rychleschnoucí - zatížení po 24 hod.,zatížení kolečkovou židlí</t>
    </r>
    <r>
      <rPr>
        <sz val="11"/>
        <rFont val="Calibri"/>
        <family val="2"/>
        <charset val="238"/>
        <scheme val="minor"/>
      </rPr>
      <t xml:space="preserve">
</t>
    </r>
  </si>
  <si>
    <r>
      <t xml:space="preserve">Vinylová krytina (z dílců) určená pro vyšší stupeň namáhání - </t>
    </r>
    <r>
      <rPr>
        <i/>
        <u/>
        <sz val="11"/>
        <rFont val="Calibri"/>
        <family val="2"/>
        <charset val="238"/>
        <scheme val="minor"/>
      </rPr>
      <t>nabídková</t>
    </r>
    <r>
      <rPr>
        <u/>
        <sz val="11"/>
        <rFont val="Calibri"/>
        <family val="2"/>
        <charset val="238"/>
        <scheme val="minor"/>
      </rPr>
      <t xml:space="preserve"> </t>
    </r>
    <r>
      <rPr>
        <i/>
        <u/>
        <sz val="11"/>
        <rFont val="Calibri"/>
        <family val="2"/>
        <charset val="238"/>
        <scheme val="minor"/>
      </rPr>
      <t xml:space="preserve">jednotková cena je včetně pokládky, lepidla a prořezu. </t>
    </r>
    <r>
      <rPr>
        <b/>
        <i/>
        <sz val="11"/>
        <rFont val="Calibri"/>
        <family val="2"/>
        <charset val="238"/>
        <scheme val="minor"/>
      </rPr>
      <t xml:space="preserve">Požadavky na krytinu: </t>
    </r>
    <r>
      <rPr>
        <i/>
        <sz val="11"/>
        <rFont val="Calibri"/>
        <family val="2"/>
        <charset val="238"/>
        <scheme val="minor"/>
      </rPr>
      <t>třída zátěže 34 a více, celkvá tloušťka 2,5mm, tloušťka nášlapné vrstvy min. 0,55 mm, útlum hluku 2 dB,  odolnost na provoz kolečkových židlí.</t>
    </r>
  </si>
  <si>
    <t xml:space="preserve"> Výměna podlahových krytin v kancelářích budovy KÚSK 2025-2026</t>
  </si>
  <si>
    <t>Pro hodnotící model jsou použity 2 typické kanceláře KÚSK</t>
  </si>
  <si>
    <t>Jednotka</t>
  </si>
  <si>
    <t>Jednotková cena bez DPH</t>
  </si>
  <si>
    <t>Počet jednotek*</t>
  </si>
  <si>
    <t>Stěhování nábytku (jednotková cena se vztahuje na m² kanceláře)</t>
  </si>
  <si>
    <t>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</si>
</sst>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4" fontId="0" fillId="3" borderId="8" xfId="0" applyNumberFormat="1" applyFill="1" applyBorder="1" applyProtection="1">
      <protection locked="0"/>
    </xf>
    <xf numFmtId="4" fontId="0" fillId="3" borderId="27" xfId="0" applyNumberFormat="1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8" borderId="0" xfId="0" applyFill="1" applyProtection="1">
      <protection locked="0"/>
    </xf>
    <xf numFmtId="0" fontId="3" fillId="8" borderId="0" xfId="0" applyFont="1" applyFill="1" applyProtection="1">
      <protection locked="0"/>
    </xf>
    <xf numFmtId="4" fontId="3" fillId="8" borderId="0" xfId="0" applyNumberFormat="1" applyFont="1" applyFill="1" applyProtection="1"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6" borderId="12" xfId="0" applyFont="1" applyFill="1" applyBorder="1" applyAlignment="1" applyProtection="1">
      <alignment vertical="center"/>
      <protection locked="0"/>
    </xf>
    <xf numFmtId="0" fontId="3" fillId="6" borderId="13" xfId="0" applyFont="1" applyFill="1" applyBorder="1" applyAlignment="1" applyProtection="1">
      <alignment vertical="center"/>
      <protection locked="0"/>
    </xf>
    <xf numFmtId="0" fontId="3" fillId="6" borderId="14" xfId="0" applyFont="1" applyFill="1" applyBorder="1" applyAlignment="1" applyProtection="1">
      <alignment vertical="center"/>
      <protection locked="0"/>
    </xf>
    <xf numFmtId="4" fontId="0" fillId="3" borderId="23" xfId="0" applyNumberFormat="1" applyFill="1" applyBorder="1" applyProtection="1">
      <protection locked="0"/>
    </xf>
    <xf numFmtId="0" fontId="3" fillId="6" borderId="2" xfId="0" applyFont="1" applyFill="1" applyBorder="1" applyProtection="1">
      <protection locked="0"/>
    </xf>
    <xf numFmtId="0" fontId="3" fillId="6" borderId="17" xfId="0" applyFont="1" applyFill="1" applyBorder="1" applyProtection="1">
      <protection locked="0"/>
    </xf>
    <xf numFmtId="4" fontId="0" fillId="3" borderId="32" xfId="0" applyNumberFormat="1" applyFill="1" applyBorder="1" applyProtection="1"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0" fillId="0" borderId="19" xfId="0" applyBorder="1" applyAlignment="1">
      <alignment horizont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wrapText="1"/>
    </xf>
    <xf numFmtId="0" fontId="0" fillId="0" borderId="33" xfId="0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wrapText="1"/>
    </xf>
    <xf numFmtId="4" fontId="0" fillId="0" borderId="18" xfId="0" applyNumberFormat="1" applyBorder="1"/>
    <xf numFmtId="3" fontId="8" fillId="0" borderId="4" xfId="0" applyNumberFormat="1" applyFont="1" applyBorder="1" applyAlignment="1">
      <alignment wrapText="1"/>
    </xf>
    <xf numFmtId="4" fontId="0" fillId="0" borderId="5" xfId="0" applyNumberFormat="1" applyBorder="1"/>
    <xf numFmtId="0" fontId="8" fillId="0" borderId="34" xfId="0" applyFont="1" applyBorder="1" applyAlignment="1">
      <alignment wrapText="1"/>
    </xf>
    <xf numFmtId="4" fontId="0" fillId="0" borderId="35" xfId="0" applyNumberFormat="1" applyBorder="1"/>
    <xf numFmtId="0" fontId="0" fillId="6" borderId="6" xfId="0" applyFill="1" applyBorder="1"/>
    <xf numFmtId="4" fontId="3" fillId="6" borderId="26" xfId="0" applyNumberFormat="1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8" fillId="0" borderId="21" xfId="0" applyFont="1" applyBorder="1"/>
    <xf numFmtId="0" fontId="0" fillId="0" borderId="31" xfId="0" applyBorder="1" applyAlignment="1">
      <alignment horizontal="center"/>
    </xf>
    <xf numFmtId="0" fontId="8" fillId="0" borderId="22" xfId="0" applyFont="1" applyBorder="1"/>
    <xf numFmtId="0" fontId="3" fillId="2" borderId="2" xfId="0" applyFont="1" applyFill="1" applyBorder="1"/>
    <xf numFmtId="0" fontId="3" fillId="2" borderId="17" xfId="0" applyFont="1" applyFill="1" applyBorder="1"/>
    <xf numFmtId="0" fontId="1" fillId="5" borderId="1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3" fontId="8" fillId="0" borderId="4" xfId="0" applyNumberFormat="1" applyFont="1" applyBorder="1"/>
    <xf numFmtId="3" fontId="8" fillId="0" borderId="1" xfId="0" applyNumberFormat="1" applyFont="1" applyBorder="1"/>
    <xf numFmtId="4" fontId="0" fillId="0" borderId="3" xfId="0" applyNumberFormat="1" applyBorder="1"/>
    <xf numFmtId="4" fontId="0" fillId="0" borderId="25" xfId="0" applyNumberFormat="1" applyBorder="1"/>
    <xf numFmtId="0" fontId="0" fillId="2" borderId="6" xfId="0" applyFill="1" applyBorder="1"/>
    <xf numFmtId="4" fontId="3" fillId="2" borderId="26" xfId="0" applyNumberFormat="1" applyFont="1" applyFill="1" applyBorder="1"/>
    <xf numFmtId="0" fontId="0" fillId="8" borderId="0" xfId="0" applyFill="1"/>
    <xf numFmtId="0" fontId="3" fillId="8" borderId="0" xfId="0" applyFont="1" applyFill="1"/>
    <xf numFmtId="4" fontId="3" fillId="8" borderId="0" xfId="0" applyNumberFormat="1" applyFont="1" applyFill="1"/>
    <xf numFmtId="0" fontId="3" fillId="3" borderId="0" xfId="0" applyFont="1" applyFill="1"/>
    <xf numFmtId="4" fontId="2" fillId="4" borderId="30" xfId="0" applyNumberFormat="1" applyFont="1" applyFill="1" applyBorder="1"/>
    <xf numFmtId="2" fontId="6" fillId="4" borderId="2" xfId="0" applyNumberFormat="1" applyFont="1" applyFill="1" applyBorder="1"/>
    <xf numFmtId="4" fontId="6" fillId="4" borderId="29" xfId="0" applyNumberFormat="1" applyFont="1" applyFill="1" applyBorder="1"/>
    <xf numFmtId="0" fontId="7" fillId="4" borderId="17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4" fillId="0" borderId="0" xfId="0" applyFont="1" applyAlignment="1" applyProtection="1">
      <alignment horizontal="center" wrapText="1"/>
      <protection locked="0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9"/>
  <sheetViews>
    <sheetView tabSelected="1" zoomScaleNormal="100" workbookViewId="0">
      <selection activeCell="F8" sqref="F8"/>
    </sheetView>
  </sheetViews>
  <sheetFormatPr defaultRowHeight="15" x14ac:dyDescent="0.25"/>
  <cols>
    <col min="1" max="1" width="9.140625" style="2"/>
    <col min="2" max="2" width="66.42578125" style="2" customWidth="1"/>
    <col min="3" max="3" width="10.85546875" style="2" customWidth="1"/>
    <col min="4" max="4" width="14.7109375" style="2" customWidth="1"/>
    <col min="5" max="5" width="10" style="2" customWidth="1"/>
    <col min="6" max="6" width="18.5703125" style="2" customWidth="1"/>
    <col min="7" max="16384" width="9.140625" style="2"/>
  </cols>
  <sheetData>
    <row r="1" spans="2:14" ht="15.75" x14ac:dyDescent="0.25">
      <c r="B1" s="1" t="s">
        <v>16</v>
      </c>
    </row>
    <row r="2" spans="2:14" ht="26.25" customHeight="1" x14ac:dyDescent="0.3">
      <c r="B2" s="68" t="s">
        <v>27</v>
      </c>
      <c r="C2" s="68"/>
      <c r="D2" s="68"/>
      <c r="E2" s="68"/>
      <c r="F2" s="68"/>
    </row>
    <row r="3" spans="2:14" ht="14.25" customHeight="1" thickBot="1" x14ac:dyDescent="0.3">
      <c r="B3" s="3"/>
    </row>
    <row r="4" spans="2:14" ht="18" customHeight="1" x14ac:dyDescent="0.25">
      <c r="B4" s="81" t="s">
        <v>7</v>
      </c>
      <c r="C4" s="82"/>
      <c r="D4" s="82"/>
      <c r="E4" s="82"/>
      <c r="F4" s="83"/>
    </row>
    <row r="5" spans="2:14" ht="22.5" customHeight="1" x14ac:dyDescent="0.25">
      <c r="B5" s="78" t="s">
        <v>28</v>
      </c>
      <c r="C5" s="79"/>
      <c r="D5" s="79"/>
      <c r="E5" s="79"/>
      <c r="F5" s="80"/>
    </row>
    <row r="6" spans="2:14" ht="15.75" customHeight="1" thickBot="1" x14ac:dyDescent="0.3">
      <c r="B6" s="16"/>
      <c r="C6" s="17"/>
      <c r="D6" s="17"/>
      <c r="E6" s="17"/>
      <c r="F6" s="18"/>
    </row>
    <row r="7" spans="2:14" ht="53.25" customHeight="1" thickBot="1" x14ac:dyDescent="0.3">
      <c r="B7" s="23" t="s">
        <v>33</v>
      </c>
      <c r="C7" s="24" t="s">
        <v>29</v>
      </c>
      <c r="D7" s="4" t="s">
        <v>30</v>
      </c>
      <c r="E7" s="30" t="s">
        <v>31</v>
      </c>
      <c r="F7" s="31" t="s">
        <v>0</v>
      </c>
    </row>
    <row r="8" spans="2:14" ht="75" x14ac:dyDescent="0.25">
      <c r="B8" s="25" t="s">
        <v>23</v>
      </c>
      <c r="C8" s="26" t="s">
        <v>5</v>
      </c>
      <c r="D8" s="19"/>
      <c r="E8" s="32">
        <v>36</v>
      </c>
      <c r="F8" s="33">
        <f>D8*E8</f>
        <v>0</v>
      </c>
    </row>
    <row r="9" spans="2:14" ht="75" x14ac:dyDescent="0.25">
      <c r="B9" s="27" t="s">
        <v>24</v>
      </c>
      <c r="C9" s="26" t="s">
        <v>5</v>
      </c>
      <c r="D9" s="5"/>
      <c r="E9" s="34">
        <v>36</v>
      </c>
      <c r="F9" s="35">
        <f t="shared" ref="F9:F16" si="0">D9*E9</f>
        <v>0</v>
      </c>
    </row>
    <row r="10" spans="2:14" ht="30" x14ac:dyDescent="0.25">
      <c r="B10" s="28" t="s">
        <v>15</v>
      </c>
      <c r="C10" s="26" t="s">
        <v>5</v>
      </c>
      <c r="D10" s="5"/>
      <c r="E10" s="34">
        <v>72</v>
      </c>
      <c r="F10" s="35">
        <f t="shared" si="0"/>
        <v>0</v>
      </c>
    </row>
    <row r="11" spans="2:14" ht="25.5" customHeight="1" x14ac:dyDescent="0.25">
      <c r="B11" s="28" t="s">
        <v>9</v>
      </c>
      <c r="C11" s="26" t="s">
        <v>5</v>
      </c>
      <c r="D11" s="5"/>
      <c r="E11" s="34">
        <v>72</v>
      </c>
      <c r="F11" s="35">
        <f t="shared" si="0"/>
        <v>0</v>
      </c>
    </row>
    <row r="12" spans="2:14" ht="25.5" customHeight="1" x14ac:dyDescent="0.25">
      <c r="B12" s="28" t="s">
        <v>2</v>
      </c>
      <c r="C12" s="26" t="s">
        <v>6</v>
      </c>
      <c r="D12" s="5"/>
      <c r="E12" s="34">
        <v>48</v>
      </c>
      <c r="F12" s="35">
        <f t="shared" si="0"/>
        <v>0</v>
      </c>
    </row>
    <row r="13" spans="2:14" ht="25.5" customHeight="1" x14ac:dyDescent="0.25">
      <c r="B13" s="28" t="s">
        <v>3</v>
      </c>
      <c r="C13" s="26" t="s">
        <v>6</v>
      </c>
      <c r="D13" s="5"/>
      <c r="E13" s="34">
        <v>48</v>
      </c>
      <c r="F13" s="35">
        <f t="shared" si="0"/>
        <v>0</v>
      </c>
    </row>
    <row r="14" spans="2:14" ht="30" x14ac:dyDescent="0.25">
      <c r="B14" s="28" t="s">
        <v>10</v>
      </c>
      <c r="C14" s="26" t="s">
        <v>5</v>
      </c>
      <c r="D14" s="5"/>
      <c r="E14" s="34">
        <v>36</v>
      </c>
      <c r="F14" s="35">
        <f t="shared" si="0"/>
        <v>0</v>
      </c>
    </row>
    <row r="15" spans="2:14" ht="30" x14ac:dyDescent="0.25">
      <c r="B15" s="28" t="s">
        <v>4</v>
      </c>
      <c r="C15" s="26" t="s">
        <v>5</v>
      </c>
      <c r="D15" s="5"/>
      <c r="E15" s="34">
        <v>36</v>
      </c>
      <c r="F15" s="35">
        <f t="shared" si="0"/>
        <v>0</v>
      </c>
      <c r="N15"/>
    </row>
    <row r="16" spans="2:14" ht="23.25" customHeight="1" thickBot="1" x14ac:dyDescent="0.3">
      <c r="B16" s="28" t="s">
        <v>32</v>
      </c>
      <c r="C16" s="29" t="s">
        <v>5</v>
      </c>
      <c r="D16" s="6"/>
      <c r="E16" s="36">
        <v>72</v>
      </c>
      <c r="F16" s="37">
        <f t="shared" si="0"/>
        <v>0</v>
      </c>
    </row>
    <row r="17" spans="2:8" ht="24" customHeight="1" thickBot="1" x14ac:dyDescent="0.3">
      <c r="B17" s="20" t="s">
        <v>1</v>
      </c>
      <c r="C17" s="21"/>
      <c r="D17" s="7"/>
      <c r="E17" s="38"/>
      <c r="F17" s="39">
        <f>SUM(F8:F16)</f>
        <v>0</v>
      </c>
    </row>
    <row r="18" spans="2:8" ht="15" customHeight="1" x14ac:dyDescent="0.25">
      <c r="B18" s="8" t="s">
        <v>17</v>
      </c>
      <c r="C18" s="9"/>
      <c r="D18" s="8"/>
      <c r="E18" s="8"/>
      <c r="F18" s="10"/>
      <c r="G18" s="8"/>
      <c r="H18" s="8"/>
    </row>
    <row r="19" spans="2:8" ht="24.75" customHeight="1" thickBot="1" x14ac:dyDescent="0.3"/>
    <row r="20" spans="2:8" ht="24.75" customHeight="1" x14ac:dyDescent="0.25">
      <c r="B20" s="72" t="s">
        <v>8</v>
      </c>
      <c r="C20" s="73"/>
      <c r="D20" s="73"/>
      <c r="E20" s="73"/>
      <c r="F20" s="74"/>
    </row>
    <row r="21" spans="2:8" ht="13.5" customHeight="1" x14ac:dyDescent="0.25">
      <c r="B21" s="75" t="s">
        <v>28</v>
      </c>
      <c r="C21" s="76"/>
      <c r="D21" s="76"/>
      <c r="E21" s="76"/>
      <c r="F21" s="77"/>
    </row>
    <row r="22" spans="2:8" ht="12.75" customHeight="1" thickBot="1" x14ac:dyDescent="0.3">
      <c r="B22" s="13"/>
      <c r="C22" s="14"/>
      <c r="D22" s="14"/>
      <c r="E22" s="14"/>
      <c r="F22" s="15"/>
    </row>
    <row r="23" spans="2:8" ht="53.25" customHeight="1" thickBot="1" x14ac:dyDescent="0.3">
      <c r="B23" s="40" t="s">
        <v>33</v>
      </c>
      <c r="C23" s="41" t="s">
        <v>29</v>
      </c>
      <c r="D23" s="11" t="s">
        <v>30</v>
      </c>
      <c r="E23" s="47" t="s">
        <v>31</v>
      </c>
      <c r="F23" s="48" t="s">
        <v>0</v>
      </c>
    </row>
    <row r="24" spans="2:8" ht="26.25" customHeight="1" x14ac:dyDescent="0.25">
      <c r="B24" s="28" t="s">
        <v>22</v>
      </c>
      <c r="C24" s="26" t="s">
        <v>5</v>
      </c>
      <c r="D24" s="5"/>
      <c r="E24" s="34">
        <v>72</v>
      </c>
      <c r="F24" s="35">
        <f t="shared" ref="F24" si="1">D24*E24</f>
        <v>0</v>
      </c>
    </row>
    <row r="25" spans="2:8" ht="24.75" customHeight="1" x14ac:dyDescent="0.25">
      <c r="B25" s="42" t="s">
        <v>11</v>
      </c>
      <c r="C25" s="43" t="s">
        <v>5</v>
      </c>
      <c r="D25" s="22"/>
      <c r="E25" s="49">
        <v>72</v>
      </c>
      <c r="F25" s="35">
        <f t="shared" ref="F25:F31" si="2">D25*E25</f>
        <v>0</v>
      </c>
    </row>
    <row r="26" spans="2:8" ht="75" x14ac:dyDescent="0.25">
      <c r="B26" s="28" t="s">
        <v>25</v>
      </c>
      <c r="C26" s="26" t="s">
        <v>5</v>
      </c>
      <c r="D26" s="5"/>
      <c r="E26" s="50">
        <v>36</v>
      </c>
      <c r="F26" s="51">
        <f t="shared" si="2"/>
        <v>0</v>
      </c>
    </row>
    <row r="27" spans="2:8" ht="45" x14ac:dyDescent="0.25">
      <c r="B27" s="28" t="s">
        <v>12</v>
      </c>
      <c r="C27" s="26" t="s">
        <v>5</v>
      </c>
      <c r="D27" s="5"/>
      <c r="E27" s="50">
        <v>36</v>
      </c>
      <c r="F27" s="51">
        <f t="shared" si="2"/>
        <v>0</v>
      </c>
    </row>
    <row r="28" spans="2:8" ht="75" x14ac:dyDescent="0.25">
      <c r="B28" s="27" t="s">
        <v>26</v>
      </c>
      <c r="C28" s="26" t="s">
        <v>5</v>
      </c>
      <c r="D28" s="5"/>
      <c r="E28" s="50">
        <v>72</v>
      </c>
      <c r="F28" s="51">
        <f t="shared" si="2"/>
        <v>0</v>
      </c>
    </row>
    <row r="29" spans="2:8" ht="26.25" customHeight="1" x14ac:dyDescent="0.25">
      <c r="B29" s="44" t="s">
        <v>13</v>
      </c>
      <c r="C29" s="26" t="s">
        <v>6</v>
      </c>
      <c r="D29" s="5"/>
      <c r="E29" s="50">
        <v>48</v>
      </c>
      <c r="F29" s="51">
        <f t="shared" si="2"/>
        <v>0</v>
      </c>
    </row>
    <row r="30" spans="2:8" ht="26.25" customHeight="1" x14ac:dyDescent="0.25">
      <c r="B30" s="44" t="s">
        <v>14</v>
      </c>
      <c r="C30" s="26" t="s">
        <v>6</v>
      </c>
      <c r="D30" s="5"/>
      <c r="E30" s="50">
        <v>4</v>
      </c>
      <c r="F30" s="51">
        <f t="shared" si="2"/>
        <v>0</v>
      </c>
    </row>
    <row r="31" spans="2:8" ht="24.75" customHeight="1" thickBot="1" x14ac:dyDescent="0.3">
      <c r="B31" s="28" t="s">
        <v>32</v>
      </c>
      <c r="C31" s="26" t="s">
        <v>5</v>
      </c>
      <c r="D31" s="6"/>
      <c r="E31" s="50">
        <v>72</v>
      </c>
      <c r="F31" s="52">
        <f t="shared" si="2"/>
        <v>0</v>
      </c>
    </row>
    <row r="32" spans="2:8" ht="26.25" customHeight="1" thickBot="1" x14ac:dyDescent="0.3">
      <c r="B32" s="45" t="s">
        <v>1</v>
      </c>
      <c r="C32" s="46"/>
      <c r="D32" s="12"/>
      <c r="E32" s="53"/>
      <c r="F32" s="54">
        <f>SUM(F24:F31)</f>
        <v>0</v>
      </c>
    </row>
    <row r="33" spans="2:6" ht="14.25" customHeight="1" x14ac:dyDescent="0.25">
      <c r="B33" s="55" t="s">
        <v>17</v>
      </c>
      <c r="C33" s="56"/>
      <c r="D33" s="55"/>
      <c r="E33" s="55"/>
      <c r="F33" s="57"/>
    </row>
    <row r="34" spans="2:6" ht="14.25" customHeight="1" x14ac:dyDescent="0.25">
      <c r="B34" s="55"/>
      <c r="C34" s="56"/>
      <c r="D34" s="55"/>
      <c r="E34" s="55"/>
      <c r="F34" s="57"/>
    </row>
    <row r="35" spans="2:6" ht="15.75" x14ac:dyDescent="0.25">
      <c r="B35" s="58" t="s">
        <v>18</v>
      </c>
      <c r="C35"/>
      <c r="D35"/>
      <c r="E35"/>
      <c r="F35"/>
    </row>
    <row r="36" spans="2:6" ht="15.75" thickBot="1" x14ac:dyDescent="0.3">
      <c r="B36"/>
      <c r="C36"/>
      <c r="D36"/>
      <c r="E36"/>
      <c r="F36"/>
    </row>
    <row r="37" spans="2:6" ht="27.75" customHeight="1" thickBot="1" x14ac:dyDescent="0.35">
      <c r="B37" s="69" t="s">
        <v>19</v>
      </c>
      <c r="C37" s="70"/>
      <c r="D37" s="70"/>
      <c r="E37" s="71"/>
      <c r="F37" s="59">
        <f>F17+F32</f>
        <v>0</v>
      </c>
    </row>
    <row r="38" spans="2:6" ht="27.75" customHeight="1" thickBot="1" x14ac:dyDescent="0.35">
      <c r="B38" s="62" t="s">
        <v>21</v>
      </c>
      <c r="C38" s="63"/>
      <c r="D38" s="63"/>
      <c r="E38" s="64"/>
      <c r="F38" s="60">
        <f>F37*0.21</f>
        <v>0</v>
      </c>
    </row>
    <row r="39" spans="2:6" ht="27.75" customHeight="1" thickBot="1" x14ac:dyDescent="0.35">
      <c r="B39" s="65" t="s">
        <v>20</v>
      </c>
      <c r="C39" s="66"/>
      <c r="D39" s="66"/>
      <c r="E39" s="67"/>
      <c r="F39" s="61">
        <f>F37+F38</f>
        <v>0</v>
      </c>
    </row>
  </sheetData>
  <sheetProtection algorithmName="SHA-512" hashValue="kWIR7QHU/wrFOhMfYnIgwcLU4N3BZpIWL6zii8sxa10ZyzGP/neCiZe9JMK9K2ZL+PK7NAk5W2Aff3h0pSMT3w==" saltValue="vlwjiTQyJMyZVLqra3rWgA==" spinCount="100000" sheet="1" objects="1" scenarios="1"/>
  <mergeCells count="8">
    <mergeCell ref="B38:E38"/>
    <mergeCell ref="B39:E39"/>
    <mergeCell ref="B2:F2"/>
    <mergeCell ref="B37:E37"/>
    <mergeCell ref="B20:F20"/>
    <mergeCell ref="B21:F21"/>
    <mergeCell ref="B5:F5"/>
    <mergeCell ref="B4:F4"/>
  </mergeCells>
  <pageMargins left="0.7" right="0.7" top="0.78740157499999996" bottom="0.78740157499999996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Najmanová Jana</cp:lastModifiedBy>
  <cp:lastPrinted>2025-04-07T10:44:01Z</cp:lastPrinted>
  <dcterms:created xsi:type="dcterms:W3CDTF">2018-12-10T14:43:00Z</dcterms:created>
  <dcterms:modified xsi:type="dcterms:W3CDTF">2025-04-07T10:54:25Z</dcterms:modified>
</cp:coreProperties>
</file>