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Kapitola 12/III-3322 Čachovice - Lipník/"/>
    </mc:Choice>
  </mc:AlternateContent>
  <xr:revisionPtr revIDLastSave="3" documentId="8_{EF442035-0364-4DF4-818E-18ECD5D79000}" xr6:coauthVersionLast="47" xr6:coauthVersionMax="47" xr10:uidLastSave="{49223AC3-A35C-4E7A-9187-344551E12248}"/>
  <bookViews>
    <workbookView xWindow="-120" yWindow="-120" windowWidth="29040" windowHeight="15720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6" i="1" l="1"/>
  <c r="F6" i="4" l="1"/>
  <c r="F7" i="4"/>
  <c r="F12" i="4"/>
  <c r="F11" i="4"/>
  <c r="F10" i="4"/>
  <c r="F9" i="4"/>
  <c r="F8" i="4"/>
  <c r="H22" i="1"/>
  <c r="F27" i="1"/>
  <c r="F23" i="1"/>
  <c r="F22" i="1"/>
  <c r="F21" i="1"/>
  <c r="F20" i="1"/>
  <c r="F17" i="1"/>
  <c r="F14" i="1"/>
  <c r="F18" i="1"/>
  <c r="F16" i="1"/>
  <c r="F15" i="1"/>
  <c r="F13" i="1"/>
  <c r="F12" i="1"/>
  <c r="F13" i="4" l="1"/>
  <c r="E19" i="1" s="1"/>
  <c r="F19" i="1" l="1"/>
  <c r="F28" i="1" s="1"/>
  <c r="F29" i="1" l="1"/>
  <c r="F30" i="1" s="1"/>
  <c r="C14" i="3"/>
  <c r="C22" i="3" s="1"/>
  <c r="C26" i="3" s="1"/>
  <c r="I25" i="3" s="1"/>
  <c r="F26" i="3" l="1"/>
  <c r="I26" i="3" s="1"/>
</calcChain>
</file>

<file path=xl/sharedStrings.xml><?xml version="1.0" encoding="utf-8"?>
<sst xmlns="http://schemas.openxmlformats.org/spreadsheetml/2006/main" count="136" uniqueCount="87">
  <si>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</si>
  <si>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</si>
  <si>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</si>
  <si>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</si>
  <si>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</si>
  <si>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</si>
  <si>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</si>
  <si>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</si>
  <si>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</si>
  <si>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</si>
  <si>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</si>
  <si>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</si>
  <si>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</si>
  <si>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</si>
  <si>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</si>
  <si>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</si>
  <si>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</si>
  <si>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</si>
  <si>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</si>
  <si>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</si>
  <si>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</si>
  <si>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</si>
  <si>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</si>
  <si>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</si>
  <si>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</si>
  <si>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</si>
  <si>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</si>
  <si>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</si>
  <si>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</si>
  <si>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</si>
  <si>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</si>
  <si>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</si>
  <si>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</si>
  <si>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</si>
  <si>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</si>
  <si>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</si>
  <si>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Sanace konstrukčních vrstev tl. 350 mm (dle technické specifikace)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</si>
  <si>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</si>
  <si>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</si>
  <si>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</si>
  <si>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</si>
  <si>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</si>
  <si>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</si>
  <si>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</si>
  <si>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</si>
  <si>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</si>
  <si>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</si>
  <si>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</si>
  <si>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</si>
  <si>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</si>
  <si>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</si>
  <si>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</si>
  <si>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</si>
  <si>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</si>
  <si>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</si>
  <si>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</si>
  <si>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</si>
  <si>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</si>
  <si>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</si>
  <si>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</si>
  <si>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</si>
  <si>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</si>
  <si>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</si>
  <si>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</si>
  <si>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</si>
  <si>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vyrovnávka asfalt. bet. ACL 16+ , 16S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</si>
  <si>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</si>
  <si>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</si>
  <si>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</si>
  <si>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</si>
  <si>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VDZ - barvou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</si>
  <si>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</si>
  <si>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</si>
  <si>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</si>
  <si>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r>
      <t xml:space="preserve">rozpočet:  OTSKP </t>
    </r>
    <r>
      <rPr>
        <b/>
        <sz val="9"/>
        <rFont val="Arial CE"/>
        <charset val="238"/>
      </rPr>
      <t>2024</t>
    </r>
  </si>
  <si>
    <t xml:space="preserve">asfaltový beton pro obrusné vrstvy ACO 11+ tl. 50 mm,  </t>
  </si>
  <si>
    <t>Ing. Jiří Toman</t>
  </si>
  <si>
    <t>III/3322 Čachovice – Lipník</t>
  </si>
  <si>
    <t xml:space="preserve">staničení km 1,316 km do 2,975 </t>
  </si>
  <si>
    <t>Stavba: III/3322 Čachovice – Lipník</t>
  </si>
  <si>
    <t>Objekt:    sil.    III/3322            km   1,316 - 2,975</t>
  </si>
  <si>
    <r>
      <t xml:space="preserve">Objednatel:  </t>
    </r>
    <r>
      <rPr>
        <b/>
        <sz val="9"/>
        <rFont val="Arial CE"/>
        <charset val="238"/>
      </rPr>
      <t xml:space="preserve"> </t>
    </r>
    <r>
      <rPr>
        <b/>
        <sz val="12"/>
        <rFont val="Arial CE"/>
        <charset val="238"/>
      </rPr>
      <t>Krajská správa a údržba silnic Středočeského kraje, příspěvková organizace</t>
    </r>
  </si>
  <si>
    <t>Zpracoval:   Ing. Jiří Toman</t>
  </si>
  <si>
    <t>Datum:  20.01.2025</t>
  </si>
  <si>
    <t>čištění příkopů od nánosu do 0,5m3/m</t>
  </si>
  <si>
    <t>směrové sloupky z plast. hmot včetně odrazového pásku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</si>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</sst>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40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sz val="8"/>
      <name val="MS Sans Serif"/>
      <charset val="238"/>
    </font>
    <font>
      <b/>
      <sz val="8"/>
      <name val="Arial"/>
      <family val="2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9" fontId="5" fillId="0" borderId="0" applyFont="0" applyFill="0" applyBorder="0" applyAlignment="0" applyProtection="0">
      <alignment vertical="top" wrapText="1"/>
      <protection locked="0"/>
    </xf>
  </cellStyleXfs>
  <cellXfs count="24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top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top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vertical="top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vertical="top"/>
    </xf>
    <xf numFmtId="0" fontId="9" fillId="0" borderId="1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14" fillId="3" borderId="3" xfId="0" applyNumberFormat="1" applyFont="1" applyFill="1" applyBorder="1" applyAlignment="1" applyProtection="1">
      <alignment horizontal="center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horizontal="right" vertical="center"/>
    </xf>
    <xf numFmtId="4" fontId="8" fillId="0" borderId="7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49" fontId="8" fillId="0" borderId="6" xfId="0" applyNumberFormat="1" applyFont="1" applyBorder="1" applyAlignment="1" applyProtection="1">
      <alignment horizontal="right" vertical="center"/>
    </xf>
    <xf numFmtId="49" fontId="8" fillId="0" borderId="7" xfId="0" applyNumberFormat="1" applyFont="1" applyBorder="1" applyAlignment="1" applyProtection="1">
      <alignment horizontal="right" vertical="center"/>
    </xf>
    <xf numFmtId="0" fontId="11" fillId="0" borderId="12" xfId="0" applyFont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 applyProtection="1">
      <alignment vertical="center"/>
    </xf>
    <xf numFmtId="4" fontId="16" fillId="3" borderId="7" xfId="0" applyNumberFormat="1" applyFont="1" applyFill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7" fillId="0" borderId="6" xfId="0" applyFont="1" applyBorder="1" applyAlignment="1" applyProtection="1">
      <alignment vertical="top"/>
    </xf>
    <xf numFmtId="0" fontId="17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7" fillId="0" borderId="17" xfId="0" applyFont="1" applyBorder="1" applyAlignment="1" applyProtection="1">
      <alignment horizontal="center" vertical="top"/>
    </xf>
    <xf numFmtId="2" fontId="17" fillId="0" borderId="6" xfId="0" applyNumberFormat="1" applyFont="1" applyBorder="1" applyAlignment="1" applyProtection="1">
      <alignment horizontal="center" vertical="top"/>
    </xf>
    <xf numFmtId="3" fontId="17" fillId="0" borderId="6" xfId="0" applyNumberFormat="1" applyFont="1" applyBorder="1" applyAlignment="1" applyProtection="1">
      <alignment vertical="top"/>
    </xf>
    <xf numFmtId="0" fontId="17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9" fontId="9" fillId="0" borderId="5" xfId="0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2" fontId="8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9" fillId="0" borderId="6" xfId="0" applyFont="1" applyBorder="1" applyAlignment="1" applyProtection="1">
      <alignment horizontal="left" vertical="center" wrapText="1"/>
    </xf>
    <xf numFmtId="2" fontId="8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9" fillId="0" borderId="20" xfId="0" applyNumberFormat="1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right" vertical="center"/>
    </xf>
    <xf numFmtId="4" fontId="8" fillId="0" borderId="21" xfId="0" applyNumberFormat="1" applyFont="1" applyBorder="1" applyAlignment="1" applyProtection="1">
      <alignment horizontal="right" vertical="center"/>
    </xf>
    <xf numFmtId="4" fontId="16" fillId="0" borderId="24" xfId="0" applyNumberFormat="1" applyFont="1" applyBorder="1" applyAlignment="1" applyProtection="1">
      <alignment vertical="top"/>
    </xf>
    <xf numFmtId="0" fontId="19" fillId="0" borderId="25" xfId="0" applyFont="1" applyBorder="1" applyAlignment="1" applyProtection="1">
      <alignment vertical="top"/>
    </xf>
    <xf numFmtId="0" fontId="19" fillId="0" borderId="25" xfId="0" applyFont="1" applyBorder="1" applyAlignment="1" applyProtection="1">
      <alignment horizontal="center" vertical="center"/>
    </xf>
    <xf numFmtId="4" fontId="16" fillId="0" borderId="25" xfId="0" applyNumberFormat="1" applyFont="1" applyBorder="1" applyAlignment="1" applyProtection="1">
      <alignment horizontal="right" vertical="top"/>
    </xf>
    <xf numFmtId="4" fontId="19" fillId="0" borderId="26" xfId="0" applyNumberFormat="1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9" fillId="2" borderId="27" xfId="0" applyFont="1" applyFill="1" applyBorder="1" applyAlignment="1" applyProtection="1">
      <alignment vertical="top" wrapText="1"/>
    </xf>
    <xf numFmtId="0" fontId="19" fillId="0" borderId="25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8" fillId="4" borderId="4" xfId="0" applyNumberFormat="1" applyFont="1" applyFill="1" applyBorder="1" applyAlignment="1" applyProtection="1">
      <alignment horizontal="right" vertical="center"/>
    </xf>
    <xf numFmtId="4" fontId="8" fillId="4" borderId="6" xfId="0" applyNumberFormat="1" applyFont="1" applyFill="1" applyBorder="1" applyAlignment="1" applyProtection="1">
      <alignment horizontal="right" vertical="center"/>
    </xf>
    <xf numFmtId="4" fontId="8" fillId="4" borderId="11" xfId="0" applyNumberFormat="1" applyFont="1" applyFill="1" applyBorder="1" applyAlignment="1" applyProtection="1">
      <alignment horizontal="right" vertical="center"/>
    </xf>
    <xf numFmtId="0" fontId="9" fillId="6" borderId="3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vertical="top"/>
    </xf>
    <xf numFmtId="0" fontId="9" fillId="6" borderId="4" xfId="0" applyFont="1" applyFill="1" applyBorder="1" applyAlignment="1" applyProtection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 applyProtection="1">
      <alignment vertical="top"/>
    </xf>
    <xf numFmtId="0" fontId="9" fillId="6" borderId="6" xfId="0" applyFont="1" applyFill="1" applyBorder="1" applyAlignment="1" applyProtection="1">
      <alignment horizontal="center" vertical="center"/>
    </xf>
    <xf numFmtId="2" fontId="9" fillId="6" borderId="6" xfId="0" applyNumberFormat="1" applyFont="1" applyFill="1" applyBorder="1" applyAlignment="1" applyProtection="1">
      <alignment vertical="top"/>
    </xf>
    <xf numFmtId="4" fontId="9" fillId="4" borderId="6" xfId="0" applyNumberFormat="1" applyFont="1" applyFill="1" applyBorder="1" applyAlignment="1" applyProtection="1">
      <alignment vertical="top"/>
    </xf>
    <xf numFmtId="4" fontId="9" fillId="0" borderId="7" xfId="0" applyNumberFormat="1" applyFont="1" applyBorder="1" applyAlignment="1" applyProtection="1">
      <alignment vertical="top"/>
    </xf>
    <xf numFmtId="1" fontId="9" fillId="6" borderId="5" xfId="0" applyNumberFormat="1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 applyProtection="1">
      <alignment vertical="center"/>
    </xf>
    <xf numFmtId="2" fontId="9" fillId="6" borderId="6" xfId="0" applyNumberFormat="1" applyFont="1" applyFill="1" applyBorder="1" applyAlignment="1" applyProtection="1">
      <alignment vertical="center"/>
    </xf>
    <xf numFmtId="4" fontId="9" fillId="4" borderId="6" xfId="0" applyNumberFormat="1" applyFont="1" applyFill="1" applyBorder="1" applyAlignment="1" applyProtection="1">
      <alignment vertical="center"/>
    </xf>
    <xf numFmtId="4" fontId="9" fillId="0" borderId="7" xfId="0" applyNumberFormat="1" applyFont="1" applyBorder="1" applyAlignment="1" applyProtection="1">
      <alignment vertical="center"/>
    </xf>
    <xf numFmtId="39" fontId="9" fillId="4" borderId="6" xfId="0" applyNumberFormat="1" applyFont="1" applyFill="1" applyBorder="1" applyAlignment="1" applyProtection="1">
      <alignment vertical="top"/>
    </xf>
    <xf numFmtId="49" fontId="9" fillId="6" borderId="5" xfId="0" applyNumberFormat="1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vertical="top"/>
    </xf>
    <xf numFmtId="0" fontId="9" fillId="6" borderId="9" xfId="0" applyFont="1" applyFill="1" applyBorder="1" applyAlignment="1" applyProtection="1">
      <alignment horizontal="center" vertical="center"/>
    </xf>
    <xf numFmtId="2" fontId="9" fillId="6" borderId="9" xfId="0" applyNumberFormat="1" applyFont="1" applyFill="1" applyBorder="1" applyAlignment="1" applyProtection="1">
      <alignment vertical="top"/>
    </xf>
    <xf numFmtId="39" fontId="9" fillId="4" borderId="9" xfId="0" applyNumberFormat="1" applyFont="1" applyFill="1" applyBorder="1" applyAlignment="1" applyProtection="1">
      <alignment vertical="top"/>
    </xf>
    <xf numFmtId="4" fontId="9" fillId="0" borderId="10" xfId="0" applyNumberFormat="1" applyFont="1" applyBorder="1" applyAlignment="1" applyProtection="1">
      <alignment vertical="top"/>
    </xf>
    <xf numFmtId="4" fontId="9" fillId="0" borderId="22" xfId="0" applyNumberFormat="1" applyFont="1" applyBorder="1" applyAlignment="1" applyProtection="1">
      <alignment vertical="top"/>
    </xf>
    <xf numFmtId="0" fontId="9" fillId="0" borderId="23" xfId="0" applyFont="1" applyBorder="1" applyAlignment="1" applyProtection="1">
      <alignment vertical="top"/>
    </xf>
    <xf numFmtId="4" fontId="9" fillId="0" borderId="23" xfId="0" applyNumberFormat="1" applyFont="1" applyBorder="1" applyAlignment="1" applyProtection="1">
      <alignment horizontal="right" vertical="top"/>
    </xf>
    <xf numFmtId="4" fontId="9" fillId="0" borderId="49" xfId="0" applyNumberFormat="1" applyFont="1" applyBorder="1" applyAlignment="1" applyProtection="1">
      <alignment vertical="top"/>
    </xf>
    <xf numFmtId="0" fontId="29" fillId="0" borderId="0" xfId="0" applyFont="1" applyAlignment="1" applyProtection="1">
      <alignment horizontal="center" vertical="top"/>
    </xf>
    <xf numFmtId="3" fontId="29" fillId="0" borderId="0" xfId="0" applyNumberFormat="1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4" fontId="9" fillId="0" borderId="5" xfId="0" applyNumberFormat="1" applyFont="1" applyBorder="1" applyAlignment="1" applyProtection="1">
      <alignment vertical="top"/>
    </xf>
    <xf numFmtId="4" fontId="9" fillId="0" borderId="6" xfId="0" applyNumberFormat="1" applyFont="1" applyBorder="1" applyAlignment="1" applyProtection="1">
      <alignment horizontal="right" vertical="top"/>
    </xf>
    <xf numFmtId="4" fontId="9" fillId="0" borderId="8" xfId="0" applyNumberFormat="1" applyFont="1" applyBorder="1" applyAlignment="1" applyProtection="1">
      <alignment vertical="top"/>
    </xf>
    <xf numFmtId="0" fontId="9" fillId="0" borderId="9" xfId="0" applyFont="1" applyBorder="1" applyAlignment="1" applyProtection="1">
      <alignment vertical="top"/>
    </xf>
    <xf numFmtId="4" fontId="9" fillId="0" borderId="9" xfId="0" applyNumberFormat="1" applyFont="1" applyBorder="1" applyAlignment="1" applyProtection="1">
      <alignment horizontal="right" vertical="top"/>
    </xf>
    <xf numFmtId="37" fontId="29" fillId="0" borderId="0" xfId="0" applyNumberFormat="1" applyFont="1" applyAlignment="1">
      <alignment horizontal="center" vertical="top"/>
      <protection locked="0"/>
    </xf>
    <xf numFmtId="0" fontId="29" fillId="0" borderId="0" xfId="0" applyFont="1" applyAlignment="1">
      <alignment horizontal="left" vertical="top" wrapText="1"/>
      <protection locked="0"/>
    </xf>
    <xf numFmtId="164" fontId="29" fillId="0" borderId="0" xfId="0" applyNumberFormat="1" applyFont="1" applyAlignment="1">
      <alignment horizontal="right" vertical="top"/>
      <protection locked="0"/>
    </xf>
    <xf numFmtId="39" fontId="29" fillId="0" borderId="0" xfId="0" applyNumberFormat="1" applyFont="1" applyAlignment="1">
      <alignment horizontal="right" vertical="top"/>
      <protection locked="0"/>
    </xf>
    <xf numFmtId="0" fontId="29" fillId="0" borderId="0" xfId="0" applyFont="1" applyAlignment="1">
      <alignment horizontal="left" vertical="top"/>
      <protection locked="0"/>
    </xf>
    <xf numFmtId="0" fontId="31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left" vertical="center"/>
    </xf>
    <xf numFmtId="37" fontId="34" fillId="0" borderId="0" xfId="0" applyNumberFormat="1" applyFont="1" applyAlignment="1" applyProtection="1">
      <alignment horizontal="center" vertical="top"/>
    </xf>
    <xf numFmtId="0" fontId="35" fillId="0" borderId="0" xfId="0" applyFont="1" applyAlignment="1" applyProtection="1">
      <alignment horizontal="left" vertical="top" wrapText="1"/>
    </xf>
    <xf numFmtId="0" fontId="34" fillId="0" borderId="0" xfId="0" applyFont="1" applyAlignment="1" applyProtection="1">
      <alignment horizontal="left" vertical="top" wrapText="1"/>
    </xf>
    <xf numFmtId="164" fontId="36" fillId="0" borderId="0" xfId="0" applyNumberFormat="1" applyFont="1" applyAlignment="1" applyProtection="1">
      <alignment horizontal="right" vertical="top"/>
    </xf>
    <xf numFmtId="39" fontId="35" fillId="0" borderId="0" xfId="0" applyNumberFormat="1" applyFont="1" applyAlignment="1" applyProtection="1">
      <alignment horizontal="right" vertical="top"/>
    </xf>
    <xf numFmtId="0" fontId="33" fillId="0" borderId="0" xfId="0" applyFont="1" applyAlignment="1" applyProtection="1"/>
    <xf numFmtId="164" fontId="33" fillId="0" borderId="0" xfId="0" applyNumberFormat="1" applyFont="1" applyAlignment="1" applyProtection="1">
      <alignment horizontal="left"/>
    </xf>
    <xf numFmtId="39" fontId="33" fillId="0" borderId="0" xfId="0" applyNumberFormat="1" applyFont="1" applyAlignment="1" applyProtection="1">
      <alignment vertical="top"/>
    </xf>
    <xf numFmtId="0" fontId="35" fillId="0" borderId="0" xfId="0" applyFont="1" applyAlignment="1" applyProtection="1">
      <alignment horizontal="left"/>
    </xf>
    <xf numFmtId="37" fontId="37" fillId="0" borderId="0" xfId="0" applyNumberFormat="1" applyFont="1" applyAlignment="1">
      <alignment horizontal="center" vertical="top"/>
      <protection locked="0"/>
    </xf>
    <xf numFmtId="0" fontId="37" fillId="0" borderId="0" xfId="0" applyFont="1" applyAlignment="1">
      <alignment horizontal="left" vertical="top" wrapText="1"/>
      <protection locked="0"/>
    </xf>
    <xf numFmtId="164" fontId="37" fillId="0" borderId="0" xfId="0" applyNumberFormat="1" applyFont="1" applyAlignment="1">
      <alignment horizontal="right" vertical="top"/>
      <protection locked="0"/>
    </xf>
    <xf numFmtId="39" fontId="37" fillId="0" borderId="0" xfId="0" applyNumberFormat="1" applyFont="1" applyAlignment="1">
      <alignment horizontal="right" vertical="top"/>
      <protection locked="0"/>
    </xf>
    <xf numFmtId="0" fontId="28" fillId="0" borderId="0" xfId="0" applyFont="1" applyAlignment="1" applyProtection="1">
      <alignment horizontal="left"/>
    </xf>
    <xf numFmtId="0" fontId="39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left" vertical="top" wrapText="1"/>
    </xf>
    <xf numFmtId="0" fontId="39" fillId="0" borderId="0" xfId="0" applyFont="1" applyAlignment="1" applyProtection="1">
      <alignment horizontal="left" vertical="top" wrapText="1"/>
    </xf>
    <xf numFmtId="2" fontId="9" fillId="6" borderId="4" xfId="0" applyNumberFormat="1" applyFont="1" applyFill="1" applyBorder="1" applyAlignment="1" applyProtection="1">
      <alignment vertical="top"/>
    </xf>
    <xf numFmtId="4" fontId="9" fillId="4" borderId="4" xfId="0" applyNumberFormat="1" applyFont="1" applyFill="1" applyBorder="1" applyAlignment="1" applyProtection="1">
      <alignment vertical="top"/>
    </xf>
    <xf numFmtId="4" fontId="9" fillId="0" borderId="19" xfId="0" applyNumberFormat="1" applyFont="1" applyBorder="1" applyAlignment="1" applyProtection="1">
      <alignment vertical="top"/>
    </xf>
    <xf numFmtId="49" fontId="21" fillId="0" borderId="28" xfId="0" applyNumberFormat="1" applyFont="1" applyBorder="1" applyAlignment="1" applyProtection="1">
      <alignment horizontal="left" vertical="center"/>
    </xf>
    <xf numFmtId="0" fontId="21" fillId="0" borderId="29" xfId="0" applyFont="1" applyBorder="1" applyAlignment="1" applyProtection="1">
      <alignment horizontal="left" vertical="center"/>
    </xf>
    <xf numFmtId="0" fontId="21" fillId="0" borderId="30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49" fontId="21" fillId="0" borderId="31" xfId="0" applyNumberFormat="1" applyFont="1" applyBorder="1" applyAlignment="1" applyProtection="1">
      <alignment horizontal="left" vertical="center"/>
    </xf>
    <xf numFmtId="49" fontId="21" fillId="0" borderId="0" xfId="0" applyNumberFormat="1" applyFont="1" applyAlignment="1" applyProtection="1">
      <alignment horizontal="left" vertical="center"/>
    </xf>
    <xf numFmtId="49" fontId="21" fillId="0" borderId="32" xfId="0" applyNumberFormat="1" applyFont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0" fontId="16" fillId="3" borderId="6" xfId="0" applyFont="1" applyFill="1" applyBorder="1" applyAlignment="1" applyProtection="1">
      <alignment horizontal="left" vertical="center"/>
    </xf>
    <xf numFmtId="49" fontId="16" fillId="3" borderId="33" xfId="0" applyNumberFormat="1" applyFont="1" applyFill="1" applyBorder="1" applyAlignment="1" applyProtection="1">
      <alignment horizontal="left" vertical="center"/>
    </xf>
    <xf numFmtId="49" fontId="16" fillId="3" borderId="17" xfId="0" applyNumberFormat="1" applyFont="1" applyFill="1" applyBorder="1" applyAlignment="1" applyProtection="1">
      <alignment horizontal="left" vertical="center"/>
    </xf>
    <xf numFmtId="49" fontId="16" fillId="3" borderId="6" xfId="0" applyNumberFormat="1" applyFont="1" applyFill="1" applyBorder="1" applyAlignment="1" applyProtection="1">
      <alignment horizontal="left" vertical="center"/>
    </xf>
    <xf numFmtId="49" fontId="21" fillId="5" borderId="34" xfId="0" applyNumberFormat="1" applyFont="1" applyFill="1" applyBorder="1" applyAlignment="1" applyProtection="1">
      <alignment horizontal="center" vertical="center"/>
    </xf>
    <xf numFmtId="0" fontId="21" fillId="5" borderId="18" xfId="0" applyFont="1" applyFill="1" applyBorder="1" applyAlignment="1" applyProtection="1">
      <alignment horizontal="center" vertical="center"/>
    </xf>
    <xf numFmtId="0" fontId="21" fillId="5" borderId="35" xfId="0" applyFont="1" applyFill="1" applyBorder="1" applyAlignment="1" applyProtection="1">
      <alignment horizontal="center" vertical="center"/>
    </xf>
    <xf numFmtId="49" fontId="21" fillId="0" borderId="29" xfId="0" applyNumberFormat="1" applyFont="1" applyBorder="1" applyAlignment="1" applyProtection="1">
      <alignment horizontal="left" vertical="center"/>
    </xf>
    <xf numFmtId="49" fontId="21" fillId="0" borderId="44" xfId="0" applyNumberFormat="1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8" fillId="0" borderId="33" xfId="0" applyNumberFormat="1" applyFont="1" applyBorder="1" applyAlignment="1" applyProtection="1">
      <alignment horizontal="left" vertical="center"/>
    </xf>
    <xf numFmtId="49" fontId="8" fillId="0" borderId="17" xfId="0" applyNumberFormat="1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49" fontId="16" fillId="0" borderId="33" xfId="0" applyNumberFormat="1" applyFont="1" applyBorder="1" applyAlignment="1" applyProtection="1">
      <alignment horizontal="left" vertical="center"/>
    </xf>
    <xf numFmtId="49" fontId="16" fillId="0" borderId="17" xfId="0" applyNumberFormat="1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center" vertical="center"/>
    </xf>
    <xf numFmtId="49" fontId="13" fillId="0" borderId="37" xfId="0" applyNumberFormat="1" applyFont="1" applyBorder="1" applyAlignment="1" applyProtection="1">
      <alignment horizontal="center" vertical="center"/>
    </xf>
    <xf numFmtId="49" fontId="13" fillId="0" borderId="38" xfId="0" applyNumberFormat="1" applyFont="1" applyBorder="1" applyAlignment="1" applyProtection="1">
      <alignment horizontal="center" vertical="center"/>
    </xf>
    <xf numFmtId="49" fontId="15" fillId="0" borderId="39" xfId="0" applyNumberFormat="1" applyFont="1" applyBorder="1" applyAlignment="1" applyProtection="1">
      <alignment horizontal="left" vertical="center"/>
    </xf>
    <xf numFmtId="49" fontId="15" fillId="0" borderId="40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14" fontId="11" fillId="0" borderId="7" xfId="0" applyNumberFormat="1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14" fontId="26" fillId="0" borderId="34" xfId="0" applyNumberFormat="1" applyFont="1" applyBorder="1" applyAlignment="1" applyProtection="1">
      <alignment horizontal="center" vertical="center"/>
    </xf>
    <xf numFmtId="14" fontId="26" fillId="0" borderId="41" xfId="0" applyNumberFormat="1" applyFont="1" applyBorder="1" applyAlignment="1" applyProtection="1">
      <alignment horizontal="center" vertical="center"/>
    </xf>
    <xf numFmtId="14" fontId="26" fillId="0" borderId="42" xfId="0" applyNumberFormat="1" applyFont="1" applyBorder="1" applyAlignment="1" applyProtection="1">
      <alignment horizontal="center" vertical="center"/>
    </xf>
    <xf numFmtId="14" fontId="26" fillId="0" borderId="43" xfId="0" applyNumberFormat="1" applyFont="1" applyBorder="1" applyAlignment="1" applyProtection="1">
      <alignment horizontal="center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22" fillId="0" borderId="6" xfId="0" applyNumberFormat="1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 vertical="center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49" fontId="17" fillId="0" borderId="34" xfId="0" applyNumberFormat="1" applyFont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</xf>
    <xf numFmtId="49" fontId="21" fillId="5" borderId="18" xfId="0" applyNumberFormat="1" applyFont="1" applyFill="1" applyBorder="1" applyAlignment="1" applyProtection="1">
      <alignment horizontal="center" vertical="center"/>
    </xf>
    <xf numFmtId="49" fontId="21" fillId="5" borderId="41" xfId="0" applyNumberFormat="1" applyFont="1" applyFill="1" applyBorder="1" applyAlignment="1" applyProtection="1">
      <alignment horizontal="center" vertical="center"/>
    </xf>
    <xf numFmtId="49" fontId="8" fillId="0" borderId="45" xfId="0" applyNumberFormat="1" applyFont="1" applyBorder="1" applyAlignment="1" applyProtection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41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center" vertical="center"/>
    </xf>
    <xf numFmtId="49" fontId="8" fillId="0" borderId="32" xfId="0" applyNumberFormat="1" applyFont="1" applyBorder="1" applyAlignment="1" applyProtection="1">
      <alignment horizontal="center" vertical="center"/>
    </xf>
    <xf numFmtId="49" fontId="8" fillId="0" borderId="46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44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49" fontId="30" fillId="0" borderId="47" xfId="0" applyNumberFormat="1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0" fontId="27" fillId="0" borderId="42" xfId="0" applyFont="1" applyBorder="1" applyAlignment="1" applyProtection="1">
      <alignment horizontal="center" vertical="center" wrapText="1"/>
    </xf>
    <xf numFmtId="0" fontId="27" fillId="0" borderId="43" xfId="0" applyFont="1" applyBorder="1" applyAlignment="1" applyProtection="1">
      <alignment horizontal="center" vertical="center" wrapText="1"/>
    </xf>
    <xf numFmtId="49" fontId="11" fillId="0" borderId="4" xfId="0" applyNumberFormat="1" applyFont="1" applyBorder="1" applyAlignment="1" applyProtection="1">
      <alignment horizontal="left" vertical="center"/>
    </xf>
    <xf numFmtId="49" fontId="12" fillId="0" borderId="47" xfId="0" applyNumberFormat="1" applyFont="1" applyBorder="1" applyAlignment="1" applyProtection="1">
      <alignment horizontal="center" vertical="center" wrapText="1"/>
    </xf>
    <xf numFmtId="0" fontId="12" fillId="0" borderId="48" xfId="0" applyFont="1" applyBorder="1" applyAlignment="1" applyProtection="1">
      <alignment horizontal="center" vertical="center" wrapText="1"/>
    </xf>
    <xf numFmtId="0" fontId="12" fillId="0" borderId="42" xfId="0" applyFont="1" applyBorder="1" applyAlignment="1" applyProtection="1">
      <alignment horizontal="center" vertical="center" wrapText="1"/>
    </xf>
    <xf numFmtId="0" fontId="12" fillId="0" borderId="43" xfId="0" applyFont="1" applyBorder="1" applyAlignment="1" applyProtection="1">
      <alignment horizontal="center" vertical="center" wrapText="1"/>
    </xf>
    <xf numFmtId="49" fontId="26" fillId="0" borderId="7" xfId="0" applyNumberFormat="1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49" fontId="26" fillId="0" borderId="19" xfId="0" applyNumberFormat="1" applyFont="1" applyBorder="1" applyAlignment="1" applyProtection="1">
      <alignment horizontal="left" vertical="center"/>
    </xf>
    <xf numFmtId="49" fontId="17" fillId="0" borderId="34" xfId="0" applyNumberFormat="1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49" fontId="11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9" fontId="14" fillId="7" borderId="4" xfId="0" applyNumberFormat="1" applyFont="1" applyFill="1" applyBorder="1" applyAlignment="1" applyProtection="1">
      <alignment horizontal="center" vertical="center"/>
    </xf>
    <xf numFmtId="49" fontId="15" fillId="6" borderId="4" xfId="0" applyNumberFormat="1" applyFont="1" applyFill="1" applyBorder="1" applyAlignment="1" applyProtection="1">
      <alignment horizontal="left" vertical="center"/>
    </xf>
    <xf numFmtId="0" fontId="15" fillId="6" borderId="4" xfId="0" applyFont="1" applyFill="1" applyBorder="1" applyAlignment="1" applyProtection="1">
      <alignment horizontal="left" vertical="center"/>
    </xf>
    <xf numFmtId="49" fontId="16" fillId="7" borderId="5" xfId="0" applyNumberFormat="1" applyFont="1" applyFill="1" applyBorder="1" applyAlignment="1" applyProtection="1">
      <alignment horizontal="left" vertical="center"/>
    </xf>
    <xf numFmtId="0" fontId="16" fillId="7" borderId="6" xfId="0" applyFont="1" applyFill="1" applyBorder="1" applyAlignment="1" applyProtection="1">
      <alignment horizontal="left" vertical="center"/>
    </xf>
    <xf numFmtId="4" fontId="16" fillId="7" borderId="6" xfId="0" applyNumberFormat="1" applyFont="1" applyFill="1" applyBorder="1" applyAlignment="1" applyProtection="1">
      <alignment horizontal="righ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30" zoomScaleNormal="130" workbookViewId="0">
      <selection activeCell="F14" sqref="F14"/>
    </sheetView>
  </sheetViews>
  <sheetFormatPr defaultColWidth="13.33203125" defaultRowHeight="12.75" x14ac:dyDescent="0.15"/>
  <cols>
    <col min="1" max="1" width="13.33203125" style="22" customWidth="1"/>
    <col min="2" max="2" width="11.83203125" style="22" customWidth="1"/>
    <col min="3" max="3" width="25.33203125" style="22" customWidth="1"/>
    <col min="4" max="4" width="11.83203125" style="22" customWidth="1"/>
    <col min="5" max="5" width="17.5" style="22" customWidth="1"/>
    <col min="6" max="6" width="26.33203125" style="22" customWidth="1"/>
    <col min="7" max="7" width="13.33203125" style="22" customWidth="1"/>
    <col min="8" max="8" width="13.83203125" style="22" customWidth="1"/>
    <col min="9" max="9" width="26.1640625" style="22" customWidth="1"/>
    <col min="10" max="10" width="13.33203125" style="22"/>
    <col min="11" max="11" width="13.6640625" style="22" bestFit="1" customWidth="1"/>
    <col min="12" max="16384" width="13.33203125" style="22"/>
  </cols>
  <sheetData>
    <row r="1" spans="1:11" ht="28.7" customHeight="1" thickBot="1" x14ac:dyDescent="0.2">
      <c r="A1" s="215" t="s">
        <v>17</v>
      </c>
      <c r="B1" s="216"/>
      <c r="C1" s="216"/>
      <c r="D1" s="216"/>
      <c r="E1" s="216"/>
      <c r="F1" s="216"/>
      <c r="G1" s="216"/>
      <c r="H1" s="216"/>
      <c r="I1" s="216"/>
    </row>
    <row r="2" spans="1:11" ht="12.75" customHeight="1" x14ac:dyDescent="0.15">
      <c r="A2" s="217" t="s">
        <v>18</v>
      </c>
      <c r="B2" s="218"/>
      <c r="C2" s="219" t="s">
        <v>77</v>
      </c>
      <c r="D2" s="220"/>
      <c r="E2" s="223" t="s">
        <v>19</v>
      </c>
      <c r="F2" s="224" t="s">
        <v>57</v>
      </c>
      <c r="G2" s="225"/>
      <c r="H2" s="223" t="s">
        <v>20</v>
      </c>
      <c r="I2" s="230"/>
    </row>
    <row r="3" spans="1:11" x14ac:dyDescent="0.15">
      <c r="A3" s="187"/>
      <c r="B3" s="186"/>
      <c r="C3" s="221"/>
      <c r="D3" s="222"/>
      <c r="E3" s="186"/>
      <c r="F3" s="226"/>
      <c r="G3" s="227"/>
      <c r="H3" s="186"/>
      <c r="I3" s="229"/>
    </row>
    <row r="4" spans="1:11" ht="12.75" customHeight="1" x14ac:dyDescent="0.15">
      <c r="A4" s="185" t="s">
        <v>21</v>
      </c>
      <c r="B4" s="186"/>
      <c r="C4" s="231" t="s">
        <v>62</v>
      </c>
      <c r="D4" s="232"/>
      <c r="E4" s="192" t="s">
        <v>22</v>
      </c>
      <c r="F4" s="192"/>
      <c r="G4" s="186"/>
      <c r="H4" s="192" t="s">
        <v>20</v>
      </c>
      <c r="I4" s="235"/>
    </row>
    <row r="5" spans="1:11" ht="12.75" customHeight="1" x14ac:dyDescent="0.15">
      <c r="A5" s="187"/>
      <c r="B5" s="186"/>
      <c r="C5" s="233"/>
      <c r="D5" s="234"/>
      <c r="E5" s="186"/>
      <c r="F5" s="186"/>
      <c r="G5" s="186"/>
      <c r="H5" s="186"/>
      <c r="I5" s="184"/>
    </row>
    <row r="6" spans="1:11" ht="13.15" customHeight="1" x14ac:dyDescent="0.15">
      <c r="A6" s="185" t="s">
        <v>23</v>
      </c>
      <c r="B6" s="186"/>
      <c r="C6" s="200" t="s">
        <v>78</v>
      </c>
      <c r="D6" s="201"/>
      <c r="E6" s="192" t="s">
        <v>24</v>
      </c>
      <c r="F6" s="199"/>
      <c r="G6" s="194"/>
      <c r="H6" s="192" t="s">
        <v>20</v>
      </c>
      <c r="I6" s="228"/>
    </row>
    <row r="7" spans="1:11" x14ac:dyDescent="0.15">
      <c r="A7" s="187"/>
      <c r="B7" s="186"/>
      <c r="C7" s="202"/>
      <c r="D7" s="203"/>
      <c r="E7" s="186"/>
      <c r="F7" s="194"/>
      <c r="G7" s="194"/>
      <c r="H7" s="186"/>
      <c r="I7" s="229"/>
    </row>
    <row r="8" spans="1:11" x14ac:dyDescent="0.15">
      <c r="A8" s="185" t="s">
        <v>58</v>
      </c>
      <c r="B8" s="186"/>
      <c r="C8" s="188"/>
      <c r="D8" s="189"/>
      <c r="E8" s="192" t="s">
        <v>59</v>
      </c>
      <c r="F8" s="193" t="s">
        <v>76</v>
      </c>
      <c r="G8" s="194"/>
      <c r="H8" s="195" t="s">
        <v>60</v>
      </c>
      <c r="I8" s="197"/>
    </row>
    <row r="9" spans="1:11" x14ac:dyDescent="0.15">
      <c r="A9" s="187"/>
      <c r="B9" s="186"/>
      <c r="C9" s="190"/>
      <c r="D9" s="191"/>
      <c r="E9" s="186"/>
      <c r="F9" s="194"/>
      <c r="G9" s="194"/>
      <c r="H9" s="196"/>
      <c r="I9" s="198"/>
    </row>
    <row r="10" spans="1:11" x14ac:dyDescent="0.15">
      <c r="A10" s="185" t="s">
        <v>61</v>
      </c>
      <c r="B10" s="186"/>
      <c r="C10" s="199"/>
      <c r="D10" s="194"/>
      <c r="E10" s="192" t="s">
        <v>25</v>
      </c>
      <c r="F10" s="193" t="s">
        <v>76</v>
      </c>
      <c r="G10" s="194"/>
      <c r="H10" s="192" t="s">
        <v>26</v>
      </c>
      <c r="I10" s="183">
        <v>45677</v>
      </c>
    </row>
    <row r="11" spans="1:11" x14ac:dyDescent="0.15">
      <c r="A11" s="187"/>
      <c r="B11" s="186"/>
      <c r="C11" s="194"/>
      <c r="D11" s="194"/>
      <c r="E11" s="186"/>
      <c r="F11" s="194"/>
      <c r="G11" s="194"/>
      <c r="H11" s="186"/>
      <c r="I11" s="184"/>
    </row>
    <row r="12" spans="1:11" ht="23.45" customHeight="1" thickBot="1" x14ac:dyDescent="0.2">
      <c r="A12" s="176" t="s">
        <v>27</v>
      </c>
      <c r="B12" s="177"/>
      <c r="C12" s="177"/>
      <c r="D12" s="177"/>
      <c r="E12" s="177"/>
      <c r="F12" s="177"/>
      <c r="G12" s="177"/>
      <c r="H12" s="177"/>
      <c r="I12" s="178"/>
    </row>
    <row r="13" spans="1:11" ht="26.45" customHeight="1" x14ac:dyDescent="0.15">
      <c r="A13" s="23" t="s">
        <v>28</v>
      </c>
      <c r="B13" s="179" t="s">
        <v>29</v>
      </c>
      <c r="C13" s="180"/>
      <c r="D13" s="237"/>
      <c r="E13" s="238"/>
      <c r="F13" s="239"/>
      <c r="G13" s="237"/>
      <c r="H13" s="181"/>
      <c r="I13" s="182"/>
    </row>
    <row r="14" spans="1:11" ht="15.2" customHeight="1" x14ac:dyDescent="0.15">
      <c r="A14" s="24" t="s">
        <v>30</v>
      </c>
      <c r="B14" s="25" t="s">
        <v>31</v>
      </c>
      <c r="C14" s="26">
        <f>SUM(rozpočet!F28)</f>
        <v>0</v>
      </c>
      <c r="D14" s="169"/>
      <c r="E14" s="170"/>
      <c r="F14" s="26"/>
      <c r="G14" s="171"/>
      <c r="H14" s="172"/>
      <c r="I14" s="27"/>
    </row>
    <row r="15" spans="1:11" ht="15.2" customHeight="1" x14ac:dyDescent="0.15">
      <c r="A15" s="24"/>
      <c r="B15" s="25"/>
      <c r="C15" s="26"/>
      <c r="D15" s="169"/>
      <c r="E15" s="170"/>
      <c r="F15" s="26"/>
      <c r="G15" s="171"/>
      <c r="H15" s="172"/>
      <c r="I15" s="27"/>
      <c r="K15" s="28"/>
    </row>
    <row r="16" spans="1:11" ht="15.2" customHeight="1" x14ac:dyDescent="0.15">
      <c r="A16" s="24"/>
      <c r="B16" s="25"/>
      <c r="C16" s="26"/>
      <c r="D16" s="169"/>
      <c r="E16" s="170"/>
      <c r="F16" s="26"/>
      <c r="G16" s="171"/>
      <c r="H16" s="172"/>
      <c r="I16" s="27"/>
    </row>
    <row r="17" spans="1:9" ht="15.2" customHeight="1" x14ac:dyDescent="0.15">
      <c r="A17" s="24"/>
      <c r="B17" s="25"/>
      <c r="C17" s="26"/>
      <c r="D17" s="169"/>
      <c r="E17" s="170"/>
      <c r="F17" s="29"/>
      <c r="G17" s="171"/>
      <c r="H17" s="172"/>
      <c r="I17" s="27"/>
    </row>
    <row r="18" spans="1:9" ht="15.2" customHeight="1" x14ac:dyDescent="0.15">
      <c r="A18" s="24"/>
      <c r="B18" s="25"/>
      <c r="C18" s="26"/>
      <c r="D18" s="169"/>
      <c r="E18" s="170"/>
      <c r="F18" s="29"/>
      <c r="G18" s="171"/>
      <c r="H18" s="172"/>
      <c r="I18" s="27"/>
    </row>
    <row r="19" spans="1:9" ht="15.2" customHeight="1" x14ac:dyDescent="0.15">
      <c r="A19" s="24"/>
      <c r="B19" s="25"/>
      <c r="C19" s="26"/>
      <c r="D19" s="169"/>
      <c r="E19" s="170"/>
      <c r="F19" s="29"/>
      <c r="G19" s="171"/>
      <c r="H19" s="172"/>
      <c r="I19" s="27"/>
    </row>
    <row r="20" spans="1:9" ht="15.2" customHeight="1" x14ac:dyDescent="0.15">
      <c r="A20" s="167"/>
      <c r="B20" s="168"/>
      <c r="C20" s="26"/>
      <c r="D20" s="169"/>
      <c r="E20" s="170"/>
      <c r="F20" s="29"/>
      <c r="G20" s="171"/>
      <c r="H20" s="172"/>
      <c r="I20" s="30"/>
    </row>
    <row r="21" spans="1:9" ht="15.2" customHeight="1" x14ac:dyDescent="0.15">
      <c r="A21" s="167"/>
      <c r="B21" s="168"/>
      <c r="C21" s="26"/>
      <c r="D21" s="169"/>
      <c r="E21" s="170"/>
      <c r="F21" s="29"/>
      <c r="G21" s="171"/>
      <c r="H21" s="172"/>
      <c r="I21" s="30"/>
    </row>
    <row r="22" spans="1:9" ht="16.7" customHeight="1" x14ac:dyDescent="0.15">
      <c r="A22" s="167" t="s">
        <v>32</v>
      </c>
      <c r="B22" s="168"/>
      <c r="C22" s="26">
        <f>SUM(C14:C21)</f>
        <v>0</v>
      </c>
      <c r="D22" s="173"/>
      <c r="E22" s="174"/>
      <c r="F22" s="26"/>
      <c r="G22" s="175"/>
      <c r="H22" s="168"/>
      <c r="I22" s="27"/>
    </row>
    <row r="23" spans="1:9" x14ac:dyDescent="0.15">
      <c r="A23" s="31"/>
      <c r="B23" s="32"/>
      <c r="C23" s="32"/>
      <c r="D23" s="32"/>
      <c r="E23" s="32"/>
      <c r="F23" s="32"/>
      <c r="G23" s="32"/>
      <c r="H23" s="32"/>
      <c r="I23" s="33"/>
    </row>
    <row r="24" spans="1:9" ht="15.2" customHeight="1" x14ac:dyDescent="0.15">
      <c r="A24" s="240"/>
      <c r="B24" s="241"/>
      <c r="C24" s="242"/>
      <c r="I24" s="35"/>
    </row>
    <row r="25" spans="1:9" ht="15.2" customHeight="1" x14ac:dyDescent="0.15">
      <c r="A25" s="157"/>
      <c r="B25" s="158"/>
      <c r="C25" s="34"/>
      <c r="D25" s="159"/>
      <c r="E25" s="160"/>
      <c r="F25" s="34"/>
      <c r="G25" s="161" t="s">
        <v>13</v>
      </c>
      <c r="H25" s="158"/>
      <c r="I25" s="36">
        <f>SUM(C24:C26)</f>
        <v>0</v>
      </c>
    </row>
    <row r="26" spans="1:9" ht="15.2" customHeight="1" x14ac:dyDescent="0.15">
      <c r="A26" s="157" t="s">
        <v>33</v>
      </c>
      <c r="B26" s="158"/>
      <c r="C26" s="34">
        <f>C22+F22+I22</f>
        <v>0</v>
      </c>
      <c r="D26" s="159" t="s">
        <v>6</v>
      </c>
      <c r="E26" s="160"/>
      <c r="F26" s="34">
        <f>ROUND(C26*(21/100),2)</f>
        <v>0</v>
      </c>
      <c r="G26" s="161" t="s">
        <v>34</v>
      </c>
      <c r="H26" s="158"/>
      <c r="I26" s="36">
        <f>SUM(F25:F26)+I25</f>
        <v>0</v>
      </c>
    </row>
    <row r="27" spans="1:9" x14ac:dyDescent="0.15">
      <c r="A27" s="37"/>
      <c r="I27" s="35"/>
    </row>
    <row r="28" spans="1:9" ht="14.45" customHeight="1" x14ac:dyDescent="0.15">
      <c r="A28" s="206"/>
      <c r="B28" s="207"/>
      <c r="C28" s="208"/>
      <c r="D28" s="162"/>
      <c r="E28" s="204"/>
      <c r="F28" s="205"/>
      <c r="G28" s="162" t="s">
        <v>35</v>
      </c>
      <c r="H28" s="163"/>
      <c r="I28" s="164"/>
    </row>
    <row r="29" spans="1:9" ht="14.45" customHeight="1" x14ac:dyDescent="0.15">
      <c r="A29" s="209"/>
      <c r="B29" s="210"/>
      <c r="C29" s="211"/>
      <c r="D29" s="154"/>
      <c r="E29" s="155"/>
      <c r="F29" s="156"/>
      <c r="G29" s="154"/>
      <c r="H29" s="152"/>
      <c r="I29" s="153"/>
    </row>
    <row r="30" spans="1:9" ht="14.45" customHeight="1" x14ac:dyDescent="0.15">
      <c r="A30" s="209"/>
      <c r="B30" s="210"/>
      <c r="C30" s="211"/>
      <c r="D30" s="154"/>
      <c r="E30" s="155"/>
      <c r="F30" s="156"/>
      <c r="G30" s="151"/>
      <c r="H30" s="152"/>
      <c r="I30" s="153"/>
    </row>
    <row r="31" spans="1:9" ht="14.45" customHeight="1" x14ac:dyDescent="0.15">
      <c r="A31" s="209"/>
      <c r="B31" s="210"/>
      <c r="C31" s="211"/>
      <c r="D31" s="154"/>
      <c r="E31" s="155"/>
      <c r="F31" s="156"/>
      <c r="G31" s="154"/>
      <c r="H31" s="152"/>
      <c r="I31" s="153"/>
    </row>
    <row r="32" spans="1:9" ht="14.45" customHeight="1" thickBot="1" x14ac:dyDescent="0.2">
      <c r="A32" s="212"/>
      <c r="B32" s="213"/>
      <c r="C32" s="214"/>
      <c r="D32" s="148"/>
      <c r="E32" s="165"/>
      <c r="F32" s="166"/>
      <c r="G32" s="148"/>
      <c r="H32" s="149"/>
      <c r="I32" s="150"/>
    </row>
    <row r="34" spans="1:5" x14ac:dyDescent="0.15">
      <c r="B34" s="79"/>
      <c r="C34" s="79"/>
      <c r="D34" s="79"/>
      <c r="E34" s="79"/>
    </row>
    <row r="35" spans="1:5" x14ac:dyDescent="0.15">
      <c r="A35" s="80"/>
      <c r="B35" s="79"/>
      <c r="C35" s="79"/>
      <c r="D35" s="79"/>
      <c r="E35" s="79"/>
    </row>
    <row r="36" spans="1:5" x14ac:dyDescent="0.15">
      <c r="A36" s="81"/>
      <c r="B36" s="80"/>
      <c r="C36" s="80"/>
      <c r="D36" s="80"/>
      <c r="E36" s="80"/>
    </row>
    <row r="37" spans="1:5" x14ac:dyDescent="0.15">
      <c r="A37" s="81"/>
      <c r="B37" s="80"/>
      <c r="C37" s="80"/>
      <c r="D37" s="80"/>
      <c r="E37" s="80"/>
    </row>
    <row r="38" spans="1:5" x14ac:dyDescent="0.15">
      <c r="A38" s="81"/>
      <c r="B38" s="80"/>
      <c r="C38" s="80"/>
      <c r="D38" s="80"/>
      <c r="E38" s="80"/>
    </row>
    <row r="39" spans="1:5" x14ac:dyDescent="0.15">
      <c r="A39" s="81"/>
      <c r="B39" s="80"/>
      <c r="C39" s="80"/>
      <c r="D39" s="80"/>
      <c r="E39" s="80"/>
    </row>
    <row r="40" spans="1:5" x14ac:dyDescent="0.15">
      <c r="A40" s="81"/>
      <c r="B40" s="80"/>
      <c r="C40" s="80"/>
      <c r="D40" s="80"/>
      <c r="E40" s="80"/>
    </row>
    <row r="41" spans="1:5" x14ac:dyDescent="0.15">
      <c r="B41" s="79"/>
      <c r="C41" s="79"/>
      <c r="D41" s="79"/>
      <c r="E41" s="79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showGridLines="0" topLeftCell="B6" zoomScale="120" zoomScaleNormal="120" workbookViewId="0">
      <selection activeCell="D20" sqref="D20"/>
    </sheetView>
  </sheetViews>
  <sheetFormatPr defaultColWidth="10.5" defaultRowHeight="12" customHeight="1" x14ac:dyDescent="0.15"/>
  <cols>
    <col min="1" max="1" width="16.33203125" style="2" customWidth="1"/>
    <col min="2" max="2" width="110" style="3" customWidth="1"/>
    <col min="3" max="3" width="10.1640625" style="3" customWidth="1"/>
    <col min="4" max="4" width="18.6640625" style="3" customWidth="1"/>
    <col min="5" max="5" width="17.1640625" style="4" customWidth="1"/>
    <col min="6" max="6" width="26.5" style="5" customWidth="1"/>
    <col min="7" max="7" width="14.33203125" style="47" hidden="1" customWidth="1"/>
    <col min="8" max="8" width="10.5" style="42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236" t="s">
        <v>5</v>
      </c>
      <c r="B1" s="236"/>
      <c r="C1" s="236"/>
      <c r="D1" s="236"/>
      <c r="E1" s="236"/>
      <c r="F1" s="236"/>
      <c r="G1" s="1"/>
    </row>
    <row r="2" spans="1:10" ht="12.75" customHeight="1" x14ac:dyDescent="0.2">
      <c r="A2" s="6" t="s">
        <v>79</v>
      </c>
      <c r="B2" s="6"/>
      <c r="C2" s="125" t="s">
        <v>5</v>
      </c>
      <c r="D2" s="124"/>
      <c r="E2" s="124"/>
      <c r="F2" s="124"/>
      <c r="G2" s="43"/>
    </row>
    <row r="3" spans="1:10" ht="12.75" customHeight="1" x14ac:dyDescent="0.2">
      <c r="A3" s="6" t="s">
        <v>80</v>
      </c>
      <c r="B3" s="6"/>
      <c r="C3" s="124"/>
      <c r="D3" s="124"/>
      <c r="E3" s="126"/>
      <c r="F3" s="124"/>
      <c r="G3" s="43"/>
    </row>
    <row r="4" spans="1:10" ht="13.15" customHeight="1" x14ac:dyDescent="0.2">
      <c r="A4" s="127"/>
      <c r="B4" s="124"/>
      <c r="C4" s="127"/>
      <c r="D4" s="124"/>
      <c r="E4" s="124"/>
      <c r="F4" s="124"/>
      <c r="G4" s="43"/>
    </row>
    <row r="5" spans="1:10" ht="1.5" customHeight="1" x14ac:dyDescent="0.15">
      <c r="A5" s="128"/>
      <c r="B5" s="129"/>
      <c r="C5" s="130"/>
      <c r="D5" s="129"/>
      <c r="E5" s="131"/>
      <c r="F5" s="132"/>
      <c r="G5" s="44"/>
    </row>
    <row r="6" spans="1:10" ht="20.25" customHeight="1" x14ac:dyDescent="0.25">
      <c r="A6" s="141" t="s">
        <v>81</v>
      </c>
      <c r="B6" s="141"/>
      <c r="C6" s="142"/>
      <c r="D6" s="141"/>
      <c r="E6" s="126"/>
      <c r="F6" s="126"/>
      <c r="G6" s="45"/>
    </row>
    <row r="7" spans="1:10" ht="12.75" customHeight="1" x14ac:dyDescent="0.2">
      <c r="A7" s="141" t="s">
        <v>1</v>
      </c>
      <c r="B7" s="141"/>
      <c r="C7" s="142"/>
      <c r="D7" s="141" t="s">
        <v>82</v>
      </c>
      <c r="E7" s="126"/>
      <c r="F7" s="133" t="s">
        <v>5</v>
      </c>
      <c r="G7" s="45" t="s">
        <v>37</v>
      </c>
    </row>
    <row r="8" spans="1:10" ht="12.75" customHeight="1" x14ac:dyDescent="0.2">
      <c r="A8" s="141" t="s">
        <v>74</v>
      </c>
      <c r="B8" s="143"/>
      <c r="C8" s="144"/>
      <c r="D8" s="141" t="s">
        <v>83</v>
      </c>
      <c r="E8" s="134" t="s">
        <v>5</v>
      </c>
      <c r="F8" s="135" t="s">
        <v>5</v>
      </c>
      <c r="G8" s="45" t="s">
        <v>38</v>
      </c>
    </row>
    <row r="9" spans="1:10" ht="6.75" customHeight="1" x14ac:dyDescent="0.2">
      <c r="A9" s="136"/>
      <c r="B9" s="136"/>
      <c r="C9" s="136"/>
      <c r="D9" s="136"/>
      <c r="E9" s="136" t="s">
        <v>5</v>
      </c>
      <c r="F9" s="136"/>
      <c r="G9" s="46"/>
    </row>
    <row r="10" spans="1:10" ht="24" customHeight="1" thickBot="1" x14ac:dyDescent="0.2">
      <c r="A10" s="137"/>
      <c r="B10" s="138"/>
      <c r="C10" s="138"/>
      <c r="D10" s="138"/>
      <c r="E10" s="139"/>
      <c r="F10" s="140"/>
    </row>
    <row r="11" spans="1:10" s="10" customFormat="1" ht="52.5" customHeight="1" thickBot="1" x14ac:dyDescent="0.2">
      <c r="A11" s="77" t="s">
        <v>55</v>
      </c>
      <c r="B11" s="11" t="s">
        <v>7</v>
      </c>
      <c r="C11" s="12" t="s">
        <v>0</v>
      </c>
      <c r="D11" s="11" t="s">
        <v>8</v>
      </c>
      <c r="E11" s="11" t="s">
        <v>9</v>
      </c>
      <c r="F11" s="13" t="s">
        <v>10</v>
      </c>
      <c r="G11" s="48" t="s">
        <v>46</v>
      </c>
      <c r="H11" s="49" t="s">
        <v>47</v>
      </c>
      <c r="I11" s="39"/>
      <c r="J11" s="39" t="s">
        <v>39</v>
      </c>
    </row>
    <row r="12" spans="1:10" s="10" customFormat="1" ht="15" x14ac:dyDescent="0.15">
      <c r="A12" s="85" t="s">
        <v>11</v>
      </c>
      <c r="B12" s="86" t="s">
        <v>15</v>
      </c>
      <c r="C12" s="87" t="s">
        <v>12</v>
      </c>
      <c r="D12" s="145">
        <v>1</v>
      </c>
      <c r="E12" s="146"/>
      <c r="F12" s="147">
        <f t="shared" ref="F12:F27" si="0">E12*D12</f>
        <v>0</v>
      </c>
      <c r="G12" s="50"/>
      <c r="H12" s="51"/>
      <c r="I12" s="52"/>
      <c r="J12" s="39"/>
    </row>
    <row r="13" spans="1:10" s="10" customFormat="1" ht="15" x14ac:dyDescent="0.15">
      <c r="A13" s="88">
        <v>113728</v>
      </c>
      <c r="B13" s="89" t="s">
        <v>45</v>
      </c>
      <c r="C13" s="90" t="s">
        <v>40</v>
      </c>
      <c r="D13" s="91">
        <v>293.64</v>
      </c>
      <c r="E13" s="92"/>
      <c r="F13" s="93">
        <f t="shared" si="0"/>
        <v>0</v>
      </c>
      <c r="G13" s="53" t="s">
        <v>5</v>
      </c>
      <c r="H13" s="54" t="s">
        <v>5</v>
      </c>
      <c r="I13" s="55"/>
      <c r="J13" s="40"/>
    </row>
    <row r="14" spans="1:10" s="10" customFormat="1" ht="15" x14ac:dyDescent="0.15">
      <c r="A14" s="88">
        <v>919111</v>
      </c>
      <c r="B14" s="89" t="s">
        <v>44</v>
      </c>
      <c r="C14" s="90" t="s">
        <v>16</v>
      </c>
      <c r="D14" s="91">
        <v>11.8</v>
      </c>
      <c r="E14" s="92"/>
      <c r="F14" s="93">
        <f t="shared" si="0"/>
        <v>0</v>
      </c>
      <c r="G14" s="53"/>
      <c r="H14" s="56"/>
      <c r="I14" s="55"/>
      <c r="J14" s="40" t="s">
        <v>5</v>
      </c>
    </row>
    <row r="15" spans="1:10" s="10" customFormat="1" ht="15" x14ac:dyDescent="0.15">
      <c r="A15" s="88">
        <v>93818</v>
      </c>
      <c r="B15" s="89" t="s">
        <v>43</v>
      </c>
      <c r="C15" s="90" t="s">
        <v>2</v>
      </c>
      <c r="D15" s="91">
        <v>19576.2</v>
      </c>
      <c r="E15" s="92"/>
      <c r="F15" s="93">
        <f t="shared" si="0"/>
        <v>0</v>
      </c>
      <c r="G15" s="53"/>
      <c r="H15" s="56"/>
      <c r="I15" s="55"/>
      <c r="J15" s="40" t="s">
        <v>5</v>
      </c>
    </row>
    <row r="16" spans="1:10" s="10" customFormat="1" ht="15" x14ac:dyDescent="0.15">
      <c r="A16" s="88" t="s">
        <v>48</v>
      </c>
      <c r="B16" s="89" t="s">
        <v>65</v>
      </c>
      <c r="C16" s="90" t="s">
        <v>40</v>
      </c>
      <c r="D16" s="91">
        <v>391.52</v>
      </c>
      <c r="E16" s="92"/>
      <c r="F16" s="93">
        <f t="shared" si="0"/>
        <v>0</v>
      </c>
      <c r="G16" s="53"/>
      <c r="H16" s="56"/>
      <c r="I16" s="55"/>
      <c r="J16" s="40"/>
    </row>
    <row r="17" spans="1:11" s="10" customFormat="1" ht="15" x14ac:dyDescent="0.15">
      <c r="A17" s="88">
        <v>572223</v>
      </c>
      <c r="B17" s="89" t="s">
        <v>42</v>
      </c>
      <c r="C17" s="90" t="s">
        <v>2</v>
      </c>
      <c r="D17" s="91">
        <v>19576.2</v>
      </c>
      <c r="E17" s="92"/>
      <c r="F17" s="93">
        <f t="shared" si="0"/>
        <v>0</v>
      </c>
      <c r="G17" s="53"/>
      <c r="H17" s="56"/>
      <c r="I17" s="55"/>
      <c r="J17" s="40"/>
    </row>
    <row r="18" spans="1:11" s="38" customFormat="1" ht="15" x14ac:dyDescent="0.15">
      <c r="A18" s="94" t="s">
        <v>41</v>
      </c>
      <c r="B18" s="95" t="s">
        <v>75</v>
      </c>
      <c r="C18" s="90" t="s">
        <v>2</v>
      </c>
      <c r="D18" s="96">
        <v>9788.1</v>
      </c>
      <c r="E18" s="97"/>
      <c r="F18" s="98">
        <f t="shared" si="0"/>
        <v>0</v>
      </c>
      <c r="G18" s="53"/>
      <c r="H18" s="56"/>
      <c r="I18" s="55"/>
      <c r="J18" s="40"/>
    </row>
    <row r="19" spans="1:11" s="10" customFormat="1" ht="17.25" customHeight="1" x14ac:dyDescent="0.15">
      <c r="A19" s="88" t="s">
        <v>11</v>
      </c>
      <c r="B19" s="89" t="s">
        <v>36</v>
      </c>
      <c r="C19" s="90" t="s">
        <v>2</v>
      </c>
      <c r="D19" s="91">
        <v>600</v>
      </c>
      <c r="E19" s="92">
        <f>SUM(sanace!F13)</f>
        <v>0</v>
      </c>
      <c r="F19" s="93">
        <f>E19*D19</f>
        <v>0</v>
      </c>
      <c r="G19" s="53"/>
      <c r="H19" s="56"/>
      <c r="I19" s="55"/>
      <c r="J19" s="41" t="s">
        <v>5</v>
      </c>
    </row>
    <row r="20" spans="1:11" s="10" customFormat="1" ht="15" x14ac:dyDescent="0.15">
      <c r="A20" s="88">
        <v>113761</v>
      </c>
      <c r="B20" s="89" t="s">
        <v>66</v>
      </c>
      <c r="C20" s="90" t="s">
        <v>4</v>
      </c>
      <c r="D20" s="91">
        <v>11.8</v>
      </c>
      <c r="E20" s="92"/>
      <c r="F20" s="93">
        <f t="shared" si="0"/>
        <v>0</v>
      </c>
      <c r="G20" s="53"/>
      <c r="H20" s="56"/>
      <c r="I20" s="55"/>
      <c r="J20" s="40" t="s">
        <v>5</v>
      </c>
    </row>
    <row r="21" spans="1:11" s="10" customFormat="1" ht="15" x14ac:dyDescent="0.15">
      <c r="A21" s="88">
        <v>931311</v>
      </c>
      <c r="B21" s="89" t="s">
        <v>67</v>
      </c>
      <c r="C21" s="90" t="s">
        <v>4</v>
      </c>
      <c r="D21" s="91">
        <v>11.8</v>
      </c>
      <c r="E21" s="92"/>
      <c r="F21" s="93">
        <f t="shared" si="0"/>
        <v>0</v>
      </c>
      <c r="G21" s="53"/>
      <c r="H21" s="56"/>
      <c r="I21" s="55"/>
      <c r="J21" s="40" t="s">
        <v>5</v>
      </c>
    </row>
    <row r="22" spans="1:11" s="10" customFormat="1" ht="15" x14ac:dyDescent="0.15">
      <c r="A22" s="88">
        <v>12922</v>
      </c>
      <c r="B22" s="89" t="s">
        <v>68</v>
      </c>
      <c r="C22" s="90" t="s">
        <v>2</v>
      </c>
      <c r="D22" s="91">
        <v>1659</v>
      </c>
      <c r="E22" s="99"/>
      <c r="F22" s="93">
        <f t="shared" si="0"/>
        <v>0</v>
      </c>
      <c r="G22" s="53">
        <v>0.126</v>
      </c>
      <c r="H22" s="54">
        <f>D22*G22</f>
        <v>209.03399999999999</v>
      </c>
      <c r="I22" s="55"/>
      <c r="J22" s="40"/>
    </row>
    <row r="23" spans="1:11" s="10" customFormat="1" ht="15" x14ac:dyDescent="0.15">
      <c r="A23" s="88">
        <v>56962</v>
      </c>
      <c r="B23" s="89" t="s">
        <v>69</v>
      </c>
      <c r="C23" s="90" t="s">
        <v>2</v>
      </c>
      <c r="D23" s="91">
        <v>1659</v>
      </c>
      <c r="E23" s="99"/>
      <c r="F23" s="93">
        <f t="shared" si="0"/>
        <v>0</v>
      </c>
      <c r="G23" s="53"/>
      <c r="H23" s="56"/>
      <c r="I23" s="55"/>
      <c r="J23" s="40"/>
    </row>
    <row r="24" spans="1:11" s="10" customFormat="1" ht="15" x14ac:dyDescent="0.15">
      <c r="A24" s="88">
        <v>12932</v>
      </c>
      <c r="B24" s="89" t="s">
        <v>84</v>
      </c>
      <c r="C24" s="90" t="s">
        <v>4</v>
      </c>
      <c r="D24" s="91">
        <v>1300</v>
      </c>
      <c r="E24" s="99"/>
      <c r="F24" s="93">
        <f t="shared" si="0"/>
        <v>0</v>
      </c>
      <c r="G24" s="53"/>
      <c r="H24" s="56"/>
      <c r="I24" s="55"/>
      <c r="J24" s="40"/>
    </row>
    <row r="25" spans="1:11" s="10" customFormat="1" ht="15" x14ac:dyDescent="0.15">
      <c r="A25" s="88">
        <v>91228</v>
      </c>
      <c r="B25" s="89" t="s">
        <v>85</v>
      </c>
      <c r="C25" s="90" t="s">
        <v>86</v>
      </c>
      <c r="D25" s="91">
        <v>68</v>
      </c>
      <c r="E25" s="92"/>
      <c r="F25" s="93">
        <f t="shared" si="0"/>
        <v>0</v>
      </c>
      <c r="G25" s="53"/>
      <c r="H25" s="56"/>
      <c r="I25" s="55"/>
      <c r="J25" s="40"/>
    </row>
    <row r="26" spans="1:11" s="10" customFormat="1" ht="15" customHeight="1" x14ac:dyDescent="0.15">
      <c r="A26" s="100" t="s">
        <v>72</v>
      </c>
      <c r="B26" s="89" t="s">
        <v>73</v>
      </c>
      <c r="C26" s="90" t="s">
        <v>3</v>
      </c>
      <c r="D26" s="91">
        <v>1142.26</v>
      </c>
      <c r="E26" s="99"/>
      <c r="F26" s="93">
        <f t="shared" si="0"/>
        <v>0</v>
      </c>
      <c r="G26" s="53"/>
      <c r="H26" s="56"/>
      <c r="I26" s="55"/>
      <c r="J26" s="40"/>
    </row>
    <row r="27" spans="1:11" s="10" customFormat="1" ht="15.75" thickBot="1" x14ac:dyDescent="0.2">
      <c r="A27" s="101">
        <v>915111</v>
      </c>
      <c r="B27" s="102" t="s">
        <v>70</v>
      </c>
      <c r="C27" s="103" t="s">
        <v>2</v>
      </c>
      <c r="D27" s="104">
        <v>414.75</v>
      </c>
      <c r="E27" s="105"/>
      <c r="F27" s="106">
        <f t="shared" si="0"/>
        <v>0</v>
      </c>
      <c r="G27" s="50"/>
      <c r="H27" s="51"/>
      <c r="I27" s="52"/>
      <c r="J27" s="39"/>
    </row>
    <row r="28" spans="1:11" s="10" customFormat="1" ht="15" x14ac:dyDescent="0.15">
      <c r="A28" s="107"/>
      <c r="B28" s="108" t="s">
        <v>13</v>
      </c>
      <c r="C28" s="108"/>
      <c r="D28" s="108"/>
      <c r="E28" s="109" t="s">
        <v>5</v>
      </c>
      <c r="F28" s="110">
        <f>SUM(F12:F27)</f>
        <v>0</v>
      </c>
      <c r="G28" s="111"/>
      <c r="H28" s="111"/>
      <c r="I28" s="112"/>
      <c r="J28" s="113"/>
      <c r="K28" s="113"/>
    </row>
    <row r="29" spans="1:11" s="10" customFormat="1" ht="15" x14ac:dyDescent="0.15">
      <c r="A29" s="114"/>
      <c r="B29" s="18" t="s">
        <v>6</v>
      </c>
      <c r="C29" s="18"/>
      <c r="D29" s="18"/>
      <c r="E29" s="115" t="s">
        <v>5</v>
      </c>
      <c r="F29" s="93">
        <f>F28*0.21</f>
        <v>0</v>
      </c>
      <c r="G29" s="111"/>
      <c r="H29" s="111"/>
      <c r="I29" s="112"/>
      <c r="J29" s="113"/>
      <c r="K29" s="113"/>
    </row>
    <row r="30" spans="1:11" s="10" customFormat="1" ht="15.75" thickBot="1" x14ac:dyDescent="0.2">
      <c r="A30" s="116"/>
      <c r="B30" s="117" t="s">
        <v>14</v>
      </c>
      <c r="C30" s="117"/>
      <c r="D30" s="117"/>
      <c r="E30" s="118" t="s">
        <v>5</v>
      </c>
      <c r="F30" s="106">
        <f>F29+F28</f>
        <v>0</v>
      </c>
      <c r="G30" s="111"/>
      <c r="H30" s="111"/>
      <c r="I30" s="112"/>
      <c r="J30" s="113"/>
      <c r="K30" s="113"/>
    </row>
    <row r="31" spans="1:11" ht="24" customHeight="1" x14ac:dyDescent="0.15">
      <c r="A31" s="119"/>
      <c r="B31" s="120"/>
      <c r="C31" s="120"/>
      <c r="D31" s="120"/>
      <c r="E31" s="121"/>
      <c r="F31" s="122"/>
      <c r="G31" s="111"/>
      <c r="H31" s="111"/>
      <c r="I31" s="112"/>
      <c r="J31" s="113"/>
      <c r="K31" s="123"/>
    </row>
    <row r="32" spans="1:11" ht="12" customHeight="1" x14ac:dyDescent="0.15">
      <c r="G32" s="57"/>
      <c r="H32" s="57"/>
      <c r="I32" s="58"/>
      <c r="J32" s="10"/>
    </row>
    <row r="33" spans="7:10" ht="12" customHeight="1" x14ac:dyDescent="0.15">
      <c r="G33" s="57"/>
      <c r="H33" s="57"/>
      <c r="I33" s="58"/>
      <c r="J33" s="10"/>
    </row>
    <row r="34" spans="7:10" ht="12" customHeight="1" x14ac:dyDescent="0.15">
      <c r="G34" s="57"/>
      <c r="H34" s="57"/>
      <c r="I34" s="10"/>
      <c r="J34" s="10"/>
    </row>
    <row r="35" spans="7:10" ht="12" customHeight="1" x14ac:dyDescent="0.15">
      <c r="G35" s="57"/>
      <c r="H35" s="57"/>
      <c r="I35" s="10"/>
      <c r="J35" s="10"/>
    </row>
    <row r="36" spans="7:10" ht="12" customHeight="1" x14ac:dyDescent="0.15">
      <c r="G36" s="57"/>
      <c r="H36" s="57"/>
      <c r="I36" s="10"/>
      <c r="J36" s="1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120" zoomScaleNormal="120" workbookViewId="0">
      <selection activeCell="E6" sqref="E6:E12"/>
    </sheetView>
  </sheetViews>
  <sheetFormatPr defaultColWidth="10.5" defaultRowHeight="12" customHeight="1" x14ac:dyDescent="0.15"/>
  <cols>
    <col min="1" max="1" width="16.33203125" style="2" customWidth="1"/>
    <col min="2" max="2" width="110.1640625" style="3" customWidth="1"/>
    <col min="3" max="3" width="10.1640625" style="3" customWidth="1"/>
    <col min="4" max="4" width="15.33203125" style="3" customWidth="1"/>
    <col min="5" max="5" width="17.1640625" style="4" customWidth="1"/>
    <col min="6" max="6" width="18.6640625" style="5" customWidth="1"/>
    <col min="7" max="7" width="17.83203125" style="5" customWidth="1"/>
    <col min="8" max="9" width="10.5" style="1"/>
    <col min="10" max="10" width="31.33203125" style="1" customWidth="1"/>
    <col min="11" max="16384" width="10.5" style="1"/>
  </cols>
  <sheetData>
    <row r="1" spans="1:11" ht="27.75" customHeight="1" x14ac:dyDescent="0.15">
      <c r="A1" s="236" t="s">
        <v>5</v>
      </c>
      <c r="B1" s="236"/>
      <c r="C1" s="236"/>
      <c r="D1" s="236"/>
      <c r="E1" s="236"/>
      <c r="F1" s="236"/>
      <c r="G1" s="236"/>
    </row>
    <row r="2" spans="1:11" ht="21.75" customHeight="1" x14ac:dyDescent="0.25">
      <c r="A2" s="60" t="s">
        <v>49</v>
      </c>
      <c r="B2" s="6"/>
      <c r="C2" s="9" t="s">
        <v>5</v>
      </c>
      <c r="D2" s="6"/>
      <c r="E2" s="6"/>
      <c r="F2" s="6"/>
      <c r="G2" s="6"/>
    </row>
    <row r="3" spans="1:11" ht="21.75" customHeight="1" x14ac:dyDescent="0.25">
      <c r="A3" s="60"/>
      <c r="B3" s="6"/>
      <c r="C3" s="9"/>
      <c r="D3" s="6"/>
      <c r="E3" s="6"/>
      <c r="F3" s="6"/>
      <c r="G3" s="6"/>
    </row>
    <row r="4" spans="1:11" ht="12.75" customHeight="1" thickBot="1" x14ac:dyDescent="0.25">
      <c r="A4" s="8" t="s">
        <v>5</v>
      </c>
      <c r="B4" s="6"/>
      <c r="C4" s="6"/>
      <c r="D4" s="6"/>
      <c r="E4" s="7"/>
      <c r="F4" s="6"/>
      <c r="G4" s="6"/>
    </row>
    <row r="5" spans="1:11" s="10" customFormat="1" ht="35.25" customHeight="1" thickBot="1" x14ac:dyDescent="0.2">
      <c r="A5" s="77" t="s">
        <v>55</v>
      </c>
      <c r="B5" s="11" t="s">
        <v>7</v>
      </c>
      <c r="C5" s="12" t="s">
        <v>0</v>
      </c>
      <c r="D5" s="11" t="s">
        <v>8</v>
      </c>
      <c r="E5" s="11" t="s">
        <v>9</v>
      </c>
      <c r="F5" s="13" t="s">
        <v>10</v>
      </c>
    </row>
    <row r="6" spans="1:11" s="10" customFormat="1" ht="15" x14ac:dyDescent="0.15">
      <c r="A6" s="14">
        <v>21461</v>
      </c>
      <c r="B6" s="15" t="s">
        <v>50</v>
      </c>
      <c r="C6" s="16" t="s">
        <v>2</v>
      </c>
      <c r="D6" s="61">
        <v>1</v>
      </c>
      <c r="E6" s="82"/>
      <c r="F6" s="27">
        <f t="shared" ref="F6:F11" si="0">E6*D6</f>
        <v>0</v>
      </c>
      <c r="I6" s="58"/>
      <c r="K6" s="62"/>
    </row>
    <row r="7" spans="1:11" s="65" customFormat="1" ht="30" x14ac:dyDescent="0.15">
      <c r="A7" s="59" t="s">
        <v>54</v>
      </c>
      <c r="B7" s="63" t="s">
        <v>51</v>
      </c>
      <c r="C7" s="19" t="s">
        <v>3</v>
      </c>
      <c r="D7" s="64">
        <v>0.92</v>
      </c>
      <c r="E7" s="83"/>
      <c r="F7" s="27">
        <f t="shared" si="0"/>
        <v>0</v>
      </c>
      <c r="I7" s="66"/>
      <c r="K7" s="67"/>
    </row>
    <row r="8" spans="1:11" s="10" customFormat="1" ht="15" x14ac:dyDescent="0.15">
      <c r="A8" s="17">
        <v>122938</v>
      </c>
      <c r="B8" s="18" t="s">
        <v>52</v>
      </c>
      <c r="C8" s="19" t="s">
        <v>40</v>
      </c>
      <c r="D8" s="64">
        <v>0.35</v>
      </c>
      <c r="E8" s="83"/>
      <c r="F8" s="27">
        <f t="shared" si="0"/>
        <v>0</v>
      </c>
      <c r="I8" s="58"/>
      <c r="K8" s="62"/>
    </row>
    <row r="9" spans="1:11" s="10" customFormat="1" ht="15" x14ac:dyDescent="0.15">
      <c r="A9" s="17">
        <v>56333</v>
      </c>
      <c r="B9" s="18" t="s">
        <v>53</v>
      </c>
      <c r="C9" s="19" t="s">
        <v>2</v>
      </c>
      <c r="D9" s="64">
        <v>1</v>
      </c>
      <c r="E9" s="83"/>
      <c r="F9" s="27">
        <f t="shared" si="0"/>
        <v>0</v>
      </c>
      <c r="I9" s="58"/>
      <c r="K9" s="62"/>
    </row>
    <row r="10" spans="1:11" s="10" customFormat="1" ht="15" x14ac:dyDescent="0.15">
      <c r="A10" s="17">
        <v>567104</v>
      </c>
      <c r="B10" s="18" t="s">
        <v>64</v>
      </c>
      <c r="C10" s="19" t="s">
        <v>40</v>
      </c>
      <c r="D10" s="64">
        <v>0.13</v>
      </c>
      <c r="E10" s="83"/>
      <c r="F10" s="27">
        <f t="shared" si="0"/>
        <v>0</v>
      </c>
      <c r="I10" s="58"/>
      <c r="K10" s="62"/>
    </row>
    <row r="11" spans="1:11" s="10" customFormat="1" ht="15" x14ac:dyDescent="0.15">
      <c r="A11" s="17">
        <v>572123</v>
      </c>
      <c r="B11" s="18" t="s">
        <v>71</v>
      </c>
      <c r="C11" s="19" t="s">
        <v>2</v>
      </c>
      <c r="D11" s="64">
        <v>1</v>
      </c>
      <c r="E11" s="83"/>
      <c r="F11" s="27">
        <f t="shared" si="0"/>
        <v>0</v>
      </c>
      <c r="I11" s="58"/>
      <c r="K11" s="62"/>
    </row>
    <row r="12" spans="1:11" s="10" customFormat="1" ht="15.75" thickBot="1" x14ac:dyDescent="0.2">
      <c r="A12" s="68" t="s">
        <v>48</v>
      </c>
      <c r="B12" s="20" t="s">
        <v>63</v>
      </c>
      <c r="C12" s="21" t="s">
        <v>40</v>
      </c>
      <c r="D12" s="69">
        <v>7.0000000000000007E-2</v>
      </c>
      <c r="E12" s="84"/>
      <c r="F12" s="70">
        <f>ROUND(E12*D12,0)</f>
        <v>0</v>
      </c>
      <c r="I12" s="58"/>
      <c r="K12" s="62"/>
    </row>
    <row r="13" spans="1:11" s="76" customFormat="1" ht="16.5" thickBot="1" x14ac:dyDescent="0.2">
      <c r="A13" s="71"/>
      <c r="B13" s="72" t="s">
        <v>56</v>
      </c>
      <c r="C13" s="73" t="s">
        <v>2</v>
      </c>
      <c r="D13" s="78">
        <v>1</v>
      </c>
      <c r="E13" s="74" t="s">
        <v>5</v>
      </c>
      <c r="F13" s="75">
        <f>SUM(F6:F12)</f>
        <v>0</v>
      </c>
    </row>
    <row r="14" spans="1:11" ht="24" customHeight="1" x14ac:dyDescent="0.15"/>
    <row r="15" spans="1:11" ht="30" customHeight="1" x14ac:dyDescent="0.15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2021-01-29T05:24:56Z</cp:lastPrinted>
  <dcterms:created xsi:type="dcterms:W3CDTF">2014-05-16T09:31:30Z</dcterms:created>
  <dcterms:modified xsi:type="dcterms:W3CDTF">2025-03-10T12:54:35Z</dcterms:modified>
</cp:coreProperties>
</file>