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ocuments\AKCE\ROZPOCTY\2024_ESTICON\22_075_00_Mnichovo_hradiste\03_odevzdani\odevzdani_2025_01_30\soupis\"/>
    </mc:Choice>
  </mc:AlternateContent>
  <bookViews>
    <workbookView xWindow="0" yWindow="0" windowWidth="0" windowHeight="0"/>
  </bookViews>
  <sheets>
    <sheet name="Rekapitulace" sheetId="5" r:id="rId1"/>
    <sheet name="SO 000SO 000" sheetId="2" r:id="rId2"/>
    <sheet name="SO 181SO 181" sheetId="3" r:id="rId3"/>
    <sheet name="SO 201SO 201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87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O88"/>
  <c r="I88"/>
  <c r="I74"/>
  <c r="O84"/>
  <c r="I84"/>
  <c r="O81"/>
  <c r="I81"/>
  <c r="O78"/>
  <c r="I78"/>
  <c r="O75"/>
  <c r="I75"/>
  <c r="I55"/>
  <c r="O71"/>
  <c r="I71"/>
  <c r="O68"/>
  <c r="I68"/>
  <c r="O65"/>
  <c r="I65"/>
  <c r="O62"/>
  <c r="I62"/>
  <c r="O59"/>
  <c r="I59"/>
  <c r="O56"/>
  <c r="I56"/>
  <c r="I45"/>
  <c r="O52"/>
  <c r="I52"/>
  <c r="O49"/>
  <c r="I49"/>
  <c r="O46"/>
  <c r="I46"/>
  <c r="I41"/>
  <c r="O42"/>
  <c r="I42"/>
  <c r="I22"/>
  <c r="O38"/>
  <c r="I38"/>
  <c r="O35"/>
  <c r="I35"/>
  <c r="O32"/>
  <c r="I32"/>
  <c r="O29"/>
  <c r="I29"/>
  <c r="O26"/>
  <c r="I26"/>
  <c r="O23"/>
  <c r="I23"/>
  <c r="I9"/>
  <c r="O19"/>
  <c r="I19"/>
  <c r="O16"/>
  <c r="I16"/>
  <c r="O13"/>
  <c r="I13"/>
  <c r="O10"/>
  <c r="I10"/>
  <c i="3" r="I3"/>
  <c r="I9"/>
  <c r="O10"/>
  <c r="I10"/>
  <c i="2" r="I3"/>
  <c r="I9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<sst xmlns="http://schemas.openxmlformats.org/spreadsheetml/2006/main">
  <si>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</si>
  <si>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</si>
  <si>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</si>
  <si>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22 075 06 - Most ev. č. 268 - 006 v Mnichově Hradišti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</si>
  <si>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</si>
  <si>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</si>
  <si>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</si>
  <si>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</si>
  <si>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</si>
  <si>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</si>
  <si>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</si>
  <si>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</si>
  <si>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</si>
  <si>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181</t>
  </si>
  <si>
    <t>DIO</t>
  </si>
  <si>
    <t>SO 201</t>
  </si>
  <si>
    <t>Most ev. č. 268 - 006</t>
  </si>
  <si>
    <t>Soupis prací objektu</t>
  </si>
  <si>
    <t>S</t>
  </si>
  <si>
    <t>Stavba:</t>
  </si>
  <si>
    <t>22 075 06</t>
  </si>
  <si>
    <t>Most ev. č. 268 - 006 v Mnichově Hradišti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</si>
  <si>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</si>
  <si>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</si>
  <si>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</si>
  <si>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</si>
  <si>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</si>
  <si>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</si>
  <si>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</si>
  <si>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</si>
  <si>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</si>
  <si>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</si>
  <si>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</si>
  <si>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</si>
  <si>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</si>
  <si>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</si>
  <si>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</si>
  <si>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</si>
  <si>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</si>
  <si>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</si>
  <si>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</si>
  <si>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</si>
  <si>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</si>
  <si>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</si>
  <si>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</si>
  <si>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OTSKP_2024 ~ 2024</t>
  </si>
  <si>
    <t>PP</t>
  </si>
  <si>
    <t>obsahují zejména náklady na:
- ztížené výrobní podmínky související s umístěním stavby, provozními nebo
dopravními omezeními
- uvedení stavbou dotčených ploch a staveništní dopravou dotčených komunikací
do původního nebo projektovaného stavu
- zajištění bezpečnosti při provádění stavby ve smyslu bezpečnosti práce a
ochrany životního prostředí
- likvidace přebytečného stavebního materiálu odpovídajícím způsobem
- péče o nepředané objekty a konstrukce stavby, jejich ošetřování
- nutný rozsah stavebního pojištění budovaného díla na předmětné stavbě a
pojištění odpovědnosti za škodu způsobenou dodavatelem třetí osobě
- zajištění bankovních garancí
- všechny další nutné náklady k řádnému a úplnému zhotovení předmětu díla
zřejmé ze zadávací dokumentace nebo místních podmínek</t>
  </si>
  <si>
    <t>VV</t>
  </si>
  <si>
    <t>1 = 1,000 [A]_x000d_
Celkové množství = 1,000</t>
  </si>
  <si>
    <t>00420R</t>
  </si>
  <si>
    <t>Ostatní náklady</t>
  </si>
  <si>
    <t>obsahují zejména náklady na:
- úpravu příslušné dokumentace dle technologických postupů zhotovitele a dle při
provádění díla zjištěných skutečností
- zpracování Plánu havarijních opatření zařízení staveniště a mechanizace a Povodňového plánu
- zpracování Plánu bezpečnosti a ochrany zdraví při práci na staveništi (dle § 15,
odst. 2 zákona č. 309/2006 Sb., kterým se upravují další požadavky BOZP)
- zpracování technologických postupů a plánů kontrol
- pasportizace stavbou dotčených ploch a objektů
- všechny další nutné činnosti k řádnému a úplnému zhotovení předmětu díla
zřejmé ze zadávací dokumentace nebo místních podmínek</t>
  </si>
  <si>
    <t>02520</t>
  </si>
  <si>
    <t>ZKOUŠENÍ MATERIÁLŮ NEZÁVISLOU ZKUŠEBNOU</t>
  </si>
  <si>
    <t>dle TKP, ZTKP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</si>
  <si>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</si>
  <si>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</si>
  <si>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</t>
  </si>
  <si>
    <t>02730</t>
  </si>
  <si>
    <t>POMOC PRÁCE ZŘÍZ NEBO ZAJIŠŤ OCHRANU INŽENÝRSKÝCH SÍTÍ</t>
  </si>
  <si>
    <t>vytýčení a zajištění ochrany všech stávajících vedení sítí po dobu stavby</t>
  </si>
  <si>
    <t>029113</t>
  </si>
  <si>
    <t>OSTATNÍ POŽADAVKY - GEODETICKÉ ZAMĚŘENÍ - CELKY</t>
  </si>
  <si>
    <t>KUS</t>
  </si>
  <si>
    <t>zaměř. NK po odbourání v rastru 2,0x2,0 m
vč.vytvoření digitálního modelu</t>
  </si>
  <si>
    <t>02940</t>
  </si>
  <si>
    <t>OSTATNÍ POŽADAVKY - VYPRACOVÁNÍ DOKUMENTACE</t>
  </si>
  <si>
    <t>plán sledování a údržby mostu</t>
  </si>
  <si>
    <t>029412</t>
  </si>
  <si>
    <t>OSTATNÍ POŽADAVKY - VYPRACOVÁNÍ MOSTNÍHO LISTU</t>
  </si>
  <si>
    <t>aktualizace ML_x000d_
vč. zápisu do centrální evidence mostu</t>
  </si>
  <si>
    <t>02943</t>
  </si>
  <si>
    <t>OSTATNÍ POŽADAVKY - VYPRACOVÁNÍ RDS</t>
  </si>
  <si>
    <t>RDS-Z-PDPS - pro celou stavbu</t>
  </si>
  <si>
    <t>1.000000 = 1,000 [A]_x000d_
Celkové množství = 1,000</t>
  </si>
  <si>
    <t>02944</t>
  </si>
  <si>
    <t>OSTAT POŽADAVKY - DOKUMENTACE SKUTEČ PROVEDENÍ V DIGIT FORMĚ</t>
  </si>
  <si>
    <t>skutečného provedení stavby</t>
  </si>
  <si>
    <t>02950</t>
  </si>
  <si>
    <t>OSTATNÍ POŽADAVKY - POSUDKY, KONTROLY, REVIZNÍ ZPRÁVY</t>
  </si>
  <si>
    <t>Vyhodnocení zaměření nk a návrh vyrovnání</t>
  </si>
  <si>
    <t>02953</t>
  </si>
  <si>
    <t>OSTATNÍ POŽADAVKY - HLAVNÍ MOSTNÍ PROHLÍDKA</t>
  </si>
  <si>
    <t>1. HMP vč.zpřístupnění</t>
  </si>
  <si>
    <t>02991</t>
  </si>
  <si>
    <t>OSTATNÍ POŽADAVKY - INFORMAČNÍ TABULE</t>
  </si>
  <si>
    <t>Označení stavby dle směrnic investora</t>
  </si>
  <si>
    <t>2 = 2,000 [A]_x000d_
Celkové množství = 2,000</t>
  </si>
  <si>
    <t>03100</t>
  </si>
  <si>
    <t>ZAŘÍZENÍ STAVENIŠTĚ - ZŘÍZENÍ, PROVOZ, DEMONTÁŽ</t>
  </si>
  <si>
    <t>vč.oplocení staveniště, proviz.zábradlí a pod.
Vč. případného nájmu pozemku, vč. provizorních komunikací a případných záborů
vč. buňkoviště, toalet a dalšího zařízení nezbytného pro provoz a řízení stavby po
celou dobu její výstavby</t>
  </si>
  <si>
    <t>02720</t>
  </si>
  <si>
    <t>POMOC PRÁCE ZŘÍZ NEBO ZAJIŠŤ REGULACI A OCHRANU DOPRAVY</t>
  </si>
  <si>
    <t>DIO po dobu stavby - 10 týdnů_x000d_
provedeno dle přílohy PD_x000d_
provádění po polovinách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zařízení, semafor atd.- viz příloha TZ), oplocení a všechny související práce po
dobu trvání
stavby Součástí položky je i údržba a péče o dopravně inženýrská opatření v
průběhu celé stavby a nájemné
Součástí položky je vyřízení DIR včetně jeho projednání.</t>
  </si>
  <si>
    <t>014102R</t>
  </si>
  <si>
    <t>B</t>
  </si>
  <si>
    <t>POPLATKY ZA SKLÁDKU</t>
  </si>
  <si>
    <t>T</t>
  </si>
  <si>
    <t>živice - bez obsahu nebezpečných látek_x000d_
objemová hmotnost 2400 kg/m3</t>
  </si>
  <si>
    <t>dle pol. 113138 2,40*62,44*0,10 = 14,986 [A]_x000d_
Celkové množství = 14,986</t>
  </si>
  <si>
    <t>C</t>
  </si>
  <si>
    <t>beton, železobeton_x000d_
objemová hmotnost - prostý beton 2300 kg/m3_x000d_
objemová hmotnost - žlb 2500 kg/m3</t>
  </si>
  <si>
    <t xml:space="preserve">dle pol.  113158 1,339*2,30 = 3,080 [A]_x000d_
dle pol. 967168 0,202*2,40 = 0,485 [B]_x000d_
Celkové množství = 3,565</t>
  </si>
  <si>
    <t>015760</t>
  </si>
  <si>
    <t>A</t>
  </si>
  <si>
    <t xml:space="preserve">POPLATKY ZA LIKVIDACI ODPADŮ NEBEZPEČNÝCH - 17 06 03*  IZOLAČNÍ MATERIÁLY OBSAHUJÍCÍ NEBEZPEČNÉ LÁTKY</t>
  </si>
  <si>
    <t>živice s obsahem nebezpečných látek_x000d_
objemová hmotnost 2400 kg/m3</t>
  </si>
  <si>
    <t>dle pol. 113138 2,40*62,44*0,10 = 14,986 [A]_x000d_
dle pol. 113728 2,40*60,33*0,10 = 14,479 [B]_x000d_
Celkové množství = 29,465</t>
  </si>
  <si>
    <t>izolace
objemová hmotnost - stříkaná izolace 1500 kg/m3</t>
  </si>
  <si>
    <t>dle pol. 97817 1514,353*0,015*1,50 = 34,073 [A]_x000d_
Celkové množství = 34,073</t>
  </si>
  <si>
    <t>1</t>
  </si>
  <si>
    <t>Zemní práce</t>
  </si>
  <si>
    <t>11120</t>
  </si>
  <si>
    <t>ODSTRANĚNÍ KŘOVIN</t>
  </si>
  <si>
    <t>M2</t>
  </si>
  <si>
    <t>odstranění náletových křovin a stromků drobných průměrů_x000d_
likvidace štěpkováním_x000d_
odhad ploch</t>
  </si>
  <si>
    <t>Odstranění náletové vegetace u opěr 90,0+120,0 = 210,000 [A]_x000d_
Celkové množství = 210,000</t>
  </si>
  <si>
    <t>113138</t>
  </si>
  <si>
    <t>ODSTRANĚNÍ KRYTU ZPEVNĚNÝCH PLOCH S ASFALT POJIVEM, ODVOZ DO 20KM</t>
  </si>
  <si>
    <t>M3</t>
  </si>
  <si>
    <t>Odstranění ochrany izolace MA 11 IV_x000d_
tl. 40mmm_x000d_
předpokl. nakládání s odpady:_x000d_
80% - povinný odkup zhotovitele_x000d_
10% - nevhodné pro další recyklaci, odvoz a uložení na skládku_x000d_
10% - nebezpečný odpad</t>
  </si>
  <si>
    <t>(2*30,089+3*30,218)*(10,5-0,15)*0,04 = 62,444 [A]_x000d_
Celkové množství = 62,444</t>
  </si>
  <si>
    <t>113158</t>
  </si>
  <si>
    <t>ODSTRANĚNÍ KRYTU ZPEVNĚNÝCH PLOCH Z BETONU, ODVOZ DO 20KM</t>
  </si>
  <si>
    <t>Odstranění proužku z drenážního betonu+okolo odvodňovačů a trubiček_x000d_
tl. 0,04</t>
  </si>
  <si>
    <t>((2*30,089+3*30,218)*0,15+6*1,5*(0,8-0,15)+25*0,4*0,5)*0,04 = 1,339 [A]_x000d_
Celkové množství = 1,339</t>
  </si>
  <si>
    <t>113728</t>
  </si>
  <si>
    <t>FRÉZOVÁNÍ ZPEVNĚNÝCH PLOCH ASFALTOVÝCH, ODVOZ DO 20KM</t>
  </si>
  <si>
    <t>Odfrézování obrusné vrstvy SMA 11+_x000d_
tl. 40 mm_x000d_
předpokl. nakládání s odpady:_x000d_
90% - povinný odkup zhotovitele_x000d_
10% - nebezpečný odpad</t>
  </si>
  <si>
    <t>(2*30,089+3*30,218)*(10,5-0,5)*0,04 = 60,333 [A]_x000d_
Celkové množství = 60,333</t>
  </si>
  <si>
    <t>12911</t>
  </si>
  <si>
    <t>ČIŠTĚNÍ VOZOVEK OD NÁNOSU</t>
  </si>
  <si>
    <t>Odstranění nánosů a nečistot na římse_x000d_
vč. likvidace vzniklých odpadů a skládkovného</t>
  </si>
  <si>
    <t>očištění říms od nečistot ((2*30,089+3*30,218)*2+0,825+8,1+7,15+7,05)*2,8 = 909,409 [A]_x000d_
Celkové množství = 909,409</t>
  </si>
  <si>
    <t>12980</t>
  </si>
  <si>
    <t>ČIŠTĚNÍ ULIČNÍCH VPUSTÍ</t>
  </si>
  <si>
    <t>vyčištění odvodňovačů_x000d_
vč. likvidace vzniklých škod a skládkovného</t>
  </si>
  <si>
    <t>Vyčištění odvodňovačů 2*6 = 12,000 [A]_x000d_
Celkové množství = 12,000</t>
  </si>
  <si>
    <t>2</t>
  </si>
  <si>
    <t>Základy</t>
  </si>
  <si>
    <t>21341</t>
  </si>
  <si>
    <t>DRENÁŽNÍ VRSTVY Z PLASTBETONU (PLASTMALTY)</t>
  </si>
  <si>
    <t>Proužek a plochy z drenážní plastbetonu okolo odvodňovačů a trubiček</t>
  </si>
  <si>
    <t>5</t>
  </si>
  <si>
    <t>Komunikace</t>
  </si>
  <si>
    <t>574J54</t>
  </si>
  <si>
    <t>ASFALTOVÝ KOBEREC MASTIXOVÝ MODIFIK SMA 11S TL. 40MM</t>
  </si>
  <si>
    <t>Pokládka obrusné vrstvy z mod. SMA 11 S</t>
  </si>
  <si>
    <t>(2*30,089+3*30,218)*(10,5-0,5) = 1508,320 [A]_x000d_
Celkové množství = 1508,320</t>
  </si>
  <si>
    <t>575F41</t>
  </si>
  <si>
    <t>LITÝ ASFALT MA IV (OCHRANA MOSTNÍ IZOLACE) 8 TL. 35MM MODIFIK</t>
  </si>
  <si>
    <t>Odvodňovací proužek z MA_x000d_
zapuštění dle VL 4</t>
  </si>
  <si>
    <t>(2*30,089+3*30,218)*0,5 = 75,416 [A]_x000d_
Celkové množství = 75,416</t>
  </si>
  <si>
    <t>575F53</t>
  </si>
  <si>
    <t>LITÝ ASFALT MA IV (OCHRANA MOSTNÍ IZOLACE) 11 TL. 40MM MODIFIK</t>
  </si>
  <si>
    <t>Ochrana izolace z mod. MA 11 IV, tl. 40 mm</t>
  </si>
  <si>
    <t>(2*30,089+3*30,218)*(10,5-0,15)-6*1,5*(0,8-0,15)+25*0,4*0,5 = 1560,261 [A]_x000d_
Celkové množství = 1560,261</t>
  </si>
  <si>
    <t>7</t>
  </si>
  <si>
    <t>Přidružená stavební výroba</t>
  </si>
  <si>
    <t>711400R</t>
  </si>
  <si>
    <t>VYROVNÁNÍ POVRCHU NK</t>
  </si>
  <si>
    <t>Vyrovnání povrchu - zalévání_x000d_
odhad 25% plochy_x000d_
vhodný materiál</t>
  </si>
  <si>
    <t>(2*30,089+3*30,218)*10,5*0,25 = 395,934 [A]_x000d_
Celkové množství = 395,934</t>
  </si>
  <si>
    <t>711415</t>
  </si>
  <si>
    <t>IZOLACE MOSTOVEK CELOPLOŠ POLYMERNÍ</t>
  </si>
  <si>
    <t>Nová stěrková izolace</t>
  </si>
  <si>
    <t>60,33 = 60,330 [A]_x000d_
Celkové množství = 60,330</t>
  </si>
  <si>
    <t>711442</t>
  </si>
  <si>
    <t>IZOLACE MOSTOVEK CELOPLOŠNÁ ASFALTOVÝMI PÁSY S PEČETÍCÍ VRSTVOU</t>
  </si>
  <si>
    <t>1454,02 = 1454,020 [A]_x000d_
Celkové množství = 1454,020</t>
  </si>
  <si>
    <t>7115090R</t>
  </si>
  <si>
    <t>OCHRANA IZOLACE NA POVRCHU</t>
  </si>
  <si>
    <t>ochrana stěrkové izolace při natavování plemenem</t>
  </si>
  <si>
    <t>75,25 = 75,250 [A]_x000d_
Celkové množství = 75,250</t>
  </si>
  <si>
    <t>78322</t>
  </si>
  <si>
    <t>PROTIKOROZ OCHRANA DOPLŇK OK NÁTĚREM VÍCEVRST</t>
  </si>
  <si>
    <t>obnova PKO stávajících ocelových konstrukcí - část příslušenství_x000d_
zahrnuje přípravu povrchu na požadovaný stupeň čistoty a to vč. otryskání!_x000d_
vč. likvidace vzniklých odpadů a skládkovného_x000d_
PKO - dle TZ</t>
  </si>
  <si>
    <t>Obnova PKO ocel svodů - 100% ploch 2*6*(0,2*3,14*0,2) = 1,507 [A]_x000d_
Lokální oprava PKO zábradlí a svodidla - 2% ploch ((2*30,089+3*30,218)*2+0,825+8,1+7,15+7,05)*2,2*0,02 = 14,291 [B]_x000d_
Celkové množství = 15,798</t>
  </si>
  <si>
    <t>78383</t>
  </si>
  <si>
    <t>NÁTĚRY BETON KONSTR TYP S4 (OS-C)</t>
  </si>
  <si>
    <t>Obnova nátěru S4 nájezdové hrany</t>
  </si>
  <si>
    <t>Obnova nátěru S4 nájezdové hrany ((2*30,089+3*30,218)*2+0,825+8,1+7,15+7,05)*0,315 = 102,309 [A]_x000d_
Celkové množství = 102,309</t>
  </si>
  <si>
    <t>8</t>
  </si>
  <si>
    <t>Potrubí</t>
  </si>
  <si>
    <t>87910R</t>
  </si>
  <si>
    <t>ARMATURY NA ODPADNÍ POTRUBÍ - výměna</t>
  </si>
  <si>
    <t>Výměna nebo úprava patních kolen svodů_x000d_
vč. likvidace vzniklých odpadů a skládkovného</t>
  </si>
  <si>
    <t>6 = 6,000 [A]_x000d_
Celkové množství = 6,000</t>
  </si>
  <si>
    <t>87914</t>
  </si>
  <si>
    <t xml:space="preserve">POTRUBÍ ODPADNÍ MOSTNÍCH OBJEKTŮ Z PLAST TRUB  DN DO 200 MM</t>
  </si>
  <si>
    <t>M</t>
  </si>
  <si>
    <t>Svod PEHD, DN 200, dl. 2,9 m u opěry 1 a kompenzátor_x000d_
vč. kotvení a napojení a kompenzátoru pohybu_x000d_
kpl</t>
  </si>
  <si>
    <t>Svod PEHD, DN 200, dl. 2,9 m u opěry 1 2,90+0,70 = 3,600 [A]_x000d_
Celkové množství = 3,600</t>
  </si>
  <si>
    <t>899121</t>
  </si>
  <si>
    <t>MŘÍŽE OCELOVÉ SAMOSTATNÉ</t>
  </si>
  <si>
    <t>mříž na silniční vpusť pod mostem</t>
  </si>
  <si>
    <t>899220R</t>
  </si>
  <si>
    <t>SEJMUTÍ A ZPĚTNÉ OSAZENÍ MŘÍŽÍ ODVODŇOVAČŮ</t>
  </si>
  <si>
    <t>sejmutí. uskladnění, očištění a zpětné osazení mříží odvodňovačů_x000d_
vč. doplnění kotevního materiálu</t>
  </si>
  <si>
    <t>2*6 = 12,000 [A]_x000d_
Celkové množství = 12,000</t>
  </si>
  <si>
    <t>9</t>
  </si>
  <si>
    <t>Ostatní konstrukce a práce</t>
  </si>
  <si>
    <t>91238</t>
  </si>
  <si>
    <t>SMĚROVÉ SLOUPKY Z PLAST HMOT - NÁSTAVCE NA SVODIDLA VČETNĚ ODRAZNÉHO PÁSKU</t>
  </si>
  <si>
    <t>modrý dměrový slouupek vč. upevnění</t>
  </si>
  <si>
    <t>915111</t>
  </si>
  <si>
    <t>VODOROVNÉ DOPRAVNÍ ZNAČENÍ BARVOU HLADKÉ - DODÁVKA A POKLÁDKA</t>
  </si>
  <si>
    <t>předznačení</t>
  </si>
  <si>
    <t>V01a (2*0,25+0,125)*(2*30,089+3*30,218) = 94,270 [A]_x000d_
Celkové množství = 94,270</t>
  </si>
  <si>
    <t>915211</t>
  </si>
  <si>
    <t>VODOROVNÉ DOPRAVNÍ ZNAČENÍ PLASTEM HLADKÉ - DODÁVKA A POKLÁDKA</t>
  </si>
  <si>
    <t>definitivní dopravní značení</t>
  </si>
  <si>
    <t>dle pol. 915111 94,270 = 94,270 [A]_x000d_
Celkové množství = 94,270</t>
  </si>
  <si>
    <t>919111</t>
  </si>
  <si>
    <t>ŘEZÁNÍ ASFALTOVÉHO KRYTU VOZOVEK TL DO 50MM</t>
  </si>
  <si>
    <t>řezání vozovky_x000d_
podél říms, proužku, odvodňovačů, MZ</t>
  </si>
  <si>
    <t>(2*30,089+3*30,218)*5+2*10,5+2*6*1,8 = 796,760 [A]_x000d_
mezi etapami - řezání středové spáry (2*30,089+3*30,218) = 150,832 [B]_x000d_
Celkové množství = 947,592</t>
  </si>
  <si>
    <t>931314</t>
  </si>
  <si>
    <t>a</t>
  </si>
  <si>
    <t>TĚSNĚNÍ DILATAČ SPAR ASF ZÁLIVKOU PRŮŘ DO 400MM2</t>
  </si>
  <si>
    <t>bez předtěsnění
těsnění řezaných spar - vozovka, podél říms ve spodní vrstvě, proužku, odvodňovačů, MZ</t>
  </si>
  <si>
    <t>(2*30,089+3*30,218)*3+2*10,5+2*6*1,8 = 495,096 [A]_x000d_
mezi etapami - řezání středové spáry (2*30,089+3*30,218) = 150,832 [B]_x000d_
Celkové množství = 645,928</t>
  </si>
  <si>
    <t>b</t>
  </si>
  <si>
    <t>s předtěsněním_x000d_
těsnění řezaných spar - podél říms v obrusné vrstvě</t>
  </si>
  <si>
    <t>(2*30,089+3*30,218)*2 = 301,664 [A]_x000d_
Celkové množství = 301,664</t>
  </si>
  <si>
    <t>9313140R</t>
  </si>
  <si>
    <t>PŘETĚSNĚNÍ DILATAČ SPAR ŘÍMS</t>
  </si>
  <si>
    <t>přetěsnění stávajících dilatačních spar říms_x000d_
provedení dle TZ_x000d_
zahrnuje vyčištění spar od zbytku stávajících těsnících hmot, příprava povrchu, nové těsnění_x000d_
vč. likvidace vzniklých odpadů a skládkovného</t>
  </si>
  <si>
    <t>Obnova těsnění spár říms ((2*30,089+3*30,218)*2+0,825+8,1+7,15+7,05)+2*43*2,8 = 565,589 [A]_x000d_
Celkové množství = 565,589</t>
  </si>
  <si>
    <t>93850R</t>
  </si>
  <si>
    <t>OČIŠTĚNÍ MZ</t>
  </si>
  <si>
    <t>Vyčitění gumových těsnění mostních závěrů
vč. likvidace vzniklých odpadů a skládkovného</t>
  </si>
  <si>
    <t>Vyčitění gumových těsnění mostních závěrů 2*16,10 = 32,200 [A]_x000d_
Celkové množství = 32,200</t>
  </si>
  <si>
    <t>93852</t>
  </si>
  <si>
    <t>OČIŠTĚNÍ BETON KONSTR OD VEGETACE</t>
  </si>
  <si>
    <t>očištění od nánosů a vegetace_x000d_
vč. likvidace vzniklých odpadů a skládkovného</t>
  </si>
  <si>
    <t>vyčištění nánosů na úložných prazích opěr 2*20,0 = 40,000 [A]_x000d_
Odstranit nánosy a vegetaci na schodištích (12,9+7,56+1,23+9,8)*0,75 = 23,618 [B]_x000d_
Celkové množství = 63,618</t>
  </si>
  <si>
    <t>938541</t>
  </si>
  <si>
    <t>OČIŠTĚNÍ BETON KONSTR OTRYSKÁNÍM TLAK VODOU DO 200 BARŮ</t>
  </si>
  <si>
    <t>očištění nk po broušení</t>
  </si>
  <si>
    <t>dle pol. 93857 395,934 = 395,934 [A]_x000d_
Celkové množství = 395,934</t>
  </si>
  <si>
    <t>938542</t>
  </si>
  <si>
    <t>OČIŠTĚNÍ BETON KONSTR OTRYSKÁNÍM TLAK VODOU DO 500 BARŮ</t>
  </si>
  <si>
    <t>očištění nájezdových hran od zbytku nátěrů_x000d_
před provádění nátěru S4</t>
  </si>
  <si>
    <t>((2*30,089+3*30,218)*2+0,825+8,1+7,15+7,05)*0,315 = 102,309 [A]_x000d_
Celkové množství = 102,309</t>
  </si>
  <si>
    <t>938543</t>
  </si>
  <si>
    <t>OČIŠTĚNÍ BETON KONSTR OTRYSKÁNÍM TLAK VODOU DO 1000 BARŮ</t>
  </si>
  <si>
    <t>očištění nk po bourání _x000d_
vč. likvidace vzniklých odpadů a skládkovné</t>
  </si>
  <si>
    <t>dle pol. 97817 1514,353 = 1514,353 [A]_x000d_
Celkové množství = 1514,353</t>
  </si>
  <si>
    <t>93857</t>
  </si>
  <si>
    <t>BROUŠENÍ BETON KONSTR</t>
  </si>
  <si>
    <t>Vyrovnání povrchu - broušení_x000d_
odhad 25% plochy</t>
  </si>
  <si>
    <t>(2*30,089+3*30,218)*10,5*0,25 = 395,934 [A]</t>
  </si>
  <si>
    <t>967168</t>
  </si>
  <si>
    <t>VYBOURÁNÍ ČÁSTÍ KONSTRUKCÍ ŽELEZOBET S ODVOZEM DO 20KM</t>
  </si>
  <si>
    <t>Vybourání dobetonávky_x000d_
Dobetonávka mezi nosníky C30/37-XF4_x000d_
odhad</t>
  </si>
  <si>
    <t>odhad 0,42*0,12*2 = 0,101 [A]_x000d_
 0,42*0,12*2 = 0,101 [B]_x000d_
Celkové množství = 0,202</t>
  </si>
  <si>
    <t>97817</t>
  </si>
  <si>
    <t>ODSTRANĚNÍ MOSTNÍ IZOLACE</t>
  </si>
  <si>
    <t>vč. odvozu a uložení naskládku</t>
  </si>
  <si>
    <t>(2*30,089+3*30,218)*(10,5-2*(0,15+0,08)) = 1514,353 [A]_x000d_
Celkové množství = 1514,353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</si>
</sst>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6"/>
  <cols>
    <col min="1" max="1" width="30.53516" customWidth="1"/>
    <col min="2" max="2" width="30.53516" customWidth="1"/>
    <col min="3" max="3" width="18.30469" customWidth="1"/>
    <col min="4" max="4" width="18.30469" customWidth="1"/>
    <col min="5" max="5" width="18.30469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000SO 000'!I3</f>
        <v>0</v>
      </c>
      <c r="D10" s="9">
        <f>SUMIFS('SO 000SO 000'!O:O,'SO 000SO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181SO 181'!I3</f>
        <v>0</v>
      </c>
      <c r="D11" s="9">
        <f>SUMIFS('SO 181SO 181'!O:O,'SO 181SO 181'!A:A,"P")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201SO 201'!I3</f>
        <v>0</v>
      </c>
      <c r="D12" s="9">
        <f>SUMIFS('SO 201SO 201'!O:O,'SO 201SO 201'!A:A,"P")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11</v>
      </c>
      <c r="I3" s="23">
        <f>SUMIFS(I9:I51,A9:A51,"SD")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24</v>
      </c>
      <c r="B5" s="18" t="s">
        <v>25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26</v>
      </c>
      <c r="B6" s="25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6" t="s">
        <v>34</v>
      </c>
    </row>
    <row r="7">
      <c r="A7" s="24"/>
      <c r="B7" s="25"/>
      <c r="C7" s="7"/>
      <c r="D7" s="7"/>
      <c r="E7" s="7"/>
      <c r="F7" s="7"/>
      <c r="G7" s="7"/>
      <c r="H7" s="7" t="s">
        <v>35</v>
      </c>
      <c r="I7" s="7" t="s">
        <v>36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37</v>
      </c>
      <c r="B9" s="30"/>
      <c r="C9" s="31" t="s">
        <v>38</v>
      </c>
      <c r="D9" s="32"/>
      <c r="E9" s="29" t="s">
        <v>39</v>
      </c>
      <c r="F9" s="32"/>
      <c r="G9" s="32"/>
      <c r="H9" s="32"/>
      <c r="I9" s="33">
        <f>SUMIFS(I10:I51,A10:A51,"P")</f>
        <v>0</v>
      </c>
      <c r="J9" s="34"/>
    </row>
    <row r="10">
      <c r="A10" s="35" t="s">
        <v>40</v>
      </c>
      <c r="B10" s="35">
        <v>1</v>
      </c>
      <c r="C10" s="36" t="s">
        <v>41</v>
      </c>
      <c r="D10" s="35" t="s">
        <v>42</v>
      </c>
      <c r="E10" s="37" t="s">
        <v>43</v>
      </c>
      <c r="F10" s="38" t="s">
        <v>44</v>
      </c>
      <c r="G10" s="39">
        <v>1</v>
      </c>
      <c r="H10" s="40">
        <v>0</v>
      </c>
      <c r="I10" s="40">
        <f>ROUND(G10*H10,P4)</f>
        <v>0</v>
      </c>
      <c r="J10" s="38" t="s">
        <v>45</v>
      </c>
      <c r="O10" s="41">
        <f>I10*0.21</f>
        <v>0</v>
      </c>
      <c r="P10">
        <v>3</v>
      </c>
    </row>
    <row r="11" ht="276.9">
      <c r="A11" s="35" t="s">
        <v>46</v>
      </c>
      <c r="B11" s="42"/>
      <c r="C11" s="43"/>
      <c r="D11" s="43"/>
      <c r="E11" s="37" t="s">
        <v>47</v>
      </c>
      <c r="F11" s="43"/>
      <c r="G11" s="43"/>
      <c r="H11" s="43"/>
      <c r="I11" s="43"/>
      <c r="J11" s="44"/>
    </row>
    <row r="12" ht="29.2">
      <c r="A12" s="35" t="s">
        <v>48</v>
      </c>
      <c r="B12" s="42"/>
      <c r="C12" s="43"/>
      <c r="D12" s="43"/>
      <c r="E12" s="45" t="s">
        <v>49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50</v>
      </c>
      <c r="D13" s="35" t="s">
        <v>42</v>
      </c>
      <c r="E13" s="37" t="s">
        <v>51</v>
      </c>
      <c r="F13" s="38" t="s">
        <v>44</v>
      </c>
      <c r="G13" s="39">
        <v>1</v>
      </c>
      <c r="H13" s="40">
        <v>0</v>
      </c>
      <c r="I13" s="40">
        <f>ROUND(G13*H13,P4)</f>
        <v>0</v>
      </c>
      <c r="J13" s="38" t="s">
        <v>45</v>
      </c>
      <c r="O13" s="41">
        <f>I13*0.21</f>
        <v>0</v>
      </c>
      <c r="P13">
        <v>3</v>
      </c>
    </row>
    <row r="14" ht="204">
      <c r="A14" s="35" t="s">
        <v>46</v>
      </c>
      <c r="B14" s="42"/>
      <c r="C14" s="43"/>
      <c r="D14" s="43"/>
      <c r="E14" s="37" t="s">
        <v>52</v>
      </c>
      <c r="F14" s="43"/>
      <c r="G14" s="43"/>
      <c r="H14" s="43"/>
      <c r="I14" s="43"/>
      <c r="J14" s="44"/>
    </row>
    <row r="15" ht="29.2">
      <c r="A15" s="35" t="s">
        <v>48</v>
      </c>
      <c r="B15" s="42"/>
      <c r="C15" s="43"/>
      <c r="D15" s="43"/>
      <c r="E15" s="45" t="s">
        <v>49</v>
      </c>
      <c r="F15" s="43"/>
      <c r="G15" s="43"/>
      <c r="H15" s="43"/>
      <c r="I15" s="43"/>
      <c r="J15" s="44"/>
    </row>
    <row r="16">
      <c r="A16" s="35" t="s">
        <v>40</v>
      </c>
      <c r="B16" s="35">
        <v>3</v>
      </c>
      <c r="C16" s="36" t="s">
        <v>53</v>
      </c>
      <c r="D16" s="35" t="s">
        <v>42</v>
      </c>
      <c r="E16" s="37" t="s">
        <v>54</v>
      </c>
      <c r="F16" s="38" t="s">
        <v>44</v>
      </c>
      <c r="G16" s="39">
        <v>1</v>
      </c>
      <c r="H16" s="40">
        <v>0</v>
      </c>
      <c r="I16" s="40">
        <f>ROUND(G16*H16,P4)</f>
        <v>0</v>
      </c>
      <c r="J16" s="38" t="s">
        <v>45</v>
      </c>
      <c r="O16" s="41">
        <f>I16*0.21</f>
        <v>0</v>
      </c>
      <c r="P16">
        <v>3</v>
      </c>
    </row>
    <row r="17">
      <c r="A17" s="35" t="s">
        <v>46</v>
      </c>
      <c r="B17" s="42"/>
      <c r="C17" s="43"/>
      <c r="D17" s="43"/>
      <c r="E17" s="37" t="s">
        <v>55</v>
      </c>
      <c r="F17" s="43"/>
      <c r="G17" s="43"/>
      <c r="H17" s="43"/>
      <c r="I17" s="43"/>
      <c r="J17" s="44"/>
    </row>
    <row r="18" ht="29.2">
      <c r="A18" s="35" t="s">
        <v>48</v>
      </c>
      <c r="B18" s="42"/>
      <c r="C18" s="43"/>
      <c r="D18" s="43"/>
      <c r="E18" s="45" t="s">
        <v>49</v>
      </c>
      <c r="F18" s="43"/>
      <c r="G18" s="43"/>
      <c r="H18" s="43"/>
      <c r="I18" s="43"/>
      <c r="J18" s="44"/>
    </row>
    <row r="19">
      <c r="A19" s="35" t="s">
        <v>40</v>
      </c>
      <c r="B19" s="35">
        <v>4</v>
      </c>
      <c r="C19" s="36" t="s">
        <v>56</v>
      </c>
      <c r="D19" s="35" t="s">
        <v>42</v>
      </c>
      <c r="E19" s="37" t="s">
        <v>57</v>
      </c>
      <c r="F19" s="38" t="s">
        <v>44</v>
      </c>
      <c r="G19" s="39">
        <v>1</v>
      </c>
      <c r="H19" s="40">
        <v>0</v>
      </c>
      <c r="I19" s="40">
        <f>ROUND(G19*H19,P4)</f>
        <v>0</v>
      </c>
      <c r="J19" s="38" t="s">
        <v>45</v>
      </c>
      <c r="O19" s="41">
        <f>I19*0.21</f>
        <v>0</v>
      </c>
      <c r="P19">
        <v>3</v>
      </c>
    </row>
    <row r="20" ht="29.2">
      <c r="A20" s="35" t="s">
        <v>46</v>
      </c>
      <c r="B20" s="42"/>
      <c r="C20" s="43"/>
      <c r="D20" s="43"/>
      <c r="E20" s="37" t="s">
        <v>58</v>
      </c>
      <c r="F20" s="43"/>
      <c r="G20" s="43"/>
      <c r="H20" s="43"/>
      <c r="I20" s="43"/>
      <c r="J20" s="44"/>
    </row>
    <row r="21" ht="29.2">
      <c r="A21" s="35" t="s">
        <v>48</v>
      </c>
      <c r="B21" s="42"/>
      <c r="C21" s="43"/>
      <c r="D21" s="43"/>
      <c r="E21" s="45" t="s">
        <v>49</v>
      </c>
      <c r="F21" s="43"/>
      <c r="G21" s="43"/>
      <c r="H21" s="43"/>
      <c r="I21" s="43"/>
      <c r="J21" s="44"/>
    </row>
    <row r="22">
      <c r="A22" s="35" t="s">
        <v>40</v>
      </c>
      <c r="B22" s="35">
        <v>5</v>
      </c>
      <c r="C22" s="36" t="s">
        <v>59</v>
      </c>
      <c r="D22" s="35" t="s">
        <v>42</v>
      </c>
      <c r="E22" s="37" t="s">
        <v>60</v>
      </c>
      <c r="F22" s="38" t="s">
        <v>44</v>
      </c>
      <c r="G22" s="39">
        <v>1</v>
      </c>
      <c r="H22" s="40">
        <v>0</v>
      </c>
      <c r="I22" s="40">
        <f>ROUND(G22*H22,P4)</f>
        <v>0</v>
      </c>
      <c r="J22" s="38" t="s">
        <v>45</v>
      </c>
      <c r="O22" s="41">
        <f>I22*0.21</f>
        <v>0</v>
      </c>
      <c r="P22">
        <v>3</v>
      </c>
    </row>
    <row r="23">
      <c r="A23" s="35" t="s">
        <v>46</v>
      </c>
      <c r="B23" s="42"/>
      <c r="C23" s="43"/>
      <c r="D23" s="43"/>
      <c r="E23" s="37" t="s">
        <v>61</v>
      </c>
      <c r="F23" s="43"/>
      <c r="G23" s="43"/>
      <c r="H23" s="43"/>
      <c r="I23" s="43"/>
      <c r="J23" s="44"/>
    </row>
    <row r="24" ht="29.2">
      <c r="A24" s="35" t="s">
        <v>48</v>
      </c>
      <c r="B24" s="42"/>
      <c r="C24" s="43"/>
      <c r="D24" s="43"/>
      <c r="E24" s="45" t="s">
        <v>49</v>
      </c>
      <c r="F24" s="43"/>
      <c r="G24" s="43"/>
      <c r="H24" s="43"/>
      <c r="I24" s="43"/>
      <c r="J24" s="44"/>
    </row>
    <row r="25">
      <c r="A25" s="35" t="s">
        <v>40</v>
      </c>
      <c r="B25" s="35">
        <v>6</v>
      </c>
      <c r="C25" s="36" t="s">
        <v>62</v>
      </c>
      <c r="D25" s="35"/>
      <c r="E25" s="37" t="s">
        <v>63</v>
      </c>
      <c r="F25" s="38" t="s">
        <v>64</v>
      </c>
      <c r="G25" s="39">
        <v>1</v>
      </c>
      <c r="H25" s="40">
        <v>0</v>
      </c>
      <c r="I25" s="40">
        <f>ROUND(G25*H25,P4)</f>
        <v>0</v>
      </c>
      <c r="J25" s="38" t="s">
        <v>45</v>
      </c>
      <c r="O25" s="41">
        <f>I25*0.21</f>
        <v>0</v>
      </c>
      <c r="P25">
        <v>3</v>
      </c>
    </row>
    <row r="26" ht="29.2">
      <c r="A26" s="35" t="s">
        <v>46</v>
      </c>
      <c r="B26" s="42"/>
      <c r="C26" s="43"/>
      <c r="D26" s="43"/>
      <c r="E26" s="37" t="s">
        <v>65</v>
      </c>
      <c r="F26" s="43"/>
      <c r="G26" s="43"/>
      <c r="H26" s="43"/>
      <c r="I26" s="43"/>
      <c r="J26" s="44"/>
    </row>
    <row r="27" ht="29.2">
      <c r="A27" s="35" t="s">
        <v>48</v>
      </c>
      <c r="B27" s="42"/>
      <c r="C27" s="43"/>
      <c r="D27" s="43"/>
      <c r="E27" s="45" t="s">
        <v>49</v>
      </c>
      <c r="F27" s="43"/>
      <c r="G27" s="43"/>
      <c r="H27" s="43"/>
      <c r="I27" s="43"/>
      <c r="J27" s="44"/>
    </row>
    <row r="28">
      <c r="A28" s="35" t="s">
        <v>40</v>
      </c>
      <c r="B28" s="35">
        <v>7</v>
      </c>
      <c r="C28" s="36" t="s">
        <v>66</v>
      </c>
      <c r="D28" s="35"/>
      <c r="E28" s="37" t="s">
        <v>67</v>
      </c>
      <c r="F28" s="38" t="s">
        <v>44</v>
      </c>
      <c r="G28" s="39">
        <v>1</v>
      </c>
      <c r="H28" s="40">
        <v>0</v>
      </c>
      <c r="I28" s="40">
        <f>ROUND(G28*H28,P4)</f>
        <v>0</v>
      </c>
      <c r="J28" s="38" t="s">
        <v>45</v>
      </c>
      <c r="O28" s="41">
        <f>I28*0.21</f>
        <v>0</v>
      </c>
      <c r="P28">
        <v>3</v>
      </c>
    </row>
    <row r="29">
      <c r="A29" s="35" t="s">
        <v>46</v>
      </c>
      <c r="B29" s="42"/>
      <c r="C29" s="43"/>
      <c r="D29" s="43"/>
      <c r="E29" s="37" t="s">
        <v>68</v>
      </c>
      <c r="F29" s="43"/>
      <c r="G29" s="43"/>
      <c r="H29" s="43"/>
      <c r="I29" s="43"/>
      <c r="J29" s="44"/>
    </row>
    <row r="30" ht="29.2">
      <c r="A30" s="35" t="s">
        <v>48</v>
      </c>
      <c r="B30" s="42"/>
      <c r="C30" s="43"/>
      <c r="D30" s="43"/>
      <c r="E30" s="45" t="s">
        <v>49</v>
      </c>
      <c r="F30" s="43"/>
      <c r="G30" s="43"/>
      <c r="H30" s="43"/>
      <c r="I30" s="43"/>
      <c r="J30" s="44"/>
    </row>
    <row r="31">
      <c r="A31" s="35" t="s">
        <v>40</v>
      </c>
      <c r="B31" s="35">
        <v>8</v>
      </c>
      <c r="C31" s="36" t="s">
        <v>69</v>
      </c>
      <c r="D31" s="35" t="s">
        <v>42</v>
      </c>
      <c r="E31" s="37" t="s">
        <v>70</v>
      </c>
      <c r="F31" s="38" t="s">
        <v>64</v>
      </c>
      <c r="G31" s="39">
        <v>1</v>
      </c>
      <c r="H31" s="40">
        <v>0</v>
      </c>
      <c r="I31" s="40">
        <f>ROUND(G31*H31,P4)</f>
        <v>0</v>
      </c>
      <c r="J31" s="38" t="s">
        <v>45</v>
      </c>
      <c r="O31" s="41">
        <f>I31*0.21</f>
        <v>0</v>
      </c>
      <c r="P31">
        <v>3</v>
      </c>
    </row>
    <row r="32" ht="29.2">
      <c r="A32" s="35" t="s">
        <v>46</v>
      </c>
      <c r="B32" s="42"/>
      <c r="C32" s="43"/>
      <c r="D32" s="43"/>
      <c r="E32" s="37" t="s">
        <v>71</v>
      </c>
      <c r="F32" s="43"/>
      <c r="G32" s="43"/>
      <c r="H32" s="43"/>
      <c r="I32" s="43"/>
      <c r="J32" s="44"/>
    </row>
    <row r="33" ht="29.2">
      <c r="A33" s="35" t="s">
        <v>48</v>
      </c>
      <c r="B33" s="42"/>
      <c r="C33" s="43"/>
      <c r="D33" s="43"/>
      <c r="E33" s="45" t="s">
        <v>49</v>
      </c>
      <c r="F33" s="43"/>
      <c r="G33" s="43"/>
      <c r="H33" s="43"/>
      <c r="I33" s="43"/>
      <c r="J33" s="44"/>
    </row>
    <row r="34">
      <c r="A34" s="35" t="s">
        <v>40</v>
      </c>
      <c r="B34" s="35">
        <v>9</v>
      </c>
      <c r="C34" s="36" t="s">
        <v>72</v>
      </c>
      <c r="D34" s="35" t="s">
        <v>42</v>
      </c>
      <c r="E34" s="37" t="s">
        <v>73</v>
      </c>
      <c r="F34" s="38" t="s">
        <v>44</v>
      </c>
      <c r="G34" s="39">
        <v>1</v>
      </c>
      <c r="H34" s="40">
        <v>0</v>
      </c>
      <c r="I34" s="40">
        <f>ROUND(G34*H34,P4)</f>
        <v>0</v>
      </c>
      <c r="J34" s="38" t="s">
        <v>45</v>
      </c>
      <c r="O34" s="41">
        <f>I34*0.21</f>
        <v>0</v>
      </c>
      <c r="P34">
        <v>3</v>
      </c>
    </row>
    <row r="35">
      <c r="A35" s="35" t="s">
        <v>46</v>
      </c>
      <c r="B35" s="42"/>
      <c r="C35" s="43"/>
      <c r="D35" s="43"/>
      <c r="E35" s="37" t="s">
        <v>74</v>
      </c>
      <c r="F35" s="43"/>
      <c r="G35" s="43"/>
      <c r="H35" s="43"/>
      <c r="I35" s="43"/>
      <c r="J35" s="44"/>
    </row>
    <row r="36" ht="29.2">
      <c r="A36" s="35" t="s">
        <v>48</v>
      </c>
      <c r="B36" s="42"/>
      <c r="C36" s="43"/>
      <c r="D36" s="43"/>
      <c r="E36" s="45" t="s">
        <v>75</v>
      </c>
      <c r="F36" s="43"/>
      <c r="G36" s="43"/>
      <c r="H36" s="43"/>
      <c r="I36" s="43"/>
      <c r="J36" s="44"/>
    </row>
    <row r="37" ht="29.2">
      <c r="A37" s="35" t="s">
        <v>40</v>
      </c>
      <c r="B37" s="35">
        <v>10</v>
      </c>
      <c r="C37" s="36" t="s">
        <v>76</v>
      </c>
      <c r="D37" s="35" t="s">
        <v>42</v>
      </c>
      <c r="E37" s="37" t="s">
        <v>77</v>
      </c>
      <c r="F37" s="38" t="s">
        <v>44</v>
      </c>
      <c r="G37" s="39">
        <v>1</v>
      </c>
      <c r="H37" s="40">
        <v>0</v>
      </c>
      <c r="I37" s="40">
        <f>ROUND(G37*H37,P4)</f>
        <v>0</v>
      </c>
      <c r="J37" s="38" t="s">
        <v>45</v>
      </c>
      <c r="O37" s="41">
        <f>I37*0.21</f>
        <v>0</v>
      </c>
      <c r="P37">
        <v>3</v>
      </c>
    </row>
    <row r="38">
      <c r="A38" s="35" t="s">
        <v>46</v>
      </c>
      <c r="B38" s="42"/>
      <c r="C38" s="43"/>
      <c r="D38" s="43"/>
      <c r="E38" s="37" t="s">
        <v>78</v>
      </c>
      <c r="F38" s="43"/>
      <c r="G38" s="43"/>
      <c r="H38" s="43"/>
      <c r="I38" s="43"/>
      <c r="J38" s="44"/>
    </row>
    <row r="39" ht="29.2">
      <c r="A39" s="35" t="s">
        <v>48</v>
      </c>
      <c r="B39" s="42"/>
      <c r="C39" s="43"/>
      <c r="D39" s="43"/>
      <c r="E39" s="45" t="s">
        <v>75</v>
      </c>
      <c r="F39" s="43"/>
      <c r="G39" s="43"/>
      <c r="H39" s="43"/>
      <c r="I39" s="43"/>
      <c r="J39" s="44"/>
    </row>
    <row r="40">
      <c r="A40" s="35" t="s">
        <v>40</v>
      </c>
      <c r="B40" s="35">
        <v>11</v>
      </c>
      <c r="C40" s="36" t="s">
        <v>79</v>
      </c>
      <c r="D40" s="35"/>
      <c r="E40" s="37" t="s">
        <v>80</v>
      </c>
      <c r="F40" s="38" t="s">
        <v>44</v>
      </c>
      <c r="G40" s="39">
        <v>1</v>
      </c>
      <c r="H40" s="40">
        <v>0</v>
      </c>
      <c r="I40" s="40">
        <f>ROUND(G40*H40,P4)</f>
        <v>0</v>
      </c>
      <c r="J40" s="38" t="s">
        <v>45</v>
      </c>
      <c r="O40" s="41">
        <f>I40*0.21</f>
        <v>0</v>
      </c>
      <c r="P40">
        <v>3</v>
      </c>
    </row>
    <row r="41">
      <c r="A41" s="35" t="s">
        <v>46</v>
      </c>
      <c r="B41" s="42"/>
      <c r="C41" s="43"/>
      <c r="D41" s="43"/>
      <c r="E41" s="37" t="s">
        <v>81</v>
      </c>
      <c r="F41" s="43"/>
      <c r="G41" s="43"/>
      <c r="H41" s="43"/>
      <c r="I41" s="43"/>
      <c r="J41" s="44"/>
    </row>
    <row r="42" ht="29.2">
      <c r="A42" s="35" t="s">
        <v>48</v>
      </c>
      <c r="B42" s="42"/>
      <c r="C42" s="43"/>
      <c r="D42" s="43"/>
      <c r="E42" s="45" t="s">
        <v>49</v>
      </c>
      <c r="F42" s="43"/>
      <c r="G42" s="43"/>
      <c r="H42" s="43"/>
      <c r="I42" s="43"/>
      <c r="J42" s="44"/>
    </row>
    <row r="43">
      <c r="A43" s="35" t="s">
        <v>40</v>
      </c>
      <c r="B43" s="35">
        <v>12</v>
      </c>
      <c r="C43" s="36" t="s">
        <v>82</v>
      </c>
      <c r="D43" s="35" t="s">
        <v>42</v>
      </c>
      <c r="E43" s="37" t="s">
        <v>83</v>
      </c>
      <c r="F43" s="38" t="s">
        <v>64</v>
      </c>
      <c r="G43" s="39">
        <v>1</v>
      </c>
      <c r="H43" s="40">
        <v>0</v>
      </c>
      <c r="I43" s="40">
        <f>ROUND(G43*H43,P4)</f>
        <v>0</v>
      </c>
      <c r="J43" s="38" t="s">
        <v>45</v>
      </c>
      <c r="O43" s="41">
        <f>I43*0.21</f>
        <v>0</v>
      </c>
      <c r="P43">
        <v>3</v>
      </c>
    </row>
    <row r="44">
      <c r="A44" s="35" t="s">
        <v>46</v>
      </c>
      <c r="B44" s="42"/>
      <c r="C44" s="43"/>
      <c r="D44" s="43"/>
      <c r="E44" s="37" t="s">
        <v>84</v>
      </c>
      <c r="F44" s="43"/>
      <c r="G44" s="43"/>
      <c r="H44" s="43"/>
      <c r="I44" s="43"/>
      <c r="J44" s="44"/>
    </row>
    <row r="45" ht="29.2">
      <c r="A45" s="35" t="s">
        <v>48</v>
      </c>
      <c r="B45" s="42"/>
      <c r="C45" s="43"/>
      <c r="D45" s="43"/>
      <c r="E45" s="45" t="s">
        <v>49</v>
      </c>
      <c r="F45" s="43"/>
      <c r="G45" s="43"/>
      <c r="H45" s="43"/>
      <c r="I45" s="43"/>
      <c r="J45" s="44"/>
    </row>
    <row r="46">
      <c r="A46" s="35" t="s">
        <v>40</v>
      </c>
      <c r="B46" s="35">
        <v>13</v>
      </c>
      <c r="C46" s="36" t="s">
        <v>85</v>
      </c>
      <c r="D46" s="35" t="s">
        <v>42</v>
      </c>
      <c r="E46" s="37" t="s">
        <v>86</v>
      </c>
      <c r="F46" s="38" t="s">
        <v>64</v>
      </c>
      <c r="G46" s="39">
        <v>2</v>
      </c>
      <c r="H46" s="40">
        <v>0</v>
      </c>
      <c r="I46" s="40">
        <f>ROUND(G46*H46,P4)</f>
        <v>0</v>
      </c>
      <c r="J46" s="38" t="s">
        <v>45</v>
      </c>
      <c r="O46" s="41">
        <f>I46*0.21</f>
        <v>0</v>
      </c>
      <c r="P46">
        <v>3</v>
      </c>
    </row>
    <row r="47">
      <c r="A47" s="35" t="s">
        <v>46</v>
      </c>
      <c r="B47" s="42"/>
      <c r="C47" s="43"/>
      <c r="D47" s="43"/>
      <c r="E47" s="37" t="s">
        <v>87</v>
      </c>
      <c r="F47" s="43"/>
      <c r="G47" s="43"/>
      <c r="H47" s="43"/>
      <c r="I47" s="43"/>
      <c r="J47" s="44"/>
    </row>
    <row r="48" ht="29.2">
      <c r="A48" s="35" t="s">
        <v>48</v>
      </c>
      <c r="B48" s="42"/>
      <c r="C48" s="43"/>
      <c r="D48" s="43"/>
      <c r="E48" s="45" t="s">
        <v>88</v>
      </c>
      <c r="F48" s="43"/>
      <c r="G48" s="43"/>
      <c r="H48" s="43"/>
      <c r="I48" s="43"/>
      <c r="J48" s="44"/>
    </row>
    <row r="49">
      <c r="A49" s="35" t="s">
        <v>40</v>
      </c>
      <c r="B49" s="35">
        <v>14</v>
      </c>
      <c r="C49" s="36" t="s">
        <v>89</v>
      </c>
      <c r="D49" s="35" t="s">
        <v>42</v>
      </c>
      <c r="E49" s="37" t="s">
        <v>90</v>
      </c>
      <c r="F49" s="38" t="s">
        <v>44</v>
      </c>
      <c r="G49" s="39">
        <v>1</v>
      </c>
      <c r="H49" s="40">
        <v>0</v>
      </c>
      <c r="I49" s="40">
        <f>ROUND(G49*H49,P4)</f>
        <v>0</v>
      </c>
      <c r="J49" s="38" t="s">
        <v>45</v>
      </c>
      <c r="O49" s="41">
        <f>I49*0.21</f>
        <v>0</v>
      </c>
      <c r="P49">
        <v>3</v>
      </c>
    </row>
    <row r="50" ht="87.5">
      <c r="A50" s="35" t="s">
        <v>46</v>
      </c>
      <c r="B50" s="42"/>
      <c r="C50" s="43"/>
      <c r="D50" s="43"/>
      <c r="E50" s="37" t="s">
        <v>91</v>
      </c>
      <c r="F50" s="43"/>
      <c r="G50" s="43"/>
      <c r="H50" s="43"/>
      <c r="I50" s="43"/>
      <c r="J50" s="44"/>
    </row>
    <row r="51" ht="29.2">
      <c r="A51" s="35" t="s">
        <v>48</v>
      </c>
      <c r="B51" s="46"/>
      <c r="C51" s="47"/>
      <c r="D51" s="47"/>
      <c r="E51" s="45" t="s">
        <v>49</v>
      </c>
      <c r="F51" s="47"/>
      <c r="G51" s="47"/>
      <c r="H51" s="47"/>
      <c r="I51" s="47"/>
      <c r="J51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13</v>
      </c>
      <c r="I3" s="23">
        <f>SUMIFS(I9:I12,A9:A12,"SD")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24</v>
      </c>
      <c r="B5" s="18" t="s">
        <v>25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26</v>
      </c>
      <c r="B6" s="25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6" t="s">
        <v>34</v>
      </c>
    </row>
    <row r="7">
      <c r="A7" s="24"/>
      <c r="B7" s="25"/>
      <c r="C7" s="7"/>
      <c r="D7" s="7"/>
      <c r="E7" s="7"/>
      <c r="F7" s="7"/>
      <c r="G7" s="7"/>
      <c r="H7" s="7" t="s">
        <v>35</v>
      </c>
      <c r="I7" s="7" t="s">
        <v>36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37</v>
      </c>
      <c r="B9" s="30"/>
      <c r="C9" s="31" t="s">
        <v>38</v>
      </c>
      <c r="D9" s="32"/>
      <c r="E9" s="29" t="s">
        <v>39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40</v>
      </c>
      <c r="B10" s="35">
        <v>1</v>
      </c>
      <c r="C10" s="36" t="s">
        <v>92</v>
      </c>
      <c r="D10" s="35" t="s">
        <v>42</v>
      </c>
      <c r="E10" s="37" t="s">
        <v>93</v>
      </c>
      <c r="F10" s="38" t="s">
        <v>44</v>
      </c>
      <c r="G10" s="39">
        <v>1</v>
      </c>
      <c r="H10" s="40">
        <v>0</v>
      </c>
      <c r="I10" s="40">
        <f>ROUND(G10*H10,P4)</f>
        <v>0</v>
      </c>
      <c r="J10" s="38" t="s">
        <v>45</v>
      </c>
      <c r="O10" s="41">
        <f>I10*0.21</f>
        <v>0</v>
      </c>
      <c r="P10">
        <v>3</v>
      </c>
    </row>
    <row r="11" ht="276.9">
      <c r="A11" s="35" t="s">
        <v>46</v>
      </c>
      <c r="B11" s="42"/>
      <c r="C11" s="43"/>
      <c r="D11" s="43"/>
      <c r="E11" s="37" t="s">
        <v>94</v>
      </c>
      <c r="F11" s="43"/>
      <c r="G11" s="43"/>
      <c r="H11" s="43"/>
      <c r="I11" s="43"/>
      <c r="J11" s="44"/>
    </row>
    <row r="12" ht="29.2">
      <c r="A12" s="35" t="s">
        <v>48</v>
      </c>
      <c r="B12" s="46"/>
      <c r="C12" s="47"/>
      <c r="D12" s="47"/>
      <c r="E12" s="45" t="s">
        <v>49</v>
      </c>
      <c r="F12" s="47"/>
      <c r="G12" s="47"/>
      <c r="H12" s="47"/>
      <c r="I12" s="47"/>
      <c r="J1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15</v>
      </c>
      <c r="I3" s="23">
        <f>SUMIFS(I9:I132,A9:A132,"SD")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24</v>
      </c>
      <c r="B5" s="18" t="s">
        <v>25</v>
      </c>
      <c r="C5" s="19" t="s">
        <v>15</v>
      </c>
      <c r="D5" s="20"/>
      <c r="E5" s="21" t="s">
        <v>16</v>
      </c>
      <c r="F5" s="15"/>
      <c r="G5" s="15"/>
      <c r="H5" s="15"/>
      <c r="I5" s="15"/>
      <c r="J5" s="17"/>
      <c r="O5">
        <v>0.20999999999999999</v>
      </c>
    </row>
    <row r="6">
      <c r="A6" s="24" t="s">
        <v>26</v>
      </c>
      <c r="B6" s="25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6" t="s">
        <v>34</v>
      </c>
    </row>
    <row r="7">
      <c r="A7" s="24"/>
      <c r="B7" s="25"/>
      <c r="C7" s="7"/>
      <c r="D7" s="7"/>
      <c r="E7" s="7"/>
      <c r="F7" s="7"/>
      <c r="G7" s="7"/>
      <c r="H7" s="7" t="s">
        <v>35</v>
      </c>
      <c r="I7" s="7" t="s">
        <v>36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37</v>
      </c>
      <c r="B9" s="30"/>
      <c r="C9" s="31" t="s">
        <v>38</v>
      </c>
      <c r="D9" s="32"/>
      <c r="E9" s="29" t="s">
        <v>39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40</v>
      </c>
      <c r="B10" s="35">
        <v>1</v>
      </c>
      <c r="C10" s="36" t="s">
        <v>95</v>
      </c>
      <c r="D10" s="35" t="s">
        <v>96</v>
      </c>
      <c r="E10" s="37" t="s">
        <v>97</v>
      </c>
      <c r="F10" s="38" t="s">
        <v>98</v>
      </c>
      <c r="G10" s="39">
        <v>14.986000000000001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29.2">
      <c r="A11" s="35" t="s">
        <v>46</v>
      </c>
      <c r="B11" s="42"/>
      <c r="C11" s="43"/>
      <c r="D11" s="43"/>
      <c r="E11" s="37" t="s">
        <v>99</v>
      </c>
      <c r="F11" s="43"/>
      <c r="G11" s="43"/>
      <c r="H11" s="43"/>
      <c r="I11" s="43"/>
      <c r="J11" s="44"/>
    </row>
    <row r="12" ht="29.2">
      <c r="A12" s="35" t="s">
        <v>48</v>
      </c>
      <c r="B12" s="42"/>
      <c r="C12" s="43"/>
      <c r="D12" s="43"/>
      <c r="E12" s="45" t="s">
        <v>100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95</v>
      </c>
      <c r="D13" s="35" t="s">
        <v>101</v>
      </c>
      <c r="E13" s="37" t="s">
        <v>97</v>
      </c>
      <c r="F13" s="38" t="s">
        <v>98</v>
      </c>
      <c r="G13" s="39">
        <v>3.5649999999999999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3.8">
      <c r="A14" s="35" t="s">
        <v>46</v>
      </c>
      <c r="B14" s="42"/>
      <c r="C14" s="43"/>
      <c r="D14" s="43"/>
      <c r="E14" s="37" t="s">
        <v>102</v>
      </c>
      <c r="F14" s="43"/>
      <c r="G14" s="43"/>
      <c r="H14" s="43"/>
      <c r="I14" s="43"/>
      <c r="J14" s="44"/>
    </row>
    <row r="15" ht="43.8">
      <c r="A15" s="35" t="s">
        <v>48</v>
      </c>
      <c r="B15" s="42"/>
      <c r="C15" s="43"/>
      <c r="D15" s="43"/>
      <c r="E15" s="45" t="s">
        <v>103</v>
      </c>
      <c r="F15" s="43"/>
      <c r="G15" s="43"/>
      <c r="H15" s="43"/>
      <c r="I15" s="43"/>
      <c r="J15" s="44"/>
    </row>
    <row r="16" ht="29.2">
      <c r="A16" s="35" t="s">
        <v>40</v>
      </c>
      <c r="B16" s="35">
        <v>3</v>
      </c>
      <c r="C16" s="36" t="s">
        <v>104</v>
      </c>
      <c r="D16" s="35" t="s">
        <v>105</v>
      </c>
      <c r="E16" s="37" t="s">
        <v>106</v>
      </c>
      <c r="F16" s="38" t="s">
        <v>98</v>
      </c>
      <c r="G16" s="39">
        <v>29.465</v>
      </c>
      <c r="H16" s="40">
        <v>0</v>
      </c>
      <c r="I16" s="40">
        <f>ROUND(G16*H16,P4)</f>
        <v>0</v>
      </c>
      <c r="J16" s="38" t="s">
        <v>45</v>
      </c>
      <c r="O16" s="41">
        <f>I16*0.21</f>
        <v>0</v>
      </c>
      <c r="P16">
        <v>3</v>
      </c>
    </row>
    <row r="17" ht="29.2">
      <c r="A17" s="35" t="s">
        <v>46</v>
      </c>
      <c r="B17" s="42"/>
      <c r="C17" s="43"/>
      <c r="D17" s="43"/>
      <c r="E17" s="37" t="s">
        <v>107</v>
      </c>
      <c r="F17" s="43"/>
      <c r="G17" s="43"/>
      <c r="H17" s="43"/>
      <c r="I17" s="43"/>
      <c r="J17" s="44"/>
    </row>
    <row r="18" ht="43.8">
      <c r="A18" s="35" t="s">
        <v>48</v>
      </c>
      <c r="B18" s="42"/>
      <c r="C18" s="43"/>
      <c r="D18" s="43"/>
      <c r="E18" s="45" t="s">
        <v>108</v>
      </c>
      <c r="F18" s="43"/>
      <c r="G18" s="43"/>
      <c r="H18" s="43"/>
      <c r="I18" s="43"/>
      <c r="J18" s="44"/>
    </row>
    <row r="19" ht="29.2">
      <c r="A19" s="35" t="s">
        <v>40</v>
      </c>
      <c r="B19" s="35">
        <v>4</v>
      </c>
      <c r="C19" s="36" t="s">
        <v>104</v>
      </c>
      <c r="D19" s="35" t="s">
        <v>96</v>
      </c>
      <c r="E19" s="37" t="s">
        <v>106</v>
      </c>
      <c r="F19" s="38" t="s">
        <v>98</v>
      </c>
      <c r="G19" s="39">
        <v>34.073</v>
      </c>
      <c r="H19" s="40">
        <v>0</v>
      </c>
      <c r="I19" s="40">
        <f>ROUND(G19*H19,P4)</f>
        <v>0</v>
      </c>
      <c r="J19" s="38" t="s">
        <v>45</v>
      </c>
      <c r="O19" s="41">
        <f>I19*0.21</f>
        <v>0</v>
      </c>
      <c r="P19">
        <v>3</v>
      </c>
    </row>
    <row r="20" ht="29.2">
      <c r="A20" s="35" t="s">
        <v>46</v>
      </c>
      <c r="B20" s="42"/>
      <c r="C20" s="43"/>
      <c r="D20" s="43"/>
      <c r="E20" s="37" t="s">
        <v>109</v>
      </c>
      <c r="F20" s="43"/>
      <c r="G20" s="43"/>
      <c r="H20" s="43"/>
      <c r="I20" s="43"/>
      <c r="J20" s="44"/>
    </row>
    <row r="21" ht="29.2">
      <c r="A21" s="35" t="s">
        <v>48</v>
      </c>
      <c r="B21" s="42"/>
      <c r="C21" s="43"/>
      <c r="D21" s="43"/>
      <c r="E21" s="45" t="s">
        <v>110</v>
      </c>
      <c r="F21" s="43"/>
      <c r="G21" s="43"/>
      <c r="H21" s="43"/>
      <c r="I21" s="43"/>
      <c r="J21" s="44"/>
    </row>
    <row r="22">
      <c r="A22" s="29" t="s">
        <v>37</v>
      </c>
      <c r="B22" s="30"/>
      <c r="C22" s="31" t="s">
        <v>111</v>
      </c>
      <c r="D22" s="32"/>
      <c r="E22" s="29" t="s">
        <v>112</v>
      </c>
      <c r="F22" s="32"/>
      <c r="G22" s="32"/>
      <c r="H22" s="32"/>
      <c r="I22" s="33">
        <f>SUMIFS(I23:I40,A23:A40,"P")</f>
        <v>0</v>
      </c>
      <c r="J22" s="34"/>
    </row>
    <row r="23">
      <c r="A23" s="35" t="s">
        <v>40</v>
      </c>
      <c r="B23" s="35">
        <v>5</v>
      </c>
      <c r="C23" s="36" t="s">
        <v>113</v>
      </c>
      <c r="D23" s="35" t="s">
        <v>42</v>
      </c>
      <c r="E23" s="37" t="s">
        <v>114</v>
      </c>
      <c r="F23" s="38" t="s">
        <v>115</v>
      </c>
      <c r="G23" s="39">
        <v>210</v>
      </c>
      <c r="H23" s="40">
        <v>0</v>
      </c>
      <c r="I23" s="40">
        <f>ROUND(G23*H23,P4)</f>
        <v>0</v>
      </c>
      <c r="J23" s="38" t="s">
        <v>45</v>
      </c>
      <c r="O23" s="41">
        <f>I23*0.21</f>
        <v>0</v>
      </c>
      <c r="P23">
        <v>3</v>
      </c>
    </row>
    <row r="24" ht="43.8">
      <c r="A24" s="35" t="s">
        <v>46</v>
      </c>
      <c r="B24" s="42"/>
      <c r="C24" s="43"/>
      <c r="D24" s="43"/>
      <c r="E24" s="37" t="s">
        <v>116</v>
      </c>
      <c r="F24" s="43"/>
      <c r="G24" s="43"/>
      <c r="H24" s="43"/>
      <c r="I24" s="43"/>
      <c r="J24" s="44"/>
    </row>
    <row r="25" ht="29.2">
      <c r="A25" s="35" t="s">
        <v>48</v>
      </c>
      <c r="B25" s="42"/>
      <c r="C25" s="43"/>
      <c r="D25" s="43"/>
      <c r="E25" s="45" t="s">
        <v>117</v>
      </c>
      <c r="F25" s="43"/>
      <c r="G25" s="43"/>
      <c r="H25" s="43"/>
      <c r="I25" s="43"/>
      <c r="J25" s="44"/>
    </row>
    <row r="26" ht="29.2">
      <c r="A26" s="35" t="s">
        <v>40</v>
      </c>
      <c r="B26" s="35">
        <v>6</v>
      </c>
      <c r="C26" s="36" t="s">
        <v>118</v>
      </c>
      <c r="D26" s="35" t="s">
        <v>42</v>
      </c>
      <c r="E26" s="37" t="s">
        <v>119</v>
      </c>
      <c r="F26" s="38" t="s">
        <v>120</v>
      </c>
      <c r="G26" s="39">
        <v>62.444000000000003</v>
      </c>
      <c r="H26" s="40">
        <v>0</v>
      </c>
      <c r="I26" s="40">
        <f>ROUND(G26*H26,P4)</f>
        <v>0</v>
      </c>
      <c r="J26" s="38" t="s">
        <v>45</v>
      </c>
      <c r="O26" s="41">
        <f>I26*0.21</f>
        <v>0</v>
      </c>
      <c r="P26">
        <v>3</v>
      </c>
    </row>
    <row r="27" ht="87.5">
      <c r="A27" s="35" t="s">
        <v>46</v>
      </c>
      <c r="B27" s="42"/>
      <c r="C27" s="43"/>
      <c r="D27" s="43"/>
      <c r="E27" s="37" t="s">
        <v>121</v>
      </c>
      <c r="F27" s="43"/>
      <c r="G27" s="43"/>
      <c r="H27" s="43"/>
      <c r="I27" s="43"/>
      <c r="J27" s="44"/>
    </row>
    <row r="28" ht="29.2">
      <c r="A28" s="35" t="s">
        <v>48</v>
      </c>
      <c r="B28" s="42"/>
      <c r="C28" s="43"/>
      <c r="D28" s="43"/>
      <c r="E28" s="45" t="s">
        <v>122</v>
      </c>
      <c r="F28" s="43"/>
      <c r="G28" s="43"/>
      <c r="H28" s="43"/>
      <c r="I28" s="43"/>
      <c r="J28" s="44"/>
    </row>
    <row r="29">
      <c r="A29" s="35" t="s">
        <v>40</v>
      </c>
      <c r="B29" s="35">
        <v>7</v>
      </c>
      <c r="C29" s="36" t="s">
        <v>123</v>
      </c>
      <c r="D29" s="35" t="s">
        <v>42</v>
      </c>
      <c r="E29" s="37" t="s">
        <v>124</v>
      </c>
      <c r="F29" s="38" t="s">
        <v>120</v>
      </c>
      <c r="G29" s="39">
        <v>1.339</v>
      </c>
      <c r="H29" s="40">
        <v>0</v>
      </c>
      <c r="I29" s="40">
        <f>ROUND(G29*H29,P4)</f>
        <v>0</v>
      </c>
      <c r="J29" s="38" t="s">
        <v>45</v>
      </c>
      <c r="O29" s="41">
        <f>I29*0.21</f>
        <v>0</v>
      </c>
      <c r="P29">
        <v>3</v>
      </c>
    </row>
    <row r="30" ht="29.2">
      <c r="A30" s="35" t="s">
        <v>46</v>
      </c>
      <c r="B30" s="42"/>
      <c r="C30" s="43"/>
      <c r="D30" s="43"/>
      <c r="E30" s="37" t="s">
        <v>125</v>
      </c>
      <c r="F30" s="43"/>
      <c r="G30" s="43"/>
      <c r="H30" s="43"/>
      <c r="I30" s="43"/>
      <c r="J30" s="44"/>
    </row>
    <row r="31" ht="43.8">
      <c r="A31" s="35" t="s">
        <v>48</v>
      </c>
      <c r="B31" s="42"/>
      <c r="C31" s="43"/>
      <c r="D31" s="43"/>
      <c r="E31" s="45" t="s">
        <v>126</v>
      </c>
      <c r="F31" s="43"/>
      <c r="G31" s="43"/>
      <c r="H31" s="43"/>
      <c r="I31" s="43"/>
      <c r="J31" s="44"/>
    </row>
    <row r="32">
      <c r="A32" s="35" t="s">
        <v>40</v>
      </c>
      <c r="B32" s="35">
        <v>8</v>
      </c>
      <c r="C32" s="36" t="s">
        <v>127</v>
      </c>
      <c r="D32" s="35" t="s">
        <v>42</v>
      </c>
      <c r="E32" s="37" t="s">
        <v>128</v>
      </c>
      <c r="F32" s="38" t="s">
        <v>120</v>
      </c>
      <c r="G32" s="39">
        <v>60.332999999999998</v>
      </c>
      <c r="H32" s="40">
        <v>0</v>
      </c>
      <c r="I32" s="40">
        <f>ROUND(G32*H32,P4)</f>
        <v>0</v>
      </c>
      <c r="J32" s="38" t="s">
        <v>45</v>
      </c>
      <c r="O32" s="41">
        <f>I32*0.21</f>
        <v>0</v>
      </c>
      <c r="P32">
        <v>3</v>
      </c>
    </row>
    <row r="33" ht="72.9">
      <c r="A33" s="35" t="s">
        <v>46</v>
      </c>
      <c r="B33" s="42"/>
      <c r="C33" s="43"/>
      <c r="D33" s="43"/>
      <c r="E33" s="37" t="s">
        <v>129</v>
      </c>
      <c r="F33" s="43"/>
      <c r="G33" s="43"/>
      <c r="H33" s="43"/>
      <c r="I33" s="43"/>
      <c r="J33" s="44"/>
    </row>
    <row r="34" ht="29.2">
      <c r="A34" s="35" t="s">
        <v>48</v>
      </c>
      <c r="B34" s="42"/>
      <c r="C34" s="43"/>
      <c r="D34" s="43"/>
      <c r="E34" s="45" t="s">
        <v>130</v>
      </c>
      <c r="F34" s="43"/>
      <c r="G34" s="43"/>
      <c r="H34" s="43"/>
      <c r="I34" s="43"/>
      <c r="J34" s="44"/>
    </row>
    <row r="35">
      <c r="A35" s="35" t="s">
        <v>40</v>
      </c>
      <c r="B35" s="35">
        <v>9</v>
      </c>
      <c r="C35" s="36" t="s">
        <v>131</v>
      </c>
      <c r="D35" s="35" t="s">
        <v>42</v>
      </c>
      <c r="E35" s="37" t="s">
        <v>132</v>
      </c>
      <c r="F35" s="38" t="s">
        <v>115</v>
      </c>
      <c r="G35" s="39">
        <v>909.40899999999999</v>
      </c>
      <c r="H35" s="40">
        <v>0</v>
      </c>
      <c r="I35" s="40">
        <f>ROUND(G35*H35,P4)</f>
        <v>0</v>
      </c>
      <c r="J35" s="38" t="s">
        <v>45</v>
      </c>
      <c r="O35" s="41">
        <f>I35*0.21</f>
        <v>0</v>
      </c>
      <c r="P35">
        <v>3</v>
      </c>
    </row>
    <row r="36" ht="29.2">
      <c r="A36" s="35" t="s">
        <v>46</v>
      </c>
      <c r="B36" s="42"/>
      <c r="C36" s="43"/>
      <c r="D36" s="43"/>
      <c r="E36" s="37" t="s">
        <v>133</v>
      </c>
      <c r="F36" s="43"/>
      <c r="G36" s="43"/>
      <c r="H36" s="43"/>
      <c r="I36" s="43"/>
      <c r="J36" s="44"/>
    </row>
    <row r="37" ht="43.8">
      <c r="A37" s="35" t="s">
        <v>48</v>
      </c>
      <c r="B37" s="42"/>
      <c r="C37" s="43"/>
      <c r="D37" s="43"/>
      <c r="E37" s="45" t="s">
        <v>134</v>
      </c>
      <c r="F37" s="43"/>
      <c r="G37" s="43"/>
      <c r="H37" s="43"/>
      <c r="I37" s="43"/>
      <c r="J37" s="44"/>
    </row>
    <row r="38">
      <c r="A38" s="35" t="s">
        <v>40</v>
      </c>
      <c r="B38" s="35">
        <v>10</v>
      </c>
      <c r="C38" s="36" t="s">
        <v>135</v>
      </c>
      <c r="D38" s="35" t="s">
        <v>42</v>
      </c>
      <c r="E38" s="37" t="s">
        <v>136</v>
      </c>
      <c r="F38" s="38" t="s">
        <v>64</v>
      </c>
      <c r="G38" s="39">
        <v>12</v>
      </c>
      <c r="H38" s="40">
        <v>0</v>
      </c>
      <c r="I38" s="40">
        <f>ROUND(G38*H38,P4)</f>
        <v>0</v>
      </c>
      <c r="J38" s="38" t="s">
        <v>45</v>
      </c>
      <c r="O38" s="41">
        <f>I38*0.21</f>
        <v>0</v>
      </c>
      <c r="P38">
        <v>3</v>
      </c>
    </row>
    <row r="39" ht="29.2">
      <c r="A39" s="35" t="s">
        <v>46</v>
      </c>
      <c r="B39" s="42"/>
      <c r="C39" s="43"/>
      <c r="D39" s="43"/>
      <c r="E39" s="37" t="s">
        <v>137</v>
      </c>
      <c r="F39" s="43"/>
      <c r="G39" s="43"/>
      <c r="H39" s="43"/>
      <c r="I39" s="43"/>
      <c r="J39" s="44"/>
    </row>
    <row r="40" ht="29.2">
      <c r="A40" s="35" t="s">
        <v>48</v>
      </c>
      <c r="B40" s="42"/>
      <c r="C40" s="43"/>
      <c r="D40" s="43"/>
      <c r="E40" s="45" t="s">
        <v>138</v>
      </c>
      <c r="F40" s="43"/>
      <c r="G40" s="43"/>
      <c r="H40" s="43"/>
      <c r="I40" s="43"/>
      <c r="J40" s="44"/>
    </row>
    <row r="41">
      <c r="A41" s="29" t="s">
        <v>37</v>
      </c>
      <c r="B41" s="30"/>
      <c r="C41" s="31" t="s">
        <v>139</v>
      </c>
      <c r="D41" s="32"/>
      <c r="E41" s="29" t="s">
        <v>140</v>
      </c>
      <c r="F41" s="32"/>
      <c r="G41" s="32"/>
      <c r="H41" s="32"/>
      <c r="I41" s="33">
        <f>SUMIFS(I42:I44,A42:A44,"P")</f>
        <v>0</v>
      </c>
      <c r="J41" s="34"/>
    </row>
    <row r="42">
      <c r="A42" s="35" t="s">
        <v>40</v>
      </c>
      <c r="B42" s="35">
        <v>11</v>
      </c>
      <c r="C42" s="36" t="s">
        <v>141</v>
      </c>
      <c r="D42" s="35" t="s">
        <v>42</v>
      </c>
      <c r="E42" s="37" t="s">
        <v>142</v>
      </c>
      <c r="F42" s="38" t="s">
        <v>120</v>
      </c>
      <c r="G42" s="39">
        <v>1.339</v>
      </c>
      <c r="H42" s="40">
        <v>0</v>
      </c>
      <c r="I42" s="40">
        <f>ROUND(G42*H42,P4)</f>
        <v>0</v>
      </c>
      <c r="J42" s="38" t="s">
        <v>45</v>
      </c>
      <c r="O42" s="41">
        <f>I42*0.21</f>
        <v>0</v>
      </c>
      <c r="P42">
        <v>3</v>
      </c>
    </row>
    <row r="43">
      <c r="A43" s="35" t="s">
        <v>46</v>
      </c>
      <c r="B43" s="42"/>
      <c r="C43" s="43"/>
      <c r="D43" s="43"/>
      <c r="E43" s="37" t="s">
        <v>143</v>
      </c>
      <c r="F43" s="43"/>
      <c r="G43" s="43"/>
      <c r="H43" s="43"/>
      <c r="I43" s="43"/>
      <c r="J43" s="44"/>
    </row>
    <row r="44" ht="43.8">
      <c r="A44" s="35" t="s">
        <v>48</v>
      </c>
      <c r="B44" s="42"/>
      <c r="C44" s="43"/>
      <c r="D44" s="43"/>
      <c r="E44" s="45" t="s">
        <v>126</v>
      </c>
      <c r="F44" s="43"/>
      <c r="G44" s="43"/>
      <c r="H44" s="43"/>
      <c r="I44" s="43"/>
      <c r="J44" s="44"/>
    </row>
    <row r="45">
      <c r="A45" s="29" t="s">
        <v>37</v>
      </c>
      <c r="B45" s="30"/>
      <c r="C45" s="31" t="s">
        <v>144</v>
      </c>
      <c r="D45" s="32"/>
      <c r="E45" s="29" t="s">
        <v>145</v>
      </c>
      <c r="F45" s="32"/>
      <c r="G45" s="32"/>
      <c r="H45" s="32"/>
      <c r="I45" s="33">
        <f>SUMIFS(I46:I54,A46:A54,"P")</f>
        <v>0</v>
      </c>
      <c r="J45" s="34"/>
    </row>
    <row r="46">
      <c r="A46" s="35" t="s">
        <v>40</v>
      </c>
      <c r="B46" s="35">
        <v>12</v>
      </c>
      <c r="C46" s="36" t="s">
        <v>146</v>
      </c>
      <c r="D46" s="35" t="s">
        <v>42</v>
      </c>
      <c r="E46" s="37" t="s">
        <v>147</v>
      </c>
      <c r="F46" s="38" t="s">
        <v>115</v>
      </c>
      <c r="G46" s="39">
        <v>1508.3199999999999</v>
      </c>
      <c r="H46" s="40">
        <v>0</v>
      </c>
      <c r="I46" s="40">
        <f>ROUND(G46*H46,P4)</f>
        <v>0</v>
      </c>
      <c r="J46" s="38" t="s">
        <v>45</v>
      </c>
      <c r="O46" s="41">
        <f>I46*0.21</f>
        <v>0</v>
      </c>
      <c r="P46">
        <v>3</v>
      </c>
    </row>
    <row r="47">
      <c r="A47" s="35" t="s">
        <v>46</v>
      </c>
      <c r="B47" s="42"/>
      <c r="C47" s="43"/>
      <c r="D47" s="43"/>
      <c r="E47" s="37" t="s">
        <v>148</v>
      </c>
      <c r="F47" s="43"/>
      <c r="G47" s="43"/>
      <c r="H47" s="43"/>
      <c r="I47" s="43"/>
      <c r="J47" s="44"/>
    </row>
    <row r="48" ht="29.2">
      <c r="A48" s="35" t="s">
        <v>48</v>
      </c>
      <c r="B48" s="42"/>
      <c r="C48" s="43"/>
      <c r="D48" s="43"/>
      <c r="E48" s="45" t="s">
        <v>149</v>
      </c>
      <c r="F48" s="43"/>
      <c r="G48" s="43"/>
      <c r="H48" s="43"/>
      <c r="I48" s="43"/>
      <c r="J48" s="44"/>
    </row>
    <row r="49">
      <c r="A49" s="35" t="s">
        <v>40</v>
      </c>
      <c r="B49" s="35">
        <v>13</v>
      </c>
      <c r="C49" s="36" t="s">
        <v>150</v>
      </c>
      <c r="D49" s="35" t="s">
        <v>42</v>
      </c>
      <c r="E49" s="37" t="s">
        <v>151</v>
      </c>
      <c r="F49" s="38" t="s">
        <v>115</v>
      </c>
      <c r="G49" s="39">
        <v>75.415999999999997</v>
      </c>
      <c r="H49" s="40">
        <v>0</v>
      </c>
      <c r="I49" s="40">
        <f>ROUND(G49*H49,P4)</f>
        <v>0</v>
      </c>
      <c r="J49" s="38" t="s">
        <v>45</v>
      </c>
      <c r="O49" s="41">
        <f>I49*0.21</f>
        <v>0</v>
      </c>
      <c r="P49">
        <v>3</v>
      </c>
    </row>
    <row r="50" ht="29.2">
      <c r="A50" s="35" t="s">
        <v>46</v>
      </c>
      <c r="B50" s="42"/>
      <c r="C50" s="43"/>
      <c r="D50" s="43"/>
      <c r="E50" s="37" t="s">
        <v>152</v>
      </c>
      <c r="F50" s="43"/>
      <c r="G50" s="43"/>
      <c r="H50" s="43"/>
      <c r="I50" s="43"/>
      <c r="J50" s="44"/>
    </row>
    <row r="51" ht="29.2">
      <c r="A51" s="35" t="s">
        <v>48</v>
      </c>
      <c r="B51" s="42"/>
      <c r="C51" s="43"/>
      <c r="D51" s="43"/>
      <c r="E51" s="45" t="s">
        <v>153</v>
      </c>
      <c r="F51" s="43"/>
      <c r="G51" s="43"/>
      <c r="H51" s="43"/>
      <c r="I51" s="43"/>
      <c r="J51" s="44"/>
    </row>
    <row r="52">
      <c r="A52" s="35" t="s">
        <v>40</v>
      </c>
      <c r="B52" s="35">
        <v>14</v>
      </c>
      <c r="C52" s="36" t="s">
        <v>154</v>
      </c>
      <c r="D52" s="35" t="s">
        <v>42</v>
      </c>
      <c r="E52" s="37" t="s">
        <v>155</v>
      </c>
      <c r="F52" s="38" t="s">
        <v>115</v>
      </c>
      <c r="G52" s="39">
        <v>1560.261</v>
      </c>
      <c r="H52" s="40">
        <v>0</v>
      </c>
      <c r="I52" s="40">
        <f>ROUND(G52*H52,P4)</f>
        <v>0</v>
      </c>
      <c r="J52" s="38" t="s">
        <v>45</v>
      </c>
      <c r="O52" s="41">
        <f>I52*0.21</f>
        <v>0</v>
      </c>
      <c r="P52">
        <v>3</v>
      </c>
    </row>
    <row r="53">
      <c r="A53" s="35" t="s">
        <v>46</v>
      </c>
      <c r="B53" s="42"/>
      <c r="C53" s="43"/>
      <c r="D53" s="43"/>
      <c r="E53" s="37" t="s">
        <v>156</v>
      </c>
      <c r="F53" s="43"/>
      <c r="G53" s="43"/>
      <c r="H53" s="43"/>
      <c r="I53" s="43"/>
      <c r="J53" s="44"/>
    </row>
    <row r="54" ht="43.8">
      <c r="A54" s="35" t="s">
        <v>48</v>
      </c>
      <c r="B54" s="42"/>
      <c r="C54" s="43"/>
      <c r="D54" s="43"/>
      <c r="E54" s="45" t="s">
        <v>157</v>
      </c>
      <c r="F54" s="43"/>
      <c r="G54" s="43"/>
      <c r="H54" s="43"/>
      <c r="I54" s="43"/>
      <c r="J54" s="44"/>
    </row>
    <row r="55">
      <c r="A55" s="29" t="s">
        <v>37</v>
      </c>
      <c r="B55" s="30"/>
      <c r="C55" s="31" t="s">
        <v>158</v>
      </c>
      <c r="D55" s="32"/>
      <c r="E55" s="29" t="s">
        <v>159</v>
      </c>
      <c r="F55" s="32"/>
      <c r="G55" s="32"/>
      <c r="H55" s="32"/>
      <c r="I55" s="33">
        <f>SUMIFS(I56:I73,A56:A73,"P")</f>
        <v>0</v>
      </c>
      <c r="J55" s="34"/>
    </row>
    <row r="56">
      <c r="A56" s="35" t="s">
        <v>40</v>
      </c>
      <c r="B56" s="35">
        <v>15</v>
      </c>
      <c r="C56" s="36" t="s">
        <v>160</v>
      </c>
      <c r="D56" s="35" t="s">
        <v>42</v>
      </c>
      <c r="E56" s="37" t="s">
        <v>161</v>
      </c>
      <c r="F56" s="38" t="s">
        <v>115</v>
      </c>
      <c r="G56" s="39">
        <v>395.93400000000003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 ht="43.8">
      <c r="A57" s="35" t="s">
        <v>46</v>
      </c>
      <c r="B57" s="42"/>
      <c r="C57" s="43"/>
      <c r="D57" s="43"/>
      <c r="E57" s="37" t="s">
        <v>162</v>
      </c>
      <c r="F57" s="43"/>
      <c r="G57" s="43"/>
      <c r="H57" s="43"/>
      <c r="I57" s="43"/>
      <c r="J57" s="44"/>
    </row>
    <row r="58" ht="29.2">
      <c r="A58" s="35" t="s">
        <v>48</v>
      </c>
      <c r="B58" s="42"/>
      <c r="C58" s="43"/>
      <c r="D58" s="43"/>
      <c r="E58" s="45" t="s">
        <v>163</v>
      </c>
      <c r="F58" s="43"/>
      <c r="G58" s="43"/>
      <c r="H58" s="43"/>
      <c r="I58" s="43"/>
      <c r="J58" s="44"/>
    </row>
    <row r="59">
      <c r="A59" s="35" t="s">
        <v>40</v>
      </c>
      <c r="B59" s="35">
        <v>16</v>
      </c>
      <c r="C59" s="36" t="s">
        <v>164</v>
      </c>
      <c r="D59" s="35" t="s">
        <v>42</v>
      </c>
      <c r="E59" s="37" t="s">
        <v>165</v>
      </c>
      <c r="F59" s="38" t="s">
        <v>115</v>
      </c>
      <c r="G59" s="39">
        <v>60.329999999999998</v>
      </c>
      <c r="H59" s="40">
        <v>0</v>
      </c>
      <c r="I59" s="40">
        <f>ROUND(G59*H59,P4)</f>
        <v>0</v>
      </c>
      <c r="J59" s="38" t="s">
        <v>45</v>
      </c>
      <c r="O59" s="41">
        <f>I59*0.21</f>
        <v>0</v>
      </c>
      <c r="P59">
        <v>3</v>
      </c>
    </row>
    <row r="60">
      <c r="A60" s="35" t="s">
        <v>46</v>
      </c>
      <c r="B60" s="42"/>
      <c r="C60" s="43"/>
      <c r="D60" s="43"/>
      <c r="E60" s="37" t="s">
        <v>166</v>
      </c>
      <c r="F60" s="43"/>
      <c r="G60" s="43"/>
      <c r="H60" s="43"/>
      <c r="I60" s="43"/>
      <c r="J60" s="44"/>
    </row>
    <row r="61" ht="29.2">
      <c r="A61" s="35" t="s">
        <v>48</v>
      </c>
      <c r="B61" s="42"/>
      <c r="C61" s="43"/>
      <c r="D61" s="43"/>
      <c r="E61" s="45" t="s">
        <v>167</v>
      </c>
      <c r="F61" s="43"/>
      <c r="G61" s="43"/>
      <c r="H61" s="43"/>
      <c r="I61" s="43"/>
      <c r="J61" s="44"/>
    </row>
    <row r="62" ht="29.2">
      <c r="A62" s="35" t="s">
        <v>40</v>
      </c>
      <c r="B62" s="35">
        <v>17</v>
      </c>
      <c r="C62" s="36" t="s">
        <v>168</v>
      </c>
      <c r="D62" s="35" t="s">
        <v>42</v>
      </c>
      <c r="E62" s="37" t="s">
        <v>169</v>
      </c>
      <c r="F62" s="38" t="s">
        <v>115</v>
      </c>
      <c r="G62" s="39">
        <v>1454.02</v>
      </c>
      <c r="H62" s="40">
        <v>0</v>
      </c>
      <c r="I62" s="40">
        <f>ROUND(G62*H62,P4)</f>
        <v>0</v>
      </c>
      <c r="J62" s="38" t="s">
        <v>45</v>
      </c>
      <c r="O62" s="41">
        <f>I62*0.21</f>
        <v>0</v>
      </c>
      <c r="P62">
        <v>3</v>
      </c>
    </row>
    <row r="63">
      <c r="A63" s="35" t="s">
        <v>46</v>
      </c>
      <c r="B63" s="42"/>
      <c r="C63" s="43"/>
      <c r="D63" s="43"/>
      <c r="E63" s="49" t="s">
        <v>42</v>
      </c>
      <c r="F63" s="43"/>
      <c r="G63" s="43"/>
      <c r="H63" s="43"/>
      <c r="I63" s="43"/>
      <c r="J63" s="44"/>
    </row>
    <row r="64" ht="29.2">
      <c r="A64" s="35" t="s">
        <v>48</v>
      </c>
      <c r="B64" s="42"/>
      <c r="C64" s="43"/>
      <c r="D64" s="43"/>
      <c r="E64" s="45" t="s">
        <v>170</v>
      </c>
      <c r="F64" s="43"/>
      <c r="G64" s="43"/>
      <c r="H64" s="43"/>
      <c r="I64" s="43"/>
      <c r="J64" s="44"/>
    </row>
    <row r="65">
      <c r="A65" s="35" t="s">
        <v>40</v>
      </c>
      <c r="B65" s="35">
        <v>18</v>
      </c>
      <c r="C65" s="36" t="s">
        <v>171</v>
      </c>
      <c r="D65" s="35" t="s">
        <v>42</v>
      </c>
      <c r="E65" s="37" t="s">
        <v>172</v>
      </c>
      <c r="F65" s="38" t="s">
        <v>115</v>
      </c>
      <c r="G65" s="39">
        <v>75.25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46</v>
      </c>
      <c r="B66" s="42"/>
      <c r="C66" s="43"/>
      <c r="D66" s="43"/>
      <c r="E66" s="37" t="s">
        <v>173</v>
      </c>
      <c r="F66" s="43"/>
      <c r="G66" s="43"/>
      <c r="H66" s="43"/>
      <c r="I66" s="43"/>
      <c r="J66" s="44"/>
    </row>
    <row r="67" ht="29.2">
      <c r="A67" s="35" t="s">
        <v>48</v>
      </c>
      <c r="B67" s="42"/>
      <c r="C67" s="43"/>
      <c r="D67" s="43"/>
      <c r="E67" s="45" t="s">
        <v>174</v>
      </c>
      <c r="F67" s="43"/>
      <c r="G67" s="43"/>
      <c r="H67" s="43"/>
      <c r="I67" s="43"/>
      <c r="J67" s="44"/>
    </row>
    <row r="68">
      <c r="A68" s="35" t="s">
        <v>40</v>
      </c>
      <c r="B68" s="35">
        <v>19</v>
      </c>
      <c r="C68" s="36" t="s">
        <v>175</v>
      </c>
      <c r="D68" s="35" t="s">
        <v>42</v>
      </c>
      <c r="E68" s="37" t="s">
        <v>176</v>
      </c>
      <c r="F68" s="38" t="s">
        <v>115</v>
      </c>
      <c r="G68" s="39">
        <v>15.798</v>
      </c>
      <c r="H68" s="40">
        <v>0</v>
      </c>
      <c r="I68" s="40">
        <f>ROUND(G68*H68,P4)</f>
        <v>0</v>
      </c>
      <c r="J68" s="38" t="s">
        <v>45</v>
      </c>
      <c r="O68" s="41">
        <f>I68*0.21</f>
        <v>0</v>
      </c>
      <c r="P68">
        <v>3</v>
      </c>
    </row>
    <row r="69" ht="72.9">
      <c r="A69" s="35" t="s">
        <v>46</v>
      </c>
      <c r="B69" s="42"/>
      <c r="C69" s="43"/>
      <c r="D69" s="43"/>
      <c r="E69" s="37" t="s">
        <v>177</v>
      </c>
      <c r="F69" s="43"/>
      <c r="G69" s="43"/>
      <c r="H69" s="43"/>
      <c r="I69" s="43"/>
      <c r="J69" s="44"/>
    </row>
    <row r="70" ht="58.3">
      <c r="A70" s="35" t="s">
        <v>48</v>
      </c>
      <c r="B70" s="42"/>
      <c r="C70" s="43"/>
      <c r="D70" s="43"/>
      <c r="E70" s="45" t="s">
        <v>178</v>
      </c>
      <c r="F70" s="43"/>
      <c r="G70" s="43"/>
      <c r="H70" s="43"/>
      <c r="I70" s="43"/>
      <c r="J70" s="44"/>
    </row>
    <row r="71">
      <c r="A71" s="35" t="s">
        <v>40</v>
      </c>
      <c r="B71" s="35">
        <v>20</v>
      </c>
      <c r="C71" s="36" t="s">
        <v>179</v>
      </c>
      <c r="D71" s="35" t="s">
        <v>42</v>
      </c>
      <c r="E71" s="37" t="s">
        <v>180</v>
      </c>
      <c r="F71" s="38" t="s">
        <v>115</v>
      </c>
      <c r="G71" s="39">
        <v>102.309</v>
      </c>
      <c r="H71" s="40">
        <v>0</v>
      </c>
      <c r="I71" s="40">
        <f>ROUND(G71*H71,P4)</f>
        <v>0</v>
      </c>
      <c r="J71" s="38" t="s">
        <v>45</v>
      </c>
      <c r="O71" s="41">
        <f>I71*0.21</f>
        <v>0</v>
      </c>
      <c r="P71">
        <v>3</v>
      </c>
    </row>
    <row r="72">
      <c r="A72" s="35" t="s">
        <v>46</v>
      </c>
      <c r="B72" s="42"/>
      <c r="C72" s="43"/>
      <c r="D72" s="43"/>
      <c r="E72" s="37" t="s">
        <v>181</v>
      </c>
      <c r="F72" s="43"/>
      <c r="G72" s="43"/>
      <c r="H72" s="43"/>
      <c r="I72" s="43"/>
      <c r="J72" s="44"/>
    </row>
    <row r="73" ht="43.8">
      <c r="A73" s="35" t="s">
        <v>48</v>
      </c>
      <c r="B73" s="42"/>
      <c r="C73" s="43"/>
      <c r="D73" s="43"/>
      <c r="E73" s="45" t="s">
        <v>182</v>
      </c>
      <c r="F73" s="43"/>
      <c r="G73" s="43"/>
      <c r="H73" s="43"/>
      <c r="I73" s="43"/>
      <c r="J73" s="44"/>
    </row>
    <row r="74">
      <c r="A74" s="29" t="s">
        <v>37</v>
      </c>
      <c r="B74" s="30"/>
      <c r="C74" s="31" t="s">
        <v>183</v>
      </c>
      <c r="D74" s="32"/>
      <c r="E74" s="29" t="s">
        <v>184</v>
      </c>
      <c r="F74" s="32"/>
      <c r="G74" s="32"/>
      <c r="H74" s="32"/>
      <c r="I74" s="33">
        <f>SUMIFS(I75:I86,A75:A86,"P")</f>
        <v>0</v>
      </c>
      <c r="J74" s="34"/>
    </row>
    <row r="75">
      <c r="A75" s="35" t="s">
        <v>40</v>
      </c>
      <c r="B75" s="35">
        <v>21</v>
      </c>
      <c r="C75" s="36" t="s">
        <v>185</v>
      </c>
      <c r="D75" s="35" t="s">
        <v>42</v>
      </c>
      <c r="E75" s="37" t="s">
        <v>186</v>
      </c>
      <c r="F75" s="38" t="s">
        <v>64</v>
      </c>
      <c r="G75" s="39">
        <v>6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 ht="29.2">
      <c r="A76" s="35" t="s">
        <v>46</v>
      </c>
      <c r="B76" s="42"/>
      <c r="C76" s="43"/>
      <c r="D76" s="43"/>
      <c r="E76" s="37" t="s">
        <v>187</v>
      </c>
      <c r="F76" s="43"/>
      <c r="G76" s="43"/>
      <c r="H76" s="43"/>
      <c r="I76" s="43"/>
      <c r="J76" s="44"/>
    </row>
    <row r="77" ht="29.2">
      <c r="A77" s="35" t="s">
        <v>48</v>
      </c>
      <c r="B77" s="42"/>
      <c r="C77" s="43"/>
      <c r="D77" s="43"/>
      <c r="E77" s="45" t="s">
        <v>188</v>
      </c>
      <c r="F77" s="43"/>
      <c r="G77" s="43"/>
      <c r="H77" s="43"/>
      <c r="I77" s="43"/>
      <c r="J77" s="44"/>
    </row>
    <row r="78">
      <c r="A78" s="35" t="s">
        <v>40</v>
      </c>
      <c r="B78" s="35">
        <v>22</v>
      </c>
      <c r="C78" s="36" t="s">
        <v>189</v>
      </c>
      <c r="D78" s="35" t="s">
        <v>42</v>
      </c>
      <c r="E78" s="37" t="s">
        <v>190</v>
      </c>
      <c r="F78" s="38" t="s">
        <v>191</v>
      </c>
      <c r="G78" s="39">
        <v>3.6000000000000001</v>
      </c>
      <c r="H78" s="40">
        <v>0</v>
      </c>
      <c r="I78" s="40">
        <f>ROUND(G78*H78,P4)</f>
        <v>0</v>
      </c>
      <c r="J78" s="38" t="s">
        <v>45</v>
      </c>
      <c r="O78" s="41">
        <f>I78*0.21</f>
        <v>0</v>
      </c>
      <c r="P78">
        <v>3</v>
      </c>
    </row>
    <row r="79" ht="43.8">
      <c r="A79" s="35" t="s">
        <v>46</v>
      </c>
      <c r="B79" s="42"/>
      <c r="C79" s="43"/>
      <c r="D79" s="43"/>
      <c r="E79" s="37" t="s">
        <v>192</v>
      </c>
      <c r="F79" s="43"/>
      <c r="G79" s="43"/>
      <c r="H79" s="43"/>
      <c r="I79" s="43"/>
      <c r="J79" s="44"/>
    </row>
    <row r="80" ht="29.2">
      <c r="A80" s="35" t="s">
        <v>48</v>
      </c>
      <c r="B80" s="42"/>
      <c r="C80" s="43"/>
      <c r="D80" s="43"/>
      <c r="E80" s="45" t="s">
        <v>193</v>
      </c>
      <c r="F80" s="43"/>
      <c r="G80" s="43"/>
      <c r="H80" s="43"/>
      <c r="I80" s="43"/>
      <c r="J80" s="44"/>
    </row>
    <row r="81">
      <c r="A81" s="35" t="s">
        <v>40</v>
      </c>
      <c r="B81" s="35">
        <v>23</v>
      </c>
      <c r="C81" s="36" t="s">
        <v>194</v>
      </c>
      <c r="D81" s="35" t="s">
        <v>42</v>
      </c>
      <c r="E81" s="37" t="s">
        <v>195</v>
      </c>
      <c r="F81" s="38" t="s">
        <v>64</v>
      </c>
      <c r="G81" s="39">
        <v>1</v>
      </c>
      <c r="H81" s="40">
        <v>0</v>
      </c>
      <c r="I81" s="40">
        <f>ROUND(G81*H81,P4)</f>
        <v>0</v>
      </c>
      <c r="J81" s="38" t="s">
        <v>45</v>
      </c>
      <c r="O81" s="41">
        <f>I81*0.21</f>
        <v>0</v>
      </c>
      <c r="P81">
        <v>3</v>
      </c>
    </row>
    <row r="82">
      <c r="A82" s="35" t="s">
        <v>46</v>
      </c>
      <c r="B82" s="42"/>
      <c r="C82" s="43"/>
      <c r="D82" s="43"/>
      <c r="E82" s="37" t="s">
        <v>196</v>
      </c>
      <c r="F82" s="43"/>
      <c r="G82" s="43"/>
      <c r="H82" s="43"/>
      <c r="I82" s="43"/>
      <c r="J82" s="44"/>
    </row>
    <row r="83" ht="29.2">
      <c r="A83" s="35" t="s">
        <v>48</v>
      </c>
      <c r="B83" s="42"/>
      <c r="C83" s="43"/>
      <c r="D83" s="43"/>
      <c r="E83" s="45" t="s">
        <v>49</v>
      </c>
      <c r="F83" s="43"/>
      <c r="G83" s="43"/>
      <c r="H83" s="43"/>
      <c r="I83" s="43"/>
      <c r="J83" s="44"/>
    </row>
    <row r="84">
      <c r="A84" s="35" t="s">
        <v>40</v>
      </c>
      <c r="B84" s="35">
        <v>24</v>
      </c>
      <c r="C84" s="36" t="s">
        <v>197</v>
      </c>
      <c r="D84" s="35" t="s">
        <v>42</v>
      </c>
      <c r="E84" s="37" t="s">
        <v>198</v>
      </c>
      <c r="F84" s="38" t="s">
        <v>64</v>
      </c>
      <c r="G84" s="39">
        <v>12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29.2">
      <c r="A85" s="35" t="s">
        <v>46</v>
      </c>
      <c r="B85" s="42"/>
      <c r="C85" s="43"/>
      <c r="D85" s="43"/>
      <c r="E85" s="37" t="s">
        <v>199</v>
      </c>
      <c r="F85" s="43"/>
      <c r="G85" s="43"/>
      <c r="H85" s="43"/>
      <c r="I85" s="43"/>
      <c r="J85" s="44"/>
    </row>
    <row r="86" ht="29.2">
      <c r="A86" s="35" t="s">
        <v>48</v>
      </c>
      <c r="B86" s="42"/>
      <c r="C86" s="43"/>
      <c r="D86" s="43"/>
      <c r="E86" s="45" t="s">
        <v>200</v>
      </c>
      <c r="F86" s="43"/>
      <c r="G86" s="43"/>
      <c r="H86" s="43"/>
      <c r="I86" s="43"/>
      <c r="J86" s="44"/>
    </row>
    <row r="87">
      <c r="A87" s="29" t="s">
        <v>37</v>
      </c>
      <c r="B87" s="30"/>
      <c r="C87" s="31" t="s">
        <v>201</v>
      </c>
      <c r="D87" s="32"/>
      <c r="E87" s="29" t="s">
        <v>202</v>
      </c>
      <c r="F87" s="32"/>
      <c r="G87" s="32"/>
      <c r="H87" s="32"/>
      <c r="I87" s="33">
        <f>SUMIFS(I88:I132,A88:A132,"P")</f>
        <v>0</v>
      </c>
      <c r="J87" s="34"/>
    </row>
    <row r="88" ht="29.2">
      <c r="A88" s="35" t="s">
        <v>40</v>
      </c>
      <c r="B88" s="35">
        <v>25</v>
      </c>
      <c r="C88" s="36" t="s">
        <v>203</v>
      </c>
      <c r="D88" s="35" t="s">
        <v>42</v>
      </c>
      <c r="E88" s="37" t="s">
        <v>204</v>
      </c>
      <c r="F88" s="38" t="s">
        <v>64</v>
      </c>
      <c r="G88" s="39">
        <v>1</v>
      </c>
      <c r="H88" s="40">
        <v>0</v>
      </c>
      <c r="I88" s="40">
        <f>ROUND(G88*H88,P4)</f>
        <v>0</v>
      </c>
      <c r="J88" s="38" t="s">
        <v>45</v>
      </c>
      <c r="O88" s="41">
        <f>I88*0.21</f>
        <v>0</v>
      </c>
      <c r="P88">
        <v>3</v>
      </c>
    </row>
    <row r="89">
      <c r="A89" s="35" t="s">
        <v>46</v>
      </c>
      <c r="B89" s="42"/>
      <c r="C89" s="43"/>
      <c r="D89" s="43"/>
      <c r="E89" s="37" t="s">
        <v>205</v>
      </c>
      <c r="F89" s="43"/>
      <c r="G89" s="43"/>
      <c r="H89" s="43"/>
      <c r="I89" s="43"/>
      <c r="J89" s="44"/>
    </row>
    <row r="90" ht="29.2">
      <c r="A90" s="35" t="s">
        <v>48</v>
      </c>
      <c r="B90" s="42"/>
      <c r="C90" s="43"/>
      <c r="D90" s="43"/>
      <c r="E90" s="45" t="s">
        <v>49</v>
      </c>
      <c r="F90" s="43"/>
      <c r="G90" s="43"/>
      <c r="H90" s="43"/>
      <c r="I90" s="43"/>
      <c r="J90" s="44"/>
    </row>
    <row r="91" ht="29.2">
      <c r="A91" s="35" t="s">
        <v>40</v>
      </c>
      <c r="B91" s="35">
        <v>26</v>
      </c>
      <c r="C91" s="36" t="s">
        <v>206</v>
      </c>
      <c r="D91" s="35" t="s">
        <v>42</v>
      </c>
      <c r="E91" s="37" t="s">
        <v>207</v>
      </c>
      <c r="F91" s="38" t="s">
        <v>115</v>
      </c>
      <c r="G91" s="39">
        <v>94.269999999999996</v>
      </c>
      <c r="H91" s="40">
        <v>0</v>
      </c>
      <c r="I91" s="40">
        <f>ROUND(G91*H91,P4)</f>
        <v>0</v>
      </c>
      <c r="J91" s="38" t="s">
        <v>45</v>
      </c>
      <c r="O91" s="41">
        <f>I91*0.21</f>
        <v>0</v>
      </c>
      <c r="P91">
        <v>3</v>
      </c>
    </row>
    <row r="92">
      <c r="A92" s="35" t="s">
        <v>46</v>
      </c>
      <c r="B92" s="42"/>
      <c r="C92" s="43"/>
      <c r="D92" s="43"/>
      <c r="E92" s="37" t="s">
        <v>208</v>
      </c>
      <c r="F92" s="43"/>
      <c r="G92" s="43"/>
      <c r="H92" s="43"/>
      <c r="I92" s="43"/>
      <c r="J92" s="44"/>
    </row>
    <row r="93" ht="29.2">
      <c r="A93" s="35" t="s">
        <v>48</v>
      </c>
      <c r="B93" s="42"/>
      <c r="C93" s="43"/>
      <c r="D93" s="43"/>
      <c r="E93" s="45" t="s">
        <v>209</v>
      </c>
      <c r="F93" s="43"/>
      <c r="G93" s="43"/>
      <c r="H93" s="43"/>
      <c r="I93" s="43"/>
      <c r="J93" s="44"/>
    </row>
    <row r="94" ht="29.2">
      <c r="A94" s="35" t="s">
        <v>40</v>
      </c>
      <c r="B94" s="35">
        <v>27</v>
      </c>
      <c r="C94" s="36" t="s">
        <v>210</v>
      </c>
      <c r="D94" s="35" t="s">
        <v>42</v>
      </c>
      <c r="E94" s="37" t="s">
        <v>211</v>
      </c>
      <c r="F94" s="38" t="s">
        <v>115</v>
      </c>
      <c r="G94" s="39">
        <v>94.269999999999996</v>
      </c>
      <c r="H94" s="40">
        <v>0</v>
      </c>
      <c r="I94" s="40">
        <f>ROUND(G94*H94,P4)</f>
        <v>0</v>
      </c>
      <c r="J94" s="38" t="s">
        <v>45</v>
      </c>
      <c r="O94" s="41">
        <f>I94*0.21</f>
        <v>0</v>
      </c>
      <c r="P94">
        <v>3</v>
      </c>
    </row>
    <row r="95">
      <c r="A95" s="35" t="s">
        <v>46</v>
      </c>
      <c r="B95" s="42"/>
      <c r="C95" s="43"/>
      <c r="D95" s="43"/>
      <c r="E95" s="37" t="s">
        <v>212</v>
      </c>
      <c r="F95" s="43"/>
      <c r="G95" s="43"/>
      <c r="H95" s="43"/>
      <c r="I95" s="43"/>
      <c r="J95" s="44"/>
    </row>
    <row r="96" ht="29.2">
      <c r="A96" s="35" t="s">
        <v>48</v>
      </c>
      <c r="B96" s="42"/>
      <c r="C96" s="43"/>
      <c r="D96" s="43"/>
      <c r="E96" s="45" t="s">
        <v>213</v>
      </c>
      <c r="F96" s="43"/>
      <c r="G96" s="43"/>
      <c r="H96" s="43"/>
      <c r="I96" s="43"/>
      <c r="J96" s="44"/>
    </row>
    <row r="97">
      <c r="A97" s="35" t="s">
        <v>40</v>
      </c>
      <c r="B97" s="35">
        <v>28</v>
      </c>
      <c r="C97" s="36" t="s">
        <v>214</v>
      </c>
      <c r="D97" s="35" t="s">
        <v>42</v>
      </c>
      <c r="E97" s="37" t="s">
        <v>215</v>
      </c>
      <c r="F97" s="38" t="s">
        <v>191</v>
      </c>
      <c r="G97" s="39">
        <v>947.59199999999998</v>
      </c>
      <c r="H97" s="40">
        <v>0</v>
      </c>
      <c r="I97" s="40">
        <f>ROUND(G97*H97,P4)</f>
        <v>0</v>
      </c>
      <c r="J97" s="38" t="s">
        <v>45</v>
      </c>
      <c r="O97" s="41">
        <f>I97*0.21</f>
        <v>0</v>
      </c>
      <c r="P97">
        <v>3</v>
      </c>
    </row>
    <row r="98" ht="29.2">
      <c r="A98" s="35" t="s">
        <v>46</v>
      </c>
      <c r="B98" s="42"/>
      <c r="C98" s="43"/>
      <c r="D98" s="43"/>
      <c r="E98" s="37" t="s">
        <v>216</v>
      </c>
      <c r="F98" s="43"/>
      <c r="G98" s="43"/>
      <c r="H98" s="43"/>
      <c r="I98" s="43"/>
      <c r="J98" s="44"/>
    </row>
    <row r="99" ht="43.8">
      <c r="A99" s="35" t="s">
        <v>48</v>
      </c>
      <c r="B99" s="42"/>
      <c r="C99" s="43"/>
      <c r="D99" s="43"/>
      <c r="E99" s="45" t="s">
        <v>217</v>
      </c>
      <c r="F99" s="43"/>
      <c r="G99" s="43"/>
      <c r="H99" s="43"/>
      <c r="I99" s="43"/>
      <c r="J99" s="44"/>
    </row>
    <row r="100">
      <c r="A100" s="35" t="s">
        <v>40</v>
      </c>
      <c r="B100" s="35">
        <v>29</v>
      </c>
      <c r="C100" s="36" t="s">
        <v>218</v>
      </c>
      <c r="D100" s="35" t="s">
        <v>219</v>
      </c>
      <c r="E100" s="37" t="s">
        <v>220</v>
      </c>
      <c r="F100" s="38" t="s">
        <v>191</v>
      </c>
      <c r="G100" s="39">
        <v>645.928</v>
      </c>
      <c r="H100" s="40">
        <v>0</v>
      </c>
      <c r="I100" s="40">
        <f>ROUND(G100*H100,P4)</f>
        <v>0</v>
      </c>
      <c r="J100" s="38" t="s">
        <v>45</v>
      </c>
      <c r="O100" s="41">
        <f>I100*0.21</f>
        <v>0</v>
      </c>
      <c r="P100">
        <v>3</v>
      </c>
    </row>
    <row r="101" ht="43.8">
      <c r="A101" s="35" t="s">
        <v>46</v>
      </c>
      <c r="B101" s="42"/>
      <c r="C101" s="43"/>
      <c r="D101" s="43"/>
      <c r="E101" s="37" t="s">
        <v>221</v>
      </c>
      <c r="F101" s="43"/>
      <c r="G101" s="43"/>
      <c r="H101" s="43"/>
      <c r="I101" s="43"/>
      <c r="J101" s="44"/>
    </row>
    <row r="102" ht="43.8">
      <c r="A102" s="35" t="s">
        <v>48</v>
      </c>
      <c r="B102" s="42"/>
      <c r="C102" s="43"/>
      <c r="D102" s="43"/>
      <c r="E102" s="45" t="s">
        <v>222</v>
      </c>
      <c r="F102" s="43"/>
      <c r="G102" s="43"/>
      <c r="H102" s="43"/>
      <c r="I102" s="43"/>
      <c r="J102" s="44"/>
    </row>
    <row r="103">
      <c r="A103" s="35" t="s">
        <v>40</v>
      </c>
      <c r="B103" s="35">
        <v>30</v>
      </c>
      <c r="C103" s="36" t="s">
        <v>218</v>
      </c>
      <c r="D103" s="35" t="s">
        <v>223</v>
      </c>
      <c r="E103" s="37" t="s">
        <v>220</v>
      </c>
      <c r="F103" s="38" t="s">
        <v>191</v>
      </c>
      <c r="G103" s="39">
        <v>301.66399999999999</v>
      </c>
      <c r="H103" s="40">
        <v>0</v>
      </c>
      <c r="I103" s="40">
        <f>ROUND(G103*H103,P4)</f>
        <v>0</v>
      </c>
      <c r="J103" s="38" t="s">
        <v>45</v>
      </c>
      <c r="O103" s="41">
        <f>I103*0.21</f>
        <v>0</v>
      </c>
      <c r="P103">
        <v>3</v>
      </c>
    </row>
    <row r="104" ht="29.2">
      <c r="A104" s="35" t="s">
        <v>46</v>
      </c>
      <c r="B104" s="42"/>
      <c r="C104" s="43"/>
      <c r="D104" s="43"/>
      <c r="E104" s="37" t="s">
        <v>224</v>
      </c>
      <c r="F104" s="43"/>
      <c r="G104" s="43"/>
      <c r="H104" s="43"/>
      <c r="I104" s="43"/>
      <c r="J104" s="44"/>
    </row>
    <row r="105" ht="29.2">
      <c r="A105" s="35" t="s">
        <v>48</v>
      </c>
      <c r="B105" s="42"/>
      <c r="C105" s="43"/>
      <c r="D105" s="43"/>
      <c r="E105" s="45" t="s">
        <v>225</v>
      </c>
      <c r="F105" s="43"/>
      <c r="G105" s="43"/>
      <c r="H105" s="43"/>
      <c r="I105" s="43"/>
      <c r="J105" s="44"/>
    </row>
    <row r="106">
      <c r="A106" s="35" t="s">
        <v>40</v>
      </c>
      <c r="B106" s="35">
        <v>31</v>
      </c>
      <c r="C106" s="36" t="s">
        <v>226</v>
      </c>
      <c r="D106" s="35" t="s">
        <v>42</v>
      </c>
      <c r="E106" s="37" t="s">
        <v>227</v>
      </c>
      <c r="F106" s="38" t="s">
        <v>191</v>
      </c>
      <c r="G106" s="39">
        <v>565.58900000000006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 ht="72.9">
      <c r="A107" s="35" t="s">
        <v>46</v>
      </c>
      <c r="B107" s="42"/>
      <c r="C107" s="43"/>
      <c r="D107" s="43"/>
      <c r="E107" s="37" t="s">
        <v>228</v>
      </c>
      <c r="F107" s="43"/>
      <c r="G107" s="43"/>
      <c r="H107" s="43"/>
      <c r="I107" s="43"/>
      <c r="J107" s="44"/>
    </row>
    <row r="108" ht="43.8">
      <c r="A108" s="35" t="s">
        <v>48</v>
      </c>
      <c r="B108" s="42"/>
      <c r="C108" s="43"/>
      <c r="D108" s="43"/>
      <c r="E108" s="45" t="s">
        <v>229</v>
      </c>
      <c r="F108" s="43"/>
      <c r="G108" s="43"/>
      <c r="H108" s="43"/>
      <c r="I108" s="43"/>
      <c r="J108" s="44"/>
    </row>
    <row r="109">
      <c r="A109" s="35" t="s">
        <v>40</v>
      </c>
      <c r="B109" s="35">
        <v>32</v>
      </c>
      <c r="C109" s="36" t="s">
        <v>230</v>
      </c>
      <c r="D109" s="35"/>
      <c r="E109" s="37" t="s">
        <v>231</v>
      </c>
      <c r="F109" s="38" t="s">
        <v>191</v>
      </c>
      <c r="G109" s="39">
        <v>32.200000000000003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 ht="29.2">
      <c r="A110" s="35" t="s">
        <v>46</v>
      </c>
      <c r="B110" s="42"/>
      <c r="C110" s="43"/>
      <c r="D110" s="43"/>
      <c r="E110" s="37" t="s">
        <v>232</v>
      </c>
      <c r="F110" s="43"/>
      <c r="G110" s="43"/>
      <c r="H110" s="43"/>
      <c r="I110" s="43"/>
      <c r="J110" s="44"/>
    </row>
    <row r="111" ht="29.2">
      <c r="A111" s="35" t="s">
        <v>48</v>
      </c>
      <c r="B111" s="42"/>
      <c r="C111" s="43"/>
      <c r="D111" s="43"/>
      <c r="E111" s="45" t="s">
        <v>233</v>
      </c>
      <c r="F111" s="43"/>
      <c r="G111" s="43"/>
      <c r="H111" s="43"/>
      <c r="I111" s="43"/>
      <c r="J111" s="44"/>
    </row>
    <row r="112">
      <c r="A112" s="35" t="s">
        <v>40</v>
      </c>
      <c r="B112" s="35">
        <v>33</v>
      </c>
      <c r="C112" s="36" t="s">
        <v>234</v>
      </c>
      <c r="D112" s="35" t="s">
        <v>42</v>
      </c>
      <c r="E112" s="37" t="s">
        <v>235</v>
      </c>
      <c r="F112" s="38" t="s">
        <v>115</v>
      </c>
      <c r="G112" s="39">
        <v>63.618000000000002</v>
      </c>
      <c r="H112" s="40">
        <v>0</v>
      </c>
      <c r="I112" s="40">
        <f>ROUND(G112*H112,P4)</f>
        <v>0</v>
      </c>
      <c r="J112" s="38" t="s">
        <v>45</v>
      </c>
      <c r="O112" s="41">
        <f>I112*0.21</f>
        <v>0</v>
      </c>
      <c r="P112">
        <v>3</v>
      </c>
    </row>
    <row r="113" ht="29.2">
      <c r="A113" s="35" t="s">
        <v>46</v>
      </c>
      <c r="B113" s="42"/>
      <c r="C113" s="43"/>
      <c r="D113" s="43"/>
      <c r="E113" s="37" t="s">
        <v>236</v>
      </c>
      <c r="F113" s="43"/>
      <c r="G113" s="43"/>
      <c r="H113" s="43"/>
      <c r="I113" s="43"/>
      <c r="J113" s="44"/>
    </row>
    <row r="114" ht="58.3">
      <c r="A114" s="35" t="s">
        <v>48</v>
      </c>
      <c r="B114" s="42"/>
      <c r="C114" s="43"/>
      <c r="D114" s="43"/>
      <c r="E114" s="45" t="s">
        <v>237</v>
      </c>
      <c r="F114" s="43"/>
      <c r="G114" s="43"/>
      <c r="H114" s="43"/>
      <c r="I114" s="43"/>
      <c r="J114" s="44"/>
    </row>
    <row r="115">
      <c r="A115" s="35" t="s">
        <v>40</v>
      </c>
      <c r="B115" s="35">
        <v>34</v>
      </c>
      <c r="C115" s="36" t="s">
        <v>238</v>
      </c>
      <c r="D115" s="35" t="s">
        <v>42</v>
      </c>
      <c r="E115" s="37" t="s">
        <v>239</v>
      </c>
      <c r="F115" s="38" t="s">
        <v>115</v>
      </c>
      <c r="G115" s="39">
        <v>395.93400000000003</v>
      </c>
      <c r="H115" s="40">
        <v>0</v>
      </c>
      <c r="I115" s="40">
        <f>ROUND(G115*H115,P4)</f>
        <v>0</v>
      </c>
      <c r="J115" s="38" t="s">
        <v>45</v>
      </c>
      <c r="O115" s="41">
        <f>I115*0.21</f>
        <v>0</v>
      </c>
      <c r="P115">
        <v>3</v>
      </c>
    </row>
    <row r="116">
      <c r="A116" s="35" t="s">
        <v>46</v>
      </c>
      <c r="B116" s="42"/>
      <c r="C116" s="43"/>
      <c r="D116" s="43"/>
      <c r="E116" s="37" t="s">
        <v>240</v>
      </c>
      <c r="F116" s="43"/>
      <c r="G116" s="43"/>
      <c r="H116" s="43"/>
      <c r="I116" s="43"/>
      <c r="J116" s="44"/>
    </row>
    <row r="117" ht="29.2">
      <c r="A117" s="35" t="s">
        <v>48</v>
      </c>
      <c r="B117" s="42"/>
      <c r="C117" s="43"/>
      <c r="D117" s="43"/>
      <c r="E117" s="45" t="s">
        <v>241</v>
      </c>
      <c r="F117" s="43"/>
      <c r="G117" s="43"/>
      <c r="H117" s="43"/>
      <c r="I117" s="43"/>
      <c r="J117" s="44"/>
    </row>
    <row r="118">
      <c r="A118" s="35" t="s">
        <v>40</v>
      </c>
      <c r="B118" s="35">
        <v>35</v>
      </c>
      <c r="C118" s="36" t="s">
        <v>242</v>
      </c>
      <c r="D118" s="35" t="s">
        <v>42</v>
      </c>
      <c r="E118" s="37" t="s">
        <v>243</v>
      </c>
      <c r="F118" s="38" t="s">
        <v>115</v>
      </c>
      <c r="G118" s="39">
        <v>102.309</v>
      </c>
      <c r="H118" s="40">
        <v>0</v>
      </c>
      <c r="I118" s="40">
        <f>ROUND(G118*H118,P4)</f>
        <v>0</v>
      </c>
      <c r="J118" s="38" t="s">
        <v>45</v>
      </c>
      <c r="O118" s="41">
        <f>I118*0.21</f>
        <v>0</v>
      </c>
      <c r="P118">
        <v>3</v>
      </c>
    </row>
    <row r="119" ht="29.2">
      <c r="A119" s="35" t="s">
        <v>46</v>
      </c>
      <c r="B119" s="42"/>
      <c r="C119" s="43"/>
      <c r="D119" s="43"/>
      <c r="E119" s="37" t="s">
        <v>244</v>
      </c>
      <c r="F119" s="43"/>
      <c r="G119" s="43"/>
      <c r="H119" s="43"/>
      <c r="I119" s="43"/>
      <c r="J119" s="44"/>
    </row>
    <row r="120" ht="29.2">
      <c r="A120" s="35" t="s">
        <v>48</v>
      </c>
      <c r="B120" s="42"/>
      <c r="C120" s="43"/>
      <c r="D120" s="43"/>
      <c r="E120" s="45" t="s">
        <v>245</v>
      </c>
      <c r="F120" s="43"/>
      <c r="G120" s="43"/>
      <c r="H120" s="43"/>
      <c r="I120" s="43"/>
      <c r="J120" s="44"/>
    </row>
    <row r="121">
      <c r="A121" s="35" t="s">
        <v>40</v>
      </c>
      <c r="B121" s="35">
        <v>36</v>
      </c>
      <c r="C121" s="36" t="s">
        <v>246</v>
      </c>
      <c r="D121" s="35" t="s">
        <v>42</v>
      </c>
      <c r="E121" s="37" t="s">
        <v>247</v>
      </c>
      <c r="F121" s="38" t="s">
        <v>115</v>
      </c>
      <c r="G121" s="39">
        <v>1514.3530000000001</v>
      </c>
      <c r="H121" s="40">
        <v>0</v>
      </c>
      <c r="I121" s="40">
        <f>ROUND(G121*H121,P4)</f>
        <v>0</v>
      </c>
      <c r="J121" s="38" t="s">
        <v>45</v>
      </c>
      <c r="O121" s="41">
        <f>I121*0.21</f>
        <v>0</v>
      </c>
      <c r="P121">
        <v>3</v>
      </c>
    </row>
    <row r="122" ht="29.2">
      <c r="A122" s="35" t="s">
        <v>46</v>
      </c>
      <c r="B122" s="42"/>
      <c r="C122" s="43"/>
      <c r="D122" s="43"/>
      <c r="E122" s="37" t="s">
        <v>248</v>
      </c>
      <c r="F122" s="43"/>
      <c r="G122" s="43"/>
      <c r="H122" s="43"/>
      <c r="I122" s="43"/>
      <c r="J122" s="44"/>
    </row>
    <row r="123" ht="29.2">
      <c r="A123" s="35" t="s">
        <v>48</v>
      </c>
      <c r="B123" s="42"/>
      <c r="C123" s="43"/>
      <c r="D123" s="43"/>
      <c r="E123" s="45" t="s">
        <v>249</v>
      </c>
      <c r="F123" s="43"/>
      <c r="G123" s="43"/>
      <c r="H123" s="43"/>
      <c r="I123" s="43"/>
      <c r="J123" s="44"/>
    </row>
    <row r="124">
      <c r="A124" s="35" t="s">
        <v>40</v>
      </c>
      <c r="B124" s="35">
        <v>37</v>
      </c>
      <c r="C124" s="36" t="s">
        <v>250</v>
      </c>
      <c r="D124" s="35" t="s">
        <v>42</v>
      </c>
      <c r="E124" s="37" t="s">
        <v>251</v>
      </c>
      <c r="F124" s="38" t="s">
        <v>115</v>
      </c>
      <c r="G124" s="39">
        <v>395.93400000000003</v>
      </c>
      <c r="H124" s="40">
        <v>0</v>
      </c>
      <c r="I124" s="40">
        <f>ROUND(G124*H124,P4)</f>
        <v>0</v>
      </c>
      <c r="J124" s="38" t="s">
        <v>45</v>
      </c>
      <c r="O124" s="41">
        <f>I124*0.21</f>
        <v>0</v>
      </c>
      <c r="P124">
        <v>3</v>
      </c>
    </row>
    <row r="125" ht="29.2">
      <c r="A125" s="35" t="s">
        <v>46</v>
      </c>
      <c r="B125" s="42"/>
      <c r="C125" s="43"/>
      <c r="D125" s="43"/>
      <c r="E125" s="37" t="s">
        <v>252</v>
      </c>
      <c r="F125" s="43"/>
      <c r="G125" s="43"/>
      <c r="H125" s="43"/>
      <c r="I125" s="43"/>
      <c r="J125" s="44"/>
    </row>
    <row r="126">
      <c r="A126" s="35" t="s">
        <v>48</v>
      </c>
      <c r="B126" s="42"/>
      <c r="C126" s="43"/>
      <c r="D126" s="43"/>
      <c r="E126" s="45" t="s">
        <v>253</v>
      </c>
      <c r="F126" s="43"/>
      <c r="G126" s="43"/>
      <c r="H126" s="43"/>
      <c r="I126" s="43"/>
      <c r="J126" s="44"/>
    </row>
    <row r="127">
      <c r="A127" s="35" t="s">
        <v>40</v>
      </c>
      <c r="B127" s="35">
        <v>38</v>
      </c>
      <c r="C127" s="36" t="s">
        <v>254</v>
      </c>
      <c r="D127" s="35" t="s">
        <v>42</v>
      </c>
      <c r="E127" s="37" t="s">
        <v>255</v>
      </c>
      <c r="F127" s="38" t="s">
        <v>120</v>
      </c>
      <c r="G127" s="39">
        <v>0.20200000000000001</v>
      </c>
      <c r="H127" s="40">
        <v>0</v>
      </c>
      <c r="I127" s="40">
        <f>ROUND(G127*H127,P4)</f>
        <v>0</v>
      </c>
      <c r="J127" s="38" t="s">
        <v>45</v>
      </c>
      <c r="O127" s="41">
        <f>I127*0.21</f>
        <v>0</v>
      </c>
      <c r="P127">
        <v>3</v>
      </c>
    </row>
    <row r="128" ht="43.8">
      <c r="A128" s="35" t="s">
        <v>46</v>
      </c>
      <c r="B128" s="42"/>
      <c r="C128" s="43"/>
      <c r="D128" s="43"/>
      <c r="E128" s="37" t="s">
        <v>256</v>
      </c>
      <c r="F128" s="43"/>
      <c r="G128" s="43"/>
      <c r="H128" s="43"/>
      <c r="I128" s="43"/>
      <c r="J128" s="44"/>
    </row>
    <row r="129" ht="43.8">
      <c r="A129" s="35" t="s">
        <v>48</v>
      </c>
      <c r="B129" s="42"/>
      <c r="C129" s="43"/>
      <c r="D129" s="43"/>
      <c r="E129" s="45" t="s">
        <v>257</v>
      </c>
      <c r="F129" s="43"/>
      <c r="G129" s="43"/>
      <c r="H129" s="43"/>
      <c r="I129" s="43"/>
      <c r="J129" s="44"/>
    </row>
    <row r="130">
      <c r="A130" s="35" t="s">
        <v>40</v>
      </c>
      <c r="B130" s="35">
        <v>39</v>
      </c>
      <c r="C130" s="36" t="s">
        <v>258</v>
      </c>
      <c r="D130" s="35" t="s">
        <v>42</v>
      </c>
      <c r="E130" s="37" t="s">
        <v>259</v>
      </c>
      <c r="F130" s="38" t="s">
        <v>115</v>
      </c>
      <c r="G130" s="39">
        <v>1514.3530000000001</v>
      </c>
      <c r="H130" s="40">
        <v>0</v>
      </c>
      <c r="I130" s="40">
        <f>ROUND(G130*H130,P4)</f>
        <v>0</v>
      </c>
      <c r="J130" s="38" t="s">
        <v>45</v>
      </c>
      <c r="O130" s="41">
        <f>I130*0.21</f>
        <v>0</v>
      </c>
      <c r="P130">
        <v>3</v>
      </c>
    </row>
    <row r="131">
      <c r="A131" s="35" t="s">
        <v>46</v>
      </c>
      <c r="B131" s="42"/>
      <c r="C131" s="43"/>
      <c r="D131" s="43"/>
      <c r="E131" s="37" t="s">
        <v>260</v>
      </c>
      <c r="F131" s="43"/>
      <c r="G131" s="43"/>
      <c r="H131" s="43"/>
      <c r="I131" s="43"/>
      <c r="J131" s="44"/>
    </row>
    <row r="132" ht="29.2">
      <c r="A132" s="35" t="s">
        <v>48</v>
      </c>
      <c r="B132" s="46"/>
      <c r="C132" s="47"/>
      <c r="D132" s="47"/>
      <c r="E132" s="45" t="s">
        <v>261</v>
      </c>
      <c r="F132" s="47"/>
      <c r="G132" s="47"/>
      <c r="H132" s="47"/>
      <c r="I132" s="47"/>
      <c r="J13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Pejchalová</dc:creator>
  <cp:lastModifiedBy>Kateřina Pejchalová</cp:lastModifiedBy>
  <dcterms:created xsi:type="dcterms:W3CDTF">2025-01-30T14:19:26Z</dcterms:created>
  <dcterms:modified xsi:type="dcterms:W3CDTF">2025-01-30T14:19:26Z</dcterms:modified>
</cp:coreProperties>
</file>