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Users\KPj\_ASPE_ESTICON\18_252_02_Dolni_Brezany-Zbraslav\odevzdani\odevzdani_2025_10_03\soupis\"/>
    </mc:Choice>
  </mc:AlternateContent>
  <bookViews>
    <workbookView xWindow="0" yWindow="0" windowWidth="0" windowHeight="0"/>
  </bookViews>
  <sheets>
    <sheet name="Rekapitulace" sheetId="7" r:id="rId1"/>
    <sheet name="SO 000" sheetId="2" r:id="rId2"/>
    <sheet name="SO 101.2" sheetId="3" r:id="rId3"/>
    <sheet name="SO 180.2" sheetId="4" r:id="rId4"/>
    <sheet name="SO 190.2" sheetId="5" r:id="rId5"/>
    <sheet name="SO 251.2" sheetId="6" r:id="rId6"/>
  </sheets>
  <calcPr/>
</workbook>
</file>

<file path=xl/calcChain.xml><?xml version="1.0" encoding="utf-8"?>
<calcChain xmlns="http://schemas.openxmlformats.org/spreadsheetml/2006/main">
  <c i="7" l="1" r="E14"/>
  <c r="D14"/>
  <c r="C14"/>
  <c r="E13"/>
  <c r="D13"/>
  <c r="C13"/>
  <c r="E12"/>
  <c r="D12"/>
  <c r="C12"/>
  <c r="E11"/>
  <c r="D11"/>
  <c r="C11"/>
  <c r="E10"/>
  <c r="D10"/>
  <c r="C10"/>
  <c r="C7"/>
  <c r="C6"/>
  <c i="6" r="I3"/>
  <c r="I153"/>
  <c r="O166"/>
  <c r="I166"/>
  <c r="O163"/>
  <c r="I163"/>
  <c r="O160"/>
  <c r="I160"/>
  <c r="O157"/>
  <c r="I157"/>
  <c r="O154"/>
  <c r="I154"/>
  <c r="I140"/>
  <c r="O150"/>
  <c r="I150"/>
  <c r="O147"/>
  <c r="I147"/>
  <c r="O144"/>
  <c r="I144"/>
  <c r="O141"/>
  <c r="I141"/>
  <c r="I125"/>
  <c r="O137"/>
  <c r="I137"/>
  <c r="O134"/>
  <c r="I134"/>
  <c r="O131"/>
  <c r="I131"/>
  <c r="O128"/>
  <c r="I128"/>
  <c r="O126"/>
  <c r="I126"/>
  <c r="I121"/>
  <c r="O122"/>
  <c r="I122"/>
  <c r="I90"/>
  <c r="O118"/>
  <c r="I118"/>
  <c r="O115"/>
  <c r="I115"/>
  <c r="O112"/>
  <c r="I112"/>
  <c r="O109"/>
  <c r="I109"/>
  <c r="O106"/>
  <c r="I106"/>
  <c r="O103"/>
  <c r="I103"/>
  <c r="O100"/>
  <c r="I100"/>
  <c r="O97"/>
  <c r="I97"/>
  <c r="O94"/>
  <c r="I94"/>
  <c r="O91"/>
  <c r="I91"/>
  <c r="I83"/>
  <c r="O87"/>
  <c r="I87"/>
  <c r="O84"/>
  <c r="I84"/>
  <c r="I55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I18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I8"/>
  <c r="O15"/>
  <c r="I15"/>
  <c r="O12"/>
  <c r="I12"/>
  <c r="O9"/>
  <c r="I9"/>
  <c i="5" r="I3"/>
  <c r="I8"/>
  <c r="O27"/>
  <c r="I27"/>
  <c r="O24"/>
  <c r="I24"/>
  <c r="O21"/>
  <c r="I21"/>
  <c r="O18"/>
  <c r="I18"/>
  <c r="O16"/>
  <c r="I16"/>
  <c r="O14"/>
  <c r="I14"/>
  <c r="O12"/>
  <c r="I12"/>
  <c r="O9"/>
  <c r="I9"/>
  <c i="4" r="I3"/>
  <c r="I8"/>
  <c r="O9"/>
  <c r="I9"/>
  <c i="3" r="I3"/>
  <c r="I156"/>
  <c r="O193"/>
  <c r="I193"/>
  <c r="O190"/>
  <c r="I190"/>
  <c r="O187"/>
  <c r="I187"/>
  <c r="O184"/>
  <c r="I184"/>
  <c r="O182"/>
  <c r="I182"/>
  <c r="O180"/>
  <c r="I180"/>
  <c r="O178"/>
  <c r="I178"/>
  <c r="O176"/>
  <c r="I176"/>
  <c r="O174"/>
  <c r="I174"/>
  <c r="O172"/>
  <c r="I172"/>
  <c r="O169"/>
  <c r="I169"/>
  <c r="O167"/>
  <c r="I167"/>
  <c r="O165"/>
  <c r="I165"/>
  <c r="O163"/>
  <c r="I163"/>
  <c r="O161"/>
  <c r="I161"/>
  <c r="O159"/>
  <c r="I159"/>
  <c r="O157"/>
  <c r="I157"/>
  <c r="I145"/>
  <c r="O153"/>
  <c r="I153"/>
  <c r="O151"/>
  <c r="I151"/>
  <c r="O149"/>
  <c r="I149"/>
  <c r="O146"/>
  <c r="I146"/>
  <c r="I120"/>
  <c r="O143"/>
  <c r="I143"/>
  <c r="O140"/>
  <c r="I140"/>
  <c r="O137"/>
  <c r="I137"/>
  <c r="O134"/>
  <c r="I134"/>
  <c r="O131"/>
  <c r="I131"/>
  <c r="O128"/>
  <c r="I128"/>
  <c r="O126"/>
  <c r="I126"/>
  <c r="O124"/>
  <c r="I124"/>
  <c r="O121"/>
  <c r="I121"/>
  <c r="I101"/>
  <c r="O117"/>
  <c r="I117"/>
  <c r="O114"/>
  <c r="I114"/>
  <c r="O111"/>
  <c r="I111"/>
  <c r="O108"/>
  <c r="I108"/>
  <c r="O105"/>
  <c r="I105"/>
  <c r="O102"/>
  <c r="I102"/>
  <c r="I88"/>
  <c r="O98"/>
  <c r="I98"/>
  <c r="O95"/>
  <c r="I95"/>
  <c r="O92"/>
  <c r="I92"/>
  <c r="O89"/>
  <c r="I89"/>
  <c r="I24"/>
  <c r="O86"/>
  <c r="I86"/>
  <c r="O84"/>
  <c r="I84"/>
  <c r="O82"/>
  <c r="I82"/>
  <c r="O80"/>
  <c r="I80"/>
  <c r="O78"/>
  <c r="I78"/>
  <c r="O75"/>
  <c r="I75"/>
  <c r="O73"/>
  <c r="I73"/>
  <c r="O70"/>
  <c r="I70"/>
  <c r="O68"/>
  <c r="I68"/>
  <c r="O66"/>
  <c r="I66"/>
  <c r="O63"/>
  <c r="I63"/>
  <c r="O60"/>
  <c r="I60"/>
  <c r="O57"/>
  <c r="I57"/>
  <c r="O54"/>
  <c r="I54"/>
  <c r="O52"/>
  <c r="I52"/>
  <c r="O49"/>
  <c r="I49"/>
  <c r="O46"/>
  <c r="I46"/>
  <c r="O43"/>
  <c r="I43"/>
  <c r="O40"/>
  <c r="I40"/>
  <c r="O37"/>
  <c r="I37"/>
  <c r="O35"/>
  <c r="I35"/>
  <c r="O33"/>
  <c r="I33"/>
  <c r="O30"/>
  <c r="I30"/>
  <c r="O27"/>
  <c r="I27"/>
  <c r="O25"/>
  <c r="I25"/>
  <c r="I8"/>
  <c r="O21"/>
  <c r="I21"/>
  <c r="O18"/>
  <c r="I18"/>
  <c r="O15"/>
  <c r="I15"/>
  <c r="O12"/>
  <c r="I12"/>
  <c r="O9"/>
  <c r="I9"/>
  <c i="2" r="I3"/>
  <c r="I8"/>
  <c r="O33"/>
  <c r="I33"/>
  <c r="O31"/>
  <c r="I31"/>
  <c r="O29"/>
  <c r="I29"/>
  <c r="O27"/>
  <c r="I27"/>
  <c r="O25"/>
  <c r="I25"/>
  <c r="O23"/>
  <c r="I23"/>
  <c r="O21"/>
  <c r="I21"/>
  <c r="O19"/>
  <c r="I19"/>
  <c r="O17"/>
  <c r="I17"/>
  <c r="O15"/>
  <c r="I15"/>
  <c r="O13"/>
  <c r="I13"/>
  <c r="O11"/>
  <c r="I11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<sst xmlns="http://schemas.openxmlformats.org/spreadsheetml/2006/main">
  <si>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</si>
  <si>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</si>
  <si>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</si>
  <si>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 xml:space="preserve">Stavba: 18 252 02 - II/101  Dolní Břežany - Zbraslav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</si>
  <si>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</si>
  <si>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</si>
  <si>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</si>
  <si>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</si>
  <si>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</si>
  <si>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</si>
  <si>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</si>
  <si>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</si>
  <si>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</si>
  <si>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101.2</t>
  </si>
  <si>
    <t>Silnice II/101</t>
  </si>
  <si>
    <t>SO 180.2</t>
  </si>
  <si>
    <t>Přechodné dopravní značení</t>
  </si>
  <si>
    <t>SO 190.2</t>
  </si>
  <si>
    <t>Trvalé dopravní značení</t>
  </si>
  <si>
    <t>SO 251.2</t>
  </si>
  <si>
    <t>Opěrné zdi</t>
  </si>
  <si>
    <t>Soupis prací objektu</t>
  </si>
  <si>
    <t>S</t>
  </si>
  <si>
    <t>Stavba:</t>
  </si>
  <si>
    <t>18 252 02</t>
  </si>
  <si>
    <t xml:space="preserve">II/101  Dolní Břežany - Zbraslav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</si>
  <si>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</si>
  <si>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</si>
  <si>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</si>
  <si>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</si>
  <si>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</si>
  <si>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</si>
  <si>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</si>
  <si>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</si>
  <si>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</si>
  <si>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</si>
  <si>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</si>
  <si>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</si>
  <si>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</si>
  <si>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</si>
  <si>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</si>
  <si>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</si>
  <si>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</si>
  <si>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</si>
  <si>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</si>
  <si>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</si>
  <si>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</si>
  <si>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</si>
  <si>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na:_x000d_
- ztížené výrobní podmínky související s umístěním stavby, provozními nebo_x000d_
dopravními omezeními_x000d_
- uvedení stavbou dotčených ploch a staveništní dopravou dotčených komunikací_x000d_
do původního nebo projektovaného stavu_x000d_
- zajištění bezpečnosti při provádění stavby ve smyslu bezpečnosti práce a_x000d_
ochrany životního prostředí_x000d_
- likvidace přebytečného stavebního materiálu odpovídajícím způsobem_x000d_
- péče o nepředané objekty a konstrukce stavby, jejich ošetřování_x000d_
- nutný rozsah stavebního pojištění budovaného díla na předmětné stavbě a_x000d_
pojištění odpovědnosti za škodu způsobenou dodavatelem třetí osobě_x000d_
- zajištění bankovních garancí_x000d_
- všechny další nutné náklady k řádnému a úplnému zhotovení předmětu díla_x000d_
zřejmé ze zadávací dokumentace nebo místních podmínek</t>
  </si>
  <si>
    <t>00420R</t>
  </si>
  <si>
    <t>Ostatní náklady</t>
  </si>
  <si>
    <t>- všechny další nutné činnosti k řádnému a úplnému zhotovení předmětu díla_x000d_
zřejmé ze zadávací dokumentace nebo místních podmínek</t>
  </si>
  <si>
    <t>02520</t>
  </si>
  <si>
    <t>ZKOUŠENÍ MATERIÁLŮ NEZÁVISLOU ZKUŠEBNOU</t>
  </si>
  <si>
    <t>KPL</t>
  </si>
  <si>
    <t>OTSKP_2024 ~ 2024</t>
  </si>
  <si>
    <t>podle TKP, ZTKP</t>
  </si>
  <si>
    <t>02710R</t>
  </si>
  <si>
    <t>A</t>
  </si>
  <si>
    <t>pasportizace objektů v okolí stavby</t>
  </si>
  <si>
    <t>B</t>
  </si>
  <si>
    <t>pasportizace objízdných tras</t>
  </si>
  <si>
    <t>02910</t>
  </si>
  <si>
    <t>OSTATNÍ POŽADAVKY - ZEMĚMĚŘIČSKÁ MĚŘENÍ</t>
  </si>
  <si>
    <t>vytyčení stávajících IS</t>
  </si>
  <si>
    <t>029113</t>
  </si>
  <si>
    <t>OSTATNÍ POŽADAVKY - GEODETICKÉ ZAMĚŘENÍ - CELKY</t>
  </si>
  <si>
    <t>Zaměření skutečného stavu po dokončení stavby včetně zákresu do katastrální mapy a její digitalizace</t>
  </si>
  <si>
    <t>02943</t>
  </si>
  <si>
    <t>OSTATNÍ POŽADAVKY - VYPRACOVÁNÍ RDS</t>
  </si>
  <si>
    <t>02944</t>
  </si>
  <si>
    <t>OSTAT POŽADAVKY - DOKUMENTACE SKUTEČ PROVEDENÍ V DIGIT FORMĚ</t>
  </si>
  <si>
    <t>02945</t>
  </si>
  <si>
    <t>OSTAT POŽADAVKY - GEOMETRICKÝ PLÁN</t>
  </si>
  <si>
    <t>02960</t>
  </si>
  <si>
    <t>OSTATNÍ POŽADAVKY - ODBORNÝ DOZOR</t>
  </si>
  <si>
    <t>inženýrská činnost pro DIO</t>
  </si>
  <si>
    <t>02991</t>
  </si>
  <si>
    <t>OSTATNÍ POŽADAVKY - INFORMAČNÍ TABULE</t>
  </si>
  <si>
    <t>KUS</t>
  </si>
  <si>
    <t>03100</t>
  </si>
  <si>
    <t>ZAŘÍZENÍ STAVENIŠTĚ - ZŘÍZENÍ, PROVOZ, DEMONTÁŽ</t>
  </si>
  <si>
    <t>015111</t>
  </si>
  <si>
    <t xml:space="preserve">POPLATKY ZA LIKVIDACI ODPADŮ NEKONTAMINOVANÝCH - 17 05 04  VYTĚŽENÉ ZEMINY A HORNINY -  I. TŘÍDA TĚŽITELNOSTI</t>
  </si>
  <si>
    <t>T</t>
  </si>
  <si>
    <t>VV</t>
  </si>
  <si>
    <t>viz položka 123738 11030*2,0 = 22060,000 [A]_x000d_
viz položka 11130 13269,57*0,20*2,0 = 5307,828 [B]_x000d_
viz položka 113328 3665,622*2,0 = 7331,244 [C]_x000d_
viz položka 132738 140,868*2,0 = 281,736 [D]_x000d_
vit položka 123738 260,873*2,0 = 521,746 [E]_x000d_
viz položka 131738 174,272*2,0 = 348,544 [F]_x000d_
Celkové množství = 35851,098</t>
  </si>
  <si>
    <t>015140</t>
  </si>
  <si>
    <t xml:space="preserve">POPLATKY ZA LIKVIDACI ODPADŮ NEKONTAMINOVANÝCH - 17 01 01  BETON Z DEMOLIC OBJEKTŮ, ZÁKLADŮ TV</t>
  </si>
  <si>
    <t>prostý beton (odstraněné trubní propustky)_x000d_
měrná hmotnost 2,30 [t/m3]_x000d_
objem viz položka 61/966158</t>
  </si>
  <si>
    <t>69,912*2,30 = 160,798 [A]</t>
  </si>
  <si>
    <t>015330</t>
  </si>
  <si>
    <t xml:space="preserve">POPLATKY ZA LIKVIDACI ODPADŮ NEKONTAMINOVANÝCH - 17 05 04  KAMENNÁ SUŤ</t>
  </si>
  <si>
    <t>odpad z gabionových zdí (viz pol. 966128) 1274,858*2,30 = 2932,173 [A]</t>
  </si>
  <si>
    <t>014211</t>
  </si>
  <si>
    <t>ooo</t>
  </si>
  <si>
    <t>POPLATKY ZA ZEMNÍK - ORNICE</t>
  </si>
  <si>
    <t>M3</t>
  </si>
  <si>
    <t>Poplatky za zemník - ornice (nákup zúrodnitelné zeminy)</t>
  </si>
  <si>
    <t>1243,415 = 1243,415 [A]</t>
  </si>
  <si>
    <t>015340</t>
  </si>
  <si>
    <t xml:space="preserve">POPLATKY ZA LIKVIDACI ODPADŮ NEKONTAMINOVANÝCH - 02 01 03  PAŘEZY</t>
  </si>
  <si>
    <t>množství pokácených stromů viz položka 67/11201</t>
  </si>
  <si>
    <t>objem pařezu a měrná hmotnost odhadem 2230"ks"*2,0"m3/ks"*0,75"t/m3" = 3345,000 [B]</t>
  </si>
  <si>
    <t>1</t>
  </si>
  <si>
    <t>Zemní práce</t>
  </si>
  <si>
    <t>11130</t>
  </si>
  <si>
    <t>SEJMUTÍ DRNU</t>
  </si>
  <si>
    <t>M2</t>
  </si>
  <si>
    <t>tl. vrstvy 200 mm_x000d_
včetně vodorovné dopravy a uložení na skládku</t>
  </si>
  <si>
    <t>113328</t>
  </si>
  <si>
    <t>ODSTRANĚNÍ PODKLADŮ ZPEVNĚNÝCH PLOCH Z KAMENIVA NESTMEL, ODVOZ DO 20KM</t>
  </si>
  <si>
    <t>odstranění podkladních vrstev vozovky (nestmelených)_x000d_
tl.vrstev 0,150 m</t>
  </si>
  <si>
    <t>0,150*24437,48 = 3665,622 [A]</t>
  </si>
  <si>
    <t>113728</t>
  </si>
  <si>
    <t>FRÉZOVÁNÍ ZPEVNĚNÝCH PLOCH ASFALTOVÝCH, ODVOZ DO 20KM</t>
  </si>
  <si>
    <t>tl. frézované vrstvy: 0,350 m_x000d_
vyfrézovaný materiál podléhá povinnému odkupu zhotovitelem</t>
  </si>
  <si>
    <t>0,350*22162,48 = 7756,868 [A]</t>
  </si>
  <si>
    <t>113764</t>
  </si>
  <si>
    <t>FRÉZOVÁNÍ DRÁŽKY PRŮŘEZU DO 400MM2 V ASFALTOVÉ VOZOVCE</t>
  </si>
  <si>
    <t>M</t>
  </si>
  <si>
    <t>113765</t>
  </si>
  <si>
    <t>FRÉZOVÁNÍ DRÁŽKY PRŮŘEZU DO 600MM2 V ASFALTOVÉ VOZOVCE</t>
  </si>
  <si>
    <t>vytvoření drážky 40/12 mm</t>
  </si>
  <si>
    <t>123738</t>
  </si>
  <si>
    <t>ODKOP PRO SPOD STAVBU SILNIC A ŽELEZNIC TŘ. I, ODVOZ DO 20KM</t>
  </si>
  <si>
    <t>11030 = 11030,000 [A]_x000d_
výkop pro trubní propustky (18,37+16,55+14,75+14,42+11,76+12,3+10,86+15,74+10,76+12,01+10,04)*1,5+16,24*1,7+9,173*1,3 = 260,873 [B]_x000d_
Celkové množství = 11290,873</t>
  </si>
  <si>
    <t>131738</t>
  </si>
  <si>
    <t>HLOUBENÍ JAM ZAPAŽ I NEPAŽ TŘ. I, ODVOZ DO 20KM</t>
  </si>
  <si>
    <t>výkopy pro horské a uliční vpusti (2,80*2,20*1,40*8)+11,20+3,360+(1,80*1,80*1,40*20) = 174,272 [C]_x000d_
Celkové množství = 174,272</t>
  </si>
  <si>
    <t>132738</t>
  </si>
  <si>
    <t>HLOUBENÍ RÝH ŠÍŘ DO 2M PAŽ I NEPAŽ TŘ. I, ODVOZ DO 20KM</t>
  </si>
  <si>
    <t>výkop rýhy pro přípojku</t>
  </si>
  <si>
    <t>0,650*1,20*180,60 = 140,868 [A]</t>
  </si>
  <si>
    <t>17120</t>
  </si>
  <si>
    <t>ULOŽENÍ SYPANINY DO NÁSYPŮ A NA SKLÁDKY BEZ ZHUTNĚNÍ</t>
  </si>
  <si>
    <t>viz položka 131738 174,272 = 174,272 [A]_x000d_
viz položka 123738 11290,873 = 11290,873 [B]_x000d_
viz položka 132738 140,868 = 140,868 [C]_x000d_
Celkové množství = 11606,013</t>
  </si>
  <si>
    <t>17180</t>
  </si>
  <si>
    <t>ULOŽENÍ SYPANINY DO NÁSYPŮ Z NAKUPOVANÝCH MATERIÁLŮ</t>
  </si>
  <si>
    <t>aktivní zóna tl. vrstvy 0,30 m_x000d_
nakoupený materiál</t>
  </si>
  <si>
    <t>28422,5714*0,300 = 8526,771 [A]</t>
  </si>
  <si>
    <t>17380</t>
  </si>
  <si>
    <t>ZEMNÍ KRAJNICE A DOSYPÁVKY Z NAKUPOVANÝCH MATERIÁLŮ</t>
  </si>
  <si>
    <t>dosypávka krajnice</t>
  </si>
  <si>
    <t>1203,74 = 1203,740 [A]</t>
  </si>
  <si>
    <t>17481</t>
  </si>
  <si>
    <t>ZÁSYP JAM A RÝH Z NAKUPOVANÝCH MATERIÁLŮ</t>
  </si>
  <si>
    <t>zásyp přípojky DN150 0,050*1,20*180,60 = 10,836 [A]_x000d_
podsyp přípojky DN 150 1,20*0,150*180,60 = 32,508 [B]_x000d_
Celkové množství = 43,344</t>
  </si>
  <si>
    <t>zásyp HV a UV ze ŠD 0/63</t>
  </si>
  <si>
    <t>(174,272-((1,60*1,0*1,40)*(8+20))-11,20) = 100,352 [A]</t>
  </si>
  <si>
    <t>17581</t>
  </si>
  <si>
    <t>OBSYP POTRUBÍ A OBJEKTŮ Z NAKUPOVANÝCH MATERIÁLŮ</t>
  </si>
  <si>
    <t>obsyp přípojky DN150</t>
  </si>
  <si>
    <t>0,45*1,2*180,60-(3,14*0,075*0,075*180,60) = 94,334 [A]</t>
  </si>
  <si>
    <t>18110</t>
  </si>
  <si>
    <t>ÚPRAVA PLÁNĚ SE ZHUTNĚNÍM V HORNINĚ TŘ. I</t>
  </si>
  <si>
    <t>18222</t>
  </si>
  <si>
    <t>ROZPROSTŘENÍ ORNICE VE SVAHU V TL DO 0,15M</t>
  </si>
  <si>
    <t>8289,435 = 8289,435 [A]</t>
  </si>
  <si>
    <t>18242</t>
  </si>
  <si>
    <t>ZALOŽENÍ TRÁVNÍKU HYDROOSEVEM NA ORNICI</t>
  </si>
  <si>
    <t>12573</t>
  </si>
  <si>
    <t>VYKOPÁVKY ZE ZEMNÍKŮ A SKLÁDEK TŘ. I</t>
  </si>
  <si>
    <t>vykopávka a doprava zakoupené zúrodnitelné zeminy na stavbu</t>
  </si>
  <si>
    <t>18247</t>
  </si>
  <si>
    <t>OŠETŘOVÁNÍ TRÁVNÍKU</t>
  </si>
  <si>
    <t>11120</t>
  </si>
  <si>
    <t>a</t>
  </si>
  <si>
    <t>ODSTRANĚNÍ KŘOVIN</t>
  </si>
  <si>
    <t>na pozemcích Arcibiskupství Pražského</t>
  </si>
  <si>
    <t>11201</t>
  </si>
  <si>
    <t>KÁCENÍ STROMŮ D KMENE DO 0,5M S ODSTRANĚNÍM PAŘEZŮ</t>
  </si>
  <si>
    <t>na pozemcích Arcibiskupství Pražského_x000d_
včetně dopravy a uložení kmenů na investorem stanoveném místě</t>
  </si>
  <si>
    <t>b</t>
  </si>
  <si>
    <t>na pozemcích Lesy ČR</t>
  </si>
  <si>
    <t>na pozemcích Lesy ČR_x000d_
včetně dopravy a uložení kmenů na investorem stanoveném místě</t>
  </si>
  <si>
    <t>2</t>
  </si>
  <si>
    <t>Základy</t>
  </si>
  <si>
    <t>212635</t>
  </si>
  <si>
    <t>TRATIVODY KOMPL Z TRUB Z PLAST HM DN DO 150MM, RÝHA TŘ I</t>
  </si>
  <si>
    <t>plastové perforované potrubí DN 150</t>
  </si>
  <si>
    <t>2689,78 = 2689,780 [A]</t>
  </si>
  <si>
    <t>21461C</t>
  </si>
  <si>
    <t>SEPARAČNÍ GEOTEXTILIE DO 300G/M2</t>
  </si>
  <si>
    <t>separační geotextilie</t>
  </si>
  <si>
    <t>28757,560 = 28757,560 [A]</t>
  </si>
  <si>
    <t>28997C</t>
  </si>
  <si>
    <t>OPLÁŠTĚNÍ (ZPEVNĚNÍ) Z GEOTEXTILIE DO 300G/M2</t>
  </si>
  <si>
    <t>geotextilie (trativod)</t>
  </si>
  <si>
    <t>6455,472 = 6455,472 [A]</t>
  </si>
  <si>
    <t>27231A</t>
  </si>
  <si>
    <t>ZÁKLADY Z PROSTÉHO BETONU DO C20/25</t>
  </si>
  <si>
    <t>patky z betonu C20/25n XF3</t>
  </si>
  <si>
    <t>0,80*0,80*0,40*15 = 3,840 [A]</t>
  </si>
  <si>
    <t>4</t>
  </si>
  <si>
    <t>Vodorovné konstrukce</t>
  </si>
  <si>
    <t>45131A</t>
  </si>
  <si>
    <t>PODKLADNÍ A VÝPLŇOVÉ VRSTVY Z PROSTÉHO BETONU C20/25</t>
  </si>
  <si>
    <t>171,620*0,150 = 25,743 [A]</t>
  </si>
  <si>
    <t>C</t>
  </si>
  <si>
    <t>betonové lože C20/25nXF3 tl. 0,150 m 54,440*0,150 = 8,166 [A]</t>
  </si>
  <si>
    <t>45152</t>
  </si>
  <si>
    <t>PODKLADNÍ A VÝPLŇOVÉ VRSTVY Z KAMENIVA DRCENÉHO</t>
  </si>
  <si>
    <t>lože šd tl. 0,2 m (trubní propustky)</t>
  </si>
  <si>
    <t>(1,70*17,5)+(1,380*128,0)+(1,160*9,30) = 217,178 [A]</t>
  </si>
  <si>
    <t>podsyp ŠDa tl. 0,150 m (čela TP)</t>
  </si>
  <si>
    <t>54,440*0,150 = 8,166 [A]</t>
  </si>
  <si>
    <t>465512</t>
  </si>
  <si>
    <t>DLAŽBY Z LOMOVÉHO KAMENE NA MC</t>
  </si>
  <si>
    <t>odláždění čel LK tl. 0,30 m</t>
  </si>
  <si>
    <t>54,440*0,300 = 16,332 [A]</t>
  </si>
  <si>
    <t>46591</t>
  </si>
  <si>
    <t>DLAŽBY Z KAMENICKÝCH VÝROBKŮ</t>
  </si>
  <si>
    <t>dlážděná krajnice z drobných kostek do betonového lože</t>
  </si>
  <si>
    <t>171,620 = 171,620 [A]</t>
  </si>
  <si>
    <t>5</t>
  </si>
  <si>
    <t>Komunikace</t>
  </si>
  <si>
    <t>56333</t>
  </si>
  <si>
    <t>VOZOVKOVÉ VRSTVY ZE ŠTĚRKODRTI TL. DO 150MM</t>
  </si>
  <si>
    <t xml:space="preserve">25637,677 = 25637,677 [A]_x000d_
 19,691+21,445 = 41,136 [B]_x000d_
zpevnění sjezdu štěrkodrtí 141,50 = 141,500 [C]_x000d_
ŠDa vně tělesa tl.  0,150 m 1619,472 = 1619,472 [D]_x000d_
Celkové množství = 27439,785</t>
  </si>
  <si>
    <t>56334</t>
  </si>
  <si>
    <t>VOZOVKOVÉ VRSTVY ZE ŠTĚRKODRTI TL. DO 200MM</t>
  </si>
  <si>
    <t>56933</t>
  </si>
  <si>
    <t>ZPEVNĚNÍ KRAJNIC ZE ŠTĚRKODRTI TL. DO 150MM</t>
  </si>
  <si>
    <t>572123</t>
  </si>
  <si>
    <t>INFILTRAČNÍ POSTŘIK Z EMULZE DO 1,0KG/M2</t>
  </si>
  <si>
    <t>postřik infiltrační z emulze PI-C 0,6 kg/m2</t>
  </si>
  <si>
    <t>24292,113 = 24292,113 [A]_x000d_
Celkové množství = 24292,113</t>
  </si>
  <si>
    <t>postřik infiltrační z modifikované emulze PI-CP 0,6 kg/m2</t>
  </si>
  <si>
    <t>23,259 = 23,259 [A]_x000d_
Celkové množství = 23,259</t>
  </si>
  <si>
    <t>572214</t>
  </si>
  <si>
    <t>SPOJOVACÍ POSTŘIK Z MODIFIK EMULZE DO 0,5KG/M2</t>
  </si>
  <si>
    <t>PS-CP 0,35 kg/m2</t>
  </si>
  <si>
    <t>23870,758+23628,0634 = 47498,821 [A]_x000d_
 27,3887 = 27,389 [B]_x000d_
Celkové množství = 47526,210</t>
  </si>
  <si>
    <t>574B34</t>
  </si>
  <si>
    <t>ASFALTOVÝ BETON PRO OBRUSNÉ VRSTVY MODIFIK ACO 11+ TL. 40MM</t>
  </si>
  <si>
    <t>K zaměření každé asfaltové vrstvy bude docházet zvlášť._x000d_
Fakturace bude probíhat na základě skutečnosti.</t>
  </si>
  <si>
    <t>23471,735 = 23471,735 [A]_x000d_
 27,2886 = 27,289 [B]_x000d_
Celkové množství = 23499,024</t>
  </si>
  <si>
    <t>574D56</t>
  </si>
  <si>
    <t>ASFALTOVÝ BETON PRO LOŽNÍ VRSTVY MODIFIK ACL 16+, 16S TL. 60MM</t>
  </si>
  <si>
    <t xml:space="preserve">ACL 16+ PmB 25/55-60  tl. 0,06 m_x000d_
K zaměření každé asfaltové vrstvy bude docházet zvlášť._x000d_
Fakturace bude probíhat na základě skutečnosti.</t>
  </si>
  <si>
    <t>23692,097 = 23692,097 [A]_x000d_
 25,848 = 25,848 [B]_x000d_
Celkové množství = 23717,945</t>
  </si>
  <si>
    <t>574E88</t>
  </si>
  <si>
    <t>ASFALTOVÝ BETON PRO PODKLADNÍ VRSTVY ACP 22+, 22S TL. 90MM</t>
  </si>
  <si>
    <t xml:space="preserve">ACP 22+ 50/70  tl. 0,090 m_x000d_
K zaměření každé asfaltové vrstvy bude docházet zvlášť._x000d_
Fakturace bude probíhat na základě skutečnosti.</t>
  </si>
  <si>
    <t>8</t>
  </si>
  <si>
    <t>Potrubí</t>
  </si>
  <si>
    <t>87433</t>
  </si>
  <si>
    <t>POTRUBÍ Z TRUB PLASTOVÝCH ODPADNÍCH DN DO 150MM</t>
  </si>
  <si>
    <t>přípojka DN150 mm</t>
  </si>
  <si>
    <t>8,2+10+7,8+9,1+7,8+7,8+8,4+8,9+8,5+8,3+8,9+7,8+8,5+8,4+9+8,9+8,3+8,2+9,4+9+9,4 = 180,600 [A]</t>
  </si>
  <si>
    <t>89712</t>
  </si>
  <si>
    <t>VPUSŤ KANALIZAČNÍ ULIČNÍ KOMPLETNÍ Z BETONOVÝCH DÍLCŮ</t>
  </si>
  <si>
    <t>včetně izolace proti zemní vlhkosti_x000d_
včetně předepsaných podkladních konstrukcí:_x000d_
 - podkladní beton C12/15 tl. 150 mm_x000d_
 - podsyp ze štěrkodrti</t>
  </si>
  <si>
    <t>89722</t>
  </si>
  <si>
    <t>VPUSŤ KANALIZAČNÍ HORSKÁ KOMPLETNÍ Z BETON DÍLCŮ</t>
  </si>
  <si>
    <t>89952A</t>
  </si>
  <si>
    <t>OBETONOVÁNÍ POTRUBÍ Z PROSTÉHO BETONU DO C20/25</t>
  </si>
  <si>
    <t xml:space="preserve">obetonování trubních propustků TP C20/25  XF3_x000d_
včetně nátěru proti zemní vlhkosti</t>
  </si>
  <si>
    <t>(((1,3*1,3)-(0,5*0,5*3,14))*17,5)+(((0,98*0,98)-(0,38*0,38*3,14))*128)+(((0,76*0,76)-(0,26*0,26*3,14))*9,3) = 84,129 [A]</t>
  </si>
  <si>
    <t>9</t>
  </si>
  <si>
    <t>Ostatní konstrukce a práce</t>
  </si>
  <si>
    <t>9111A3</t>
  </si>
  <si>
    <t>ZÁBRADLÍ SILNIČNÍ S VODOR MADLY - DEMONTÁŽ S PŘESUNEM</t>
  </si>
  <si>
    <t>9113A3</t>
  </si>
  <si>
    <t>SVODIDLO OCEL SILNIČ JEDNOSTR, ÚROVEŇ ZADRŽ N1, N2 - DEMONTÁŽ S PŘESUNEM</t>
  </si>
  <si>
    <t>9113B1</t>
  </si>
  <si>
    <t>SVODIDLO OCEL SILNIČ JEDNOSTR, ÚROVEŇ ZADRŽ H1 -DODÁVKA A MONTÁŽ</t>
  </si>
  <si>
    <t>9115C3</t>
  </si>
  <si>
    <t>SVODIDLO OCEL MOSTNÍ JEDNOSTR, ÚROVEŇ ZADRŽ H2 - DEMONTÁŽ S PŘESUNEM</t>
  </si>
  <si>
    <t>91228</t>
  </si>
  <si>
    <t>SMĚROVÉ SLOUPKY Z PLAST HMOT VČETNĚ ODRAZNÉHO PÁSKU</t>
  </si>
  <si>
    <t>dodávka a osazení směrových sloupků - barva bílá</t>
  </si>
  <si>
    <t>91238</t>
  </si>
  <si>
    <t>SMĚROVÉ SLOUPKY Z PLAST HMOT - NÁSTAVCE NA SVODIDLA VČETNĚ ODRAZNÉHO PÁSKU</t>
  </si>
  <si>
    <t>dodávka a osazení nástavců na svodidla (směrových sloupků) - barva bílá</t>
  </si>
  <si>
    <t>917224</t>
  </si>
  <si>
    <t>SILNIČNÍ A CHODNÍKOVÉ OBRUBY Z BETONOVÝCH OBRUBNÍKŮ ŠÍŘ 150MM</t>
  </si>
  <si>
    <t>osazení betonové obruby250/150 do betonového lože s opěrou</t>
  </si>
  <si>
    <t>2010,77+43,70+9,0+353,520 = 2416,990 [A]</t>
  </si>
  <si>
    <t>9183B2</t>
  </si>
  <si>
    <t>PROPUSTY Z TRUB DN 400MM ŽELEZOBETONOVÝCH</t>
  </si>
  <si>
    <t>9183D2</t>
  </si>
  <si>
    <t>PROPUSTY Z TRUB DN 600MM ŽELEZOBETONOVÝCH</t>
  </si>
  <si>
    <t>9183E2</t>
  </si>
  <si>
    <t>PROPUSTY Z TRUB DN 800MM ŽELEZOBETONOVÝCH</t>
  </si>
  <si>
    <t>919111</t>
  </si>
  <si>
    <t>ŘEZÁNÍ ASFALTOVÉHO KRYTU VOZOVEK TL DO 50MM</t>
  </si>
  <si>
    <t>tl. řezu 50 mm</t>
  </si>
  <si>
    <t>931324</t>
  </si>
  <si>
    <t>TĚSNĚNÍ DILATAČ SPAR ASF ZÁLIVKOU MODIFIK PRŮŘ DO 400MM2</t>
  </si>
  <si>
    <t>TYP N1</t>
  </si>
  <si>
    <t>931325</t>
  </si>
  <si>
    <t>TĚSNĚNÍ DILATAČ SPAR ASF ZÁLIVKOU MODIFIK PRŮŘ DO 600MM2</t>
  </si>
  <si>
    <t>TYP N2</t>
  </si>
  <si>
    <t>935212</t>
  </si>
  <si>
    <t>PŘÍKOPOVÉ ŽLABY Z BETON TVÁRNIC ŠÍŘ DO 600MM DO BETONU TL 100MM</t>
  </si>
  <si>
    <t>zpevněný příkop betonovou tvarovkou š. 0,60 m</t>
  </si>
  <si>
    <t>(162,31+10,68+109,43+49,58+71,06+180,33+30,23+56,93+11,3+30,35+119,18) = 831,380 [A]</t>
  </si>
  <si>
    <t>935812</t>
  </si>
  <si>
    <t>ŽLABY A RIGOLY DLÁŽDĚNÉ Z KOSTEK DROBNÝCH DO BETONU TL 100MM</t>
  </si>
  <si>
    <t>podobrubníkový rigol z drobných kostek do betonového lože</t>
  </si>
  <si>
    <t>(2010,77+43,7)*0,5 = 1027,235 [A]</t>
  </si>
  <si>
    <t>966128</t>
  </si>
  <si>
    <t>BOURÁNÍ KONSTRUKCÍ Z KAMENE NA SUCHO S ODVOZEM DO 20KM</t>
  </si>
  <si>
    <t>odstranění stávajících gabionových zdí_x000d_
výška a šířka gabionové zdi odhadem</t>
  </si>
  <si>
    <t>6-13 41,30*2,0*4,20 = 346,920 [D]_x000d_
6-16 a 6-17 151,5*2,50*2,45 = 927,938 [F]_x000d_
Celkové množství = 1274,858</t>
  </si>
  <si>
    <t>966158</t>
  </si>
  <si>
    <t>BOURÁNÍ KONSTRUKCÍ Z PROST BETONU S ODVOZEM DO 20KM</t>
  </si>
  <si>
    <t>odstranění stávajících betonových trubních propustků</t>
  </si>
  <si>
    <t>((0,5*0,5*3,14)-(0,4*0,4*3,14))*(10+8+9+11+11+9+11+11+11+10+9+10)+(1,5*2*0,5*24) = 69,912 [A]</t>
  </si>
  <si>
    <t>02720</t>
  </si>
  <si>
    <t>POMOC PRÁCE ZŘÍZ NEBO ZAJIŠŤ REGULACI A OCHRANU DOPRAVY</t>
  </si>
  <si>
    <t>položka zahrnuje dopravně inženýrská opatření v průběhu celé stavby (dle_x000d_
schváleného plánu ZOV a vyjádření DI PČR), zahrnuje osazení, přesuny a odvoz_x000d_
provizorního dopravního značení. Zahrnuje dočasné dopravní značení, dopravní zařízení (např. zvětšené_x000d_
i základní svislé značky, vodorovné značení z fólie,_x000d_
citybloky, provizorní betonová a ocelová svodidla, ochranná zábradlí, světelné_x000d_
výstražné zařízení atd.- viz příloha TZ), oplocení a všechny související práce po_x000d_
dobu trvání_x000d_
stavby Součástí položky je i údržba a péče o dopravně inženýrská opatření v_x000d_
průběhu celé stavby._x000d_
Součástí položky je vyřízení DIR včetně jeho projednání.</t>
  </si>
  <si>
    <t>914131</t>
  </si>
  <si>
    <t>DOPRAVNÍ ZNAČKY ZÁKLADNÍ VELIKOSTI OCELOVÉ FÓLIE TŘ 2 - DODÁVKA A MONTÁŽ</t>
  </si>
  <si>
    <t>IJ9 1 = 1,000 [A]_x000d_
E9 1 = 1,000 [B]_x000d_
IS23 1 = 1,000 [C]_x000d_
A18 1 = 1,000 [D]_x000d_
A28 1 = 1,000 [E]_x000d_
E4 2 = 2,000 [F]_x000d_
A2b 1 = 1,000 [G]_x000d_
Celkové množství = 8,000</t>
  </si>
  <si>
    <t>914133</t>
  </si>
  <si>
    <t>DOPRAVNÍ ZNAČKY ZÁKLADNÍ VELIKOSTI OCELOVÉ FÓLIE TŘ 2 - DEMONTÁŽ</t>
  </si>
  <si>
    <t>914731</t>
  </si>
  <si>
    <t>STÁLÁ DOPRAV ZAŘÍZ Z3 OCEL S FÓLIÍ TŘ 2 DODÁVKA A MONTÁŽ</t>
  </si>
  <si>
    <t>914733</t>
  </si>
  <si>
    <t>STÁLÁ DOPRAV ZAŘÍZ Z3 OCEL S FÓLIÍ TŘ 2 DEMONTÁŽ</t>
  </si>
  <si>
    <t>914911</t>
  </si>
  <si>
    <t>SLOUPKY A STOJKY DOPRAVNÍCH ZNAČEK Z OCEL TRUBEK SE ZABETONOVÁNÍM - DODÁVKA A MONTÁŽ</t>
  </si>
  <si>
    <t>(82*1)+1+1+1+1+1 = 87,000 [A]</t>
  </si>
  <si>
    <t>914913</t>
  </si>
  <si>
    <t>SLOUPKY A STOJKY DZ Z OCEL TRUBEK ZABETON DEMONTÁŽ</t>
  </si>
  <si>
    <t>(7*1)+5 = 12,000 [A]</t>
  </si>
  <si>
    <t>915111</t>
  </si>
  <si>
    <t>VODOROVNÉ DOPRAVNÍ ZNAČENÍ BARVOU HLADKÉ - DODÁVKA A POKLÁDKA</t>
  </si>
  <si>
    <t xml:space="preserve">V4  šířka 0,125 m 6547,0*0,125 = 818,375 [A]_x000d_
V1a  šířka 0,125 m 3250,0*0,125 = 406,250 [B]_x000d_
Celkové množství = 1224,625</t>
  </si>
  <si>
    <t>915221</t>
  </si>
  <si>
    <t>VODOR DOPRAV ZNAČ PLASTEM STRUKTURÁLNÍ NEHLUČNÉ - DOD A POKLÁDKA</t>
  </si>
  <si>
    <t>zemina z vrtů (viz pol. 26184) (5893*0,125*0,125*3,142)*2,0 = 578,619 [A]_x000d_
zemina z výkopů (20593,890-7663,419)*2,0 = 25860,942 [B]_x000d_
sejmutý drn v tl. 0,2 m (5351,087*0,200)*2,0 = 2140,435 [C]_x000d_
Celkové množství = 28579,996</t>
  </si>
  <si>
    <t>materiál z gabionových stěn (viz pol. 966128) 3279,436*2,60 = 8526,534 [A]</t>
  </si>
  <si>
    <t>nákup zúrodnitelné zeminy</t>
  </si>
  <si>
    <t>3825,380*0,150 = 573,807 [A]</t>
  </si>
  <si>
    <t>125734</t>
  </si>
  <si>
    <t>aOK</t>
  </si>
  <si>
    <t>VYKOPÁVKY ZE ZEMNÍKŮ A SKLÁDEK TŘ. I, ODVOZ DO 5KM</t>
  </si>
  <si>
    <t>naložení a zpětný odvoz zeminy z mezideponie zpět na stavbu_x000d_
zemina pro zásyp opěr. zdí viz pol. 17411</t>
  </si>
  <si>
    <t>7681,145 = 7681,145 [A]</t>
  </si>
  <si>
    <t>bOK</t>
  </si>
  <si>
    <t>naložení a odvoz nakoupené ornice na stavbu</t>
  </si>
  <si>
    <t>13173</t>
  </si>
  <si>
    <t>OKK</t>
  </si>
  <si>
    <t>HLOUBENÍ JAM ZAPAŽ I NEPAŽ TŘ. I</t>
  </si>
  <si>
    <t>včetně odvozu na skládky a meziskládky</t>
  </si>
  <si>
    <t>zeď 02 70,294*(5,0*3,0-(2,20+1,0)*0,840) = 865,460 [A]_x000d_
zeď 03 163,028*(5,0*3,0-(2,20+1,0)*0,840) = 2007,201 [B]_x000d_
zeď 04 136,715*(5,0*4,0-(2,20+1,0)*0,840) = 2366,810 [C]_x000d_
zeď 05 75,0*(2,20*5,0-(2,20+1,0)*0,840) = 623,400 [D]_x000d_
zeď 06 333,952*(5,0*3,0-(2,20+1,0)*0,840) = 4111,617 [E]_x000d_
zeď 07 19,233*(5,0*1,70-(2,20+1,0)*0,840) = 111,782 [F]_x000d_
zeď 08 24,038*(5,0*1,750-(2,20+1,0)*0,840) = 145,718 [G]_x000d_
zeď 09 27,069*(5,0*1,750-(2,20+1,0)*0,840) = 164,092 [H]_x000d_
zeď 10 23,525*(5,0*2,50-(2,20+1,0)*0,840) = 230,827 [I]_x000d_
zeď 12 100,657*(5,0*1,750-(2,20+1,0)*0,840) = 610,183 [J]_x000d_
zeď 13 40,168*(5,0*4,0-(2,20+1,0)*0,840) = 695,388 [K]_x000d_
zeď 14 35,038*(5,0*2,0-(2,20+1,0)*0,840) = 256,198 [L]_x000d_
zeď 15 plocha odečtu odměřena v CADu 50,840*(5,0*2,5-2,565) = 505,095 [M]_x000d_
zeď 16 91,737*(5,0*2,250-(2,20+1,0)*0,840) = 785,452 [N]_x000d_
zeď 17 20,188*(5,0*2,750-(2,20+1,0)*0,840) = 223,320 [O]_x000d_
zeď 18 35,950*(5,0*2,50-(2,20+1,0)*0,840) = 352,741 [P]_x000d_
zeď 19 48,049*(5,0*2,50-(2,20+1,0)*0,840) = 471,457 [Q]_x000d_
zeď 21 50,0*(5,0*2,750-(2,20+1,0)*0,840) = 553,100 [R]_x000d_
zeď 22 105,434*(5,0*2,50-(2,20+0,30+1,0)*0,840) = 1007,949 [S]_x000d_
zeď 23 166,714*(5,0*4,50-(2,20+1,0)*0,840) = 3302,938 [T]_x000d_
zeď 24 30,017*(5,0*4,50-(2,20+1,0)*0,840) = 594,697 [U]_x000d_
zeď 25 55,005*(5,0*2,750-(2,20+1,0)*0,840) = 608,465 [V]_x000d_
Celkové množství = 20593,890</t>
  </si>
  <si>
    <t>uložení výkopků na skládky a meziskládky</t>
  </si>
  <si>
    <t>zemina z vrtů (viz pol. 26184) 5893*0,125*0,125*3,142 = 289,309 [A]_x000d_
zemina z výkopů na skládky a meziskládky (viz pol. 13173) 20593,890 = 20593,890 [B]_x000d_
 _x000d_
Celkové množství = 20883,199</t>
  </si>
  <si>
    <t>17411</t>
  </si>
  <si>
    <t>ZÁSYP JAM A RÝH ZEMINOU SE ZHUTNĚNÍM</t>
  </si>
  <si>
    <t>hutněný zásyp před opěrnou stěnou a za opěrnou stěnou pod těsnící fólií_x000d_
původní zemina, naložení a dovoz z mezideponie viz pol.125734.a_x000d_
způsob provedení a použité materiály dle VL 201.04, resp. ČSN 736244_x000d_
zásyp základu dle čl. 5.1 ČSN 736244</t>
  </si>
  <si>
    <t>zeď 02 70,294*(1,631+2,344) = 279,419 [A]_x000d_
zeď 03 50*(2,670+3,333)+113,028*(0,816+0,697) = 471,161 [B]_x000d_
zeď 04 136,715*(3,327+2,063) = 736,894 [C]_x000d_
zeď 05 75,0*(1,549+1,447) = 224,700 [D]_x000d_
zeď 06 333,952*(1,169+1,495) = 889,648 [E]_x000d_
zeď 07 19,233*(1,041+1,427) = 47,467 [F]_x000d_
zeď 08 24,038*(0,859+1,201) = 49,518 [G]_x000d_
zeď 09 27,069*(1,139+3,087) = 114,394 [H]_x000d_
zeď 10 23,525*(0,785+1,636) = 56,954 [I]_x000d_
zeď 12 100,657*(1,472+2,369) = 386,624 [J]_x000d_
zeď 13 40,168*(3,312+4,046) = 295,556 [K]_x000d_
zeď 14 35,038*(2,164+2,697) = 170,320 [L]_x000d_
zeď 15 50,840*(1,930+0,992) = 148,554 [M]_x000d_
zeď 16 91,737*(1,467+2,462) = 360,435 [N]_x000d_
zeď 17 20,188*(1,061+1,799) = 57,738 [O]_x000d_
zeď 18 35,950*(3,582+3,457) = 253,052 [P]_x000d_
zeď 19 48,049*(0,765+1,427) = 105,323 [Q]_x000d_
zeď 21 50,0*(0,950+1,429) = 118,950 [R]_x000d_
zeď 22 105,434*(0,974+2,848) = 402,969 [S]_x000d_
zeď 23 166,714*(5,004+7,002) = 2001,568 [T]_x000d_
zeď 24 30,017*(4,933+5,558) = 314,908 [U]_x000d_
zeď 25 55,005*(2,147+1,398) = 194,993 [V]_x000d_
Celkové množství = 7681,145</t>
  </si>
  <si>
    <t>samostatný zesílený přechodový klín (za opěrnou zdí)_x000d_
+zásyp čel opěrných zdí_x000d_
materiál viz ČSN 736244 článek 5.5 "samostatný přechodový klín"</t>
  </si>
  <si>
    <t>zeď 02 70,294*1,783 = 125,334 [A]_x000d_
zeď 03 (plocha v příčném řezu odměřena v CADu) (11*10,0+3,028)*0,872+5*10,0*1,122 = 154,660 [B]_x000d_
zeď 04 (plocha v příčném řezu odměřena v CADu) 110,0*3,866+(10,0+6,715)*2,122 = 460,729 [C]_x000d_
zeď 05 (plocha v příčném řezu odměřena v CADu) 75,0*1,222 = 91,650 [D]_x000d_
zeď 06 (plocha v příčném řezu odměřena v CADu) 333,952*3,120 = 1041,930 [E]_x000d_
zeď 07 19,233*0 = 0,000 [F]_x000d_
zeď 08 (plocha v příčném řezu odměřena v CADu) 24,038*0,468 = 11,250 [G]_x000d_
zeď 09 27,069*0 = 0,000 [H]_x000d_
zeď 10 (plocha v příčném řezu odměřena v CADu) 23,525*1,757 = 41,333 [I]_x000d_
zeď 12 100,657*0 = 0,000 [J]_x000d_
zeď 13 (plocha v příčném řezu odměřena v CADu) 40,168*2,934 = 117,853 [K]_x000d_
zeď 14 35,038*0 = 0,000 [L]_x000d_
zeď 15 (plocha v příčném řezu odměřena v CADu) 50,840*1,206 = 61,313 [M]_x000d_
zeď 16 91,737*0 = 0,000 [N]_x000d_
zeď 17 (plocha v příčném řezu odměřena v CADu) 20,188*0,971 = 19,603 [O]_x000d_
zeď 18 (plocha v příčném řezu odměřena v CADu) 35,950*0,037 = 1,330 [P]_x000d_
zeď 19 (plocha v příčném řezu odměřena v CADu) 48,049*0,915 = 43,965 [Q]_x000d_
zeď 21 (plocha v příčném řezu odměřena v CADu) 50,0*2,636 = 131,800 [R]_x000d_
zeď 22 (plocha v příčném řezu odměřena v CADu) 105,434*1,186 = 125,045 [S]_x000d_
zeď 23 (plocha v příčném řezu odměřena v CADu) 166,714*0,980 = 163,380 [T]_x000d_
zeď 24 (plocha v příčném řezu odměřena v CADu) 30,017*1,904 = 57,152 [U]_x000d_
zeď 25 (plocha v příčném řezu odměřena v CADu) 55,005*1,356 = 74,587 [V]_x000d_
zásyp čel opěrných zdí (23*2-2)*(4,0*(3,0-0,50)-2,5*2,5/2)*3,5 = 1058,750 [W]_x000d_
Celkové množství = 2116,738</t>
  </si>
  <si>
    <t>18214</t>
  </si>
  <si>
    <t>XXX</t>
  </si>
  <si>
    <t>ÚPRAVA POVRCHŮ SROVNÁNÍM ÚZEMÍ V TL DO 0,25M</t>
  </si>
  <si>
    <t>vyrovnání povrchu pod rozprostřenou ornicí</t>
  </si>
  <si>
    <t>plocha viz položka 18222 3102,304 = 3102,304 [A]_x000d_
plocha viz položka 18232 723,076 = 723,076 [B]_x000d_
Celkové množství = 3825,380</t>
  </si>
  <si>
    <t>poměr celkové plochy mezi svahem a rovinou 1:1 (odhad)</t>
  </si>
  <si>
    <t>na začátku a na konci budoucí opěrné stěny 2*10,0*21*0,90 = 378,000 [A]_x000d_
podél budoucí opěrné stěny (cca 2,0m2/bm) 1702,69*2,0*0,80 = 2724,304 [B]_x000d_
Celkové množství = 3102,304</t>
  </si>
  <si>
    <t>18232</t>
  </si>
  <si>
    <t>ROZPROSTŘENÍ ORNICE V ROVINĚ V TL DO 0,15M</t>
  </si>
  <si>
    <t>na začátku a na konci budoucí opěrné stěny 2*10,0*21*0,10 = 42,000 [A]_x000d_
podél budoucí opěrné stěny (cca 2,0m2/bm) 1702,69*2,0*0,20 = 681,076 [B]_x000d_
Celkové množství = 723,076</t>
  </si>
  <si>
    <t>množství viz položka 18222 a 18232</t>
  </si>
  <si>
    <t>na začátku a na konci budoucí opěrné stěny 2*10,0*21 = 420,000 [A]_x000d_
podél budoucí opěrné stěny (cca 2,0m2/bm) 1702,69*2,0 = 3405,380 [B]_x000d_
Celkové množství = 3825,380</t>
  </si>
  <si>
    <t>ošetřování založeného trávníku (svah + rovina)</t>
  </si>
  <si>
    <t>sejmutí drnu v tl. 0,200 m 5351,087 = 5351,087 [A]</t>
  </si>
  <si>
    <t>21331</t>
  </si>
  <si>
    <t>DRENÁŽNÍ VRSTVY Z BETONU MEZEROVITÉHO (DRENÁŽNÍHO)</t>
  </si>
  <si>
    <t>obetonování drenážního potrubí za opěrou_x000d_
bez odpočtu drenážního potrubí</t>
  </si>
  <si>
    <t>Zeď 02 0,3*0,3*70,294 = 6,326 [A]_x000d_
Zeď 03 0,3*0,3*163,028 = 14,673 [B]_x000d_
Zeď 04 0,3*0,3*136,715 = 12,304 [C]_x000d_
Zeď 05 0,3*0,3*75,0 = 6,750 [D]_x000d_
Zeď 06 0,3*0,3*333,992 = 30,059 [E]_x000d_
Zeď 07 0,3*0,3*19,233 = 1,731 [F]_x000d_
Zeď 08 0,3*0,3*24,038 = 2,163 [G]_x000d_
Zeď 09 0,3*0,3*27,069 = 2,436 [H]_x000d_
Zeď 10 0,3*0,3*23,525 = 2,117 [I]_x000d_
Zeď 12 0,3*0,3*100,657 = 9,059 [J]_x000d_
Zeď 13 0,3*0,3*40,168 = 3,615 [K]_x000d_
Zeď 14 0,3*0,3*35,038 = 3,153 [L]_x000d_
Zeď 15 0,3*0,3*50,840 = 4,576 [M]_x000d_
Zeď 16 0,3*0,3*91,737 = 8,256 [N]_x000d_
Zeď 17 0,3*0,3*20,188 = 1,817 [O]_x000d_
Zeď 18 0,3*0,3*35,950 = 3,236 [P]_x000d_
Zeď 19 0,3*0,3*48,049 = 4,324 [Q]_x000d_
Zeď 21 0,3*0,3*50,0 = 4,500 [R]_x000d_
Zeď 22 0,3*0,3*105,434 = 9,489 [S]_x000d_
Zeď 23 0,3*0,3*166,714 = 15,004 [T]_x000d_
Zeď 24 0,3*0,3*30,017 = 2,702 [U]_x000d_
Zeď 25 0,3*0,3*55,005 = 4,950 [V]_x000d_
Celkové množství = 153,240</t>
  </si>
  <si>
    <t>226940R2</t>
  </si>
  <si>
    <t>Záporové pažení kotvené</t>
  </si>
  <si>
    <t>m2</t>
  </si>
  <si>
    <t xml:space="preserve">kompletní provedení záporového pažení_x000d_
   včetně dočasných zemních kotev_x000d_
vykázána pohledová plocha_x000d_
vč. dodávky, zřízení, částečné demontáže_x000d_
vč. likvidace vzniklých odpadů a skládkovné</t>
  </si>
  <si>
    <t>zeď 02 78,0*3,0-2*3,0*3,0/2 = 225,000 [A]_x000d_
zeď 03 55,0*3,5-3,5*3,5/2 = 186,375 [B]_x000d_
zeď 04 144,0*3,75-2*3,75*3,75/2 = 525,938 [C]_x000d_
zeď 05 0 = 0,000 [D]_x000d_
zeď 06 (80,0+127,0)*3,5 = 724,500 [E]_x000d_
zeď 07 0 = 0,000 [F]_x000d_
zeď 08 0 = 0,000 [G]_x000d_
zeď 09 0 = 0,000 [H]_x000d_
zeď 10 0 = 0,000 [I]_x000d_
zeď 12 0 = 0,000 [J]_x000d_
zeď 13 49,417*4,5-2*4,5*4,5/2 = 202,127 [K]_x000d_
zeď 14 0 = 0,000 [L]_x000d_
zeď 15 0 = 0,000 [M]_x000d_
zeď 16 0 = 0,000 [N]_x000d_
zeď 17 0 = 0,000 [O]_x000d_
zeď 18 0 = 0,000 [P]_x000d_
zeď 19 0 = 0,000 [Q]_x000d_
zeď 21 58,0*3,25-2*3,25*3,25/2 = 177,938 [R]_x000d_
zeď 22 114,0*3,0-2*3,0*3,0/2 = 333,000 [S]_x000d_
zeď 23 178,0*4,5-2*4,5*4,5/2 = 780,750 [T]_x000d_
zeď 24 40,0*4,5-2*4,5*4,5/2 = 159,750 [U]_x000d_
zeď 25 0 = 0,000 [V]_x000d_
Mezisoučet = 3315,378 [W]</t>
  </si>
  <si>
    <t>227831</t>
  </si>
  <si>
    <t>MIKROPILOTY KOMPLET D DO 150MM NA POVRCHU</t>
  </si>
  <si>
    <t>nepočítá se _x000d_
zeď číslo 2 _x000d_
zeď číslo 3 _x000d_
zeď číslo 4 _x000d_
zeď číslo 5 4*8*2*(3,5+0,250)+2*8*2*(4+0,250)+(8+5)*2*(4,5+0,250) = 499,500 [E]_x000d_
zeď číslo 6-1 15*8*2*(5,0+0,250) = 1260,000 [F]_x000d_
zeď číslo 6-2 5*8*2*(5,0+0,250)+6*8*2*(4,5+0,250)+7*8*2*(4,0+0,250)+6*(4,0+0,250) = 1377,500 [G]_x000d_
zeď číslo 7 2*8*2*(4,0+0,250) = 136,000 [H]_x000d_
zeď číslo 8 2,5*8*2*(4,0+0,250) = 170,000 [I]_x000d_
zeď číslo 9 _x000d_
zeď číslo 10 1*19*2*(6,0+0,250) = 237,500 [K]_x000d_
nepočítá se _x000d_
zeď číslo 12 3*8*2*(5,0+0,250)+1*8*2*(4,5+0,250)+6*8*2*(4,0+0,250) = 736,000 [M]_x000d_
zeď číslo 13 2*32*(4,0+0,250) = 272,000 [N]_x000d_
zeď číslo 14 _x000d_
zeď číslo 15 _x000d_
zeď číslo 16 2*72*(4,5+0,250) = 684,000 [Q]_x000d_
zeď číslo 17 2*16*(4,0+0,250) = 136,000 [R]_x000d_
zeď číslo 18 _x000d_
zeď číslo 19 2*36*(4,5+0,250) = 342,000 [T]_x000d_
nepočítá se _x000d_
zeď číslo 21 0 = 0,000 [V]_x000d_
zeď číslo 22 0 = 0,000 [W]_x000d_
zeď číslo 23 0 = 0,000 [X]_x000d_
zeď číslo 24 0 = 0,000 [Y]_x000d_
zeď číslo 25 2*44*(4,0+0,250) = 374,000 [Z]_x000d_
Celkové množství = 6224,500</t>
  </si>
  <si>
    <t>26184</t>
  </si>
  <si>
    <t>VRT PRO KOTV, INJEK, MIKROPIL NA POVR TŘ III A IV D DO 200MM</t>
  </si>
  <si>
    <t>nepočítá se _x000d_
zeď číslo 2 _x000d_
zeď číslo 3 _x000d_
zeď číslo 4 _x000d_
zeď číslo 5 4*8*2*3,5+2*8*2*4+(8+5)*2*4,5 = 469,000 [E]_x000d_
zeď číslo 6-1 15*8*2*5,0 = 1200,000 [F]_x000d_
zeď číslo 6-2 5*8*2*5,0+6*8*2*4,5+7*8*2*4,0+6*4,0 = 1304,000 [G]_x000d_
zeď číslo 7 2*8*2*4,0 = 128,000 [H]_x000d_
zeď číslo 8 2,5*8*2*4,0 = 160,000 [I]_x000d_
zeď číslo 9 _x000d_
zeď číslo 10 1*19*2*6,0 = 228,000 [K]_x000d_
nepočítá se _x000d_
zeď číslo 12 3*8*2*5,0+1*8*2*4,5+6*8*2*4,0 = 696,000 [M]_x000d_
zeď číslo 13 2*32*4,0 = 256,000 [N]_x000d_
zeď číslo 14 _x000d_
zeď číslo 15 _x000d_
zeď číslo 16 2*72*4,5 = 648,000 [Q]_x000d_
zeď číslo 17 2*16*4,0 = 128,000 [R]_x000d_
zeď číslo 18 _x000d_
zeď číslo 19 2*36*4,5 = 324,000 [T]_x000d_
nepočítá se _x000d_
zeď číslo 21 0 = 0,000 [V]_x000d_
zeď číslo 22 0 = 0,000 [W]_x000d_
zeď číslo 23 0 = 0,000 [X]_x000d_
zeď číslo 24 0 = 0,000 [Y]_x000d_
zeď číslo 25 2*44*4,0 = 352,000 [Z]_x000d_
Celkové množství = 5893,000</t>
  </si>
  <si>
    <t>272325</t>
  </si>
  <si>
    <t>ZÁKLADY ZE ŽELEZOBETONU DO C30/37</t>
  </si>
  <si>
    <t xml:space="preserve">beton C30/37   XF4/XD3/XC4</t>
  </si>
  <si>
    <t>Zeď 02 2,054*70,294 = 144,384 [A]_x000d_
Zeď 03 2,054*5*10,0+(0,80*0,575+(0,575+0,465)/2*2,20+(1,15+1,95+2,65)*0,250)*(11*10,0+3,028) = 446,475 [B]_x000d_
Zeď 04 2,054*(10,0+6,715)+(0,80*0,575+(0,575+0,465)/2*2,20+(1,15+1,95+2,65)*0,250)*(12*10,0) = 399,313 [C]_x000d_
Zeď 05 2,054*75,0 = 154,050 [D]_x000d_
Zeď 06 2,054*333,992 = 686,020 [E]_x000d_
Zeď 07 2,054*19,233 = 39,505 [F]_x000d_
Zeď 08 2,054*24,038 = 49,374 [G]_x000d_
Zeď 09 2,054*29,069 = 59,708 [H]_x000d_
Zeď 10 2,054*23,525 = 48,320 [I]_x000d_
Zeď 12 2,054*100,657 = 206,749 [J]_x000d_
Zeď 13 2,054*40,168 = 82,505 [K]_x000d_
Zeď 14 2,054*35,038 = 71,968 [L]_x000d_
Zeď 15 2,054*(5,261+4*10,0+5,579) = 104,425 [M]_x000d_
Zeď 16 2,054*91,737 = 188,428 [N]_x000d_
Zeď 17 2,054*20,188 = 41,466 [O]_x000d_
Zeď 18 2,054*35,950 = 73,841 [P]_x000d_
Zeď 19 2,054*48,049 = 98,693 [Q]_x000d_
Zeď 21 2,054*0,65*50,0 = 66,755 [R]_x000d_
Zeď 22 2,054*105,434 = 216,561 [S]_x000d_
Zeď 23 2,054*166,714 = 342,431 [T]_x000d_
Zeď 25 2,054*30,017 = 61,655 [U]_x000d_
Zeď 25 2,054*(5*10,0+5,005) = 112,980 [V]_x000d_
Celkové množství = 3695,606</t>
  </si>
  <si>
    <t>272365</t>
  </si>
  <si>
    <t>VÝZTUŽ ZÁKLADŮ Z OCELI 10505, B500B</t>
  </si>
  <si>
    <t>odhad vyztužení 115 kg/m3</t>
  </si>
  <si>
    <t>3695,606*0,115 = 424,995 [A]_x000d_
Celkové množství = 424,995</t>
  </si>
  <si>
    <t>geotextilie s ochrannou a drenážní funkcí minim. 300g/m2, tl. 3,0 mm, tažnost min. 70%</t>
  </si>
  <si>
    <t>Zeď 02 167,087 = 167,087 [A]_x000d_
Zeď 03 35,612+33,023+29,973+26,540+22,909+26,245+22,592+24,070+22,554+23,249+25,985+24,843+23,573+26,204+27,303+27,784+8,050 = 430,509 [B]_x000d_
Zeď 04 386,307 = 386,307 [C]_x000d_
Zeď 05 140,713 = 140,713 [D]_x000d_
Zeď 06 738,431 = 738,431 [E]_x000d_
Zeď 07 25,094 = 25,094 [F]_x000d_
Zeď 08 40,620 = 40,620 [G]_x000d_
Zeď 09 34,805 = 34,805 [H]_x000d_
Zeď 10 51,419 = 51,419 [I]_x000d_
Zeď 12 178,970 = 178,970 [J]_x000d_
Zeď 13 133,618 = 133,618 [K]_x000d_
Zeď 14 64,025 = 64,025 [L]_x000d_
Zeď 15 11,913+21,590+20,328+18,432+15,487+7,310 = 95,060 [M]_x000d_
Zeď 16 135,503 = 135,503 [N]_x000d_
Zeď 17 39,914 = 39,914 [O]_x000d_
Zeď 18 72,888 = 72,888 [P]_x000d_
Zeď 19 18,664+16,778+14,586+12,080+8,065 = 70,173 [Q]_x000d_
Zeď 21 119,122 = 119,122 [R]_x000d_
Zeď 22 283,212 = 283,212 [S]_x000d_
Zeď 23 616,386 = 616,386 [T]_x000d_
Zeď 24 107,315 = 107,315 [V]_x000d_
Zeď 25 18,380+17,256+16,229+15,395+14,805+7,496 = 89,561 [U]_x000d_
Celkové množství = 4020,732</t>
  </si>
  <si>
    <t>28999</t>
  </si>
  <si>
    <t>OPLÁŠTĚNÍ (ZPEVNĚNÍ) Z FÓLIE</t>
  </si>
  <si>
    <t>těsnící vrstva - fólie_x000d_
za rubem zdi</t>
  </si>
  <si>
    <t>opěrná zeď 2 (2,20+1,0+0,150)*70,294 = 235,485 [A]_x000d_
opěrná zeď 3 (2,20+1,0+0,150)*163,028 = 546,144 [B]_x000d_
opěrná zeď 4 (2,20+1,0+0,150)*136,715 = 457,995 [C]_x000d_
opěrná zeď 5 (2,20+1,0+0,150)*75,000 = 251,250 [D]_x000d_
opěrná zeď 6 (2,20+1,0+0,150)*333,992 = 1118,873 [E]_x000d_
opěrná zeď 7 (2,20+1,0+0,150)*19,233 = 64,431 [F]_x000d_
opěrná zeď 8 (2,20+1,0+0,150)*24,038 = 80,527 [G]_x000d_
opěrná zeď 9 (2,20+1,0+0,150)*27,069 = 90,681 [H]_x000d_
opěrná zeď 10 (2,20+1,0+0,150)*23,525 = 78,809 [I]_x000d_
opěrná zeď 12 (2,20+1,0+0,150)*100,657 = 337,201 [J]_x000d_
opěrná zeď 13 (2,20+1,0+0,150)*40,168 = 134,563 [K]_x000d_
opěrná zeď 14 (2,20+1,0+0,150)*35,038 = 117,377 [L]_x000d_
opěrná zeď 15 (2,20+1,0+0,150)*50,840 = 170,314 [M]_x000d_
opěrná zeď 16 (2,20+1,0+0,150)*91,737 = 307,319 [N]_x000d_
opěrná zeď 17 (2,20+1,0+0,150)*20,188 = 67,630 [O]_x000d_
opěrná zeď 18 (2,20+1,0+0,150)*35,950 = 120,433 [P]_x000d_
opěrná zeď 19 (2,20+1,0+0,150)*48,049 = 160,964 [Q]_x000d_
opěrná zeď 21 (2,20+1,0+0,150)*50,0 = 167,500 [S]_x000d_
opěrná zeď 22 (2,20+0,30+0,80+0,20+0,150)*105,434 = 384,834 [T]_x000d_
opěrná zeď 23 (2,20+0,80+0,20+0,150)*166,714 = 558,492 [U]_x000d_
opěrná zeď 24 (2,20+0,80+0,20+0,150)*30,017 = 100,557 [V]_x000d_
opěrná zeď 25 (2,20+0,80+0,20+0,150)*55,005 = 184,267 [W]_x000d_
Celkové množství = 5735,646</t>
  </si>
  <si>
    <t>226940R3</t>
  </si>
  <si>
    <t>Záporové pažení nekotvené</t>
  </si>
  <si>
    <t>kompletní provedení záporového pažení_x000d_
vykázána pohledová plocha_x000d_
vč. dodávky, zřízení, částečné demontáže_x000d_
vč. likvidace vzniklých odpadů a skládkovné</t>
  </si>
  <si>
    <t>zeď 02 0 = 0,000 [A]_x000d_
zeď 03 114,0*3,5-3,5*3,5/2 = 392,875 [B]_x000d_
zeď 04 0 = 0,000 [C]_x000d_
zeď 05 82,0*2,75-2*2,75*2,75/2 = 217,938 [D]_x000d_
zeď 06 44,0+61,0+26,0*3,5-2*3,5*3,5/2 = 183,750 [E]_x000d_
zeď 07 26,0*2,25-2*2,25*2,25/2 = 53,438 [F]_x000d_
zeď 08 31,0*2,25-2*2,25*2,25/2 = 64,688 [G]_x000d_
zeď 09 31,0*2,25-2*2,25*2,25/2 = 64,688 [H]_x000d_
zeď 10 32,0*3,0-2*3,0*3,0/2 = 87,000 [I]_x000d_
zeď 12 106,0*2,25-2*2,25*2,25/2 = 233,438 [J]_x000d_
zeď 13 0 = 0,000 [K]_x000d_
zeď 14 41,181*2,45-2*2,45*2,45/2 = 94,891 [L]_x000d_
zeď 15 56,0*2,5-2*2,5*2,5/2 = 133,750 [M]_x000d_
zeď 16 96,0*2,25-2*2,25*2,25/2 = 210,938 [N]_x000d_
zeď 17 27,0*2,75-2*2,75*2,75/2 = 66,688 [O]_x000d_
zeď 18 42,0*3,0-2*3,0*3,0/2 = 117,000 [P]_x000d_
zeď 19 56,0*2,5-2*2,5*2,5/2 = 133,750 [Q]_x000d_
zeď 21 0 = 0,000 [R]_x000d_
zeď 22 0 = 0,000 [S]_x000d_
zeď 23 0 = 0,000 [T]_x000d_
zeď 24 0 = 0,000 [U]_x000d_
zeď 25 62,0*2,75-2*2,75*2,75/2 = 162,938 [V]_x000d_
Celkové množství = 2217,770</t>
  </si>
  <si>
    <t>3</t>
  </si>
  <si>
    <t>Svislé konstrukce</t>
  </si>
  <si>
    <t>327325</t>
  </si>
  <si>
    <t>ZDI OPĚRNÉ, ZÁRUBNÍ, NÁBŘEŽNÍ ZE ŽELEZOVÉHO BETONU DO C30/37 (B37)</t>
  </si>
  <si>
    <t>Zeď 02 167,087*0,800 = 133,670 [A]_x000d_
Zeď 03 (35,611+33,023+29,978+26,547+22,915+48,911+24,070+22,554+23,248+26,074+24,846+23,573+26,200+27,303+27,777+8,049)*0,800 = 344,543 [B]_x000d_
Zeď 04 386,307*0,800 = 309,046 [C]_x000d_
Zeď 05 140,713*0,800 = 112,570 [D]_x000d_
Zeď 06 738,431*0,800 = 590,745 [E]_x000d_
Zeď 07 25,094*0,800 = 20,075 [F]_x000d_
Zeď 08 40,620*0,800 = 32,496 [G]_x000d_
Zeď 09 34,805*0,800 = 27,844 [H]_x000d_
Zeď 10 51,419*0,800 = 41,135 [I]_x000d_
Zeď 12 178,970*0,800 = 143,176 [J]_x000d_
Zeď 13 133,618*0,800 = 106,894 [K]_x000d_
Zeď 14 64,025*0,800 = 51,220 [L]_x000d_
Zeď 15 (11,136+20,117+20,332+18,428+15,484+7,310)*0,800 = 74,246 [M]_x000d_
Zeď 16 135,503*0,800 = 108,402 [N]_x000d_
Zeď 17 39,914*0,800 = 31,931 [O]_x000d_
Zeď 18 72,888*0,800 = 58,310 [P]_x000d_
Zeď 19 96,286*0,800 = 77,029 [Q]_x000d_
Zeď 21 119,122*0,800 = 95,298 [R]_x000d_
Zeď 22 283,212*0,800 = 226,570 [S]_x000d_
Zeď 23 616,386*0,800 = 493,109 [T]_x000d_
Zeď 24 107,315*0,800 = 85,852 [V]_x000d_
Zeď 25 (23,600+22,474+21,450+20,615+20,025+10,107)*0,800 = 94,617 [W]_x000d_
odpočet objemu (chrliče) -1*(327+12)*0,530*0,800*0,230 = -33,059 [U]_x000d_
Celkové množství = 3225,719</t>
  </si>
  <si>
    <t>327365</t>
  </si>
  <si>
    <t>VÝZTUŽ ZDÍ OPĚRNÝCH, ZÁRUBNÍCH, NÁBŘEŽNÍCH Z OCELI 10505</t>
  </si>
  <si>
    <t>odhad vyztužení 130 kg/m3</t>
  </si>
  <si>
    <t>objem výztuže viz pol. 327325 3225,719*0,130 = 419,343 [A]</t>
  </si>
  <si>
    <t>434212</t>
  </si>
  <si>
    <t>SCHODIŠŤOVÉ STUPNĚ, Z LOMOVÉHO KAMENE NA MC</t>
  </si>
  <si>
    <t>schodišťové stupně na začátku a konci každé opěrné stěny</t>
  </si>
  <si>
    <t>stěna 2 0,750*0,180*0,60*(12+13) = 2,025 [A]_x000d_
stěna 3 0,750*0,180*0,60*(19+0) = 1,539 [B]_x000d_
stěna 4 0,750*0,180*0,60*(0+10) = 0,810 [C]_x000d_
stěna 5 0,750*0,180*0,60*(10+8) = 1,458 [D]_x000d_
stěna 6 0,750*0,180*0,60*(10+6) = 1,296 [E]_x000d_
stěna 7 0,750*0,180*0,60*(7+10) = 1,377 [F]_x000d_
stěna 8 0,750*0,180*0,60*(9+8) = 1,377 [G]_x000d_
stěna 9 0,750*0,180*0,60*(8+6) = 1,134 [H]_x000d_
stěna 10 0,750*0,180*0,60*(11+9) = 1,620 [I]_x000d_
stěna 12 0,750*0,180*0,60*(8+6) = 1,134 [J]_x000d_
stěna 13 0,750*0,180*0,60*(19+17) = 2,916 [K]_x000d_
stěna 14 0,750*0,180*0,60*(9+9) = 1,458 [L]_x000d_
stěna 15 0,750*0,180*0,60*(12+6) = 1,458 [M]_x000d_
stěna 16 0,750*0,180*0,60*(8+7) = 1,215 [N]_x000d_
stěna 17 0,750*0,180*0,60*(11+9) = 1,620 [O]_x000d_
stěna 18 0,750*0,180*0,60*(10+10) = 1,620 [P]_x000d_
stěna 19 0,750*0,180*0,60*(13+7) = 1,620 [Q]_x000d_
stěna 21 0,750*0,180*0,60*(13+7) = 1,620 [R]_x000d_
stěna 22 0,750*0,180*0,60*(14+16) = 2,430 [S]_x000d_
stěna 23 0,750*0,180*0,60*(20+16) = 2,916 [T]_x000d_
stěna 24 0,750*0,180*0,60*(20+8) = 2,268 [U]_x000d_
stěna 25 0,750*0,180*0,60*(13+10) = 1,863 [V]_x000d_
Celkové množství = 36,774</t>
  </si>
  <si>
    <t>451311</t>
  </si>
  <si>
    <t>PODKL A VÝPLŇ VRSTVY Z PROST BET DO C8/10</t>
  </si>
  <si>
    <t>podkladní vrstva pod podélnou drenáží_x000d_
výška vrstvy podle typického příčného řezu</t>
  </si>
  <si>
    <t>zeď 02 70,294*0,300*0,595 = 12,547 [A]_x000d_
zeď 03 0,925*50,0*0,300+0,080*113,028*0,300 = 16,588 [B]_x000d_
zeď 04 0,550*120,0*0,300+0,279*16,715*0,300 = 21,199 [C]_x000d_
zeď 05 75,0*0,300*0,279 = 6,278 [D]_x000d_
zeď 06 333,952*0,300*0,303 = 30,356 [E]_x000d_
zeď 07 19,233*0,300*0,279 = 1,610 [F]_x000d_
zeď 08 24,038*0,300*0,195 = 1,406 [G]_x000d_
zeď 09 27,069*0,300*0,851 = 6,911 [H]_x000d_
zeď 10 23,525*0,300*0,345 = 2,435 [I]_x000d_
zeď 12 100,657*0,300*0,595 = 17,967 [J]_x000d_
zeď 13 40,168*0,300*1,180 = 14,219 [K]_x000d_
zeď 14 35,038*0,300*0,717 = 7,537 [L]_x000d_
zeď 15 50,840*0,300*0,130 = 1,983 [M]_x000d_
zeď 16 91,737*0,300*0,630 = 17,338 [N]_x000d_
zeď 17 20,188*0,300*0,410 = 2,483 [O]_x000d_
zeď 18 35,950*0,300*0,980 = 10,569 [P]_x000d_
zeď 19 48,049*0,300*0,280 = 4,036 [Q]_x000d_
zeď 21 50,0*0,300*0,280 = 4,200 [R]_x000d_
zeď 22 105,434*0,300*0,710 = 22,457 [S]_x000d_
zeď 23 166,714*0,300*2,251 = 112,582 [T]_x000d_
zeď 24 30,017*0,300*1,750 = 15,759 [U]_x000d_
zeď 25 55,005*0,300*0,280 = 4,620 [V]_x000d_
Celkové množství = 335,080</t>
  </si>
  <si>
    <t>451312</t>
  </si>
  <si>
    <t>PODKLADNÍ A VÝPLŇOVÉ VRSTVY Z PROSTÉHO BETONU C12/15</t>
  </si>
  <si>
    <t>podkladní beton pod základy opěrných stěn_x000d_
C 12/15 X0</t>
  </si>
  <si>
    <t>zeď 02 3,950*0,150*(70,294+2*0,30) = 42,005 [A]_x000d_
zeď 03 3,950*0,150*(163,028+0,30) = 96,772 [B]_x000d_
zeď 04 3,950*0,150*(136,715+0,30) = 81,181 [C]_x000d_
zeď 05 3,950*0,150*(75,0+2*0,30) = 44,793 [D]_x000d_
zeď 06 3,950*0,150*(333,992+2*0,30) = 198,246 [E]_x000d_
zeď 07 3,950*0,150*(19,233+2*0,30) = 11,751 [F]_x000d_
zeď 08 3,950*0,150*(24,038+2*0,30) = 14,598 [G]_x000d_
zeď 09 3,950*0,150*(27,069+2*0,30) = 16,394 [H]_x000d_
zeď 10 3,950*0,150*(23,525+2*0,30) = 14,294 [I]_x000d_
zeď 12 3,950*0,150*(100,657+2*0,30) = 59,995 [J]_x000d_
zeď 13 3,950*0,150*(40,168+2*0,30) = 24,155 [K]_x000d_
zeď 14 3,950*0,150*(35,038+2*0,30) = 21,116 [L]_x000d_
zeď 15 3,950*0,150*(50,840+2*0,30) = 30,478 [M]_x000d_
zeď 16 3,950*0,150*(91,737+2*0,30) = 54,710 [N]_x000d_
zeď 17 3,950*0,150*(20,188+2*0,30) = 12,317 [O]_x000d_
zeď 18 3,950*0,150*(35,950+2*0,30) = 21,656 [P]_x000d_
zeď 19 3,950*0,150*(48,049+2*0,30) = 28,825 [Q]_x000d_
zeď 21 3,950*0,150*(50,0+2*0,30) = 29,981 [R]_x000d_
zeď 22 3,950*0,150*(105,434+2*0,30) = 62,825 [S]_x000d_
zeď 23 3,950*0,150*(166,714+2*0,30) = 99,134 [T]_x000d_
zeď 24 3,950*0,150*(30,017+2*0,30) = 18,141 [U]_x000d_
zeď 25 3,950*0,150*(55,005+2*0,30) = 32,946 [V]_x000d_
Celkové množství = 1016,313</t>
  </si>
  <si>
    <t>podkladní vrstva pod schodiště z lomového kamene (viz položka 434212)_x000d_
beton C 20/25 -XF3</t>
  </si>
  <si>
    <t>(256+198)*2/3*0,750*0,500 = 113,500 [A]</t>
  </si>
  <si>
    <t>lože dlažby tl. 100 mm C 20/25 XF3 _x000d_
( viz PD příloha č.8 "DETAILY" příloha č.7 "Úprava za koncem zdi" )</t>
  </si>
  <si>
    <t>začátek opěrné stěny ((2,500+2,500)*1,20+3,0*0,85)*0,100*21 = 17,955 [A]_x000d_
konec opěrné stěny (2,500*1,20+3,0*0,850)*0,100*21 = 11,655 [B]_x000d_
Celkové množství = 29,610</t>
  </si>
  <si>
    <t>45145</t>
  </si>
  <si>
    <t>PODKL A VÝPLŇ VRSTVY Z MALTY CEMENTOVÉ</t>
  </si>
  <si>
    <t>fabion z cementové malty M10</t>
  </si>
  <si>
    <t>pod drenážním potrubím za opěrou 1702,651*(0,075*0,075-3,142*0,075*0,075/4) = 2,054 [A]_x000d_
u pracovní spáry mezi dříkem a základem 2*1702,651*(0,075*0,075-3,142*0,075*0,075/4) = 4,109 [B]_x000d_
Celkové množství = 6,163</t>
  </si>
  <si>
    <t>45852</t>
  </si>
  <si>
    <t>VÝPLŇ ZA OPĚRAMI A ZDMI Z KAMENIVA DRCENÉHO</t>
  </si>
  <si>
    <t>za opěrnou zdí - drenážní zásyp</t>
  </si>
  <si>
    <t>zeď 02 70,294*(0,532-0,60*0,30) = 24,743 [A]_x000d_
zeď 03 50,0*(0,442-0,60*0,30)+(163,028-50,0)*(0,436-0,60*0,30) = 42,035 [B]_x000d_
zeď 04 12*10,0*(1,020-0,60*0,30)+16,715*(0,614-0,60*0,30) = 108,054 [C]_x000d_
zeď 05 75,0*(0,410-0,60*0,30) = 17,250 [D]_x000d_
zeď 06 333,952*(0,855-0,60*0,30) = 225,418 [E]_x000d_
zeď 07 19,233*0,0 = 0,000 [F]_x000d_
zeď 08 24,038*(0,215-0,60*0,30) = 0,841 [G]_x000d_
zeď 09 27,069*0,0 = 0,000 [H]_x000d_
zeď 10 23,525*(0,513-0,60*0,30) = 7,834 [I]_x000d_
zeď 12 100,657*0,020 = 2,013 [J]_x000d_
zeď 13 40,168*(0,799-0,60*0,30) = 24,864 [K]_x000d_
zeď 14 35,038*0,113 = 3,959 [L]_x000d_
zeď 15 50,840*(0,433-0,60*0,30) = 12,863 [M]_x000d_
zeď 16 91,737*(0,10*0,58) = 5,321 [N]_x000d_
zeď 17 20,188*(0,417-0,60*0,30) = 4,785 [O]_x000d_
zeď 18 35,950*(0,214-0,60*0,30) = 1,222 [P]_x000d_
zeď 19 48,049*(0,306-0,60*0,30) = 6,054 [Q]_x000d_
zeď 21 50,0*(0,737-0,60*0,30) = 27,850 [R]_x000d_
zeď 22 105,434*(0,419-0,60*0,30) = 25,199 [S]_x000d_
zeď 23 166,714*(0,432-0,60*0,30) = 42,012 [T]_x000d_
zeď 24 30,017*(0,576-0,60*0,30) = 11,887 [U]_x000d_
zeď 25 55,005*(0,499-0,60*0,30) = 17,547 [V]_x000d_
Celkové množství = 611,751</t>
  </si>
  <si>
    <t>45857</t>
  </si>
  <si>
    <t>VÝPLŇ ZA OPĚRAMI A ZDMI Z KAMENIVA TĚŽENÉHO</t>
  </si>
  <si>
    <t>ochranné vrstvy těsnící vrstvy - fólie za opěrou (viz pol 28999)</t>
  </si>
  <si>
    <t>opěrná zeď 2 (2,20+1,0-0,30)*70,294*(0,150+0,150) = 61,156 [A]_x000d_
opěrná zeď 3 (2,20+1,0-0,30)*163,028*(0,150+0,150) = 141,834 [B]_x000d_
opěrná zeď 4 (2,20+1,0-0,30)*136,715*(0,150+0,150) = 118,942 [C]_x000d_
opěrná zeď 5 (2,20+1,0-0,30)*75,000*(0,150+0,150) = 65,250 [D]_x000d_
opěrná zeď 6 (2,20+1,0-0,30)*333,992*(0,150+0,150) = 290,573 [E]_x000d_
opěrná zeď 7 (2,20+1,0-0,30)*19,233*(0,150+0,150) = 16,733 [F]_x000d_
opěrná zeď 8 (2,20+1,0-0,30)*24,038*(0,150+0,150) = 20,913 [G]_x000d_
opěrná zeď 9 (2,20+1,0-0,30)*27,069*(0,150+0,150) = 23,550 [H]_x000d_
opěrná zeď 10 (2,20+1,0-0,30)*23,525*(0,150+0,150) = 20,467 [I]_x000d_
opěrná zeď 12 (2,20+1,0-0,30)*100,657*(0,150+0,150) = 87,572 [J]_x000d_
opěrná zeď 13 (2,20+1,0-0,30)*40,168*(0,150+0,150) = 34,946 [K]_x000d_
opěrná zeď 14 (2,20+1,0-0,30)*35,038*(0,150+0,150) = 30,483 [L]_x000d_
opěrná zeď 15 (2,20+1,0-0,30)*50,840*(0,150+0,150) = 44,231 [M]_x000d_
opěrná zeď 16 (2,20+1,0-0,30)*91,737*(0,150+0,150) = 79,811 [N]_x000d_
opěrná zeď 17 (2,20+1,0-0,30)*20,188*(0,150+0,150) = 17,564 [O]_x000d_
opěrná zeď 18 (2,20+1,0-0,30)*35,950*(0,150+0,150) = 31,277 [P]_x000d_
opěrná zeď 19 (2,20+1,0-0,30)*48,049*(0,150+0,150) = 41,803 [Q]_x000d_
opěrná zeď 21 (2,20+1,0-0,30)*50,0*(0,150+0,150) = 43,500 [S]_x000d_
opěrná zeď 22 (2,20+0,30+0,80+0,20)*105,434*(0,150+0,150) = 110,706 [T]_x000d_
opěrná zeď 23 (2,20+0,80+0,20)*166,714*(0,150+0,150) = 160,045 [U]_x000d_
opěrná zeď 24 (2,20+0,80+0,20)*30,017*(0,150+0,150) = 28,816 [V]_x000d_
opěrná zeď 25 (2,20+0,80+0,20)*55,005*(0,150+0,150) = 52,805 [W]_x000d_
Celkové množství = 1522,977</t>
  </si>
  <si>
    <t xml:space="preserve">lomový kámen tl. minimálně 200 mm_x000d_
   viz. popis v PD v.č. 8 "Detaily", část 7</t>
  </si>
  <si>
    <t>zeď 02 (70,294-2*3,0)*0,750*0,200 = 9,644 [A]_x000d_
zeď 03 (163,028-2*3,0)*0,750*0,200 = 23,554 [B]_x000d_
zeď 04 (136,715-2*3,0)*0,750*0,200 = 19,607 [C]_x000d_
zeď 05 (75,0-2*3,0)*0,750*0,200 = 10,350 [D]_x000d_
zeď 06 (333,952-2*3,0)*0,750*0,200 = 49,193 [E]_x000d_
zeď 07 (19,233-2*3,0)*0,750*0,200 = 1,985 [F]_x000d_
zeď 08 (24,038-2*3,0)*0,750*0,200 = 2,706 [G]_x000d_
zeď 09 (27,069-2*3,0)*0,750*0,200 = 3,160 [H]_x000d_
zeď 10 (23,525-2*3,0)*0,750*0,200 = 2,629 [I]_x000d_
zeď 12 (100,657-2*3,0)*0,750*0,200 = 14,199 [J]_x000d_
zeď 13 (40,168-2*3,0)*0,750*0,200 = 5,125 [K]_x000d_
zeď 14 (35,038-2*3,0)*0,750*0,200 = 4,356 [L]_x000d_
zeď 15 (50,840-2*3,0)*0,750*0,200 = 6,726 [M]_x000d_
zeď 16 (91,737-2*3,0)*0,750*0,200 = 12,861 [N]_x000d_
zeď 17 (20,188-2*3,0)*0,750*0,200 = 2,128 [O]_x000d_
zeď 18 (35,950-2*3,0)*0,750*0,200 = 4,493 [P]_x000d_
zeď 19 (48,049-2*3,0)*0,750*0,200 = 6,307 [Q]_x000d_
zeď 21 (50,0-2*3,0)*0,750*0,200 = 6,600 [R]_x000d_
zeď 22 (105,434-2*3,0)*0,750*0,200 = 14,915 [S]_x000d_
zeď 23 (166,714-2*3,0)*0,750*0,200 = 24,107 [T]_x000d_
zeď 24 (30,017-2*3,0)*0,750*0,200 = 3,603 [U]_x000d_
zeď 25 (55,005-2*3,0)*0,750*0,200 = 7,351 [V]_x000d_
 _x000d_
začátek opěrných stěn ((2,500+2,50)*1,2+3,0*0,850)*0,20*22 = 37,620 [X]_x000d_
konec opěrných stěn (2,500*1,2+3,0*0,850)*0,200*22 = 24,420 [Y]_x000d_
Celkové množství = 297,639</t>
  </si>
  <si>
    <t>467315</t>
  </si>
  <si>
    <t>STUPNĚ A PRAHY VODNÍCH KORYT Z PROSTÉHO BETONU C30/37</t>
  </si>
  <si>
    <t xml:space="preserve">betonový práh - beton C30/37  XF4 (konec odláždění / lavice z LK do betonu, na začátku a na konci opěrné zdi)</t>
  </si>
  <si>
    <t>(21+21)*0,500*0,800*0,850 = 14,280 [A]</t>
  </si>
  <si>
    <t>6</t>
  </si>
  <si>
    <t>Úpravy povrchů, podlahy, výplně otvorů</t>
  </si>
  <si>
    <t>62945</t>
  </si>
  <si>
    <t>VYROVNÁVACÍ VRSTVA Z CEMENT MALTY</t>
  </si>
  <si>
    <t>Fabion z cementové malty M10</t>
  </si>
  <si>
    <t>zeď 02 (0,0011+0,0011+0,0011)*70,294 = 0,232 [A]_x000d_
zeď 03 (0,0011+0,0011+0,0011)*163,028 = 0,538 [B]_x000d_
zeď 04 (0,0011+0,0011+0,0011)*136,715 = 0,451 [C]_x000d_
zeď 05 (0,0011+0,0011+0,0011)*75,0 = 0,248 [D]_x000d_
zeď 06 (0,0011+0,0011+0,0011)*333,952 = 1,102 [E]_x000d_
zeď 07 (0,0011+0,0011+0,0011)*19,233 = 0,063 [F]_x000d_
zeď 08 (0,0011+0,0011+0,0011)*24,038 = 0,079 [G]_x000d_
zeď 09 (0,0011+0,0011+0,0011)*27,069 = 0,089 [H]_x000d_
zeď 10 (0,0011+0,0011+0,0011)*23,525 = 0,078 [I]_x000d_
zeď 12 (0,0011+0,0011+0,0011)*100,657 = 0,332 [J]_x000d_
zeď 13 (0,0011+0,0011+0,0011)*40,168 = 0,133 [K]_x000d_
zeď 14 (0,0011+0,0011+0,0011)*35,038 = 0,116 [L]_x000d_
zeď 15 (0,0011+0,0011+0,0011)*50,840 = 0,168 [M]_x000d_
zeď 16 (0,0011+0,0011+0,0011)*91,737 = 0,303 [N]_x000d_
zeď 17 (0,0011+0,0011+0,0011)*20,188 = 0,067 [O]_x000d_
zeď 18 (0,0011+0,0011+0,0011)*35,950 = 0,119 [P]_x000d_
zeď 19 (0,0011+0,0011+0,0011)*48,049 = 0,159 [Q]_x000d_
zeď 21 (0,0011+0,0011+0,0011)*50,0 = 0,165 [R]_x000d_
zeď 22 (0,0011+0,0011+0,0011)*105,434 = 0,348 [S]_x000d_
zeď 23 (0,0011+0,0011+0,0011)*166,714 = 0,550 [T]_x000d_
zeď 24 (0,0011+0,0011+0,0011)*30,017 = 0,099 [U]_x000d_
zeď 25 (0,0011+0,0011+0,0011)*55,005 = 0,182 [V]_x000d_
Celkové množství = 5,621</t>
  </si>
  <si>
    <t>7</t>
  </si>
  <si>
    <t>Přidružená stavební výroba</t>
  </si>
  <si>
    <t>76299R</t>
  </si>
  <si>
    <t>OSTATNÍ ATYPICKÉ TESAŘSKÉ KONSTRUKCE</t>
  </si>
  <si>
    <t>vytvoření šablony (letopočet) do bednění _x000d_
viz PD č.přílohy 8 "Detaily" příloha č.4 "Letopočet"</t>
  </si>
  <si>
    <t>76799R1</t>
  </si>
  <si>
    <t>OSTATNÍ KOVOVÉ DOPLŇK KONSTRUKCE - CHRLIČ</t>
  </si>
  <si>
    <t>chrlič_x000d_
viz PD "Detaily - odvodňovací žlab (chrlič)"_x000d_
včetně zálivkové hmoty a těsnících zálivek (viz PD)_x000d_
včetně kompletní povrchové úpravy (viz PD)_x000d_
včetně zpracování VTD chrliče</t>
  </si>
  <si>
    <t>327+12 = 339,000 [A]</t>
  </si>
  <si>
    <t>78311</t>
  </si>
  <si>
    <t>PROTIKOROZ OCHRANA OCEL KONSTR NÁTĚREM JEDNOVRST</t>
  </si>
  <si>
    <t>ošetření výztuže v místě letopočtu ochraným povlakem_x000d_
viz PD příloha č.8 "Detaily" příloha č.4 "Letopočet"</t>
  </si>
  <si>
    <t>plocha ošetřené výztuže odhadem/1 ks (letopočet), počet šablon 0,80*35 = 28,000 [A]</t>
  </si>
  <si>
    <t>78383</t>
  </si>
  <si>
    <t>NÁTĚRY BETON KONSTR TYP S4 (OS-C)</t>
  </si>
  <si>
    <t>zeď 02 (0,150+0,150)*70,294 = 21,088 [A]_x000d_
zeď 03 (0,150+0,150)*163,028 = 48,908 [B]_x000d_
zeď 04 (0,150+0,150)*136,715 = 41,015 [C]_x000d_
zeď 05 (0,150+0,150)*75,0 = 22,500 [D]_x000d_
zeď 06 (0,150+0,150)*333,952 = 100,186 [E]_x000d_
zeď 07 (0,150+0,150)*19,233 = 5,770 [F]_x000d_
zeď 08 (0,150+0,150)*24,038 = 7,211 [G]_x000d_
zeď 09 (0,150+0,150)*27,069 = 8,121 [H]_x000d_
zeď 10 (0,150+0,150)*23,525 = 7,058 [I]_x000d_
zeď 12 (0,150+0,150)*100,657 = 30,197 [J]_x000d_
zeď 13 (0,150+0,150)*40,168 = 12,050 [K]_x000d_
zeď 14 (0,150+0,150)*35,038 = 10,511 [L]_x000d_
zeď 15 (0,150+0,150)*50,840 = 15,252 [M]_x000d_
zeď 16 (0,150+0,150)*91,737 = 27,521 [N]_x000d_
zeď 17 (0,150+0,150)*20,188 = 6,056 [O]_x000d_
zeď 18 (0,150+0,150)*35,950 = 10,785 [P]_x000d_
zeď 19 (0,150+0,150)*48,049 = 14,415 [Q]_x000d_
zeď 21 (0,150+0,150)*50,0 = 15,000 [R]_x000d_
zeď 22 (0,150+0,150)*105,434 = 31,630 [S]_x000d_
zeď 23 (0,150+0,150)*166,714 = 50,014 [T]_x000d_
zeď 24 (0,150+0,150)*30,017 = 9,005 [U]_x000d_
zeď 25 (0,150+0,150)*55,005 = 16,502 [V]_x000d_
Celkové množství = 510,795</t>
  </si>
  <si>
    <t>78387</t>
  </si>
  <si>
    <t>NÁTĚRY BETON KONSTR TYP S11 (OS-F)</t>
  </si>
  <si>
    <t>pružný nátěr dříku a základu u pracovní spáry, před a za opěrou</t>
  </si>
  <si>
    <t>zeď 02 70,294*(0,200+0,200)*2 = 56,235 [A]_x000d_
zeď 03 163,028*(0,200+0,200)*2 = 130,422 [B]_x000d_
zeď 04 136,715*(0,200+0,200)*2 = 109,372 [C]_x000d_
zeď 05 75,0*(0,200+0,200)*2 = 60,000 [D]_x000d_
zeď 06 333,952*(0,200+0,200)*2 = 267,162 [E]_x000d_
zeď 07 19,233*(0,200+0,200)*2 = 15,386 [F]_x000d_
zeď 08 24,038*(0,200+0,200)*2 = 19,230 [G]_x000d_
zeď 09 27,069*(0,200+0,200)*2 = 21,655 [H]_x000d_
zeď 10 23,525*(0,200+0,200)*2 = 18,820 [I]_x000d_
zeď 12 100,657*(0,200+0,200)*2 = 80,526 [J]_x000d_
zeď 13 40,168*(0,200+0,200)*2 = 32,134 [K]_x000d_
zeď 14 35,038*(0,200+0,200)*2 = 28,030 [L]_x000d_
zeď 15 50,840*(0,200+0,200)*2 = 40,672 [M]_x000d_
zeď 16 91,737*(0,200+0,200)*2 = 73,390 [N]_x000d_
zeď 17 20,188*(0,200+0,200)*2 = 16,150 [O]_x000d_
zeď 18 35,950*(0,200+0,200)*2 = 28,760 [P]_x000d_
zeď 19 48,049*(0,200+0,200)*2 = 38,439 [Q]_x000d_
zeď 21 50,0*(0,200+0,200)*2 = 40,000 [R]_x000d_
zeď 22 105,434*(0,200+0,200)*2 = 84,347 [S]_x000d_
zeď 23 166,714*(0,200+0,200)*2 = 133,371 [T]_x000d_
zeď 24 30,017*(0,200+0,200)*2 = 24,014 [U]_x000d_
zeď 25 55,005*(0,200+0,200)*2 = 44,004 [V]_x000d_
Celkové množství = 1362,119</t>
  </si>
  <si>
    <t>87533R</t>
  </si>
  <si>
    <t>POTRUBÍ DREN Z TRUB PLAST DN DO 150MM</t>
  </si>
  <si>
    <t>ks</t>
  </si>
  <si>
    <t xml:space="preserve">trubka HDPE  T-kus    DN 150mm</t>
  </si>
  <si>
    <t>počet ks (332+12) = 344,000 [A]</t>
  </si>
  <si>
    <t>875332</t>
  </si>
  <si>
    <t>POTRUBÍ DREN Z TRUB PLAST DN DO 150MM DĚROVANÝCH</t>
  </si>
  <si>
    <t>zeď 02 70,294 = 70,294 [A]_x000d_
zeď 03 163,028 = 163,028 [B]_x000d_
zeď 04 136,715 = 136,715 [C]_x000d_
zeď 05 75,0 = 75,000 [D]_x000d_
zeď 06 333,952 = 333,952 [E]_x000d_
zeď 07 19,233 = 19,233 [F]_x000d_
zeď 08 24,038 = 24,038 [G]_x000d_
zeď 09 27,069 = 27,069 [H]_x000d_
zeď 10 23,525 = 23,525 [I]_x000d_
zeď 12 100,657 = 100,657 [J]_x000d_
zeď 13 40,168 = 40,168 [K]_x000d_
zeď 14 35,038 = 35,038 [L]_x000d_
zeď 15 50,840 = 50,840 [M]_x000d_
zeď 16 91,737 = 91,737 [N]_x000d_
zeď 17 20,188 = 20,188 [O]_x000d_
zeď 18 35,950 = 35,950 [P]_x000d_
zeď 19 48,049 = 48,049 [Q]_x000d_
zeď 21 50,0 = 50,000 [R]_x000d_
zeď 22 105,434 = 105,434 [S]_x000d_
zeď 23 166,714 = 166,714 [T]_x000d_
zeď 24 30,017 = 30,017 [U]_x000d_
zeď 25 55,005 = 55,005 [V]_x000d_
Celkové množství = 1702,651</t>
  </si>
  <si>
    <t>87534</t>
  </si>
  <si>
    <t>aKK</t>
  </si>
  <si>
    <t>POTRUBÍ DREN Z TRUB PLAST DN DO 200MM</t>
  </si>
  <si>
    <t>trubka HDPE DN cca 180 mm s přírubou buď 400 x 400 x 5 [mm] nebo průměr 400 x 5 [mm] vodotěsně navařenou na trubku</t>
  </si>
  <si>
    <t>(0,800+0,160)*(332+12) = 330,240 [A]_x000d_
navýšení u opěr. zdí 4, 5, 7, 15, 18, 3*3,350+15*2,0+4*1,60+(7+3)*4,0+7*2,6 = 104,650 [B]_x000d_
Celkové množství = 434,890</t>
  </si>
  <si>
    <t>bKK</t>
  </si>
  <si>
    <t>trubka HDPE, PE nebo PVC DN 200 mm vložená do bednění</t>
  </si>
  <si>
    <t>(332+12)*(0,800+2*0,01) = 282,080 [A]</t>
  </si>
  <si>
    <t>9117C1</t>
  </si>
  <si>
    <t>SVOD OCEL ZÁBRADEL ÚROVEŇ ZADRŽ H2 - DODÁVKA A MONTÁŽ</t>
  </si>
  <si>
    <t>včetně veškerých reflexních prvků</t>
  </si>
  <si>
    <t>Zeď 02 70,294 = 70,294 [A]_x000d_
Zeď 03 163,028 = 163,028 [B]_x000d_
Zeď 04 136,715 = 136,715 [C]_x000d_
Zeď 05 75,0 = 75,000 [D]_x000d_
Zeď 06 333,992 = 333,992 [E]_x000d_
Zeď 07 19,233 = 19,233 [F]_x000d_
Zeď 08 24,038 = 24,038 [G]_x000d_
Zeď 09 27,069 = 27,069 [H]_x000d_
Zeď 10 23,525 = 23,525 [I]_x000d_
Zeď 12 100,657 = 100,657 [J]_x000d_
Zeď 13 40,168 = 40,168 [K]_x000d_
Zeď 14 35,038 = 35,038 [L]_x000d_
Zeď 15 50,840 = 50,840 [M]_x000d_
Zeď 16 91,737 = 91,737 [N]_x000d_
Zeď 17 20,188 = 20,188 [O]_x000d_
Zeď 18 35,950 = 35,950 [P]_x000d_
Zeď 19 48,049 = 48,049 [Q]_x000d_
Zeď 21 50,0 = 50,000 [R]_x000d_
Zeď 22 105,434 = 105,434 [S]_x000d_
Zeď 23 166,714 = 166,714 [T]_x000d_
Zeď 24 30,017 = 30,017 [U]_x000d_
Zeď 25 55,005 = 55,005 [V]_x000d_
Celkové množství = 1702,691</t>
  </si>
  <si>
    <t>1700/25+22 = 90,000 [A]</t>
  </si>
  <si>
    <t>917223</t>
  </si>
  <si>
    <t>SILNIČNÍ A CHODNÍKOVÉ OBRUBY Z BETONOVÝCH OBRUBNÍKŮ ŠÍŘ 100MM</t>
  </si>
  <si>
    <t>obrubník kolem odláždění (mimo styk s vozovkou) na začátku a na konci opěrné zdi</t>
  </si>
  <si>
    <t>obrubník 100/250 (začátek opěr. stěny) (1,150+2,50+2,50+3,0)*21 = 192,150 [A]_x000d_
obrubník 100/250 (konec opěrné stěny) (1,150+2,50+3,0)*21 = 139,650 [B]_x000d_
obrubník 100/250 (u schodišť) (198+256)*0,330+2*21*0,250 = 160,320 [C]_x000d_
Celkové množství = 492,120</t>
  </si>
  <si>
    <t>obrubník kolem odláždění (na styku s vozovkou) na začátku a na konci opěrné zdi</t>
  </si>
  <si>
    <t>obrubník 150/250 (začátek opěr. stěny) (2,500+2,500)*21 = 105,000 [A]_x000d_
obrubník 150/250 (konec opěrné stěny) 2,500*21 = 52,500 [B]_x000d_
Celkové množství = 157,500</t>
  </si>
  <si>
    <t>bourání gabionové stěny_x000d_
výška a šířka gabionové zdi odhadem</t>
  </si>
  <si>
    <t>opěrná zeď 2 71,0*1,5*3,0 = 319,500 [A]_x000d_
opěrná zeď 3 136,0*1,5*3,30 = 673,200 [B]_x000d_
opěrná zeď 8 28,0*1,50*2,30+2*2,2*2,80*2,3 = 124,936 [C]_x000d_
opěrná zeď 10 20,0*2,0*2,90 = 116,000 [D]_x000d_
opěrná zeď 12 34,0*1,50*2,40 = 122,400 [E]_x000d_
opěrná zeď 13 48,0*2*4,2 = 403,200 [F]_x000d_
opěrná zeď 15 18,0*2,50*2,60 = 117,000 [G]_x000d_
opěrná zeď 16 94,0*1,50*2,30 = 324,300 [H]_x000d_
opěrná zeď 17 18,0*2,50*2,60 = 117,000 [I]_x000d_
opěrná zeď 19 50,0*1,50*2,50 = 187,500 [J]_x000d_
opěrná zeď 21 42,0*2,0*3,250 = 273,000 [K]_x000d_
opěrná zeď 22 25,5*1,0*3,0+30,50*2,20*3,0 = 277,800 [L]_x000d_
opěrná zeď 23 19,0*2,0*4,70 = 178,600 [M]_x000d_
opěrná zeď 24 _x000d_
opěrná zeď 25 15,0*1,0*3,0 = 45,000 [O]_x000d_
Celkové množství = 3279,436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</si>
</sst>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8" fillId="0" borderId="7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8.855469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SUM(C10:C14)</f>
        <v>0</v>
      </c>
      <c r="D6" s="3"/>
      <c r="E6" s="3"/>
    </row>
    <row r="7">
      <c r="A7" s="3"/>
      <c r="B7" s="5" t="s">
        <v>5</v>
      </c>
      <c r="C7" s="6">
        <f>SUM(E10:E14)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101.2'!I3</f>
        <v>0</v>
      </c>
      <c r="D11" s="9">
        <f>SUMIFS('SO 101.2'!O:O,'SO 101.2'!A:A,"P")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180.2'!I3</f>
        <v>0</v>
      </c>
      <c r="D12" s="9">
        <f>SUMIFS('SO 180.2'!O:O,'SO 180.2'!A:A,"P")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190.2'!I3</f>
        <v>0</v>
      </c>
      <c r="D13" s="9">
        <f>SUMIFS('SO 190.2'!O:O,'SO 190.2'!A:A,"P")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251.2'!I3</f>
        <v>0</v>
      </c>
      <c r="D14" s="9">
        <f>SUMIFS('SO 251.2'!O:O,'SO 251.2'!A:A,"P")</f>
        <v>0</v>
      </c>
      <c r="E14" s="9">
        <f>C14+D14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11</v>
      </c>
      <c r="I3" s="23">
        <f>SUMIFS(I8:I34,A8:A34,"SD")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SUMIFS(I9:I34,A9:A34,"P")</f>
        <v>0</v>
      </c>
      <c r="J8" s="34"/>
    </row>
    <row r="9">
      <c r="A9" s="35" t="s">
        <v>42</v>
      </c>
      <c r="B9" s="35">
        <v>1</v>
      </c>
      <c r="C9" s="36" t="s">
        <v>43</v>
      </c>
      <c r="D9" s="35" t="s">
        <v>44</v>
      </c>
      <c r="E9" s="37" t="s">
        <v>45</v>
      </c>
      <c r="F9" s="38" t="s">
        <v>46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285">
      <c r="A10" s="35" t="s">
        <v>47</v>
      </c>
      <c r="B10" s="42"/>
      <c r="C10" s="43"/>
      <c r="D10" s="43"/>
      <c r="E10" s="37" t="s">
        <v>48</v>
      </c>
      <c r="F10" s="43"/>
      <c r="G10" s="43"/>
      <c r="H10" s="43"/>
      <c r="I10" s="43"/>
      <c r="J10" s="44"/>
    </row>
    <row r="11">
      <c r="A11" s="35" t="s">
        <v>42</v>
      </c>
      <c r="B11" s="35">
        <v>2</v>
      </c>
      <c r="C11" s="36" t="s">
        <v>49</v>
      </c>
      <c r="D11" s="35" t="s">
        <v>44</v>
      </c>
      <c r="E11" s="37" t="s">
        <v>50</v>
      </c>
      <c r="F11" s="38" t="s">
        <v>46</v>
      </c>
      <c r="G11" s="39">
        <v>1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 ht="45">
      <c r="A12" s="35" t="s">
        <v>47</v>
      </c>
      <c r="B12" s="42"/>
      <c r="C12" s="43"/>
      <c r="D12" s="43"/>
      <c r="E12" s="37" t="s">
        <v>51</v>
      </c>
      <c r="F12" s="43"/>
      <c r="G12" s="43"/>
      <c r="H12" s="43"/>
      <c r="I12" s="43"/>
      <c r="J12" s="44"/>
    </row>
    <row r="13">
      <c r="A13" s="35" t="s">
        <v>42</v>
      </c>
      <c r="B13" s="35">
        <v>3</v>
      </c>
      <c r="C13" s="36" t="s">
        <v>52</v>
      </c>
      <c r="D13" s="35" t="s">
        <v>44</v>
      </c>
      <c r="E13" s="37" t="s">
        <v>53</v>
      </c>
      <c r="F13" s="38" t="s">
        <v>54</v>
      </c>
      <c r="G13" s="39">
        <v>1</v>
      </c>
      <c r="H13" s="40">
        <v>0</v>
      </c>
      <c r="I13" s="40">
        <f>ROUND(G13*H13,P4)</f>
        <v>0</v>
      </c>
      <c r="J13" s="38" t="s">
        <v>55</v>
      </c>
      <c r="O13" s="41">
        <f>I13*0.21</f>
        <v>0</v>
      </c>
      <c r="P13">
        <v>3</v>
      </c>
    </row>
    <row r="14">
      <c r="A14" s="35" t="s">
        <v>47</v>
      </c>
      <c r="B14" s="42"/>
      <c r="C14" s="43"/>
      <c r="D14" s="43"/>
      <c r="E14" s="37" t="s">
        <v>56</v>
      </c>
      <c r="F14" s="43"/>
      <c r="G14" s="43"/>
      <c r="H14" s="43"/>
      <c r="I14" s="43"/>
      <c r="J14" s="44"/>
    </row>
    <row r="15">
      <c r="A15" s="35" t="s">
        <v>42</v>
      </c>
      <c r="B15" s="35">
        <v>4</v>
      </c>
      <c r="C15" s="36" t="s">
        <v>57</v>
      </c>
      <c r="D15" s="35" t="s">
        <v>58</v>
      </c>
      <c r="E15" s="37" t="s">
        <v>59</v>
      </c>
      <c r="F15" s="38" t="s">
        <v>46</v>
      </c>
      <c r="G15" s="39">
        <v>2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47</v>
      </c>
      <c r="B16" s="42"/>
      <c r="C16" s="43"/>
      <c r="D16" s="43"/>
      <c r="E16" s="45"/>
      <c r="F16" s="43"/>
      <c r="G16" s="43"/>
      <c r="H16" s="43"/>
      <c r="I16" s="43"/>
      <c r="J16" s="44"/>
    </row>
    <row r="17">
      <c r="A17" s="35" t="s">
        <v>42</v>
      </c>
      <c r="B17" s="35">
        <v>5</v>
      </c>
      <c r="C17" s="36" t="s">
        <v>57</v>
      </c>
      <c r="D17" s="35" t="s">
        <v>60</v>
      </c>
      <c r="E17" s="37" t="s">
        <v>61</v>
      </c>
      <c r="F17" s="38" t="s">
        <v>46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47</v>
      </c>
      <c r="B18" s="42"/>
      <c r="C18" s="43"/>
      <c r="D18" s="43"/>
      <c r="E18" s="45"/>
      <c r="F18" s="43"/>
      <c r="G18" s="43"/>
      <c r="H18" s="43"/>
      <c r="I18" s="43"/>
      <c r="J18" s="44"/>
    </row>
    <row r="19">
      <c r="A19" s="35" t="s">
        <v>42</v>
      </c>
      <c r="B19" s="35">
        <v>6</v>
      </c>
      <c r="C19" s="36" t="s">
        <v>62</v>
      </c>
      <c r="D19" s="35" t="s">
        <v>58</v>
      </c>
      <c r="E19" s="37" t="s">
        <v>63</v>
      </c>
      <c r="F19" s="38" t="s">
        <v>54</v>
      </c>
      <c r="G19" s="39">
        <v>1</v>
      </c>
      <c r="H19" s="40">
        <v>0</v>
      </c>
      <c r="I19" s="40">
        <f>ROUND(G19*H19,P4)</f>
        <v>0</v>
      </c>
      <c r="J19" s="38" t="s">
        <v>55</v>
      </c>
      <c r="O19" s="41">
        <f>I19*0.21</f>
        <v>0</v>
      </c>
      <c r="P19">
        <v>3</v>
      </c>
    </row>
    <row r="20">
      <c r="A20" s="35" t="s">
        <v>47</v>
      </c>
      <c r="B20" s="42"/>
      <c r="C20" s="43"/>
      <c r="D20" s="43"/>
      <c r="E20" s="37" t="s">
        <v>64</v>
      </c>
      <c r="F20" s="43"/>
      <c r="G20" s="43"/>
      <c r="H20" s="43"/>
      <c r="I20" s="43"/>
      <c r="J20" s="44"/>
    </row>
    <row r="21">
      <c r="A21" s="35" t="s">
        <v>42</v>
      </c>
      <c r="B21" s="35">
        <v>7</v>
      </c>
      <c r="C21" s="36" t="s">
        <v>65</v>
      </c>
      <c r="D21" s="35" t="s">
        <v>44</v>
      </c>
      <c r="E21" s="37" t="s">
        <v>66</v>
      </c>
      <c r="F21" s="38" t="s">
        <v>46</v>
      </c>
      <c r="G21" s="39">
        <v>1</v>
      </c>
      <c r="H21" s="40">
        <v>0</v>
      </c>
      <c r="I21" s="40">
        <f>ROUND(G21*H21,P4)</f>
        <v>0</v>
      </c>
      <c r="J21" s="38" t="s">
        <v>55</v>
      </c>
      <c r="O21" s="41">
        <f>I21*0.21</f>
        <v>0</v>
      </c>
      <c r="P21">
        <v>3</v>
      </c>
    </row>
    <row r="22" ht="30">
      <c r="A22" s="35" t="s">
        <v>47</v>
      </c>
      <c r="B22" s="42"/>
      <c r="C22" s="43"/>
      <c r="D22" s="43"/>
      <c r="E22" s="37" t="s">
        <v>67</v>
      </c>
      <c r="F22" s="43"/>
      <c r="G22" s="43"/>
      <c r="H22" s="43"/>
      <c r="I22" s="43"/>
      <c r="J22" s="44"/>
    </row>
    <row r="23">
      <c r="A23" s="35" t="s">
        <v>42</v>
      </c>
      <c r="B23" s="35">
        <v>8</v>
      </c>
      <c r="C23" s="36" t="s">
        <v>68</v>
      </c>
      <c r="D23" s="35" t="s">
        <v>44</v>
      </c>
      <c r="E23" s="37" t="s">
        <v>69</v>
      </c>
      <c r="F23" s="38" t="s">
        <v>54</v>
      </c>
      <c r="G23" s="39">
        <v>1</v>
      </c>
      <c r="H23" s="40">
        <v>0</v>
      </c>
      <c r="I23" s="40">
        <f>ROUND(G23*H23,P4)</f>
        <v>0</v>
      </c>
      <c r="J23" s="38" t="s">
        <v>55</v>
      </c>
      <c r="O23" s="41">
        <f>I23*0.21</f>
        <v>0</v>
      </c>
      <c r="P23">
        <v>3</v>
      </c>
    </row>
    <row r="24">
      <c r="A24" s="35" t="s">
        <v>47</v>
      </c>
      <c r="B24" s="42"/>
      <c r="C24" s="43"/>
      <c r="D24" s="43"/>
      <c r="E24" s="45" t="s">
        <v>44</v>
      </c>
      <c r="F24" s="43"/>
      <c r="G24" s="43"/>
      <c r="H24" s="43"/>
      <c r="I24" s="43"/>
      <c r="J24" s="44"/>
    </row>
    <row r="25">
      <c r="A25" s="35" t="s">
        <v>42</v>
      </c>
      <c r="B25" s="35">
        <v>9</v>
      </c>
      <c r="C25" s="36" t="s">
        <v>70</v>
      </c>
      <c r="D25" s="35" t="s">
        <v>44</v>
      </c>
      <c r="E25" s="37" t="s">
        <v>71</v>
      </c>
      <c r="F25" s="38" t="s">
        <v>54</v>
      </c>
      <c r="G25" s="39">
        <v>1</v>
      </c>
      <c r="H25" s="40">
        <v>0</v>
      </c>
      <c r="I25" s="40">
        <f>ROUND(G25*H25,P4)</f>
        <v>0</v>
      </c>
      <c r="J25" s="38" t="s">
        <v>55</v>
      </c>
      <c r="O25" s="41">
        <f>I25*0.21</f>
        <v>0</v>
      </c>
      <c r="P25">
        <v>3</v>
      </c>
    </row>
    <row r="26">
      <c r="A26" s="35" t="s">
        <v>47</v>
      </c>
      <c r="B26" s="42"/>
      <c r="C26" s="43"/>
      <c r="D26" s="43"/>
      <c r="E26" s="45" t="s">
        <v>44</v>
      </c>
      <c r="F26" s="43"/>
      <c r="G26" s="43"/>
      <c r="H26" s="43"/>
      <c r="I26" s="43"/>
      <c r="J26" s="44"/>
    </row>
    <row r="27">
      <c r="A27" s="35" t="s">
        <v>42</v>
      </c>
      <c r="B27" s="35">
        <v>10</v>
      </c>
      <c r="C27" s="36" t="s">
        <v>72</v>
      </c>
      <c r="D27" s="35" t="s">
        <v>44</v>
      </c>
      <c r="E27" s="37" t="s">
        <v>73</v>
      </c>
      <c r="F27" s="38" t="s">
        <v>46</v>
      </c>
      <c r="G27" s="39">
        <v>1</v>
      </c>
      <c r="H27" s="40">
        <v>0</v>
      </c>
      <c r="I27" s="40">
        <f>ROUND(G27*H27,P4)</f>
        <v>0</v>
      </c>
      <c r="J27" s="38" t="s">
        <v>55</v>
      </c>
      <c r="O27" s="41">
        <f>I27*0.21</f>
        <v>0</v>
      </c>
      <c r="P27">
        <v>3</v>
      </c>
    </row>
    <row r="28">
      <c r="A28" s="35" t="s">
        <v>47</v>
      </c>
      <c r="B28" s="42"/>
      <c r="C28" s="43"/>
      <c r="D28" s="43"/>
      <c r="E28" s="45" t="s">
        <v>44</v>
      </c>
      <c r="F28" s="43"/>
      <c r="G28" s="43"/>
      <c r="H28" s="43"/>
      <c r="I28" s="43"/>
      <c r="J28" s="44"/>
    </row>
    <row r="29">
      <c r="A29" s="35" t="s">
        <v>42</v>
      </c>
      <c r="B29" s="35">
        <v>11</v>
      </c>
      <c r="C29" s="36" t="s">
        <v>74</v>
      </c>
      <c r="D29" s="35" t="s">
        <v>60</v>
      </c>
      <c r="E29" s="37" t="s">
        <v>75</v>
      </c>
      <c r="F29" s="38" t="s">
        <v>54</v>
      </c>
      <c r="G29" s="39">
        <v>1</v>
      </c>
      <c r="H29" s="40">
        <v>0</v>
      </c>
      <c r="I29" s="40">
        <f>ROUND(G29*H29,P4)</f>
        <v>0</v>
      </c>
      <c r="J29" s="38" t="s">
        <v>55</v>
      </c>
      <c r="O29" s="41">
        <f>I29*0.21</f>
        <v>0</v>
      </c>
      <c r="P29">
        <v>3</v>
      </c>
    </row>
    <row r="30">
      <c r="A30" s="35" t="s">
        <v>47</v>
      </c>
      <c r="B30" s="42"/>
      <c r="C30" s="43"/>
      <c r="D30" s="43"/>
      <c r="E30" s="37" t="s">
        <v>76</v>
      </c>
      <c r="F30" s="43"/>
      <c r="G30" s="43"/>
      <c r="H30" s="43"/>
      <c r="I30" s="43"/>
      <c r="J30" s="44"/>
    </row>
    <row r="31">
      <c r="A31" s="35" t="s">
        <v>42</v>
      </c>
      <c r="B31" s="35">
        <v>12</v>
      </c>
      <c r="C31" s="36" t="s">
        <v>77</v>
      </c>
      <c r="D31" s="35" t="s">
        <v>44</v>
      </c>
      <c r="E31" s="37" t="s">
        <v>78</v>
      </c>
      <c r="F31" s="38" t="s">
        <v>79</v>
      </c>
      <c r="G31" s="39">
        <v>2</v>
      </c>
      <c r="H31" s="40">
        <v>0</v>
      </c>
      <c r="I31" s="40">
        <f>ROUND(G31*H31,P4)</f>
        <v>0</v>
      </c>
      <c r="J31" s="38" t="s">
        <v>55</v>
      </c>
      <c r="O31" s="41">
        <f>I31*0.21</f>
        <v>0</v>
      </c>
      <c r="P31">
        <v>3</v>
      </c>
    </row>
    <row r="32">
      <c r="A32" s="35" t="s">
        <v>47</v>
      </c>
      <c r="B32" s="42"/>
      <c r="C32" s="43"/>
      <c r="D32" s="43"/>
      <c r="E32" s="45" t="s">
        <v>44</v>
      </c>
      <c r="F32" s="43"/>
      <c r="G32" s="43"/>
      <c r="H32" s="43"/>
      <c r="I32" s="43"/>
      <c r="J32" s="44"/>
    </row>
    <row r="33">
      <c r="A33" s="35" t="s">
        <v>42</v>
      </c>
      <c r="B33" s="35">
        <v>13</v>
      </c>
      <c r="C33" s="36" t="s">
        <v>80</v>
      </c>
      <c r="D33" s="35" t="s">
        <v>44</v>
      </c>
      <c r="E33" s="37" t="s">
        <v>81</v>
      </c>
      <c r="F33" s="38" t="s">
        <v>54</v>
      </c>
      <c r="G33" s="39">
        <v>1</v>
      </c>
      <c r="H33" s="40">
        <v>0</v>
      </c>
      <c r="I33" s="40">
        <f>ROUND(G33*H33,P4)</f>
        <v>0</v>
      </c>
      <c r="J33" s="38" t="s">
        <v>55</v>
      </c>
      <c r="O33" s="41">
        <f>I33*0.21</f>
        <v>0</v>
      </c>
      <c r="P33">
        <v>3</v>
      </c>
    </row>
    <row r="34">
      <c r="A34" s="35" t="s">
        <v>47</v>
      </c>
      <c r="B34" s="46"/>
      <c r="C34" s="47"/>
      <c r="D34" s="47"/>
      <c r="E34" s="48" t="s">
        <v>44</v>
      </c>
      <c r="F34" s="47"/>
      <c r="G34" s="47"/>
      <c r="H34" s="47"/>
      <c r="I34" s="47"/>
      <c r="J3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13</v>
      </c>
      <c r="I3" s="23">
        <f>SUMIFS(I8:I195,A8:A195,"SD")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SUMIFS(I9:I23,A9:A23,"P")</f>
        <v>0</v>
      </c>
      <c r="J8" s="34"/>
    </row>
    <row r="9" ht="30">
      <c r="A9" s="35" t="s">
        <v>42</v>
      </c>
      <c r="B9" s="35">
        <v>1</v>
      </c>
      <c r="C9" s="36" t="s">
        <v>82</v>
      </c>
      <c r="D9" s="35" t="s">
        <v>44</v>
      </c>
      <c r="E9" s="37" t="s">
        <v>83</v>
      </c>
      <c r="F9" s="38" t="s">
        <v>84</v>
      </c>
      <c r="G9" s="39">
        <v>35851.097999999998</v>
      </c>
      <c r="H9" s="40">
        <v>0</v>
      </c>
      <c r="I9" s="40">
        <f>ROUND(G9*H9,P4)</f>
        <v>0</v>
      </c>
      <c r="J9" s="38" t="s">
        <v>55</v>
      </c>
      <c r="O9" s="41">
        <f>I9*0.21</f>
        <v>0</v>
      </c>
      <c r="P9">
        <v>3</v>
      </c>
    </row>
    <row r="10">
      <c r="A10" s="35" t="s">
        <v>47</v>
      </c>
      <c r="B10" s="42"/>
      <c r="C10" s="43"/>
      <c r="D10" s="43"/>
      <c r="E10" s="45" t="s">
        <v>44</v>
      </c>
      <c r="F10" s="43"/>
      <c r="G10" s="43"/>
      <c r="H10" s="43"/>
      <c r="I10" s="43"/>
      <c r="J10" s="44"/>
    </row>
    <row r="11" ht="105">
      <c r="A11" s="35" t="s">
        <v>85</v>
      </c>
      <c r="B11" s="42"/>
      <c r="C11" s="43"/>
      <c r="D11" s="43"/>
      <c r="E11" s="50" t="s">
        <v>86</v>
      </c>
      <c r="F11" s="43"/>
      <c r="G11" s="43"/>
      <c r="H11" s="43"/>
      <c r="I11" s="43"/>
      <c r="J11" s="44"/>
    </row>
    <row r="12" ht="30">
      <c r="A12" s="35" t="s">
        <v>42</v>
      </c>
      <c r="B12" s="35">
        <v>2</v>
      </c>
      <c r="C12" s="36" t="s">
        <v>87</v>
      </c>
      <c r="D12" s="35" t="s">
        <v>58</v>
      </c>
      <c r="E12" s="37" t="s">
        <v>88</v>
      </c>
      <c r="F12" s="38" t="s">
        <v>84</v>
      </c>
      <c r="G12" s="39">
        <v>160.798</v>
      </c>
      <c r="H12" s="40">
        <v>0</v>
      </c>
      <c r="I12" s="40">
        <f>ROUND(G12*H12,P4)</f>
        <v>0</v>
      </c>
      <c r="J12" s="38" t="s">
        <v>55</v>
      </c>
      <c r="O12" s="41">
        <f>I12*0.21</f>
        <v>0</v>
      </c>
      <c r="P12">
        <v>3</v>
      </c>
    </row>
    <row r="13" ht="45">
      <c r="A13" s="35" t="s">
        <v>47</v>
      </c>
      <c r="B13" s="42"/>
      <c r="C13" s="43"/>
      <c r="D13" s="43"/>
      <c r="E13" s="37" t="s">
        <v>89</v>
      </c>
      <c r="F13" s="43"/>
      <c r="G13" s="43"/>
      <c r="H13" s="43"/>
      <c r="I13" s="43"/>
      <c r="J13" s="44"/>
    </row>
    <row r="14">
      <c r="A14" s="35" t="s">
        <v>85</v>
      </c>
      <c r="B14" s="42"/>
      <c r="C14" s="43"/>
      <c r="D14" s="43"/>
      <c r="E14" s="50" t="s">
        <v>90</v>
      </c>
      <c r="F14" s="43"/>
      <c r="G14" s="43"/>
      <c r="H14" s="43"/>
      <c r="I14" s="43"/>
      <c r="J14" s="44"/>
    </row>
    <row r="15" ht="30">
      <c r="A15" s="35" t="s">
        <v>42</v>
      </c>
      <c r="B15" s="35">
        <v>3</v>
      </c>
      <c r="C15" s="36" t="s">
        <v>91</v>
      </c>
      <c r="D15" s="35" t="s">
        <v>44</v>
      </c>
      <c r="E15" s="37" t="s">
        <v>92</v>
      </c>
      <c r="F15" s="38" t="s">
        <v>84</v>
      </c>
      <c r="G15" s="39">
        <v>2932.1729999999998</v>
      </c>
      <c r="H15" s="40">
        <v>0</v>
      </c>
      <c r="I15" s="40">
        <f>ROUND(G15*H15,P4)</f>
        <v>0</v>
      </c>
      <c r="J15" s="38" t="s">
        <v>55</v>
      </c>
      <c r="O15" s="41">
        <f>I15*0.21</f>
        <v>0</v>
      </c>
      <c r="P15">
        <v>3</v>
      </c>
    </row>
    <row r="16">
      <c r="A16" s="35" t="s">
        <v>47</v>
      </c>
      <c r="B16" s="42"/>
      <c r="C16" s="43"/>
      <c r="D16" s="43"/>
      <c r="E16" s="45" t="s">
        <v>44</v>
      </c>
      <c r="F16" s="43"/>
      <c r="G16" s="43"/>
      <c r="H16" s="43"/>
      <c r="I16" s="43"/>
      <c r="J16" s="44"/>
    </row>
    <row r="17">
      <c r="A17" s="35" t="s">
        <v>85</v>
      </c>
      <c r="B17" s="42"/>
      <c r="C17" s="43"/>
      <c r="D17" s="43"/>
      <c r="E17" s="50" t="s">
        <v>93</v>
      </c>
      <c r="F17" s="43"/>
      <c r="G17" s="43"/>
      <c r="H17" s="43"/>
      <c r="I17" s="43"/>
      <c r="J17" s="44"/>
    </row>
    <row r="18">
      <c r="A18" s="35" t="s">
        <v>42</v>
      </c>
      <c r="B18" s="35">
        <v>62</v>
      </c>
      <c r="C18" s="36" t="s">
        <v>94</v>
      </c>
      <c r="D18" s="35" t="s">
        <v>95</v>
      </c>
      <c r="E18" s="37" t="s">
        <v>96</v>
      </c>
      <c r="F18" s="38" t="s">
        <v>97</v>
      </c>
      <c r="G18" s="39">
        <v>1243.415</v>
      </c>
      <c r="H18" s="40">
        <v>0</v>
      </c>
      <c r="I18" s="40">
        <f>ROUND(G18*H18,P4)</f>
        <v>0</v>
      </c>
      <c r="J18" s="38" t="s">
        <v>55</v>
      </c>
      <c r="O18" s="41">
        <f>I18*0.21</f>
        <v>0</v>
      </c>
      <c r="P18">
        <v>3</v>
      </c>
    </row>
    <row r="19">
      <c r="A19" s="35" t="s">
        <v>47</v>
      </c>
      <c r="B19" s="42"/>
      <c r="C19" s="43"/>
      <c r="D19" s="43"/>
      <c r="E19" s="37" t="s">
        <v>98</v>
      </c>
      <c r="F19" s="43"/>
      <c r="G19" s="43"/>
      <c r="H19" s="43"/>
      <c r="I19" s="43"/>
      <c r="J19" s="44"/>
    </row>
    <row r="20">
      <c r="A20" s="35" t="s">
        <v>85</v>
      </c>
      <c r="B20" s="42"/>
      <c r="C20" s="43"/>
      <c r="D20" s="43"/>
      <c r="E20" s="50" t="s">
        <v>99</v>
      </c>
      <c r="F20" s="43"/>
      <c r="G20" s="43"/>
      <c r="H20" s="43"/>
      <c r="I20" s="43"/>
      <c r="J20" s="44"/>
    </row>
    <row r="21" ht="30">
      <c r="A21" s="35" t="s">
        <v>42</v>
      </c>
      <c r="B21" s="35">
        <v>68</v>
      </c>
      <c r="C21" s="36" t="s">
        <v>100</v>
      </c>
      <c r="D21" s="35" t="s">
        <v>44</v>
      </c>
      <c r="E21" s="37" t="s">
        <v>101</v>
      </c>
      <c r="F21" s="38" t="s">
        <v>84</v>
      </c>
      <c r="G21" s="39">
        <v>3345</v>
      </c>
      <c r="H21" s="40">
        <v>0</v>
      </c>
      <c r="I21" s="40">
        <f>ROUND(G21*H21,P4)</f>
        <v>0</v>
      </c>
      <c r="J21" s="38" t="s">
        <v>55</v>
      </c>
      <c r="O21" s="41">
        <f>I21*0.21</f>
        <v>0</v>
      </c>
      <c r="P21">
        <v>3</v>
      </c>
    </row>
    <row r="22">
      <c r="A22" s="35" t="s">
        <v>47</v>
      </c>
      <c r="B22" s="42"/>
      <c r="C22" s="43"/>
      <c r="D22" s="43"/>
      <c r="E22" s="37" t="s">
        <v>102</v>
      </c>
      <c r="F22" s="43"/>
      <c r="G22" s="43"/>
      <c r="H22" s="43"/>
      <c r="I22" s="43"/>
      <c r="J22" s="44"/>
    </row>
    <row r="23" ht="30">
      <c r="A23" s="35" t="s">
        <v>85</v>
      </c>
      <c r="B23" s="42"/>
      <c r="C23" s="43"/>
      <c r="D23" s="43"/>
      <c r="E23" s="50" t="s">
        <v>103</v>
      </c>
      <c r="F23" s="43"/>
      <c r="G23" s="43"/>
      <c r="H23" s="43"/>
      <c r="I23" s="43"/>
      <c r="J23" s="44"/>
    </row>
    <row r="24">
      <c r="A24" s="29" t="s">
        <v>39</v>
      </c>
      <c r="B24" s="30"/>
      <c r="C24" s="31" t="s">
        <v>104</v>
      </c>
      <c r="D24" s="32"/>
      <c r="E24" s="29" t="s">
        <v>105</v>
      </c>
      <c r="F24" s="32"/>
      <c r="G24" s="32"/>
      <c r="H24" s="32"/>
      <c r="I24" s="33">
        <f>SUMIFS(I25:I87,A25:A87,"P")</f>
        <v>0</v>
      </c>
      <c r="J24" s="34"/>
    </row>
    <row r="25">
      <c r="A25" s="35" t="s">
        <v>42</v>
      </c>
      <c r="B25" s="35">
        <v>4</v>
      </c>
      <c r="C25" s="36" t="s">
        <v>106</v>
      </c>
      <c r="D25" s="35" t="s">
        <v>44</v>
      </c>
      <c r="E25" s="37" t="s">
        <v>107</v>
      </c>
      <c r="F25" s="38" t="s">
        <v>108</v>
      </c>
      <c r="G25" s="39">
        <v>13269.57</v>
      </c>
      <c r="H25" s="40">
        <v>0</v>
      </c>
      <c r="I25" s="40">
        <f>ROUND(G25*H25,P4)</f>
        <v>0</v>
      </c>
      <c r="J25" s="38" t="s">
        <v>55</v>
      </c>
      <c r="O25" s="41">
        <f>I25*0.21</f>
        <v>0</v>
      </c>
      <c r="P25">
        <v>3</v>
      </c>
    </row>
    <row r="26" ht="30">
      <c r="A26" s="35" t="s">
        <v>47</v>
      </c>
      <c r="B26" s="42"/>
      <c r="C26" s="43"/>
      <c r="D26" s="43"/>
      <c r="E26" s="37" t="s">
        <v>109</v>
      </c>
      <c r="F26" s="43"/>
      <c r="G26" s="43"/>
      <c r="H26" s="43"/>
      <c r="I26" s="43"/>
      <c r="J26" s="44"/>
    </row>
    <row r="27" ht="30">
      <c r="A27" s="35" t="s">
        <v>42</v>
      </c>
      <c r="B27" s="35">
        <v>5</v>
      </c>
      <c r="C27" s="36" t="s">
        <v>110</v>
      </c>
      <c r="D27" s="35" t="s">
        <v>44</v>
      </c>
      <c r="E27" s="37" t="s">
        <v>111</v>
      </c>
      <c r="F27" s="38" t="s">
        <v>97</v>
      </c>
      <c r="G27" s="39">
        <v>3665.6219999999998</v>
      </c>
      <c r="H27" s="40">
        <v>0</v>
      </c>
      <c r="I27" s="40">
        <f>ROUND(G27*H27,P4)</f>
        <v>0</v>
      </c>
      <c r="J27" s="38" t="s">
        <v>55</v>
      </c>
      <c r="O27" s="41">
        <f>I27*0.21</f>
        <v>0</v>
      </c>
      <c r="P27">
        <v>3</v>
      </c>
    </row>
    <row r="28" ht="30">
      <c r="A28" s="35" t="s">
        <v>47</v>
      </c>
      <c r="B28" s="42"/>
      <c r="C28" s="43"/>
      <c r="D28" s="43"/>
      <c r="E28" s="37" t="s">
        <v>112</v>
      </c>
      <c r="F28" s="43"/>
      <c r="G28" s="43"/>
      <c r="H28" s="43"/>
      <c r="I28" s="43"/>
      <c r="J28" s="44"/>
    </row>
    <row r="29">
      <c r="A29" s="35" t="s">
        <v>85</v>
      </c>
      <c r="B29" s="42"/>
      <c r="C29" s="43"/>
      <c r="D29" s="43"/>
      <c r="E29" s="50" t="s">
        <v>113</v>
      </c>
      <c r="F29" s="43"/>
      <c r="G29" s="43"/>
      <c r="H29" s="43"/>
      <c r="I29" s="43"/>
      <c r="J29" s="44"/>
    </row>
    <row r="30">
      <c r="A30" s="35" t="s">
        <v>42</v>
      </c>
      <c r="B30" s="35">
        <v>6</v>
      </c>
      <c r="C30" s="36" t="s">
        <v>114</v>
      </c>
      <c r="D30" s="35" t="s">
        <v>44</v>
      </c>
      <c r="E30" s="37" t="s">
        <v>115</v>
      </c>
      <c r="F30" s="38" t="s">
        <v>97</v>
      </c>
      <c r="G30" s="39">
        <v>7756.8680000000004</v>
      </c>
      <c r="H30" s="40">
        <v>0</v>
      </c>
      <c r="I30" s="40">
        <f>ROUND(G30*H30,P4)</f>
        <v>0</v>
      </c>
      <c r="J30" s="38" t="s">
        <v>55</v>
      </c>
      <c r="O30" s="41">
        <f>I30*0.21</f>
        <v>0</v>
      </c>
      <c r="P30">
        <v>3</v>
      </c>
    </row>
    <row r="31" ht="30">
      <c r="A31" s="35" t="s">
        <v>47</v>
      </c>
      <c r="B31" s="42"/>
      <c r="C31" s="43"/>
      <c r="D31" s="43"/>
      <c r="E31" s="37" t="s">
        <v>116</v>
      </c>
      <c r="F31" s="43"/>
      <c r="G31" s="43"/>
      <c r="H31" s="43"/>
      <c r="I31" s="43"/>
      <c r="J31" s="44"/>
    </row>
    <row r="32">
      <c r="A32" s="35" t="s">
        <v>85</v>
      </c>
      <c r="B32" s="42"/>
      <c r="C32" s="43"/>
      <c r="D32" s="43"/>
      <c r="E32" s="50" t="s">
        <v>117</v>
      </c>
      <c r="F32" s="43"/>
      <c r="G32" s="43"/>
      <c r="H32" s="43"/>
      <c r="I32" s="43"/>
      <c r="J32" s="44"/>
    </row>
    <row r="33">
      <c r="A33" s="35" t="s">
        <v>42</v>
      </c>
      <c r="B33" s="35">
        <v>7</v>
      </c>
      <c r="C33" s="36" t="s">
        <v>118</v>
      </c>
      <c r="D33" s="35"/>
      <c r="E33" s="37" t="s">
        <v>119</v>
      </c>
      <c r="F33" s="38" t="s">
        <v>120</v>
      </c>
      <c r="G33" s="39">
        <v>4318.3000000000002</v>
      </c>
      <c r="H33" s="40">
        <v>0</v>
      </c>
      <c r="I33" s="40">
        <f>ROUND(G33*H33,P4)</f>
        <v>0</v>
      </c>
      <c r="J33" s="38" t="s">
        <v>55</v>
      </c>
      <c r="O33" s="41">
        <f>I33*0.21</f>
        <v>0</v>
      </c>
      <c r="P33">
        <v>3</v>
      </c>
    </row>
    <row r="34">
      <c r="A34" s="35" t="s">
        <v>47</v>
      </c>
      <c r="B34" s="42"/>
      <c r="C34" s="43"/>
      <c r="D34" s="43"/>
      <c r="E34" s="45" t="s">
        <v>44</v>
      </c>
      <c r="F34" s="43"/>
      <c r="G34" s="43"/>
      <c r="H34" s="43"/>
      <c r="I34" s="43"/>
      <c r="J34" s="44"/>
    </row>
    <row r="35">
      <c r="A35" s="35" t="s">
        <v>42</v>
      </c>
      <c r="B35" s="35">
        <v>8</v>
      </c>
      <c r="C35" s="36" t="s">
        <v>121</v>
      </c>
      <c r="D35" s="35"/>
      <c r="E35" s="37" t="s">
        <v>122</v>
      </c>
      <c r="F35" s="38" t="s">
        <v>120</v>
      </c>
      <c r="G35" s="39">
        <v>14.82</v>
      </c>
      <c r="H35" s="40">
        <v>0</v>
      </c>
      <c r="I35" s="40">
        <f>ROUND(G35*H35,P4)</f>
        <v>0</v>
      </c>
      <c r="J35" s="38" t="s">
        <v>55</v>
      </c>
      <c r="O35" s="41">
        <f>I35*0.21</f>
        <v>0</v>
      </c>
      <c r="P35">
        <v>3</v>
      </c>
    </row>
    <row r="36">
      <c r="A36" s="35" t="s">
        <v>47</v>
      </c>
      <c r="B36" s="42"/>
      <c r="C36" s="43"/>
      <c r="D36" s="43"/>
      <c r="E36" s="37" t="s">
        <v>123</v>
      </c>
      <c r="F36" s="43"/>
      <c r="G36" s="43"/>
      <c r="H36" s="43"/>
      <c r="I36" s="43"/>
      <c r="J36" s="44"/>
    </row>
    <row r="37">
      <c r="A37" s="35" t="s">
        <v>42</v>
      </c>
      <c r="B37" s="35">
        <v>9</v>
      </c>
      <c r="C37" s="36" t="s">
        <v>124</v>
      </c>
      <c r="D37" s="35" t="s">
        <v>44</v>
      </c>
      <c r="E37" s="37" t="s">
        <v>125</v>
      </c>
      <c r="F37" s="38" t="s">
        <v>97</v>
      </c>
      <c r="G37" s="39">
        <v>11290.873</v>
      </c>
      <c r="H37" s="40">
        <v>0</v>
      </c>
      <c r="I37" s="40">
        <f>ROUND(G37*H37,P4)</f>
        <v>0</v>
      </c>
      <c r="J37" s="38" t="s">
        <v>55</v>
      </c>
      <c r="O37" s="41">
        <f>I37*0.21</f>
        <v>0</v>
      </c>
      <c r="P37">
        <v>3</v>
      </c>
    </row>
    <row r="38">
      <c r="A38" s="35" t="s">
        <v>47</v>
      </c>
      <c r="B38" s="42"/>
      <c r="C38" s="43"/>
      <c r="D38" s="43"/>
      <c r="E38" s="45" t="s">
        <v>44</v>
      </c>
      <c r="F38" s="43"/>
      <c r="G38" s="43"/>
      <c r="H38" s="43"/>
      <c r="I38" s="43"/>
      <c r="J38" s="44"/>
    </row>
    <row r="39" ht="75">
      <c r="A39" s="35" t="s">
        <v>85</v>
      </c>
      <c r="B39" s="42"/>
      <c r="C39" s="43"/>
      <c r="D39" s="43"/>
      <c r="E39" s="50" t="s">
        <v>126</v>
      </c>
      <c r="F39" s="43"/>
      <c r="G39" s="43"/>
      <c r="H39" s="43"/>
      <c r="I39" s="43"/>
      <c r="J39" s="44"/>
    </row>
    <row r="40">
      <c r="A40" s="35" t="s">
        <v>42</v>
      </c>
      <c r="B40" s="35">
        <v>10</v>
      </c>
      <c r="C40" s="36" t="s">
        <v>127</v>
      </c>
      <c r="D40" s="35" t="s">
        <v>44</v>
      </c>
      <c r="E40" s="37" t="s">
        <v>128</v>
      </c>
      <c r="F40" s="38" t="s">
        <v>97</v>
      </c>
      <c r="G40" s="39">
        <v>174.27199999999999</v>
      </c>
      <c r="H40" s="40">
        <v>0</v>
      </c>
      <c r="I40" s="40">
        <f>ROUND(G40*H40,P4)</f>
        <v>0</v>
      </c>
      <c r="J40" s="38" t="s">
        <v>55</v>
      </c>
      <c r="O40" s="41">
        <f>I40*0.21</f>
        <v>0</v>
      </c>
      <c r="P40">
        <v>3</v>
      </c>
    </row>
    <row r="41">
      <c r="A41" s="35" t="s">
        <v>47</v>
      </c>
      <c r="B41" s="42"/>
      <c r="C41" s="43"/>
      <c r="D41" s="43"/>
      <c r="E41" s="45" t="s">
        <v>44</v>
      </c>
      <c r="F41" s="43"/>
      <c r="G41" s="43"/>
      <c r="H41" s="43"/>
      <c r="I41" s="43"/>
      <c r="J41" s="44"/>
    </row>
    <row r="42" ht="45">
      <c r="A42" s="35" t="s">
        <v>85</v>
      </c>
      <c r="B42" s="42"/>
      <c r="C42" s="43"/>
      <c r="D42" s="43"/>
      <c r="E42" s="50" t="s">
        <v>129</v>
      </c>
      <c r="F42" s="43"/>
      <c r="G42" s="43"/>
      <c r="H42" s="43"/>
      <c r="I42" s="43"/>
      <c r="J42" s="44"/>
    </row>
    <row r="43">
      <c r="A43" s="35" t="s">
        <v>42</v>
      </c>
      <c r="B43" s="35">
        <v>11</v>
      </c>
      <c r="C43" s="36" t="s">
        <v>130</v>
      </c>
      <c r="D43" s="35" t="s">
        <v>44</v>
      </c>
      <c r="E43" s="37" t="s">
        <v>131</v>
      </c>
      <c r="F43" s="38" t="s">
        <v>97</v>
      </c>
      <c r="G43" s="39">
        <v>140.86799999999999</v>
      </c>
      <c r="H43" s="40">
        <v>0</v>
      </c>
      <c r="I43" s="40">
        <f>ROUND(G43*H43,P4)</f>
        <v>0</v>
      </c>
      <c r="J43" s="38" t="s">
        <v>55</v>
      </c>
      <c r="O43" s="41">
        <f>I43*0.21</f>
        <v>0</v>
      </c>
      <c r="P43">
        <v>3</v>
      </c>
    </row>
    <row r="44">
      <c r="A44" s="35" t="s">
        <v>47</v>
      </c>
      <c r="B44" s="42"/>
      <c r="C44" s="43"/>
      <c r="D44" s="43"/>
      <c r="E44" s="37" t="s">
        <v>132</v>
      </c>
      <c r="F44" s="43"/>
      <c r="G44" s="43"/>
      <c r="H44" s="43"/>
      <c r="I44" s="43"/>
      <c r="J44" s="44"/>
    </row>
    <row r="45">
      <c r="A45" s="35" t="s">
        <v>85</v>
      </c>
      <c r="B45" s="42"/>
      <c r="C45" s="43"/>
      <c r="D45" s="43"/>
      <c r="E45" s="50" t="s">
        <v>133</v>
      </c>
      <c r="F45" s="43"/>
      <c r="G45" s="43"/>
      <c r="H45" s="43"/>
      <c r="I45" s="43"/>
      <c r="J45" s="44"/>
    </row>
    <row r="46">
      <c r="A46" s="35" t="s">
        <v>42</v>
      </c>
      <c r="B46" s="35">
        <v>12</v>
      </c>
      <c r="C46" s="36" t="s">
        <v>134</v>
      </c>
      <c r="D46" s="35" t="s">
        <v>44</v>
      </c>
      <c r="E46" s="37" t="s">
        <v>135</v>
      </c>
      <c r="F46" s="38" t="s">
        <v>97</v>
      </c>
      <c r="G46" s="39">
        <v>11606.013000000001</v>
      </c>
      <c r="H46" s="40">
        <v>0</v>
      </c>
      <c r="I46" s="40">
        <f>ROUND(G46*H46,P4)</f>
        <v>0</v>
      </c>
      <c r="J46" s="38" t="s">
        <v>55</v>
      </c>
      <c r="O46" s="41">
        <f>I46*0.21</f>
        <v>0</v>
      </c>
      <c r="P46">
        <v>3</v>
      </c>
    </row>
    <row r="47">
      <c r="A47" s="35" t="s">
        <v>47</v>
      </c>
      <c r="B47" s="42"/>
      <c r="C47" s="43"/>
      <c r="D47" s="43"/>
      <c r="E47" s="45" t="s">
        <v>44</v>
      </c>
      <c r="F47" s="43"/>
      <c r="G47" s="43"/>
      <c r="H47" s="43"/>
      <c r="I47" s="43"/>
      <c r="J47" s="44"/>
    </row>
    <row r="48" ht="60">
      <c r="A48" s="35" t="s">
        <v>85</v>
      </c>
      <c r="B48" s="42"/>
      <c r="C48" s="43"/>
      <c r="D48" s="43"/>
      <c r="E48" s="50" t="s">
        <v>136</v>
      </c>
      <c r="F48" s="43"/>
      <c r="G48" s="43"/>
      <c r="H48" s="43"/>
      <c r="I48" s="43"/>
      <c r="J48" s="44"/>
    </row>
    <row r="49">
      <c r="A49" s="35" t="s">
        <v>42</v>
      </c>
      <c r="B49" s="35">
        <v>13</v>
      </c>
      <c r="C49" s="36" t="s">
        <v>137</v>
      </c>
      <c r="D49" s="35" t="s">
        <v>58</v>
      </c>
      <c r="E49" s="37" t="s">
        <v>138</v>
      </c>
      <c r="F49" s="38" t="s">
        <v>97</v>
      </c>
      <c r="G49" s="39">
        <v>8526.7710000000006</v>
      </c>
      <c r="H49" s="40">
        <v>0</v>
      </c>
      <c r="I49" s="40">
        <f>ROUND(G49*H49,P4)</f>
        <v>0</v>
      </c>
      <c r="J49" s="38" t="s">
        <v>55</v>
      </c>
      <c r="O49" s="41">
        <f>I49*0.21</f>
        <v>0</v>
      </c>
      <c r="P49">
        <v>3</v>
      </c>
    </row>
    <row r="50" ht="30">
      <c r="A50" s="35" t="s">
        <v>47</v>
      </c>
      <c r="B50" s="42"/>
      <c r="C50" s="43"/>
      <c r="D50" s="43"/>
      <c r="E50" s="37" t="s">
        <v>139</v>
      </c>
      <c r="F50" s="43"/>
      <c r="G50" s="43"/>
      <c r="H50" s="43"/>
      <c r="I50" s="43"/>
      <c r="J50" s="44"/>
    </row>
    <row r="51">
      <c r="A51" s="35" t="s">
        <v>85</v>
      </c>
      <c r="B51" s="42"/>
      <c r="C51" s="43"/>
      <c r="D51" s="43"/>
      <c r="E51" s="50" t="s">
        <v>140</v>
      </c>
      <c r="F51" s="43"/>
      <c r="G51" s="43"/>
      <c r="H51" s="43"/>
      <c r="I51" s="43"/>
      <c r="J51" s="44"/>
    </row>
    <row r="52">
      <c r="A52" s="35" t="s">
        <v>42</v>
      </c>
      <c r="B52" s="35">
        <v>14</v>
      </c>
      <c r="C52" s="36" t="s">
        <v>137</v>
      </c>
      <c r="D52" s="35" t="s">
        <v>60</v>
      </c>
      <c r="E52" s="37" t="s">
        <v>138</v>
      </c>
      <c r="F52" s="38" t="s">
        <v>97</v>
      </c>
      <c r="G52" s="39">
        <v>1734.4300000000001</v>
      </c>
      <c r="H52" s="40">
        <v>0</v>
      </c>
      <c r="I52" s="40">
        <f>ROUND(G52*H52,P4)</f>
        <v>0</v>
      </c>
      <c r="J52" s="38" t="s">
        <v>55</v>
      </c>
      <c r="O52" s="41">
        <f>I52*0.21</f>
        <v>0</v>
      </c>
      <c r="P52">
        <v>3</v>
      </c>
    </row>
    <row r="53">
      <c r="A53" s="35" t="s">
        <v>47</v>
      </c>
      <c r="B53" s="42"/>
      <c r="C53" s="43"/>
      <c r="D53" s="43"/>
      <c r="E53" s="45" t="s">
        <v>44</v>
      </c>
      <c r="F53" s="43"/>
      <c r="G53" s="43"/>
      <c r="H53" s="43"/>
      <c r="I53" s="43"/>
      <c r="J53" s="44"/>
    </row>
    <row r="54">
      <c r="A54" s="35" t="s">
        <v>42</v>
      </c>
      <c r="B54" s="35">
        <v>15</v>
      </c>
      <c r="C54" s="36" t="s">
        <v>141</v>
      </c>
      <c r="D54" s="35" t="s">
        <v>44</v>
      </c>
      <c r="E54" s="37" t="s">
        <v>142</v>
      </c>
      <c r="F54" s="38" t="s">
        <v>97</v>
      </c>
      <c r="G54" s="39">
        <v>1203.74</v>
      </c>
      <c r="H54" s="40">
        <v>0</v>
      </c>
      <c r="I54" s="40">
        <f>ROUND(G54*H54,P4)</f>
        <v>0</v>
      </c>
      <c r="J54" s="38" t="s">
        <v>55</v>
      </c>
      <c r="O54" s="41">
        <f>I54*0.21</f>
        <v>0</v>
      </c>
      <c r="P54">
        <v>3</v>
      </c>
    </row>
    <row r="55">
      <c r="A55" s="35" t="s">
        <v>47</v>
      </c>
      <c r="B55" s="42"/>
      <c r="C55" s="43"/>
      <c r="D55" s="43"/>
      <c r="E55" s="37" t="s">
        <v>143</v>
      </c>
      <c r="F55" s="43"/>
      <c r="G55" s="43"/>
      <c r="H55" s="43"/>
      <c r="I55" s="43"/>
      <c r="J55" s="44"/>
    </row>
    <row r="56">
      <c r="A56" s="35" t="s">
        <v>85</v>
      </c>
      <c r="B56" s="42"/>
      <c r="C56" s="43"/>
      <c r="D56" s="43"/>
      <c r="E56" s="50" t="s">
        <v>144</v>
      </c>
      <c r="F56" s="43"/>
      <c r="G56" s="43"/>
      <c r="H56" s="43"/>
      <c r="I56" s="43"/>
      <c r="J56" s="44"/>
    </row>
    <row r="57">
      <c r="A57" s="35" t="s">
        <v>42</v>
      </c>
      <c r="B57" s="35">
        <v>16</v>
      </c>
      <c r="C57" s="36" t="s">
        <v>145</v>
      </c>
      <c r="D57" s="35" t="s">
        <v>44</v>
      </c>
      <c r="E57" s="37" t="s">
        <v>146</v>
      </c>
      <c r="F57" s="38" t="s">
        <v>97</v>
      </c>
      <c r="G57" s="39">
        <v>43.344000000000001</v>
      </c>
      <c r="H57" s="40">
        <v>0</v>
      </c>
      <c r="I57" s="40">
        <f>ROUND(G57*H57,P4)</f>
        <v>0</v>
      </c>
      <c r="J57" s="38" t="s">
        <v>55</v>
      </c>
      <c r="O57" s="41">
        <f>I57*0.21</f>
        <v>0</v>
      </c>
      <c r="P57">
        <v>3</v>
      </c>
    </row>
    <row r="58">
      <c r="A58" s="35" t="s">
        <v>47</v>
      </c>
      <c r="B58" s="42"/>
      <c r="C58" s="43"/>
      <c r="D58" s="43"/>
      <c r="E58" s="45"/>
      <c r="F58" s="43"/>
      <c r="G58" s="43"/>
      <c r="H58" s="43"/>
      <c r="I58" s="43"/>
      <c r="J58" s="44"/>
    </row>
    <row r="59" ht="45">
      <c r="A59" s="35" t="s">
        <v>85</v>
      </c>
      <c r="B59" s="42"/>
      <c r="C59" s="43"/>
      <c r="D59" s="43"/>
      <c r="E59" s="50" t="s">
        <v>147</v>
      </c>
      <c r="F59" s="43"/>
      <c r="G59" s="43"/>
      <c r="H59" s="43"/>
      <c r="I59" s="43"/>
      <c r="J59" s="44"/>
    </row>
    <row r="60">
      <c r="A60" s="35" t="s">
        <v>42</v>
      </c>
      <c r="B60" s="35">
        <v>17</v>
      </c>
      <c r="C60" s="36" t="s">
        <v>145</v>
      </c>
      <c r="D60" s="35" t="s">
        <v>60</v>
      </c>
      <c r="E60" s="37" t="s">
        <v>146</v>
      </c>
      <c r="F60" s="38" t="s">
        <v>97</v>
      </c>
      <c r="G60" s="39">
        <v>100.352</v>
      </c>
      <c r="H60" s="40">
        <v>0</v>
      </c>
      <c r="I60" s="40">
        <f>ROUND(G60*H60,P4)</f>
        <v>0</v>
      </c>
      <c r="J60" s="38" t="s">
        <v>55</v>
      </c>
      <c r="O60" s="41">
        <f>I60*0.21</f>
        <v>0</v>
      </c>
      <c r="P60">
        <v>3</v>
      </c>
    </row>
    <row r="61">
      <c r="A61" s="35" t="s">
        <v>47</v>
      </c>
      <c r="B61" s="42"/>
      <c r="C61" s="43"/>
      <c r="D61" s="43"/>
      <c r="E61" s="37" t="s">
        <v>148</v>
      </c>
      <c r="F61" s="43"/>
      <c r="G61" s="43"/>
      <c r="H61" s="43"/>
      <c r="I61" s="43"/>
      <c r="J61" s="44"/>
    </row>
    <row r="62">
      <c r="A62" s="35" t="s">
        <v>85</v>
      </c>
      <c r="B62" s="42"/>
      <c r="C62" s="43"/>
      <c r="D62" s="43"/>
      <c r="E62" s="50" t="s">
        <v>149</v>
      </c>
      <c r="F62" s="43"/>
      <c r="G62" s="43"/>
      <c r="H62" s="43"/>
      <c r="I62" s="43"/>
      <c r="J62" s="44"/>
    </row>
    <row r="63">
      <c r="A63" s="35" t="s">
        <v>42</v>
      </c>
      <c r="B63" s="35">
        <v>18</v>
      </c>
      <c r="C63" s="36" t="s">
        <v>150</v>
      </c>
      <c r="D63" s="35" t="s">
        <v>58</v>
      </c>
      <c r="E63" s="37" t="s">
        <v>151</v>
      </c>
      <c r="F63" s="38" t="s">
        <v>97</v>
      </c>
      <c r="G63" s="39">
        <v>94.334000000000003</v>
      </c>
      <c r="H63" s="40">
        <v>0</v>
      </c>
      <c r="I63" s="40">
        <f>ROUND(G63*H63,P4)</f>
        <v>0</v>
      </c>
      <c r="J63" s="38" t="s">
        <v>55</v>
      </c>
      <c r="O63" s="41">
        <f>I63*0.21</f>
        <v>0</v>
      </c>
      <c r="P63">
        <v>3</v>
      </c>
    </row>
    <row r="64">
      <c r="A64" s="35" t="s">
        <v>47</v>
      </c>
      <c r="B64" s="42"/>
      <c r="C64" s="43"/>
      <c r="D64" s="43"/>
      <c r="E64" s="37" t="s">
        <v>152</v>
      </c>
      <c r="F64" s="43"/>
      <c r="G64" s="43"/>
      <c r="H64" s="43"/>
      <c r="I64" s="43"/>
      <c r="J64" s="44"/>
    </row>
    <row r="65">
      <c r="A65" s="35" t="s">
        <v>85</v>
      </c>
      <c r="B65" s="42"/>
      <c r="C65" s="43"/>
      <c r="D65" s="43"/>
      <c r="E65" s="50" t="s">
        <v>153</v>
      </c>
      <c r="F65" s="43"/>
      <c r="G65" s="43"/>
      <c r="H65" s="43"/>
      <c r="I65" s="43"/>
      <c r="J65" s="44"/>
    </row>
    <row r="66">
      <c r="A66" s="35" t="s">
        <v>42</v>
      </c>
      <c r="B66" s="35">
        <v>19</v>
      </c>
      <c r="C66" s="36" t="s">
        <v>154</v>
      </c>
      <c r="D66" s="35" t="s">
        <v>58</v>
      </c>
      <c r="E66" s="37" t="s">
        <v>155</v>
      </c>
      <c r="F66" s="38" t="s">
        <v>108</v>
      </c>
      <c r="G66" s="39">
        <v>28087.581999999999</v>
      </c>
      <c r="H66" s="40">
        <v>0</v>
      </c>
      <c r="I66" s="40">
        <f>ROUND(G66*H66,P4)</f>
        <v>0</v>
      </c>
      <c r="J66" s="38" t="s">
        <v>55</v>
      </c>
      <c r="O66" s="41">
        <f>I66*0.21</f>
        <v>0</v>
      </c>
      <c r="P66">
        <v>3</v>
      </c>
    </row>
    <row r="67">
      <c r="A67" s="35" t="s">
        <v>47</v>
      </c>
      <c r="B67" s="42"/>
      <c r="C67" s="43"/>
      <c r="D67" s="43"/>
      <c r="E67" s="45" t="s">
        <v>44</v>
      </c>
      <c r="F67" s="43"/>
      <c r="G67" s="43"/>
      <c r="H67" s="43"/>
      <c r="I67" s="43"/>
      <c r="J67" s="44"/>
    </row>
    <row r="68">
      <c r="A68" s="35" t="s">
        <v>42</v>
      </c>
      <c r="B68" s="35">
        <v>20</v>
      </c>
      <c r="C68" s="36" t="s">
        <v>154</v>
      </c>
      <c r="D68" s="35" t="s">
        <v>60</v>
      </c>
      <c r="E68" s="37" t="s">
        <v>155</v>
      </c>
      <c r="F68" s="38" t="s">
        <v>108</v>
      </c>
      <c r="G68" s="39">
        <v>28757.560000000001</v>
      </c>
      <c r="H68" s="40">
        <v>0</v>
      </c>
      <c r="I68" s="40">
        <f>ROUND(G68*H68,P4)</f>
        <v>0</v>
      </c>
      <c r="J68" s="38" t="s">
        <v>55</v>
      </c>
      <c r="O68" s="41">
        <f>I68*0.21</f>
        <v>0</v>
      </c>
      <c r="P68">
        <v>3</v>
      </c>
    </row>
    <row r="69">
      <c r="A69" s="35" t="s">
        <v>47</v>
      </c>
      <c r="B69" s="42"/>
      <c r="C69" s="43"/>
      <c r="D69" s="43"/>
      <c r="E69" s="45" t="s">
        <v>44</v>
      </c>
      <c r="F69" s="43"/>
      <c r="G69" s="43"/>
      <c r="H69" s="43"/>
      <c r="I69" s="43"/>
      <c r="J69" s="44"/>
    </row>
    <row r="70">
      <c r="A70" s="35" t="s">
        <v>42</v>
      </c>
      <c r="B70" s="35">
        <v>21</v>
      </c>
      <c r="C70" s="36" t="s">
        <v>156</v>
      </c>
      <c r="D70" s="35" t="s">
        <v>44</v>
      </c>
      <c r="E70" s="37" t="s">
        <v>157</v>
      </c>
      <c r="F70" s="38" t="s">
        <v>108</v>
      </c>
      <c r="G70" s="39">
        <v>8289.4349999999995</v>
      </c>
      <c r="H70" s="40">
        <v>0</v>
      </c>
      <c r="I70" s="40">
        <f>ROUND(G70*H70,P4)</f>
        <v>0</v>
      </c>
      <c r="J70" s="38" t="s">
        <v>55</v>
      </c>
      <c r="O70" s="41">
        <f>I70*0.21</f>
        <v>0</v>
      </c>
      <c r="P70">
        <v>3</v>
      </c>
    </row>
    <row r="71">
      <c r="A71" s="35" t="s">
        <v>47</v>
      </c>
      <c r="B71" s="42"/>
      <c r="C71" s="43"/>
      <c r="D71" s="43"/>
      <c r="E71" s="45" t="s">
        <v>44</v>
      </c>
      <c r="F71" s="43"/>
      <c r="G71" s="43"/>
      <c r="H71" s="43"/>
      <c r="I71" s="43"/>
      <c r="J71" s="44"/>
    </row>
    <row r="72">
      <c r="A72" s="35" t="s">
        <v>85</v>
      </c>
      <c r="B72" s="42"/>
      <c r="C72" s="43"/>
      <c r="D72" s="43"/>
      <c r="E72" s="50" t="s">
        <v>158</v>
      </c>
      <c r="F72" s="43"/>
      <c r="G72" s="43"/>
      <c r="H72" s="43"/>
      <c r="I72" s="43"/>
      <c r="J72" s="44"/>
    </row>
    <row r="73">
      <c r="A73" s="35" t="s">
        <v>42</v>
      </c>
      <c r="B73" s="35">
        <v>22</v>
      </c>
      <c r="C73" s="36" t="s">
        <v>159</v>
      </c>
      <c r="D73" s="35" t="s">
        <v>44</v>
      </c>
      <c r="E73" s="37" t="s">
        <v>160</v>
      </c>
      <c r="F73" s="38" t="s">
        <v>108</v>
      </c>
      <c r="G73" s="39">
        <v>8289.4380000000001</v>
      </c>
      <c r="H73" s="40">
        <v>0</v>
      </c>
      <c r="I73" s="40">
        <f>ROUND(G73*H73,P4)</f>
        <v>0</v>
      </c>
      <c r="J73" s="38" t="s">
        <v>55</v>
      </c>
      <c r="O73" s="41">
        <f>I73*0.21</f>
        <v>0</v>
      </c>
      <c r="P73">
        <v>3</v>
      </c>
    </row>
    <row r="74">
      <c r="A74" s="35" t="s">
        <v>47</v>
      </c>
      <c r="B74" s="42"/>
      <c r="C74" s="43"/>
      <c r="D74" s="43"/>
      <c r="E74" s="45" t="s">
        <v>44</v>
      </c>
      <c r="F74" s="43"/>
      <c r="G74" s="43"/>
      <c r="H74" s="43"/>
      <c r="I74" s="43"/>
      <c r="J74" s="44"/>
    </row>
    <row r="75">
      <c r="A75" s="35" t="s">
        <v>42</v>
      </c>
      <c r="B75" s="35">
        <v>63</v>
      </c>
      <c r="C75" s="36" t="s">
        <v>161</v>
      </c>
      <c r="D75" s="35" t="s">
        <v>58</v>
      </c>
      <c r="E75" s="37" t="s">
        <v>162</v>
      </c>
      <c r="F75" s="38" t="s">
        <v>97</v>
      </c>
      <c r="G75" s="39">
        <v>1243.415</v>
      </c>
      <c r="H75" s="40">
        <v>0</v>
      </c>
      <c r="I75" s="40">
        <f>ROUND(G75*H75,P4)</f>
        <v>0</v>
      </c>
      <c r="J75" s="38" t="s">
        <v>55</v>
      </c>
      <c r="O75" s="41">
        <f>I75*0.21</f>
        <v>0</v>
      </c>
      <c r="P75">
        <v>3</v>
      </c>
    </row>
    <row r="76">
      <c r="A76" s="35" t="s">
        <v>47</v>
      </c>
      <c r="B76" s="42"/>
      <c r="C76" s="43"/>
      <c r="D76" s="43"/>
      <c r="E76" s="37" t="s">
        <v>163</v>
      </c>
      <c r="F76" s="43"/>
      <c r="G76" s="43"/>
      <c r="H76" s="43"/>
      <c r="I76" s="43"/>
      <c r="J76" s="44"/>
    </row>
    <row r="77">
      <c r="A77" s="35" t="s">
        <v>85</v>
      </c>
      <c r="B77" s="42"/>
      <c r="C77" s="43"/>
      <c r="D77" s="43"/>
      <c r="E77" s="50" t="s">
        <v>99</v>
      </c>
      <c r="F77" s="43"/>
      <c r="G77" s="43"/>
      <c r="H77" s="43"/>
      <c r="I77" s="43"/>
      <c r="J77" s="44"/>
    </row>
    <row r="78">
      <c r="A78" s="35" t="s">
        <v>42</v>
      </c>
      <c r="B78" s="35">
        <v>64</v>
      </c>
      <c r="C78" s="36" t="s">
        <v>164</v>
      </c>
      <c r="D78" s="35" t="s">
        <v>95</v>
      </c>
      <c r="E78" s="37" t="s">
        <v>165</v>
      </c>
      <c r="F78" s="38" t="s">
        <v>108</v>
      </c>
      <c r="G78" s="39">
        <v>8289.4380000000001</v>
      </c>
      <c r="H78" s="40">
        <v>0</v>
      </c>
      <c r="I78" s="40">
        <f>ROUND(G78*H78,P4)</f>
        <v>0</v>
      </c>
      <c r="J78" s="38" t="s">
        <v>55</v>
      </c>
      <c r="O78" s="41">
        <f>I78*0.21</f>
        <v>0</v>
      </c>
      <c r="P78">
        <v>3</v>
      </c>
    </row>
    <row r="79">
      <c r="A79" s="35" t="s">
        <v>47</v>
      </c>
      <c r="B79" s="42"/>
      <c r="C79" s="43"/>
      <c r="D79" s="43"/>
      <c r="E79" s="45" t="s">
        <v>44</v>
      </c>
      <c r="F79" s="43"/>
      <c r="G79" s="43"/>
      <c r="H79" s="43"/>
      <c r="I79" s="43"/>
      <c r="J79" s="44"/>
    </row>
    <row r="80">
      <c r="A80" s="35" t="s">
        <v>42</v>
      </c>
      <c r="B80" s="35">
        <v>66</v>
      </c>
      <c r="C80" s="36" t="s">
        <v>166</v>
      </c>
      <c r="D80" s="35" t="s">
        <v>167</v>
      </c>
      <c r="E80" s="37" t="s">
        <v>168</v>
      </c>
      <c r="F80" s="38" t="s">
        <v>108</v>
      </c>
      <c r="G80" s="39">
        <v>9666</v>
      </c>
      <c r="H80" s="40">
        <v>0</v>
      </c>
      <c r="I80" s="40">
        <f>ROUND(G80*H80,P4)</f>
        <v>0</v>
      </c>
      <c r="J80" s="38" t="s">
        <v>55</v>
      </c>
      <c r="O80" s="41">
        <f>I80*0.21</f>
        <v>0</v>
      </c>
      <c r="P80">
        <v>3</v>
      </c>
    </row>
    <row r="81">
      <c r="A81" s="35" t="s">
        <v>47</v>
      </c>
      <c r="B81" s="42"/>
      <c r="C81" s="43"/>
      <c r="D81" s="43"/>
      <c r="E81" s="37" t="s">
        <v>169</v>
      </c>
      <c r="F81" s="43"/>
      <c r="G81" s="43"/>
      <c r="H81" s="43"/>
      <c r="I81" s="43"/>
      <c r="J81" s="44"/>
    </row>
    <row r="82">
      <c r="A82" s="35" t="s">
        <v>42</v>
      </c>
      <c r="B82" s="35">
        <v>67</v>
      </c>
      <c r="C82" s="36" t="s">
        <v>170</v>
      </c>
      <c r="D82" s="35" t="s">
        <v>167</v>
      </c>
      <c r="E82" s="37" t="s">
        <v>171</v>
      </c>
      <c r="F82" s="38" t="s">
        <v>79</v>
      </c>
      <c r="G82" s="39">
        <v>1933</v>
      </c>
      <c r="H82" s="40">
        <v>0</v>
      </c>
      <c r="I82" s="40">
        <f>ROUND(G82*H82,P4)</f>
        <v>0</v>
      </c>
      <c r="J82" s="38" t="s">
        <v>55</v>
      </c>
      <c r="O82" s="41">
        <f>I82*0.21</f>
        <v>0</v>
      </c>
      <c r="P82">
        <v>3</v>
      </c>
    </row>
    <row r="83" ht="30">
      <c r="A83" s="35" t="s">
        <v>47</v>
      </c>
      <c r="B83" s="42"/>
      <c r="C83" s="43"/>
      <c r="D83" s="43"/>
      <c r="E83" s="37" t="s">
        <v>172</v>
      </c>
      <c r="F83" s="43"/>
      <c r="G83" s="43"/>
      <c r="H83" s="43"/>
      <c r="I83" s="43"/>
      <c r="J83" s="44"/>
    </row>
    <row r="84">
      <c r="A84" s="35" t="s">
        <v>42</v>
      </c>
      <c r="B84" s="35">
        <v>69</v>
      </c>
      <c r="C84" s="36" t="s">
        <v>166</v>
      </c>
      <c r="D84" s="35" t="s">
        <v>173</v>
      </c>
      <c r="E84" s="37" t="s">
        <v>168</v>
      </c>
      <c r="F84" s="38" t="s">
        <v>108</v>
      </c>
      <c r="G84" s="39">
        <v>1481</v>
      </c>
      <c r="H84" s="40">
        <v>0</v>
      </c>
      <c r="I84" s="40">
        <f>ROUND(G84*H84,P4)</f>
        <v>0</v>
      </c>
      <c r="J84" s="38" t="s">
        <v>55</v>
      </c>
      <c r="O84" s="41">
        <f>I84*0.21</f>
        <v>0</v>
      </c>
      <c r="P84">
        <v>3</v>
      </c>
    </row>
    <row r="85">
      <c r="A85" s="35" t="s">
        <v>47</v>
      </c>
      <c r="B85" s="42"/>
      <c r="C85" s="43"/>
      <c r="D85" s="43"/>
      <c r="E85" s="37" t="s">
        <v>174</v>
      </c>
      <c r="F85" s="43"/>
      <c r="G85" s="43"/>
      <c r="H85" s="43"/>
      <c r="I85" s="43"/>
      <c r="J85" s="44"/>
    </row>
    <row r="86">
      <c r="A86" s="35" t="s">
        <v>42</v>
      </c>
      <c r="B86" s="35">
        <v>70</v>
      </c>
      <c r="C86" s="36" t="s">
        <v>170</v>
      </c>
      <c r="D86" s="35" t="s">
        <v>173</v>
      </c>
      <c r="E86" s="37" t="s">
        <v>171</v>
      </c>
      <c r="F86" s="38" t="s">
        <v>79</v>
      </c>
      <c r="G86" s="39">
        <v>297</v>
      </c>
      <c r="H86" s="40">
        <v>0</v>
      </c>
      <c r="I86" s="40">
        <f>ROUND(G86*H86,P4)</f>
        <v>0</v>
      </c>
      <c r="J86" s="38" t="s">
        <v>55</v>
      </c>
      <c r="O86" s="41">
        <f>I86*0.21</f>
        <v>0</v>
      </c>
      <c r="P86">
        <v>3</v>
      </c>
    </row>
    <row r="87" ht="30">
      <c r="A87" s="35" t="s">
        <v>47</v>
      </c>
      <c r="B87" s="42"/>
      <c r="C87" s="43"/>
      <c r="D87" s="43"/>
      <c r="E87" s="37" t="s">
        <v>175</v>
      </c>
      <c r="F87" s="43"/>
      <c r="G87" s="43"/>
      <c r="H87" s="43"/>
      <c r="I87" s="43"/>
      <c r="J87" s="44"/>
    </row>
    <row r="88">
      <c r="A88" s="29" t="s">
        <v>39</v>
      </c>
      <c r="B88" s="30"/>
      <c r="C88" s="31" t="s">
        <v>176</v>
      </c>
      <c r="D88" s="32"/>
      <c r="E88" s="29" t="s">
        <v>177</v>
      </c>
      <c r="F88" s="32"/>
      <c r="G88" s="32"/>
      <c r="H88" s="32"/>
      <c r="I88" s="33">
        <f>SUMIFS(I89:I100,A89:A100,"P")</f>
        <v>0</v>
      </c>
      <c r="J88" s="34"/>
    </row>
    <row r="89">
      <c r="A89" s="35" t="s">
        <v>42</v>
      </c>
      <c r="B89" s="35">
        <v>23</v>
      </c>
      <c r="C89" s="36" t="s">
        <v>178</v>
      </c>
      <c r="D89" s="35" t="s">
        <v>44</v>
      </c>
      <c r="E89" s="37" t="s">
        <v>179</v>
      </c>
      <c r="F89" s="38" t="s">
        <v>120</v>
      </c>
      <c r="G89" s="39">
        <v>2689.7800000000002</v>
      </c>
      <c r="H89" s="40">
        <v>0</v>
      </c>
      <c r="I89" s="40">
        <f>ROUND(G89*H89,P4)</f>
        <v>0</v>
      </c>
      <c r="J89" s="38" t="s">
        <v>55</v>
      </c>
      <c r="O89" s="41">
        <f>I89*0.21</f>
        <v>0</v>
      </c>
      <c r="P89">
        <v>3</v>
      </c>
    </row>
    <row r="90">
      <c r="A90" s="35" t="s">
        <v>47</v>
      </c>
      <c r="B90" s="42"/>
      <c r="C90" s="43"/>
      <c r="D90" s="43"/>
      <c r="E90" s="37" t="s">
        <v>180</v>
      </c>
      <c r="F90" s="43"/>
      <c r="G90" s="43"/>
      <c r="H90" s="43"/>
      <c r="I90" s="43"/>
      <c r="J90" s="44"/>
    </row>
    <row r="91">
      <c r="A91" s="35" t="s">
        <v>85</v>
      </c>
      <c r="B91" s="42"/>
      <c r="C91" s="43"/>
      <c r="D91" s="43"/>
      <c r="E91" s="50" t="s">
        <v>181</v>
      </c>
      <c r="F91" s="43"/>
      <c r="G91" s="43"/>
      <c r="H91" s="43"/>
      <c r="I91" s="43"/>
      <c r="J91" s="44"/>
    </row>
    <row r="92">
      <c r="A92" s="35" t="s">
        <v>42</v>
      </c>
      <c r="B92" s="35">
        <v>24</v>
      </c>
      <c r="C92" s="36" t="s">
        <v>182</v>
      </c>
      <c r="D92" s="35"/>
      <c r="E92" s="37" t="s">
        <v>183</v>
      </c>
      <c r="F92" s="38" t="s">
        <v>108</v>
      </c>
      <c r="G92" s="39">
        <v>28757.560000000001</v>
      </c>
      <c r="H92" s="40">
        <v>0</v>
      </c>
      <c r="I92" s="40">
        <f>ROUND(G92*H92,P4)</f>
        <v>0</v>
      </c>
      <c r="J92" s="38" t="s">
        <v>55</v>
      </c>
      <c r="O92" s="41">
        <f>I92*0.21</f>
        <v>0</v>
      </c>
      <c r="P92">
        <v>3</v>
      </c>
    </row>
    <row r="93">
      <c r="A93" s="35" t="s">
        <v>47</v>
      </c>
      <c r="B93" s="42"/>
      <c r="C93" s="43"/>
      <c r="D93" s="43"/>
      <c r="E93" s="37" t="s">
        <v>184</v>
      </c>
      <c r="F93" s="43"/>
      <c r="G93" s="43"/>
      <c r="H93" s="43"/>
      <c r="I93" s="43"/>
      <c r="J93" s="44"/>
    </row>
    <row r="94">
      <c r="A94" s="35" t="s">
        <v>85</v>
      </c>
      <c r="B94" s="42"/>
      <c r="C94" s="43"/>
      <c r="D94" s="43"/>
      <c r="E94" s="50" t="s">
        <v>185</v>
      </c>
      <c r="F94" s="43"/>
      <c r="G94" s="43"/>
      <c r="H94" s="43"/>
      <c r="I94" s="43"/>
      <c r="J94" s="44"/>
    </row>
    <row r="95">
      <c r="A95" s="35" t="s">
        <v>42</v>
      </c>
      <c r="B95" s="35">
        <v>25</v>
      </c>
      <c r="C95" s="36" t="s">
        <v>186</v>
      </c>
      <c r="D95" s="35"/>
      <c r="E95" s="37" t="s">
        <v>187</v>
      </c>
      <c r="F95" s="38" t="s">
        <v>108</v>
      </c>
      <c r="G95" s="39">
        <v>6455.4719999999998</v>
      </c>
      <c r="H95" s="40">
        <v>0</v>
      </c>
      <c r="I95" s="40">
        <f>ROUND(G95*H95,P4)</f>
        <v>0</v>
      </c>
      <c r="J95" s="38" t="s">
        <v>55</v>
      </c>
      <c r="O95" s="41">
        <f>I95*0.21</f>
        <v>0</v>
      </c>
      <c r="P95">
        <v>3</v>
      </c>
    </row>
    <row r="96">
      <c r="A96" s="35" t="s">
        <v>47</v>
      </c>
      <c r="B96" s="42"/>
      <c r="C96" s="43"/>
      <c r="D96" s="43"/>
      <c r="E96" s="37" t="s">
        <v>188</v>
      </c>
      <c r="F96" s="43"/>
      <c r="G96" s="43"/>
      <c r="H96" s="43"/>
      <c r="I96" s="43"/>
      <c r="J96" s="44"/>
    </row>
    <row r="97">
      <c r="A97" s="35" t="s">
        <v>85</v>
      </c>
      <c r="B97" s="42"/>
      <c r="C97" s="43"/>
      <c r="D97" s="43"/>
      <c r="E97" s="50" t="s">
        <v>189</v>
      </c>
      <c r="F97" s="43"/>
      <c r="G97" s="43"/>
      <c r="H97" s="43"/>
      <c r="I97" s="43"/>
      <c r="J97" s="44"/>
    </row>
    <row r="98">
      <c r="A98" s="35" t="s">
        <v>42</v>
      </c>
      <c r="B98" s="35">
        <v>65</v>
      </c>
      <c r="C98" s="36" t="s">
        <v>190</v>
      </c>
      <c r="D98" s="35" t="s">
        <v>44</v>
      </c>
      <c r="E98" s="37" t="s">
        <v>191</v>
      </c>
      <c r="F98" s="38" t="s">
        <v>97</v>
      </c>
      <c r="G98" s="39">
        <v>3.8399999999999999</v>
      </c>
      <c r="H98" s="40">
        <v>0</v>
      </c>
      <c r="I98" s="40">
        <f>ROUND(G98*H98,P4)</f>
        <v>0</v>
      </c>
      <c r="J98" s="38" t="s">
        <v>55</v>
      </c>
      <c r="O98" s="41">
        <f>I98*0.21</f>
        <v>0</v>
      </c>
      <c r="P98">
        <v>3</v>
      </c>
    </row>
    <row r="99">
      <c r="A99" s="35" t="s">
        <v>47</v>
      </c>
      <c r="B99" s="42"/>
      <c r="C99" s="43"/>
      <c r="D99" s="43"/>
      <c r="E99" s="37" t="s">
        <v>192</v>
      </c>
      <c r="F99" s="43"/>
      <c r="G99" s="43"/>
      <c r="H99" s="43"/>
      <c r="I99" s="43"/>
      <c r="J99" s="44"/>
    </row>
    <row r="100">
      <c r="A100" s="35" t="s">
        <v>85</v>
      </c>
      <c r="B100" s="42"/>
      <c r="C100" s="43"/>
      <c r="D100" s="43"/>
      <c r="E100" s="50" t="s">
        <v>193</v>
      </c>
      <c r="F100" s="43"/>
      <c r="G100" s="43"/>
      <c r="H100" s="43"/>
      <c r="I100" s="43"/>
      <c r="J100" s="44"/>
    </row>
    <row r="101">
      <c r="A101" s="29" t="s">
        <v>39</v>
      </c>
      <c r="B101" s="30"/>
      <c r="C101" s="31" t="s">
        <v>194</v>
      </c>
      <c r="D101" s="32"/>
      <c r="E101" s="29" t="s">
        <v>195</v>
      </c>
      <c r="F101" s="32"/>
      <c r="G101" s="32"/>
      <c r="H101" s="32"/>
      <c r="I101" s="33">
        <f>SUMIFS(I102:I119,A102:A119,"P")</f>
        <v>0</v>
      </c>
      <c r="J101" s="34"/>
    </row>
    <row r="102">
      <c r="A102" s="35" t="s">
        <v>42</v>
      </c>
      <c r="B102" s="35">
        <v>26</v>
      </c>
      <c r="C102" s="36" t="s">
        <v>196</v>
      </c>
      <c r="D102" s="35" t="s">
        <v>60</v>
      </c>
      <c r="E102" s="37" t="s">
        <v>197</v>
      </c>
      <c r="F102" s="38" t="s">
        <v>97</v>
      </c>
      <c r="G102" s="39">
        <v>25.742999999999999</v>
      </c>
      <c r="H102" s="40">
        <v>0</v>
      </c>
      <c r="I102" s="40">
        <f>ROUND(G102*H102,P4)</f>
        <v>0</v>
      </c>
      <c r="J102" s="38" t="s">
        <v>55</v>
      </c>
      <c r="O102" s="41">
        <f>I102*0.21</f>
        <v>0</v>
      </c>
      <c r="P102">
        <v>3</v>
      </c>
    </row>
    <row r="103">
      <c r="A103" s="35" t="s">
        <v>47</v>
      </c>
      <c r="B103" s="42"/>
      <c r="C103" s="43"/>
      <c r="D103" s="43"/>
      <c r="E103" s="45" t="s">
        <v>44</v>
      </c>
      <c r="F103" s="43"/>
      <c r="G103" s="43"/>
      <c r="H103" s="43"/>
      <c r="I103" s="43"/>
      <c r="J103" s="44"/>
    </row>
    <row r="104">
      <c r="A104" s="35" t="s">
        <v>85</v>
      </c>
      <c r="B104" s="42"/>
      <c r="C104" s="43"/>
      <c r="D104" s="43"/>
      <c r="E104" s="50" t="s">
        <v>198</v>
      </c>
      <c r="F104" s="43"/>
      <c r="G104" s="43"/>
      <c r="H104" s="43"/>
      <c r="I104" s="43"/>
      <c r="J104" s="44"/>
    </row>
    <row r="105">
      <c r="A105" s="35" t="s">
        <v>42</v>
      </c>
      <c r="B105" s="35">
        <v>27</v>
      </c>
      <c r="C105" s="36" t="s">
        <v>196</v>
      </c>
      <c r="D105" s="35" t="s">
        <v>199</v>
      </c>
      <c r="E105" s="37" t="s">
        <v>197</v>
      </c>
      <c r="F105" s="38" t="s">
        <v>97</v>
      </c>
      <c r="G105" s="39">
        <v>8.1660000000000004</v>
      </c>
      <c r="H105" s="40">
        <v>0</v>
      </c>
      <c r="I105" s="40">
        <f>ROUND(G105*H105,P4)</f>
        <v>0</v>
      </c>
      <c r="J105" s="38" t="s">
        <v>55</v>
      </c>
      <c r="O105" s="41">
        <f>I105*0.21</f>
        <v>0</v>
      </c>
      <c r="P105">
        <v>3</v>
      </c>
    </row>
    <row r="106">
      <c r="A106" s="35" t="s">
        <v>47</v>
      </c>
      <c r="B106" s="42"/>
      <c r="C106" s="43"/>
      <c r="D106" s="43"/>
      <c r="E106" s="45" t="s">
        <v>44</v>
      </c>
      <c r="F106" s="43"/>
      <c r="G106" s="43"/>
      <c r="H106" s="43"/>
      <c r="I106" s="43"/>
      <c r="J106" s="44"/>
    </row>
    <row r="107">
      <c r="A107" s="35" t="s">
        <v>85</v>
      </c>
      <c r="B107" s="42"/>
      <c r="C107" s="43"/>
      <c r="D107" s="43"/>
      <c r="E107" s="50" t="s">
        <v>200</v>
      </c>
      <c r="F107" s="43"/>
      <c r="G107" s="43"/>
      <c r="H107" s="43"/>
      <c r="I107" s="43"/>
      <c r="J107" s="44"/>
    </row>
    <row r="108">
      <c r="A108" s="35" t="s">
        <v>42</v>
      </c>
      <c r="B108" s="35">
        <v>28</v>
      </c>
      <c r="C108" s="36" t="s">
        <v>201</v>
      </c>
      <c r="D108" s="35" t="s">
        <v>58</v>
      </c>
      <c r="E108" s="37" t="s">
        <v>202</v>
      </c>
      <c r="F108" s="38" t="s">
        <v>97</v>
      </c>
      <c r="G108" s="39">
        <v>217.178</v>
      </c>
      <c r="H108" s="40">
        <v>0</v>
      </c>
      <c r="I108" s="40">
        <f>ROUND(G108*H108,P4)</f>
        <v>0</v>
      </c>
      <c r="J108" s="38" t="s">
        <v>55</v>
      </c>
      <c r="O108" s="41">
        <f>I108*0.21</f>
        <v>0</v>
      </c>
      <c r="P108">
        <v>3</v>
      </c>
    </row>
    <row r="109">
      <c r="A109" s="35" t="s">
        <v>47</v>
      </c>
      <c r="B109" s="42"/>
      <c r="C109" s="43"/>
      <c r="D109" s="43"/>
      <c r="E109" s="37" t="s">
        <v>203</v>
      </c>
      <c r="F109" s="43"/>
      <c r="G109" s="43"/>
      <c r="H109" s="43"/>
      <c r="I109" s="43"/>
      <c r="J109" s="44"/>
    </row>
    <row r="110">
      <c r="A110" s="35" t="s">
        <v>85</v>
      </c>
      <c r="B110" s="42"/>
      <c r="C110" s="43"/>
      <c r="D110" s="43"/>
      <c r="E110" s="50" t="s">
        <v>204</v>
      </c>
      <c r="F110" s="43"/>
      <c r="G110" s="43"/>
      <c r="H110" s="43"/>
      <c r="I110" s="43"/>
      <c r="J110" s="44"/>
    </row>
    <row r="111">
      <c r="A111" s="35" t="s">
        <v>42</v>
      </c>
      <c r="B111" s="35">
        <v>29</v>
      </c>
      <c r="C111" s="36" t="s">
        <v>201</v>
      </c>
      <c r="D111" s="35" t="s">
        <v>60</v>
      </c>
      <c r="E111" s="37" t="s">
        <v>202</v>
      </c>
      <c r="F111" s="38" t="s">
        <v>97</v>
      </c>
      <c r="G111" s="39">
        <v>8.1660000000000004</v>
      </c>
      <c r="H111" s="40">
        <v>0</v>
      </c>
      <c r="I111" s="40">
        <f>ROUND(G111*H111,P4)</f>
        <v>0</v>
      </c>
      <c r="J111" s="38" t="s">
        <v>55</v>
      </c>
      <c r="O111" s="41">
        <f>I111*0.21</f>
        <v>0</v>
      </c>
      <c r="P111">
        <v>3</v>
      </c>
    </row>
    <row r="112">
      <c r="A112" s="35" t="s">
        <v>47</v>
      </c>
      <c r="B112" s="42"/>
      <c r="C112" s="43"/>
      <c r="D112" s="43"/>
      <c r="E112" s="37" t="s">
        <v>205</v>
      </c>
      <c r="F112" s="43"/>
      <c r="G112" s="43"/>
      <c r="H112" s="43"/>
      <c r="I112" s="43"/>
      <c r="J112" s="44"/>
    </row>
    <row r="113">
      <c r="A113" s="35" t="s">
        <v>85</v>
      </c>
      <c r="B113" s="42"/>
      <c r="C113" s="43"/>
      <c r="D113" s="43"/>
      <c r="E113" s="50" t="s">
        <v>206</v>
      </c>
      <c r="F113" s="43"/>
      <c r="G113" s="43"/>
      <c r="H113" s="43"/>
      <c r="I113" s="43"/>
      <c r="J113" s="44"/>
    </row>
    <row r="114">
      <c r="A114" s="35" t="s">
        <v>42</v>
      </c>
      <c r="B114" s="35">
        <v>30</v>
      </c>
      <c r="C114" s="36" t="s">
        <v>207</v>
      </c>
      <c r="D114" s="35" t="s">
        <v>44</v>
      </c>
      <c r="E114" s="37" t="s">
        <v>208</v>
      </c>
      <c r="F114" s="38" t="s">
        <v>97</v>
      </c>
      <c r="G114" s="39">
        <v>16.332000000000001</v>
      </c>
      <c r="H114" s="40">
        <v>0</v>
      </c>
      <c r="I114" s="40">
        <f>ROUND(G114*H114,P4)</f>
        <v>0</v>
      </c>
      <c r="J114" s="38" t="s">
        <v>55</v>
      </c>
      <c r="O114" s="41">
        <f>I114*0.21</f>
        <v>0</v>
      </c>
      <c r="P114">
        <v>3</v>
      </c>
    </row>
    <row r="115">
      <c r="A115" s="35" t="s">
        <v>47</v>
      </c>
      <c r="B115" s="42"/>
      <c r="C115" s="43"/>
      <c r="D115" s="43"/>
      <c r="E115" s="37" t="s">
        <v>209</v>
      </c>
      <c r="F115" s="43"/>
      <c r="G115" s="43"/>
      <c r="H115" s="43"/>
      <c r="I115" s="43"/>
      <c r="J115" s="44"/>
    </row>
    <row r="116">
      <c r="A116" s="35" t="s">
        <v>85</v>
      </c>
      <c r="B116" s="42"/>
      <c r="C116" s="43"/>
      <c r="D116" s="43"/>
      <c r="E116" s="50" t="s">
        <v>210</v>
      </c>
      <c r="F116" s="43"/>
      <c r="G116" s="43"/>
      <c r="H116" s="43"/>
      <c r="I116" s="43"/>
      <c r="J116" s="44"/>
    </row>
    <row r="117">
      <c r="A117" s="35" t="s">
        <v>42</v>
      </c>
      <c r="B117" s="35">
        <v>31</v>
      </c>
      <c r="C117" s="36" t="s">
        <v>211</v>
      </c>
      <c r="D117" s="35" t="s">
        <v>60</v>
      </c>
      <c r="E117" s="37" t="s">
        <v>212</v>
      </c>
      <c r="F117" s="38" t="s">
        <v>108</v>
      </c>
      <c r="G117" s="39">
        <v>171.62</v>
      </c>
      <c r="H117" s="40">
        <v>0</v>
      </c>
      <c r="I117" s="40">
        <f>ROUND(G117*H117,P4)</f>
        <v>0</v>
      </c>
      <c r="J117" s="38" t="s">
        <v>55</v>
      </c>
      <c r="O117" s="41">
        <f>I117*0.21</f>
        <v>0</v>
      </c>
      <c r="P117">
        <v>3</v>
      </c>
    </row>
    <row r="118">
      <c r="A118" s="35" t="s">
        <v>47</v>
      </c>
      <c r="B118" s="42"/>
      <c r="C118" s="43"/>
      <c r="D118" s="43"/>
      <c r="E118" s="37" t="s">
        <v>213</v>
      </c>
      <c r="F118" s="43"/>
      <c r="G118" s="43"/>
      <c r="H118" s="43"/>
      <c r="I118" s="43"/>
      <c r="J118" s="44"/>
    </row>
    <row r="119">
      <c r="A119" s="35" t="s">
        <v>85</v>
      </c>
      <c r="B119" s="42"/>
      <c r="C119" s="43"/>
      <c r="D119" s="43"/>
      <c r="E119" s="50" t="s">
        <v>214</v>
      </c>
      <c r="F119" s="43"/>
      <c r="G119" s="43"/>
      <c r="H119" s="43"/>
      <c r="I119" s="43"/>
      <c r="J119" s="44"/>
    </row>
    <row r="120">
      <c r="A120" s="29" t="s">
        <v>39</v>
      </c>
      <c r="B120" s="30"/>
      <c r="C120" s="31" t="s">
        <v>215</v>
      </c>
      <c r="D120" s="32"/>
      <c r="E120" s="29" t="s">
        <v>216</v>
      </c>
      <c r="F120" s="32"/>
      <c r="G120" s="32"/>
      <c r="H120" s="32"/>
      <c r="I120" s="33">
        <f>SUMIFS(I121:I144,A121:A144,"P")</f>
        <v>0</v>
      </c>
      <c r="J120" s="34"/>
    </row>
    <row r="121">
      <c r="A121" s="35" t="s">
        <v>42</v>
      </c>
      <c r="B121" s="35">
        <v>32</v>
      </c>
      <c r="C121" s="36" t="s">
        <v>217</v>
      </c>
      <c r="D121" s="35" t="s">
        <v>44</v>
      </c>
      <c r="E121" s="37" t="s">
        <v>218</v>
      </c>
      <c r="F121" s="38" t="s">
        <v>108</v>
      </c>
      <c r="G121" s="39">
        <v>27439.785</v>
      </c>
      <c r="H121" s="40">
        <v>0</v>
      </c>
      <c r="I121" s="40">
        <f>ROUND(G121*H121,P4)</f>
        <v>0</v>
      </c>
      <c r="J121" s="38" t="s">
        <v>55</v>
      </c>
      <c r="O121" s="41">
        <f>I121*0.21</f>
        <v>0</v>
      </c>
      <c r="P121">
        <v>3</v>
      </c>
    </row>
    <row r="122">
      <c r="A122" s="35" t="s">
        <v>47</v>
      </c>
      <c r="B122" s="42"/>
      <c r="C122" s="43"/>
      <c r="D122" s="43"/>
      <c r="E122" s="45" t="s">
        <v>44</v>
      </c>
      <c r="F122" s="43"/>
      <c r="G122" s="43"/>
      <c r="H122" s="43"/>
      <c r="I122" s="43"/>
      <c r="J122" s="44"/>
    </row>
    <row r="123" ht="75">
      <c r="A123" s="35" t="s">
        <v>85</v>
      </c>
      <c r="B123" s="42"/>
      <c r="C123" s="43"/>
      <c r="D123" s="43"/>
      <c r="E123" s="50" t="s">
        <v>219</v>
      </c>
      <c r="F123" s="43"/>
      <c r="G123" s="43"/>
      <c r="H123" s="43"/>
      <c r="I123" s="43"/>
      <c r="J123" s="44"/>
    </row>
    <row r="124">
      <c r="A124" s="35" t="s">
        <v>42</v>
      </c>
      <c r="B124" s="35">
        <v>33</v>
      </c>
      <c r="C124" s="36" t="s">
        <v>220</v>
      </c>
      <c r="D124" s="35" t="s">
        <v>44</v>
      </c>
      <c r="E124" s="37" t="s">
        <v>221</v>
      </c>
      <c r="F124" s="38" t="s">
        <v>108</v>
      </c>
      <c r="G124" s="39">
        <v>26482.695</v>
      </c>
      <c r="H124" s="40">
        <v>0</v>
      </c>
      <c r="I124" s="40">
        <f>ROUND(G124*H124,P4)</f>
        <v>0</v>
      </c>
      <c r="J124" s="38" t="s">
        <v>55</v>
      </c>
      <c r="O124" s="41">
        <f>I124*0.21</f>
        <v>0</v>
      </c>
      <c r="P124">
        <v>3</v>
      </c>
    </row>
    <row r="125">
      <c r="A125" s="35" t="s">
        <v>47</v>
      </c>
      <c r="B125" s="42"/>
      <c r="C125" s="43"/>
      <c r="D125" s="43"/>
      <c r="E125" s="45" t="s">
        <v>44</v>
      </c>
      <c r="F125" s="43"/>
      <c r="G125" s="43"/>
      <c r="H125" s="43"/>
      <c r="I125" s="43"/>
      <c r="J125" s="44"/>
    </row>
    <row r="126">
      <c r="A126" s="35" t="s">
        <v>42</v>
      </c>
      <c r="B126" s="35">
        <v>34</v>
      </c>
      <c r="C126" s="36" t="s">
        <v>222</v>
      </c>
      <c r="D126" s="35" t="s">
        <v>44</v>
      </c>
      <c r="E126" s="37" t="s">
        <v>223</v>
      </c>
      <c r="F126" s="38" t="s">
        <v>108</v>
      </c>
      <c r="G126" s="39">
        <v>1631.123</v>
      </c>
      <c r="H126" s="40">
        <v>0</v>
      </c>
      <c r="I126" s="40">
        <f>ROUND(G126*H126,P4)</f>
        <v>0</v>
      </c>
      <c r="J126" s="38" t="s">
        <v>55</v>
      </c>
      <c r="O126" s="41">
        <f>I126*0.21</f>
        <v>0</v>
      </c>
      <c r="P126">
        <v>3</v>
      </c>
    </row>
    <row r="127">
      <c r="A127" s="35" t="s">
        <v>47</v>
      </c>
      <c r="B127" s="42"/>
      <c r="C127" s="43"/>
      <c r="D127" s="43"/>
      <c r="E127" s="45" t="s">
        <v>44</v>
      </c>
      <c r="F127" s="43"/>
      <c r="G127" s="43"/>
      <c r="H127" s="43"/>
      <c r="I127" s="43"/>
      <c r="J127" s="44"/>
    </row>
    <row r="128">
      <c r="A128" s="35" t="s">
        <v>42</v>
      </c>
      <c r="B128" s="35">
        <v>35</v>
      </c>
      <c r="C128" s="36" t="s">
        <v>224</v>
      </c>
      <c r="D128" s="35" t="s">
        <v>58</v>
      </c>
      <c r="E128" s="37" t="s">
        <v>225</v>
      </c>
      <c r="F128" s="38" t="s">
        <v>108</v>
      </c>
      <c r="G128" s="39">
        <v>24292.113000000001</v>
      </c>
      <c r="H128" s="40">
        <v>0</v>
      </c>
      <c r="I128" s="40">
        <f>ROUND(G128*H128,P4)</f>
        <v>0</v>
      </c>
      <c r="J128" s="38" t="s">
        <v>55</v>
      </c>
      <c r="O128" s="41">
        <f>I128*0.21</f>
        <v>0</v>
      </c>
      <c r="P128">
        <v>3</v>
      </c>
    </row>
    <row r="129">
      <c r="A129" s="35" t="s">
        <v>47</v>
      </c>
      <c r="B129" s="42"/>
      <c r="C129" s="43"/>
      <c r="D129" s="43"/>
      <c r="E129" s="37" t="s">
        <v>226</v>
      </c>
      <c r="F129" s="43"/>
      <c r="G129" s="43"/>
      <c r="H129" s="43"/>
      <c r="I129" s="43"/>
      <c r="J129" s="44"/>
    </row>
    <row r="130" ht="30">
      <c r="A130" s="35" t="s">
        <v>85</v>
      </c>
      <c r="B130" s="42"/>
      <c r="C130" s="43"/>
      <c r="D130" s="43"/>
      <c r="E130" s="50" t="s">
        <v>227</v>
      </c>
      <c r="F130" s="43"/>
      <c r="G130" s="43"/>
      <c r="H130" s="43"/>
      <c r="I130" s="43"/>
      <c r="J130" s="44"/>
    </row>
    <row r="131">
      <c r="A131" s="35" t="s">
        <v>42</v>
      </c>
      <c r="B131" s="35">
        <v>36</v>
      </c>
      <c r="C131" s="36" t="s">
        <v>224</v>
      </c>
      <c r="D131" s="35" t="s">
        <v>60</v>
      </c>
      <c r="E131" s="37" t="s">
        <v>225</v>
      </c>
      <c r="F131" s="38" t="s">
        <v>108</v>
      </c>
      <c r="G131" s="39">
        <v>23.259</v>
      </c>
      <c r="H131" s="40">
        <v>0</v>
      </c>
      <c r="I131" s="40">
        <f>ROUND(G131*H131,P4)</f>
        <v>0</v>
      </c>
      <c r="J131" s="38" t="s">
        <v>55</v>
      </c>
      <c r="O131" s="41">
        <f>I131*0.21</f>
        <v>0</v>
      </c>
      <c r="P131">
        <v>3</v>
      </c>
    </row>
    <row r="132">
      <c r="A132" s="35" t="s">
        <v>47</v>
      </c>
      <c r="B132" s="42"/>
      <c r="C132" s="43"/>
      <c r="D132" s="43"/>
      <c r="E132" s="37" t="s">
        <v>228</v>
      </c>
      <c r="F132" s="43"/>
      <c r="G132" s="43"/>
      <c r="H132" s="43"/>
      <c r="I132" s="43"/>
      <c r="J132" s="44"/>
    </row>
    <row r="133" ht="30">
      <c r="A133" s="35" t="s">
        <v>85</v>
      </c>
      <c r="B133" s="42"/>
      <c r="C133" s="43"/>
      <c r="D133" s="43"/>
      <c r="E133" s="50" t="s">
        <v>229</v>
      </c>
      <c r="F133" s="43"/>
      <c r="G133" s="43"/>
      <c r="H133" s="43"/>
      <c r="I133" s="43"/>
      <c r="J133" s="44"/>
    </row>
    <row r="134">
      <c r="A134" s="35" t="s">
        <v>42</v>
      </c>
      <c r="B134" s="35">
        <v>37</v>
      </c>
      <c r="C134" s="36" t="s">
        <v>230</v>
      </c>
      <c r="D134" s="35" t="s">
        <v>44</v>
      </c>
      <c r="E134" s="37" t="s">
        <v>231</v>
      </c>
      <c r="F134" s="38" t="s">
        <v>108</v>
      </c>
      <c r="G134" s="39">
        <v>47526.209999999999</v>
      </c>
      <c r="H134" s="40">
        <v>0</v>
      </c>
      <c r="I134" s="40">
        <f>ROUND(G134*H134,P4)</f>
        <v>0</v>
      </c>
      <c r="J134" s="38" t="s">
        <v>55</v>
      </c>
      <c r="O134" s="41">
        <f>I134*0.21</f>
        <v>0</v>
      </c>
      <c r="P134">
        <v>3</v>
      </c>
    </row>
    <row r="135">
      <c r="A135" s="35" t="s">
        <v>47</v>
      </c>
      <c r="B135" s="42"/>
      <c r="C135" s="43"/>
      <c r="D135" s="43"/>
      <c r="E135" s="37" t="s">
        <v>232</v>
      </c>
      <c r="F135" s="43"/>
      <c r="G135" s="43"/>
      <c r="H135" s="43"/>
      <c r="I135" s="43"/>
      <c r="J135" s="44"/>
    </row>
    <row r="136" ht="45">
      <c r="A136" s="35" t="s">
        <v>85</v>
      </c>
      <c r="B136" s="42"/>
      <c r="C136" s="43"/>
      <c r="D136" s="43"/>
      <c r="E136" s="50" t="s">
        <v>233</v>
      </c>
      <c r="F136" s="43"/>
      <c r="G136" s="43"/>
      <c r="H136" s="43"/>
      <c r="I136" s="43"/>
      <c r="J136" s="44"/>
    </row>
    <row r="137">
      <c r="A137" s="35" t="s">
        <v>42</v>
      </c>
      <c r="B137" s="35">
        <v>38</v>
      </c>
      <c r="C137" s="36" t="s">
        <v>234</v>
      </c>
      <c r="D137" s="35" t="s">
        <v>44</v>
      </c>
      <c r="E137" s="37" t="s">
        <v>235</v>
      </c>
      <c r="F137" s="38" t="s">
        <v>108</v>
      </c>
      <c r="G137" s="39">
        <v>23499.024000000001</v>
      </c>
      <c r="H137" s="40">
        <v>0</v>
      </c>
      <c r="I137" s="40">
        <f>ROUND(G137*H137,P4)</f>
        <v>0</v>
      </c>
      <c r="J137" s="38" t="s">
        <v>55</v>
      </c>
      <c r="O137" s="41">
        <f>I137*0.21</f>
        <v>0</v>
      </c>
      <c r="P137">
        <v>3</v>
      </c>
    </row>
    <row r="138" ht="30">
      <c r="A138" s="35" t="s">
        <v>47</v>
      </c>
      <c r="B138" s="42"/>
      <c r="C138" s="43"/>
      <c r="D138" s="43"/>
      <c r="E138" s="37" t="s">
        <v>236</v>
      </c>
      <c r="F138" s="43"/>
      <c r="G138" s="43"/>
      <c r="H138" s="43"/>
      <c r="I138" s="43"/>
      <c r="J138" s="44"/>
    </row>
    <row r="139" ht="45">
      <c r="A139" s="35" t="s">
        <v>85</v>
      </c>
      <c r="B139" s="42"/>
      <c r="C139" s="43"/>
      <c r="D139" s="43"/>
      <c r="E139" s="50" t="s">
        <v>237</v>
      </c>
      <c r="F139" s="43"/>
      <c r="G139" s="43"/>
      <c r="H139" s="43"/>
      <c r="I139" s="43"/>
      <c r="J139" s="44"/>
    </row>
    <row r="140">
      <c r="A140" s="35" t="s">
        <v>42</v>
      </c>
      <c r="B140" s="35">
        <v>39</v>
      </c>
      <c r="C140" s="36" t="s">
        <v>238</v>
      </c>
      <c r="D140" s="35" t="s">
        <v>44</v>
      </c>
      <c r="E140" s="37" t="s">
        <v>239</v>
      </c>
      <c r="F140" s="38" t="s">
        <v>108</v>
      </c>
      <c r="G140" s="39">
        <v>23717.945</v>
      </c>
      <c r="H140" s="40">
        <v>0</v>
      </c>
      <c r="I140" s="40">
        <f>ROUND(G140*H140,P4)</f>
        <v>0</v>
      </c>
      <c r="J140" s="38" t="s">
        <v>55</v>
      </c>
      <c r="O140" s="41">
        <f>I140*0.21</f>
        <v>0</v>
      </c>
      <c r="P140">
        <v>3</v>
      </c>
    </row>
    <row r="141" ht="45">
      <c r="A141" s="35" t="s">
        <v>47</v>
      </c>
      <c r="B141" s="42"/>
      <c r="C141" s="43"/>
      <c r="D141" s="43"/>
      <c r="E141" s="37" t="s">
        <v>240</v>
      </c>
      <c r="F141" s="43"/>
      <c r="G141" s="43"/>
      <c r="H141" s="43"/>
      <c r="I141" s="43"/>
      <c r="J141" s="44"/>
    </row>
    <row r="142" ht="45">
      <c r="A142" s="35" t="s">
        <v>85</v>
      </c>
      <c r="B142" s="42"/>
      <c r="C142" s="43"/>
      <c r="D142" s="43"/>
      <c r="E142" s="50" t="s">
        <v>241</v>
      </c>
      <c r="F142" s="43"/>
      <c r="G142" s="43"/>
      <c r="H142" s="43"/>
      <c r="I142" s="43"/>
      <c r="J142" s="44"/>
    </row>
    <row r="143">
      <c r="A143" s="35" t="s">
        <v>42</v>
      </c>
      <c r="B143" s="35">
        <v>40</v>
      </c>
      <c r="C143" s="36" t="s">
        <v>242</v>
      </c>
      <c r="D143" s="35" t="s">
        <v>44</v>
      </c>
      <c r="E143" s="37" t="s">
        <v>243</v>
      </c>
      <c r="F143" s="38" t="s">
        <v>108</v>
      </c>
      <c r="G143" s="39">
        <v>23968.291000000001</v>
      </c>
      <c r="H143" s="40">
        <v>0</v>
      </c>
      <c r="I143" s="40">
        <f>ROUND(G143*H143,P4)</f>
        <v>0</v>
      </c>
      <c r="J143" s="38" t="s">
        <v>55</v>
      </c>
      <c r="O143" s="41">
        <f>I143*0.21</f>
        <v>0</v>
      </c>
      <c r="P143">
        <v>3</v>
      </c>
    </row>
    <row r="144" ht="45">
      <c r="A144" s="35" t="s">
        <v>47</v>
      </c>
      <c r="B144" s="42"/>
      <c r="C144" s="43"/>
      <c r="D144" s="43"/>
      <c r="E144" s="37" t="s">
        <v>244</v>
      </c>
      <c r="F144" s="43"/>
      <c r="G144" s="43"/>
      <c r="H144" s="43"/>
      <c r="I144" s="43"/>
      <c r="J144" s="44"/>
    </row>
    <row r="145">
      <c r="A145" s="29" t="s">
        <v>39</v>
      </c>
      <c r="B145" s="30"/>
      <c r="C145" s="31" t="s">
        <v>245</v>
      </c>
      <c r="D145" s="32"/>
      <c r="E145" s="29" t="s">
        <v>246</v>
      </c>
      <c r="F145" s="32"/>
      <c r="G145" s="32"/>
      <c r="H145" s="32"/>
      <c r="I145" s="33">
        <f>SUMIFS(I146:I155,A146:A155,"P")</f>
        <v>0</v>
      </c>
      <c r="J145" s="34"/>
    </row>
    <row r="146">
      <c r="A146" s="35" t="s">
        <v>42</v>
      </c>
      <c r="B146" s="35">
        <v>41</v>
      </c>
      <c r="C146" s="36" t="s">
        <v>247</v>
      </c>
      <c r="D146" s="35" t="s">
        <v>44</v>
      </c>
      <c r="E146" s="37" t="s">
        <v>248</v>
      </c>
      <c r="F146" s="38" t="s">
        <v>120</v>
      </c>
      <c r="G146" s="39">
        <v>180.59999999999999</v>
      </c>
      <c r="H146" s="40">
        <v>0</v>
      </c>
      <c r="I146" s="40">
        <f>ROUND(G146*H146,P4)</f>
        <v>0</v>
      </c>
      <c r="J146" s="38" t="s">
        <v>55</v>
      </c>
      <c r="O146" s="41">
        <f>I146*0.21</f>
        <v>0</v>
      </c>
      <c r="P146">
        <v>3</v>
      </c>
    </row>
    <row r="147">
      <c r="A147" s="35" t="s">
        <v>47</v>
      </c>
      <c r="B147" s="42"/>
      <c r="C147" s="43"/>
      <c r="D147" s="43"/>
      <c r="E147" s="37" t="s">
        <v>249</v>
      </c>
      <c r="F147" s="43"/>
      <c r="G147" s="43"/>
      <c r="H147" s="43"/>
      <c r="I147" s="43"/>
      <c r="J147" s="44"/>
    </row>
    <row r="148" ht="30">
      <c r="A148" s="35" t="s">
        <v>85</v>
      </c>
      <c r="B148" s="42"/>
      <c r="C148" s="43"/>
      <c r="D148" s="43"/>
      <c r="E148" s="50" t="s">
        <v>250</v>
      </c>
      <c r="F148" s="43"/>
      <c r="G148" s="43"/>
      <c r="H148" s="43"/>
      <c r="I148" s="43"/>
      <c r="J148" s="44"/>
    </row>
    <row r="149">
      <c r="A149" s="35" t="s">
        <v>42</v>
      </c>
      <c r="B149" s="35">
        <v>42</v>
      </c>
      <c r="C149" s="36" t="s">
        <v>251</v>
      </c>
      <c r="D149" s="35" t="s">
        <v>44</v>
      </c>
      <c r="E149" s="37" t="s">
        <v>252</v>
      </c>
      <c r="F149" s="38" t="s">
        <v>79</v>
      </c>
      <c r="G149" s="39">
        <v>20</v>
      </c>
      <c r="H149" s="40">
        <v>0</v>
      </c>
      <c r="I149" s="40">
        <f>ROUND(G149*H149,P4)</f>
        <v>0</v>
      </c>
      <c r="J149" s="38" t="s">
        <v>55</v>
      </c>
      <c r="O149" s="41">
        <f>I149*0.21</f>
        <v>0</v>
      </c>
      <c r="P149">
        <v>3</v>
      </c>
    </row>
    <row r="150" ht="60">
      <c r="A150" s="35" t="s">
        <v>47</v>
      </c>
      <c r="B150" s="42"/>
      <c r="C150" s="43"/>
      <c r="D150" s="43"/>
      <c r="E150" s="37" t="s">
        <v>253</v>
      </c>
      <c r="F150" s="43"/>
      <c r="G150" s="43"/>
      <c r="H150" s="43"/>
      <c r="I150" s="43"/>
      <c r="J150" s="44"/>
    </row>
    <row r="151">
      <c r="A151" s="35" t="s">
        <v>42</v>
      </c>
      <c r="B151" s="35">
        <v>43</v>
      </c>
      <c r="C151" s="36" t="s">
        <v>254</v>
      </c>
      <c r="D151" s="35" t="s">
        <v>44</v>
      </c>
      <c r="E151" s="37" t="s">
        <v>255</v>
      </c>
      <c r="F151" s="38" t="s">
        <v>79</v>
      </c>
      <c r="G151" s="39">
        <v>8</v>
      </c>
      <c r="H151" s="40">
        <v>0</v>
      </c>
      <c r="I151" s="40">
        <f>ROUND(G151*H151,P4)</f>
        <v>0</v>
      </c>
      <c r="J151" s="38" t="s">
        <v>55</v>
      </c>
      <c r="O151" s="41">
        <f>I151*0.21</f>
        <v>0</v>
      </c>
      <c r="P151">
        <v>3</v>
      </c>
    </row>
    <row r="152" ht="60">
      <c r="A152" s="35" t="s">
        <v>47</v>
      </c>
      <c r="B152" s="42"/>
      <c r="C152" s="43"/>
      <c r="D152" s="43"/>
      <c r="E152" s="37" t="s">
        <v>253</v>
      </c>
      <c r="F152" s="43"/>
      <c r="G152" s="43"/>
      <c r="H152" s="43"/>
      <c r="I152" s="43"/>
      <c r="J152" s="44"/>
    </row>
    <row r="153">
      <c r="A153" s="35" t="s">
        <v>42</v>
      </c>
      <c r="B153" s="35">
        <v>44</v>
      </c>
      <c r="C153" s="36" t="s">
        <v>256</v>
      </c>
      <c r="D153" s="35" t="s">
        <v>44</v>
      </c>
      <c r="E153" s="37" t="s">
        <v>257</v>
      </c>
      <c r="F153" s="38" t="s">
        <v>97</v>
      </c>
      <c r="G153" s="39">
        <v>84.129000000000005</v>
      </c>
      <c r="H153" s="40">
        <v>0</v>
      </c>
      <c r="I153" s="40">
        <f>ROUND(G153*H153,P4)</f>
        <v>0</v>
      </c>
      <c r="J153" s="38" t="s">
        <v>55</v>
      </c>
      <c r="O153" s="41">
        <f>I153*0.21</f>
        <v>0</v>
      </c>
      <c r="P153">
        <v>3</v>
      </c>
    </row>
    <row r="154" ht="30">
      <c r="A154" s="35" t="s">
        <v>47</v>
      </c>
      <c r="B154" s="42"/>
      <c r="C154" s="43"/>
      <c r="D154" s="43"/>
      <c r="E154" s="37" t="s">
        <v>258</v>
      </c>
      <c r="F154" s="43"/>
      <c r="G154" s="43"/>
      <c r="H154" s="43"/>
      <c r="I154" s="43"/>
      <c r="J154" s="44"/>
    </row>
    <row r="155" ht="30">
      <c r="A155" s="35" t="s">
        <v>85</v>
      </c>
      <c r="B155" s="42"/>
      <c r="C155" s="43"/>
      <c r="D155" s="43"/>
      <c r="E155" s="50" t="s">
        <v>259</v>
      </c>
      <c r="F155" s="43"/>
      <c r="G155" s="43"/>
      <c r="H155" s="43"/>
      <c r="I155" s="43"/>
      <c r="J155" s="44"/>
    </row>
    <row r="156">
      <c r="A156" s="29" t="s">
        <v>39</v>
      </c>
      <c r="B156" s="30"/>
      <c r="C156" s="31" t="s">
        <v>260</v>
      </c>
      <c r="D156" s="32"/>
      <c r="E156" s="29" t="s">
        <v>261</v>
      </c>
      <c r="F156" s="32"/>
      <c r="G156" s="32"/>
      <c r="H156" s="32"/>
      <c r="I156" s="33">
        <f>SUMIFS(I157:I195,A157:A195,"P")</f>
        <v>0</v>
      </c>
      <c r="J156" s="34"/>
    </row>
    <row r="157">
      <c r="A157" s="35" t="s">
        <v>42</v>
      </c>
      <c r="B157" s="35">
        <v>45</v>
      </c>
      <c r="C157" s="36" t="s">
        <v>262</v>
      </c>
      <c r="D157" s="35" t="s">
        <v>44</v>
      </c>
      <c r="E157" s="37" t="s">
        <v>263</v>
      </c>
      <c r="F157" s="38" t="s">
        <v>120</v>
      </c>
      <c r="G157" s="39">
        <v>41.130000000000003</v>
      </c>
      <c r="H157" s="40">
        <v>0</v>
      </c>
      <c r="I157" s="40">
        <f>ROUND(G157*H157,P4)</f>
        <v>0</v>
      </c>
      <c r="J157" s="38" t="s">
        <v>55</v>
      </c>
      <c r="O157" s="41">
        <f>I157*0.21</f>
        <v>0</v>
      </c>
      <c r="P157">
        <v>3</v>
      </c>
    </row>
    <row r="158">
      <c r="A158" s="35" t="s">
        <v>47</v>
      </c>
      <c r="B158" s="42"/>
      <c r="C158" s="43"/>
      <c r="D158" s="43"/>
      <c r="E158" s="45" t="s">
        <v>44</v>
      </c>
      <c r="F158" s="43"/>
      <c r="G158" s="43"/>
      <c r="H158" s="43"/>
      <c r="I158" s="43"/>
      <c r="J158" s="44"/>
    </row>
    <row r="159" ht="30">
      <c r="A159" s="35" t="s">
        <v>42</v>
      </c>
      <c r="B159" s="35">
        <v>46</v>
      </c>
      <c r="C159" s="36" t="s">
        <v>264</v>
      </c>
      <c r="D159" s="35" t="s">
        <v>44</v>
      </c>
      <c r="E159" s="37" t="s">
        <v>265</v>
      </c>
      <c r="F159" s="38" t="s">
        <v>120</v>
      </c>
      <c r="G159" s="39">
        <v>2971.79</v>
      </c>
      <c r="H159" s="40">
        <v>0</v>
      </c>
      <c r="I159" s="40">
        <f>ROUND(G159*H159,P4)</f>
        <v>0</v>
      </c>
      <c r="J159" s="38" t="s">
        <v>55</v>
      </c>
      <c r="O159" s="41">
        <f>I159*0.21</f>
        <v>0</v>
      </c>
      <c r="P159">
        <v>3</v>
      </c>
    </row>
    <row r="160">
      <c r="A160" s="35" t="s">
        <v>47</v>
      </c>
      <c r="B160" s="42"/>
      <c r="C160" s="43"/>
      <c r="D160" s="43"/>
      <c r="E160" s="45" t="s">
        <v>44</v>
      </c>
      <c r="F160" s="43"/>
      <c r="G160" s="43"/>
      <c r="H160" s="43"/>
      <c r="I160" s="43"/>
      <c r="J160" s="44"/>
    </row>
    <row r="161" ht="30">
      <c r="A161" s="35" t="s">
        <v>42</v>
      </c>
      <c r="B161" s="35">
        <v>47</v>
      </c>
      <c r="C161" s="36" t="s">
        <v>266</v>
      </c>
      <c r="D161" s="35" t="s">
        <v>44</v>
      </c>
      <c r="E161" s="37" t="s">
        <v>267</v>
      </c>
      <c r="F161" s="38" t="s">
        <v>120</v>
      </c>
      <c r="G161" s="39">
        <v>1382.0699999999999</v>
      </c>
      <c r="H161" s="40">
        <v>0</v>
      </c>
      <c r="I161" s="40">
        <f>ROUND(G161*H161,P4)</f>
        <v>0</v>
      </c>
      <c r="J161" s="38" t="s">
        <v>55</v>
      </c>
      <c r="O161" s="41">
        <f>I161*0.21</f>
        <v>0</v>
      </c>
      <c r="P161">
        <v>3</v>
      </c>
    </row>
    <row r="162">
      <c r="A162" s="35" t="s">
        <v>47</v>
      </c>
      <c r="B162" s="42"/>
      <c r="C162" s="43"/>
      <c r="D162" s="43"/>
      <c r="E162" s="45" t="s">
        <v>44</v>
      </c>
      <c r="F162" s="43"/>
      <c r="G162" s="43"/>
      <c r="H162" s="43"/>
      <c r="I162" s="43"/>
      <c r="J162" s="44"/>
    </row>
    <row r="163" ht="30">
      <c r="A163" s="35" t="s">
        <v>42</v>
      </c>
      <c r="B163" s="35">
        <v>48</v>
      </c>
      <c r="C163" s="36" t="s">
        <v>268</v>
      </c>
      <c r="D163" s="35" t="s">
        <v>44</v>
      </c>
      <c r="E163" s="37" t="s">
        <v>269</v>
      </c>
      <c r="F163" s="38" t="s">
        <v>120</v>
      </c>
      <c r="G163" s="39">
        <v>26.16</v>
      </c>
      <c r="H163" s="40">
        <v>0</v>
      </c>
      <c r="I163" s="40">
        <f>ROUND(G163*H163,P4)</f>
        <v>0</v>
      </c>
      <c r="J163" s="38" t="s">
        <v>55</v>
      </c>
      <c r="O163" s="41">
        <f>I163*0.21</f>
        <v>0</v>
      </c>
      <c r="P163">
        <v>3</v>
      </c>
    </row>
    <row r="164">
      <c r="A164" s="35" t="s">
        <v>47</v>
      </c>
      <c r="B164" s="42"/>
      <c r="C164" s="43"/>
      <c r="D164" s="43"/>
      <c r="E164" s="45" t="s">
        <v>44</v>
      </c>
      <c r="F164" s="43"/>
      <c r="G164" s="43"/>
      <c r="H164" s="43"/>
      <c r="I164" s="43"/>
      <c r="J164" s="44"/>
    </row>
    <row r="165">
      <c r="A165" s="35" t="s">
        <v>42</v>
      </c>
      <c r="B165" s="35">
        <v>49</v>
      </c>
      <c r="C165" s="36" t="s">
        <v>270</v>
      </c>
      <c r="D165" s="35" t="s">
        <v>44</v>
      </c>
      <c r="E165" s="37" t="s">
        <v>271</v>
      </c>
      <c r="F165" s="38" t="s">
        <v>79</v>
      </c>
      <c r="G165" s="39">
        <v>186</v>
      </c>
      <c r="H165" s="40">
        <v>0</v>
      </c>
      <c r="I165" s="40">
        <f>ROUND(G165*H165,P4)</f>
        <v>0</v>
      </c>
      <c r="J165" s="38" t="s">
        <v>55</v>
      </c>
      <c r="O165" s="41">
        <f>I165*0.21</f>
        <v>0</v>
      </c>
      <c r="P165">
        <v>3</v>
      </c>
    </row>
    <row r="166">
      <c r="A166" s="35" t="s">
        <v>47</v>
      </c>
      <c r="B166" s="42"/>
      <c r="C166" s="43"/>
      <c r="D166" s="43"/>
      <c r="E166" s="37" t="s">
        <v>272</v>
      </c>
      <c r="F166" s="43"/>
      <c r="G166" s="43"/>
      <c r="H166" s="43"/>
      <c r="I166" s="43"/>
      <c r="J166" s="44"/>
    </row>
    <row r="167" ht="30">
      <c r="A167" s="35" t="s">
        <v>42</v>
      </c>
      <c r="B167" s="35">
        <v>50</v>
      </c>
      <c r="C167" s="36" t="s">
        <v>273</v>
      </c>
      <c r="D167" s="35" t="s">
        <v>44</v>
      </c>
      <c r="E167" s="37" t="s">
        <v>274</v>
      </c>
      <c r="F167" s="38" t="s">
        <v>79</v>
      </c>
      <c r="G167" s="39">
        <v>162</v>
      </c>
      <c r="H167" s="40">
        <v>0</v>
      </c>
      <c r="I167" s="40">
        <f>ROUND(G167*H167,P4)</f>
        <v>0</v>
      </c>
      <c r="J167" s="38" t="s">
        <v>55</v>
      </c>
      <c r="O167" s="41">
        <f>I167*0.21</f>
        <v>0</v>
      </c>
      <c r="P167">
        <v>3</v>
      </c>
    </row>
    <row r="168">
      <c r="A168" s="35" t="s">
        <v>47</v>
      </c>
      <c r="B168" s="42"/>
      <c r="C168" s="43"/>
      <c r="D168" s="43"/>
      <c r="E168" s="37" t="s">
        <v>275</v>
      </c>
      <c r="F168" s="43"/>
      <c r="G168" s="43"/>
      <c r="H168" s="43"/>
      <c r="I168" s="43"/>
      <c r="J168" s="44"/>
    </row>
    <row r="169" ht="30">
      <c r="A169" s="35" t="s">
        <v>42</v>
      </c>
      <c r="B169" s="35">
        <v>51</v>
      </c>
      <c r="C169" s="36" t="s">
        <v>276</v>
      </c>
      <c r="D169" s="35" t="s">
        <v>44</v>
      </c>
      <c r="E169" s="37" t="s">
        <v>277</v>
      </c>
      <c r="F169" s="38" t="s">
        <v>120</v>
      </c>
      <c r="G169" s="39">
        <v>2416.9899999999998</v>
      </c>
      <c r="H169" s="40">
        <v>0</v>
      </c>
      <c r="I169" s="40">
        <f>ROUND(G169*H169,P4)</f>
        <v>0</v>
      </c>
      <c r="J169" s="38" t="s">
        <v>55</v>
      </c>
      <c r="O169" s="41">
        <f>I169*0.21</f>
        <v>0</v>
      </c>
      <c r="P169">
        <v>3</v>
      </c>
    </row>
    <row r="170">
      <c r="A170" s="35" t="s">
        <v>47</v>
      </c>
      <c r="B170" s="42"/>
      <c r="C170" s="43"/>
      <c r="D170" s="43"/>
      <c r="E170" s="37" t="s">
        <v>278</v>
      </c>
      <c r="F170" s="43"/>
      <c r="G170" s="43"/>
      <c r="H170" s="43"/>
      <c r="I170" s="43"/>
      <c r="J170" s="44"/>
    </row>
    <row r="171">
      <c r="A171" s="35" t="s">
        <v>85</v>
      </c>
      <c r="B171" s="42"/>
      <c r="C171" s="43"/>
      <c r="D171" s="43"/>
      <c r="E171" s="50" t="s">
        <v>279</v>
      </c>
      <c r="F171" s="43"/>
      <c r="G171" s="43"/>
      <c r="H171" s="43"/>
      <c r="I171" s="43"/>
      <c r="J171" s="44"/>
    </row>
    <row r="172">
      <c r="A172" s="35" t="s">
        <v>42</v>
      </c>
      <c r="B172" s="35">
        <v>52</v>
      </c>
      <c r="C172" s="36" t="s">
        <v>280</v>
      </c>
      <c r="D172" s="35" t="s">
        <v>44</v>
      </c>
      <c r="E172" s="37" t="s">
        <v>281</v>
      </c>
      <c r="F172" s="38" t="s">
        <v>120</v>
      </c>
      <c r="G172" s="39">
        <v>9.3000000000000007</v>
      </c>
      <c r="H172" s="40">
        <v>0</v>
      </c>
      <c r="I172" s="40">
        <f>ROUND(G172*H172,P4)</f>
        <v>0</v>
      </c>
      <c r="J172" s="38" t="s">
        <v>55</v>
      </c>
      <c r="O172" s="41">
        <f>I172*0.21</f>
        <v>0</v>
      </c>
      <c r="P172">
        <v>3</v>
      </c>
    </row>
    <row r="173">
      <c r="A173" s="35" t="s">
        <v>47</v>
      </c>
      <c r="B173" s="42"/>
      <c r="C173" s="43"/>
      <c r="D173" s="43"/>
      <c r="E173" s="45" t="s">
        <v>44</v>
      </c>
      <c r="F173" s="43"/>
      <c r="G173" s="43"/>
      <c r="H173" s="43"/>
      <c r="I173" s="43"/>
      <c r="J173" s="44"/>
    </row>
    <row r="174">
      <c r="A174" s="35" t="s">
        <v>42</v>
      </c>
      <c r="B174" s="35">
        <v>53</v>
      </c>
      <c r="C174" s="36" t="s">
        <v>282</v>
      </c>
      <c r="D174" s="35" t="s">
        <v>44</v>
      </c>
      <c r="E174" s="37" t="s">
        <v>283</v>
      </c>
      <c r="F174" s="38" t="s">
        <v>120</v>
      </c>
      <c r="G174" s="39">
        <v>128</v>
      </c>
      <c r="H174" s="40">
        <v>0</v>
      </c>
      <c r="I174" s="40">
        <f>ROUND(G174*H174,P4)</f>
        <v>0</v>
      </c>
      <c r="J174" s="38" t="s">
        <v>55</v>
      </c>
      <c r="O174" s="41">
        <f>I174*0.21</f>
        <v>0</v>
      </c>
      <c r="P174">
        <v>3</v>
      </c>
    </row>
    <row r="175">
      <c r="A175" s="35" t="s">
        <v>47</v>
      </c>
      <c r="B175" s="42"/>
      <c r="C175" s="43"/>
      <c r="D175" s="43"/>
      <c r="E175" s="45" t="s">
        <v>44</v>
      </c>
      <c r="F175" s="43"/>
      <c r="G175" s="43"/>
      <c r="H175" s="43"/>
      <c r="I175" s="43"/>
      <c r="J175" s="44"/>
    </row>
    <row r="176">
      <c r="A176" s="35" t="s">
        <v>42</v>
      </c>
      <c r="B176" s="35">
        <v>54</v>
      </c>
      <c r="C176" s="36" t="s">
        <v>284</v>
      </c>
      <c r="D176" s="35" t="s">
        <v>44</v>
      </c>
      <c r="E176" s="37" t="s">
        <v>285</v>
      </c>
      <c r="F176" s="38" t="s">
        <v>120</v>
      </c>
      <c r="G176" s="39">
        <v>17.5</v>
      </c>
      <c r="H176" s="40">
        <v>0</v>
      </c>
      <c r="I176" s="40">
        <f>ROUND(G176*H176,P4)</f>
        <v>0</v>
      </c>
      <c r="J176" s="38" t="s">
        <v>55</v>
      </c>
      <c r="O176" s="41">
        <f>I176*0.21</f>
        <v>0</v>
      </c>
      <c r="P176">
        <v>3</v>
      </c>
    </row>
    <row r="177">
      <c r="A177" s="35" t="s">
        <v>47</v>
      </c>
      <c r="B177" s="42"/>
      <c r="C177" s="43"/>
      <c r="D177" s="43"/>
      <c r="E177" s="45" t="s">
        <v>44</v>
      </c>
      <c r="F177" s="43"/>
      <c r="G177" s="43"/>
      <c r="H177" s="43"/>
      <c r="I177" s="43"/>
      <c r="J177" s="44"/>
    </row>
    <row r="178">
      <c r="A178" s="35" t="s">
        <v>42</v>
      </c>
      <c r="B178" s="35">
        <v>55</v>
      </c>
      <c r="C178" s="36" t="s">
        <v>286</v>
      </c>
      <c r="D178" s="35" t="s">
        <v>44</v>
      </c>
      <c r="E178" s="37" t="s">
        <v>287</v>
      </c>
      <c r="F178" s="38" t="s">
        <v>120</v>
      </c>
      <c r="G178" s="39">
        <v>14.82</v>
      </c>
      <c r="H178" s="40">
        <v>0</v>
      </c>
      <c r="I178" s="40">
        <f>ROUND(G178*H178,P4)</f>
        <v>0</v>
      </c>
      <c r="J178" s="38" t="s">
        <v>55</v>
      </c>
      <c r="O178" s="41">
        <f>I178*0.21</f>
        <v>0</v>
      </c>
      <c r="P178">
        <v>3</v>
      </c>
    </row>
    <row r="179">
      <c r="A179" s="35" t="s">
        <v>47</v>
      </c>
      <c r="B179" s="42"/>
      <c r="C179" s="43"/>
      <c r="D179" s="43"/>
      <c r="E179" s="37" t="s">
        <v>288</v>
      </c>
      <c r="F179" s="43"/>
      <c r="G179" s="43"/>
      <c r="H179" s="43"/>
      <c r="I179" s="43"/>
      <c r="J179" s="44"/>
    </row>
    <row r="180">
      <c r="A180" s="35" t="s">
        <v>42</v>
      </c>
      <c r="B180" s="35">
        <v>56</v>
      </c>
      <c r="C180" s="36" t="s">
        <v>289</v>
      </c>
      <c r="D180" s="35" t="s">
        <v>44</v>
      </c>
      <c r="E180" s="37" t="s">
        <v>290</v>
      </c>
      <c r="F180" s="38" t="s">
        <v>120</v>
      </c>
      <c r="G180" s="39">
        <v>4318.3000000000002</v>
      </c>
      <c r="H180" s="40">
        <v>0</v>
      </c>
      <c r="I180" s="40">
        <f>ROUND(G180*H180,P4)</f>
        <v>0</v>
      </c>
      <c r="J180" s="38" t="s">
        <v>55</v>
      </c>
      <c r="O180" s="41">
        <f>I180*0.21</f>
        <v>0</v>
      </c>
      <c r="P180">
        <v>3</v>
      </c>
    </row>
    <row r="181">
      <c r="A181" s="35" t="s">
        <v>47</v>
      </c>
      <c r="B181" s="42"/>
      <c r="C181" s="43"/>
      <c r="D181" s="43"/>
      <c r="E181" s="37" t="s">
        <v>291</v>
      </c>
      <c r="F181" s="43"/>
      <c r="G181" s="43"/>
      <c r="H181" s="43"/>
      <c r="I181" s="43"/>
      <c r="J181" s="44"/>
    </row>
    <row r="182">
      <c r="A182" s="35" t="s">
        <v>42</v>
      </c>
      <c r="B182" s="35">
        <v>57</v>
      </c>
      <c r="C182" s="36" t="s">
        <v>292</v>
      </c>
      <c r="D182" s="35" t="s">
        <v>44</v>
      </c>
      <c r="E182" s="37" t="s">
        <v>293</v>
      </c>
      <c r="F182" s="38" t="s">
        <v>120</v>
      </c>
      <c r="G182" s="39">
        <v>14.82</v>
      </c>
      <c r="H182" s="40">
        <v>0</v>
      </c>
      <c r="I182" s="40">
        <f>ROUND(G182*H182,P4)</f>
        <v>0</v>
      </c>
      <c r="J182" s="38" t="s">
        <v>55</v>
      </c>
      <c r="O182" s="41">
        <f>I182*0.21</f>
        <v>0</v>
      </c>
      <c r="P182">
        <v>3</v>
      </c>
    </row>
    <row r="183">
      <c r="A183" s="35" t="s">
        <v>47</v>
      </c>
      <c r="B183" s="42"/>
      <c r="C183" s="43"/>
      <c r="D183" s="43"/>
      <c r="E183" s="37" t="s">
        <v>294</v>
      </c>
      <c r="F183" s="43"/>
      <c r="G183" s="43"/>
      <c r="H183" s="43"/>
      <c r="I183" s="43"/>
      <c r="J183" s="44"/>
    </row>
    <row r="184" ht="30">
      <c r="A184" s="35" t="s">
        <v>42</v>
      </c>
      <c r="B184" s="35">
        <v>58</v>
      </c>
      <c r="C184" s="36" t="s">
        <v>295</v>
      </c>
      <c r="D184" s="35"/>
      <c r="E184" s="37" t="s">
        <v>296</v>
      </c>
      <c r="F184" s="38" t="s">
        <v>120</v>
      </c>
      <c r="G184" s="39">
        <v>831.38</v>
      </c>
      <c r="H184" s="40">
        <v>0</v>
      </c>
      <c r="I184" s="40">
        <f>ROUND(G184*H184,P4)</f>
        <v>0</v>
      </c>
      <c r="J184" s="38" t="s">
        <v>55</v>
      </c>
      <c r="O184" s="41">
        <f>I184*0.21</f>
        <v>0</v>
      </c>
      <c r="P184">
        <v>3</v>
      </c>
    </row>
    <row r="185">
      <c r="A185" s="35" t="s">
        <v>47</v>
      </c>
      <c r="B185" s="42"/>
      <c r="C185" s="43"/>
      <c r="D185" s="43"/>
      <c r="E185" s="37" t="s">
        <v>297</v>
      </c>
      <c r="F185" s="43"/>
      <c r="G185" s="43"/>
      <c r="H185" s="43"/>
      <c r="I185" s="43"/>
      <c r="J185" s="44"/>
    </row>
    <row r="186" ht="30">
      <c r="A186" s="35" t="s">
        <v>85</v>
      </c>
      <c r="B186" s="42"/>
      <c r="C186" s="43"/>
      <c r="D186" s="43"/>
      <c r="E186" s="50" t="s">
        <v>298</v>
      </c>
      <c r="F186" s="43"/>
      <c r="G186" s="43"/>
      <c r="H186" s="43"/>
      <c r="I186" s="43"/>
      <c r="J186" s="44"/>
    </row>
    <row r="187">
      <c r="A187" s="35" t="s">
        <v>42</v>
      </c>
      <c r="B187" s="35">
        <v>59</v>
      </c>
      <c r="C187" s="36" t="s">
        <v>299</v>
      </c>
      <c r="D187" s="35" t="s">
        <v>44</v>
      </c>
      <c r="E187" s="37" t="s">
        <v>300</v>
      </c>
      <c r="F187" s="38" t="s">
        <v>108</v>
      </c>
      <c r="G187" s="39">
        <v>1027.2349999999999</v>
      </c>
      <c r="H187" s="40">
        <v>0</v>
      </c>
      <c r="I187" s="40">
        <f>ROUND(G187*H187,P4)</f>
        <v>0</v>
      </c>
      <c r="J187" s="38" t="s">
        <v>55</v>
      </c>
      <c r="O187" s="41">
        <f>I187*0.21</f>
        <v>0</v>
      </c>
      <c r="P187">
        <v>3</v>
      </c>
    </row>
    <row r="188">
      <c r="A188" s="35" t="s">
        <v>47</v>
      </c>
      <c r="B188" s="42"/>
      <c r="C188" s="43"/>
      <c r="D188" s="43"/>
      <c r="E188" s="37" t="s">
        <v>301</v>
      </c>
      <c r="F188" s="43"/>
      <c r="G188" s="43"/>
      <c r="H188" s="43"/>
      <c r="I188" s="43"/>
      <c r="J188" s="44"/>
    </row>
    <row r="189">
      <c r="A189" s="35" t="s">
        <v>85</v>
      </c>
      <c r="B189" s="42"/>
      <c r="C189" s="43"/>
      <c r="D189" s="43"/>
      <c r="E189" s="50" t="s">
        <v>302</v>
      </c>
      <c r="F189" s="43"/>
      <c r="G189" s="43"/>
      <c r="H189" s="43"/>
      <c r="I189" s="43"/>
      <c r="J189" s="44"/>
    </row>
    <row r="190">
      <c r="A190" s="35" t="s">
        <v>42</v>
      </c>
      <c r="B190" s="35">
        <v>60</v>
      </c>
      <c r="C190" s="36" t="s">
        <v>303</v>
      </c>
      <c r="D190" s="35" t="s">
        <v>44</v>
      </c>
      <c r="E190" s="37" t="s">
        <v>304</v>
      </c>
      <c r="F190" s="38" t="s">
        <v>97</v>
      </c>
      <c r="G190" s="39">
        <v>1274.8579999999999</v>
      </c>
      <c r="H190" s="40">
        <v>0</v>
      </c>
      <c r="I190" s="40">
        <f>ROUND(G190*H190,P4)</f>
        <v>0</v>
      </c>
      <c r="J190" s="38" t="s">
        <v>55</v>
      </c>
      <c r="O190" s="41">
        <f>I190*0.21</f>
        <v>0</v>
      </c>
      <c r="P190">
        <v>3</v>
      </c>
    </row>
    <row r="191" ht="30">
      <c r="A191" s="35" t="s">
        <v>47</v>
      </c>
      <c r="B191" s="42"/>
      <c r="C191" s="43"/>
      <c r="D191" s="43"/>
      <c r="E191" s="37" t="s">
        <v>305</v>
      </c>
      <c r="F191" s="43"/>
      <c r="G191" s="43"/>
      <c r="H191" s="43"/>
      <c r="I191" s="43"/>
      <c r="J191" s="44"/>
    </row>
    <row r="192" ht="45">
      <c r="A192" s="35" t="s">
        <v>85</v>
      </c>
      <c r="B192" s="42"/>
      <c r="C192" s="43"/>
      <c r="D192" s="43"/>
      <c r="E192" s="50" t="s">
        <v>306</v>
      </c>
      <c r="F192" s="43"/>
      <c r="G192" s="43"/>
      <c r="H192" s="43"/>
      <c r="I192" s="43"/>
      <c r="J192" s="44"/>
    </row>
    <row r="193">
      <c r="A193" s="35" t="s">
        <v>42</v>
      </c>
      <c r="B193" s="35">
        <v>61</v>
      </c>
      <c r="C193" s="36" t="s">
        <v>307</v>
      </c>
      <c r="D193" s="35" t="s">
        <v>44</v>
      </c>
      <c r="E193" s="37" t="s">
        <v>308</v>
      </c>
      <c r="F193" s="38" t="s">
        <v>97</v>
      </c>
      <c r="G193" s="39">
        <v>69.912000000000006</v>
      </c>
      <c r="H193" s="40">
        <v>0</v>
      </c>
      <c r="I193" s="40">
        <f>ROUND(G193*H193,P4)</f>
        <v>0</v>
      </c>
      <c r="J193" s="38" t="s">
        <v>55</v>
      </c>
      <c r="O193" s="41">
        <f>I193*0.21</f>
        <v>0</v>
      </c>
      <c r="P193">
        <v>3</v>
      </c>
    </row>
    <row r="194">
      <c r="A194" s="35" t="s">
        <v>47</v>
      </c>
      <c r="B194" s="42"/>
      <c r="C194" s="43"/>
      <c r="D194" s="43"/>
      <c r="E194" s="37" t="s">
        <v>309</v>
      </c>
      <c r="F194" s="43"/>
      <c r="G194" s="43"/>
      <c r="H194" s="43"/>
      <c r="I194" s="43"/>
      <c r="J194" s="44"/>
    </row>
    <row r="195" ht="45">
      <c r="A195" s="35" t="s">
        <v>85</v>
      </c>
      <c r="B195" s="46"/>
      <c r="C195" s="47"/>
      <c r="D195" s="47"/>
      <c r="E195" s="50" t="s">
        <v>310</v>
      </c>
      <c r="F195" s="47"/>
      <c r="G195" s="47"/>
      <c r="H195" s="47"/>
      <c r="I195" s="47"/>
      <c r="J195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15</v>
      </c>
      <c r="I3" s="23">
        <f>SUMIFS(I8:I10,A8:A10,"SD")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SUMIFS(I9:I10,A9:A10,"P")</f>
        <v>0</v>
      </c>
      <c r="J8" s="34"/>
    </row>
    <row r="9">
      <c r="A9" s="35" t="s">
        <v>42</v>
      </c>
      <c r="B9" s="35">
        <v>1</v>
      </c>
      <c r="C9" s="36" t="s">
        <v>311</v>
      </c>
      <c r="D9" s="35" t="s">
        <v>44</v>
      </c>
      <c r="E9" s="37" t="s">
        <v>312</v>
      </c>
      <c r="F9" s="38" t="s">
        <v>54</v>
      </c>
      <c r="G9" s="39">
        <v>1</v>
      </c>
      <c r="H9" s="40">
        <v>0</v>
      </c>
      <c r="I9" s="40">
        <f>ROUND(G9*H9,P4)</f>
        <v>0</v>
      </c>
      <c r="J9" s="38" t="s">
        <v>55</v>
      </c>
      <c r="O9" s="41">
        <f>I9*0.21</f>
        <v>0</v>
      </c>
      <c r="P9">
        <v>3</v>
      </c>
    </row>
    <row r="10" ht="240">
      <c r="A10" s="35" t="s">
        <v>47</v>
      </c>
      <c r="B10" s="46"/>
      <c r="C10" s="47"/>
      <c r="D10" s="47"/>
      <c r="E10" s="37" t="s">
        <v>313</v>
      </c>
      <c r="F10" s="47"/>
      <c r="G10" s="47"/>
      <c r="H10" s="47"/>
      <c r="I10" s="47"/>
      <c r="J1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17</v>
      </c>
      <c r="I3" s="23">
        <f>SUMIFS(I8:I29,A8:A29,"SD")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260</v>
      </c>
      <c r="D8" s="32"/>
      <c r="E8" s="29" t="s">
        <v>261</v>
      </c>
      <c r="F8" s="32"/>
      <c r="G8" s="32"/>
      <c r="H8" s="32"/>
      <c r="I8" s="33">
        <f>SUMIFS(I9:I29,A9:A29,"P")</f>
        <v>0</v>
      </c>
      <c r="J8" s="34"/>
    </row>
    <row r="9" ht="30">
      <c r="A9" s="35" t="s">
        <v>42</v>
      </c>
      <c r="B9" s="35">
        <v>1</v>
      </c>
      <c r="C9" s="36" t="s">
        <v>314</v>
      </c>
      <c r="D9" s="35" t="s">
        <v>44</v>
      </c>
      <c r="E9" s="37" t="s">
        <v>315</v>
      </c>
      <c r="F9" s="38" t="s">
        <v>79</v>
      </c>
      <c r="G9" s="39">
        <v>8</v>
      </c>
      <c r="H9" s="40">
        <v>0</v>
      </c>
      <c r="I9" s="40">
        <f>ROUND(G9*H9,P4)</f>
        <v>0</v>
      </c>
      <c r="J9" s="38" t="s">
        <v>55</v>
      </c>
      <c r="O9" s="41">
        <f>I9*0.21</f>
        <v>0</v>
      </c>
      <c r="P9">
        <v>3</v>
      </c>
    </row>
    <row r="10">
      <c r="A10" s="35" t="s">
        <v>47</v>
      </c>
      <c r="B10" s="42"/>
      <c r="C10" s="43"/>
      <c r="D10" s="43"/>
      <c r="E10" s="45" t="s">
        <v>44</v>
      </c>
      <c r="F10" s="43"/>
      <c r="G10" s="43"/>
      <c r="H10" s="43"/>
      <c r="I10" s="43"/>
      <c r="J10" s="44"/>
    </row>
    <row r="11" ht="120">
      <c r="A11" s="35" t="s">
        <v>85</v>
      </c>
      <c r="B11" s="42"/>
      <c r="C11" s="43"/>
      <c r="D11" s="43"/>
      <c r="E11" s="50" t="s">
        <v>316</v>
      </c>
      <c r="F11" s="43"/>
      <c r="G11" s="43"/>
      <c r="H11" s="43"/>
      <c r="I11" s="43"/>
      <c r="J11" s="44"/>
    </row>
    <row r="12" ht="30">
      <c r="A12" s="35" t="s">
        <v>42</v>
      </c>
      <c r="B12" s="35">
        <v>2</v>
      </c>
      <c r="C12" s="36" t="s">
        <v>317</v>
      </c>
      <c r="D12" s="35" t="s">
        <v>44</v>
      </c>
      <c r="E12" s="37" t="s">
        <v>318</v>
      </c>
      <c r="F12" s="38" t="s">
        <v>79</v>
      </c>
      <c r="G12" s="39">
        <v>8</v>
      </c>
      <c r="H12" s="40">
        <v>0</v>
      </c>
      <c r="I12" s="40">
        <f>ROUND(G12*H12,P4)</f>
        <v>0</v>
      </c>
      <c r="J12" s="38" t="s">
        <v>55</v>
      </c>
      <c r="O12" s="41">
        <f>I12*0.21</f>
        <v>0</v>
      </c>
      <c r="P12">
        <v>3</v>
      </c>
    </row>
    <row r="13">
      <c r="A13" s="35" t="s">
        <v>47</v>
      </c>
      <c r="B13" s="42"/>
      <c r="C13" s="43"/>
      <c r="D13" s="43"/>
      <c r="E13" s="45" t="s">
        <v>44</v>
      </c>
      <c r="F13" s="43"/>
      <c r="G13" s="43"/>
      <c r="H13" s="43"/>
      <c r="I13" s="43"/>
      <c r="J13" s="44"/>
    </row>
    <row r="14">
      <c r="A14" s="35" t="s">
        <v>42</v>
      </c>
      <c r="B14" s="35">
        <v>3</v>
      </c>
      <c r="C14" s="36" t="s">
        <v>319</v>
      </c>
      <c r="D14" s="35" t="s">
        <v>44</v>
      </c>
      <c r="E14" s="37" t="s">
        <v>320</v>
      </c>
      <c r="F14" s="38" t="s">
        <v>79</v>
      </c>
      <c r="G14" s="39">
        <v>82</v>
      </c>
      <c r="H14" s="40">
        <v>0</v>
      </c>
      <c r="I14" s="40">
        <f>ROUND(G14*H14,P4)</f>
        <v>0</v>
      </c>
      <c r="J14" s="38" t="s">
        <v>55</v>
      </c>
      <c r="O14" s="41">
        <f>I14*0.21</f>
        <v>0</v>
      </c>
      <c r="P14">
        <v>3</v>
      </c>
    </row>
    <row r="15">
      <c r="A15" s="35" t="s">
        <v>47</v>
      </c>
      <c r="B15" s="42"/>
      <c r="C15" s="43"/>
      <c r="D15" s="43"/>
      <c r="E15" s="45" t="s">
        <v>44</v>
      </c>
      <c r="F15" s="43"/>
      <c r="G15" s="43"/>
      <c r="H15" s="43"/>
      <c r="I15" s="43"/>
      <c r="J15" s="44"/>
    </row>
    <row r="16">
      <c r="A16" s="35" t="s">
        <v>42</v>
      </c>
      <c r="B16" s="35">
        <v>4</v>
      </c>
      <c r="C16" s="36" t="s">
        <v>321</v>
      </c>
      <c r="D16" s="35" t="s">
        <v>44</v>
      </c>
      <c r="E16" s="37" t="s">
        <v>322</v>
      </c>
      <c r="F16" s="38" t="s">
        <v>79</v>
      </c>
      <c r="G16" s="39">
        <v>7</v>
      </c>
      <c r="H16" s="40">
        <v>0</v>
      </c>
      <c r="I16" s="40">
        <f>ROUND(G16*H16,P4)</f>
        <v>0</v>
      </c>
      <c r="J16" s="38" t="s">
        <v>55</v>
      </c>
      <c r="O16" s="41">
        <f>I16*0.21</f>
        <v>0</v>
      </c>
      <c r="P16">
        <v>3</v>
      </c>
    </row>
    <row r="17">
      <c r="A17" s="35" t="s">
        <v>47</v>
      </c>
      <c r="B17" s="42"/>
      <c r="C17" s="43"/>
      <c r="D17" s="43"/>
      <c r="E17" s="45" t="s">
        <v>44</v>
      </c>
      <c r="F17" s="43"/>
      <c r="G17" s="43"/>
      <c r="H17" s="43"/>
      <c r="I17" s="43"/>
      <c r="J17" s="44"/>
    </row>
    <row r="18" ht="30">
      <c r="A18" s="35" t="s">
        <v>42</v>
      </c>
      <c r="B18" s="35">
        <v>5</v>
      </c>
      <c r="C18" s="36" t="s">
        <v>323</v>
      </c>
      <c r="D18" s="35" t="s">
        <v>44</v>
      </c>
      <c r="E18" s="37" t="s">
        <v>324</v>
      </c>
      <c r="F18" s="38" t="s">
        <v>79</v>
      </c>
      <c r="G18" s="39">
        <v>87</v>
      </c>
      <c r="H18" s="40">
        <v>0</v>
      </c>
      <c r="I18" s="40">
        <f>ROUND(G18*H18,P4)</f>
        <v>0</v>
      </c>
      <c r="J18" s="38" t="s">
        <v>55</v>
      </c>
      <c r="O18" s="41">
        <f>I18*0.21</f>
        <v>0</v>
      </c>
      <c r="P18">
        <v>3</v>
      </c>
    </row>
    <row r="19">
      <c r="A19" s="35" t="s">
        <v>47</v>
      </c>
      <c r="B19" s="42"/>
      <c r="C19" s="43"/>
      <c r="D19" s="43"/>
      <c r="E19" s="45" t="s">
        <v>44</v>
      </c>
      <c r="F19" s="43"/>
      <c r="G19" s="43"/>
      <c r="H19" s="43"/>
      <c r="I19" s="43"/>
      <c r="J19" s="44"/>
    </row>
    <row r="20">
      <c r="A20" s="35" t="s">
        <v>85</v>
      </c>
      <c r="B20" s="42"/>
      <c r="C20" s="43"/>
      <c r="D20" s="43"/>
      <c r="E20" s="50" t="s">
        <v>325</v>
      </c>
      <c r="F20" s="43"/>
      <c r="G20" s="43"/>
      <c r="H20" s="43"/>
      <c r="I20" s="43"/>
      <c r="J20" s="44"/>
    </row>
    <row r="21">
      <c r="A21" s="35" t="s">
        <v>42</v>
      </c>
      <c r="B21" s="35">
        <v>6</v>
      </c>
      <c r="C21" s="36" t="s">
        <v>326</v>
      </c>
      <c r="D21" s="35" t="s">
        <v>44</v>
      </c>
      <c r="E21" s="37" t="s">
        <v>327</v>
      </c>
      <c r="F21" s="38" t="s">
        <v>79</v>
      </c>
      <c r="G21" s="39">
        <v>12</v>
      </c>
      <c r="H21" s="40">
        <v>0</v>
      </c>
      <c r="I21" s="40">
        <f>ROUND(G21*H21,P4)</f>
        <v>0</v>
      </c>
      <c r="J21" s="38" t="s">
        <v>55</v>
      </c>
      <c r="O21" s="41">
        <f>I21*0.21</f>
        <v>0</v>
      </c>
      <c r="P21">
        <v>3</v>
      </c>
    </row>
    <row r="22">
      <c r="A22" s="35" t="s">
        <v>47</v>
      </c>
      <c r="B22" s="42"/>
      <c r="C22" s="43"/>
      <c r="D22" s="43"/>
      <c r="E22" s="45" t="s">
        <v>44</v>
      </c>
      <c r="F22" s="43"/>
      <c r="G22" s="43"/>
      <c r="H22" s="43"/>
      <c r="I22" s="43"/>
      <c r="J22" s="44"/>
    </row>
    <row r="23">
      <c r="A23" s="35" t="s">
        <v>85</v>
      </c>
      <c r="B23" s="42"/>
      <c r="C23" s="43"/>
      <c r="D23" s="43"/>
      <c r="E23" s="50" t="s">
        <v>328</v>
      </c>
      <c r="F23" s="43"/>
      <c r="G23" s="43"/>
      <c r="H23" s="43"/>
      <c r="I23" s="43"/>
      <c r="J23" s="44"/>
    </row>
    <row r="24" ht="30">
      <c r="A24" s="35" t="s">
        <v>42</v>
      </c>
      <c r="B24" s="35">
        <v>7</v>
      </c>
      <c r="C24" s="36" t="s">
        <v>329</v>
      </c>
      <c r="D24" s="35" t="s">
        <v>44</v>
      </c>
      <c r="E24" s="37" t="s">
        <v>330</v>
      </c>
      <c r="F24" s="38" t="s">
        <v>108</v>
      </c>
      <c r="G24" s="39">
        <v>1224.625</v>
      </c>
      <c r="H24" s="40">
        <v>0</v>
      </c>
      <c r="I24" s="40">
        <f>ROUND(G24*H24,P4)</f>
        <v>0</v>
      </c>
      <c r="J24" s="38" t="s">
        <v>55</v>
      </c>
      <c r="O24" s="41">
        <f>I24*0.21</f>
        <v>0</v>
      </c>
      <c r="P24">
        <v>3</v>
      </c>
    </row>
    <row r="25">
      <c r="A25" s="35" t="s">
        <v>47</v>
      </c>
      <c r="B25" s="42"/>
      <c r="C25" s="43"/>
      <c r="D25" s="43"/>
      <c r="E25" s="45"/>
      <c r="F25" s="43"/>
      <c r="G25" s="43"/>
      <c r="H25" s="43"/>
      <c r="I25" s="43"/>
      <c r="J25" s="44"/>
    </row>
    <row r="26" ht="45">
      <c r="A26" s="35" t="s">
        <v>85</v>
      </c>
      <c r="B26" s="42"/>
      <c r="C26" s="43"/>
      <c r="D26" s="43"/>
      <c r="E26" s="50" t="s">
        <v>331</v>
      </c>
      <c r="F26" s="43"/>
      <c r="G26" s="43"/>
      <c r="H26" s="43"/>
      <c r="I26" s="43"/>
      <c r="J26" s="44"/>
    </row>
    <row r="27" ht="30">
      <c r="A27" s="35" t="s">
        <v>42</v>
      </c>
      <c r="B27" s="35">
        <v>8</v>
      </c>
      <c r="C27" s="36" t="s">
        <v>332</v>
      </c>
      <c r="D27" s="35" t="s">
        <v>44</v>
      </c>
      <c r="E27" s="37" t="s">
        <v>333</v>
      </c>
      <c r="F27" s="38" t="s">
        <v>108</v>
      </c>
      <c r="G27" s="39">
        <v>1224.625</v>
      </c>
      <c r="H27" s="40">
        <v>0</v>
      </c>
      <c r="I27" s="40">
        <f>ROUND(G27*H27,P4)</f>
        <v>0</v>
      </c>
      <c r="J27" s="38" t="s">
        <v>55</v>
      </c>
      <c r="O27" s="41">
        <f>I27*0.21</f>
        <v>0</v>
      </c>
      <c r="P27">
        <v>3</v>
      </c>
    </row>
    <row r="28">
      <c r="A28" s="35" t="s">
        <v>47</v>
      </c>
      <c r="B28" s="42"/>
      <c r="C28" s="43"/>
      <c r="D28" s="43"/>
      <c r="E28" s="45" t="s">
        <v>44</v>
      </c>
      <c r="F28" s="43"/>
      <c r="G28" s="43"/>
      <c r="H28" s="43"/>
      <c r="I28" s="43"/>
      <c r="J28" s="44"/>
    </row>
    <row r="29" ht="45">
      <c r="A29" s="35" t="s">
        <v>85</v>
      </c>
      <c r="B29" s="46"/>
      <c r="C29" s="47"/>
      <c r="D29" s="47"/>
      <c r="E29" s="50" t="s">
        <v>331</v>
      </c>
      <c r="F29" s="47"/>
      <c r="G29" s="47"/>
      <c r="H29" s="47"/>
      <c r="I29" s="47"/>
      <c r="J29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19</v>
      </c>
      <c r="I3" s="23">
        <f>SUMIFS(I8:I168,A8:A168,"SD")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SUMIFS(I9:I17,A9:A17,"P")</f>
        <v>0</v>
      </c>
      <c r="J8" s="34"/>
    </row>
    <row r="9" ht="30">
      <c r="A9" s="35" t="s">
        <v>42</v>
      </c>
      <c r="B9" s="35">
        <v>1</v>
      </c>
      <c r="C9" s="36" t="s">
        <v>82</v>
      </c>
      <c r="D9" s="35" t="s">
        <v>44</v>
      </c>
      <c r="E9" s="37" t="s">
        <v>83</v>
      </c>
      <c r="F9" s="38" t="s">
        <v>84</v>
      </c>
      <c r="G9" s="39">
        <v>28579.995999999999</v>
      </c>
      <c r="H9" s="40">
        <v>0</v>
      </c>
      <c r="I9" s="40">
        <f>ROUND(G9*H9,P4)</f>
        <v>0</v>
      </c>
      <c r="J9" s="38" t="s">
        <v>55</v>
      </c>
      <c r="O9" s="41">
        <f>I9*0.21</f>
        <v>0</v>
      </c>
      <c r="P9">
        <v>3</v>
      </c>
    </row>
    <row r="10">
      <c r="A10" s="35" t="s">
        <v>47</v>
      </c>
      <c r="B10" s="42"/>
      <c r="C10" s="43"/>
      <c r="D10" s="43"/>
      <c r="E10" s="45" t="s">
        <v>44</v>
      </c>
      <c r="F10" s="43"/>
      <c r="G10" s="43"/>
      <c r="H10" s="43"/>
      <c r="I10" s="43"/>
      <c r="J10" s="44"/>
    </row>
    <row r="11" ht="60">
      <c r="A11" s="35" t="s">
        <v>85</v>
      </c>
      <c r="B11" s="42"/>
      <c r="C11" s="43"/>
      <c r="D11" s="43"/>
      <c r="E11" s="50" t="s">
        <v>334</v>
      </c>
      <c r="F11" s="43"/>
      <c r="G11" s="43"/>
      <c r="H11" s="43"/>
      <c r="I11" s="43"/>
      <c r="J11" s="44"/>
    </row>
    <row r="12" ht="30">
      <c r="A12" s="35" t="s">
        <v>42</v>
      </c>
      <c r="B12" s="35">
        <v>2</v>
      </c>
      <c r="C12" s="36" t="s">
        <v>91</v>
      </c>
      <c r="D12" s="35" t="s">
        <v>44</v>
      </c>
      <c r="E12" s="37" t="s">
        <v>92</v>
      </c>
      <c r="F12" s="38" t="s">
        <v>84</v>
      </c>
      <c r="G12" s="39">
        <v>8526.5339999999997</v>
      </c>
      <c r="H12" s="40">
        <v>0</v>
      </c>
      <c r="I12" s="40">
        <f>ROUND(G12*H12,P4)</f>
        <v>0</v>
      </c>
      <c r="J12" s="38" t="s">
        <v>55</v>
      </c>
      <c r="O12" s="41">
        <f>I12*0.21</f>
        <v>0</v>
      </c>
      <c r="P12">
        <v>3</v>
      </c>
    </row>
    <row r="13">
      <c r="A13" s="35" t="s">
        <v>47</v>
      </c>
      <c r="B13" s="42"/>
      <c r="C13" s="43"/>
      <c r="D13" s="43"/>
      <c r="E13" s="45" t="s">
        <v>44</v>
      </c>
      <c r="F13" s="43"/>
      <c r="G13" s="43"/>
      <c r="H13" s="43"/>
      <c r="I13" s="43"/>
      <c r="J13" s="44"/>
    </row>
    <row r="14">
      <c r="A14" s="35" t="s">
        <v>85</v>
      </c>
      <c r="B14" s="42"/>
      <c r="C14" s="43"/>
      <c r="D14" s="43"/>
      <c r="E14" s="50" t="s">
        <v>335</v>
      </c>
      <c r="F14" s="43"/>
      <c r="G14" s="43"/>
      <c r="H14" s="43"/>
      <c r="I14" s="43"/>
      <c r="J14" s="44"/>
    </row>
    <row r="15">
      <c r="A15" s="35" t="s">
        <v>42</v>
      </c>
      <c r="B15" s="35">
        <v>53</v>
      </c>
      <c r="C15" s="36" t="s">
        <v>94</v>
      </c>
      <c r="D15" s="35" t="s">
        <v>95</v>
      </c>
      <c r="E15" s="37" t="s">
        <v>96</v>
      </c>
      <c r="F15" s="38" t="s">
        <v>97</v>
      </c>
      <c r="G15" s="39">
        <v>573.80700000000002</v>
      </c>
      <c r="H15" s="40">
        <v>0</v>
      </c>
      <c r="I15" s="40">
        <f>ROUND(G15*H15,P4)</f>
        <v>0</v>
      </c>
      <c r="J15" s="38" t="s">
        <v>55</v>
      </c>
      <c r="O15" s="41">
        <f>I15*0.21</f>
        <v>0</v>
      </c>
      <c r="P15">
        <v>3</v>
      </c>
    </row>
    <row r="16">
      <c r="A16" s="35" t="s">
        <v>47</v>
      </c>
      <c r="B16" s="42"/>
      <c r="C16" s="43"/>
      <c r="D16" s="43"/>
      <c r="E16" s="37" t="s">
        <v>336</v>
      </c>
      <c r="F16" s="43"/>
      <c r="G16" s="43"/>
      <c r="H16" s="43"/>
      <c r="I16" s="43"/>
      <c r="J16" s="44"/>
    </row>
    <row r="17">
      <c r="A17" s="35" t="s">
        <v>85</v>
      </c>
      <c r="B17" s="42"/>
      <c r="C17" s="43"/>
      <c r="D17" s="43"/>
      <c r="E17" s="50" t="s">
        <v>337</v>
      </c>
      <c r="F17" s="43"/>
      <c r="G17" s="43"/>
      <c r="H17" s="43"/>
      <c r="I17" s="43"/>
      <c r="J17" s="44"/>
    </row>
    <row r="18">
      <c r="A18" s="29" t="s">
        <v>39</v>
      </c>
      <c r="B18" s="30"/>
      <c r="C18" s="31" t="s">
        <v>104</v>
      </c>
      <c r="D18" s="32"/>
      <c r="E18" s="29" t="s">
        <v>105</v>
      </c>
      <c r="F18" s="32"/>
      <c r="G18" s="32"/>
      <c r="H18" s="32"/>
      <c r="I18" s="33">
        <f>SUMIFS(I19:I54,A19:A54,"P")</f>
        <v>0</v>
      </c>
      <c r="J18" s="34"/>
    </row>
    <row r="19">
      <c r="A19" s="35" t="s">
        <v>42</v>
      </c>
      <c r="B19" s="35">
        <v>5</v>
      </c>
      <c r="C19" s="36" t="s">
        <v>338</v>
      </c>
      <c r="D19" s="35" t="s">
        <v>339</v>
      </c>
      <c r="E19" s="37" t="s">
        <v>340</v>
      </c>
      <c r="F19" s="38" t="s">
        <v>97</v>
      </c>
      <c r="G19" s="39">
        <v>7681.1450000000004</v>
      </c>
      <c r="H19" s="40">
        <v>0</v>
      </c>
      <c r="I19" s="40">
        <f>ROUND(G19*H19,P4)</f>
        <v>0</v>
      </c>
      <c r="J19" s="38" t="s">
        <v>55</v>
      </c>
      <c r="O19" s="41">
        <f>I19*0.21</f>
        <v>0</v>
      </c>
      <c r="P19">
        <v>3</v>
      </c>
    </row>
    <row r="20" ht="30">
      <c r="A20" s="35" t="s">
        <v>47</v>
      </c>
      <c r="B20" s="42"/>
      <c r="C20" s="43"/>
      <c r="D20" s="43"/>
      <c r="E20" s="37" t="s">
        <v>341</v>
      </c>
      <c r="F20" s="43"/>
      <c r="G20" s="43"/>
      <c r="H20" s="43"/>
      <c r="I20" s="43"/>
      <c r="J20" s="44"/>
    </row>
    <row r="21">
      <c r="A21" s="35" t="s">
        <v>85</v>
      </c>
      <c r="B21" s="42"/>
      <c r="C21" s="43"/>
      <c r="D21" s="43"/>
      <c r="E21" s="50" t="s">
        <v>342</v>
      </c>
      <c r="F21" s="43"/>
      <c r="G21" s="43"/>
      <c r="H21" s="43"/>
      <c r="I21" s="43"/>
      <c r="J21" s="44"/>
    </row>
    <row r="22">
      <c r="A22" s="35" t="s">
        <v>42</v>
      </c>
      <c r="B22" s="35">
        <v>6</v>
      </c>
      <c r="C22" s="36" t="s">
        <v>338</v>
      </c>
      <c r="D22" s="35" t="s">
        <v>343</v>
      </c>
      <c r="E22" s="37" t="s">
        <v>340</v>
      </c>
      <c r="F22" s="38" t="s">
        <v>97</v>
      </c>
      <c r="G22" s="39">
        <v>573.80700000000002</v>
      </c>
      <c r="H22" s="40">
        <v>0</v>
      </c>
      <c r="I22" s="40">
        <f>ROUND(G22*H22,P4)</f>
        <v>0</v>
      </c>
      <c r="J22" s="38" t="s">
        <v>55</v>
      </c>
      <c r="O22" s="41">
        <f>I22*0.21</f>
        <v>0</v>
      </c>
      <c r="P22">
        <v>3</v>
      </c>
    </row>
    <row r="23">
      <c r="A23" s="35" t="s">
        <v>47</v>
      </c>
      <c r="B23" s="42"/>
      <c r="C23" s="43"/>
      <c r="D23" s="43"/>
      <c r="E23" s="37" t="s">
        <v>344</v>
      </c>
      <c r="F23" s="43"/>
      <c r="G23" s="43"/>
      <c r="H23" s="43"/>
      <c r="I23" s="43"/>
      <c r="J23" s="44"/>
    </row>
    <row r="24">
      <c r="A24" s="35" t="s">
        <v>85</v>
      </c>
      <c r="B24" s="42"/>
      <c r="C24" s="43"/>
      <c r="D24" s="43"/>
      <c r="E24" s="50" t="s">
        <v>337</v>
      </c>
      <c r="F24" s="43"/>
      <c r="G24" s="43"/>
      <c r="H24" s="43"/>
      <c r="I24" s="43"/>
      <c r="J24" s="44"/>
    </row>
    <row r="25">
      <c r="A25" s="35" t="s">
        <v>42</v>
      </c>
      <c r="B25" s="35">
        <v>7</v>
      </c>
      <c r="C25" s="36" t="s">
        <v>345</v>
      </c>
      <c r="D25" s="35" t="s">
        <v>346</v>
      </c>
      <c r="E25" s="37" t="s">
        <v>347</v>
      </c>
      <c r="F25" s="38" t="s">
        <v>97</v>
      </c>
      <c r="G25" s="39">
        <v>20593.889999999999</v>
      </c>
      <c r="H25" s="40">
        <v>0</v>
      </c>
      <c r="I25" s="40">
        <f>ROUND(G25*H25,P4)</f>
        <v>0</v>
      </c>
      <c r="J25" s="38" t="s">
        <v>55</v>
      </c>
      <c r="O25" s="41">
        <f>I25*0.21</f>
        <v>0</v>
      </c>
      <c r="P25">
        <v>3</v>
      </c>
    </row>
    <row r="26">
      <c r="A26" s="35" t="s">
        <v>47</v>
      </c>
      <c r="B26" s="42"/>
      <c r="C26" s="43"/>
      <c r="D26" s="43"/>
      <c r="E26" s="37" t="s">
        <v>348</v>
      </c>
      <c r="F26" s="43"/>
      <c r="G26" s="43"/>
      <c r="H26" s="43"/>
      <c r="I26" s="43"/>
      <c r="J26" s="44"/>
    </row>
    <row r="27" ht="360">
      <c r="A27" s="35" t="s">
        <v>85</v>
      </c>
      <c r="B27" s="42"/>
      <c r="C27" s="43"/>
      <c r="D27" s="43"/>
      <c r="E27" s="50" t="s">
        <v>349</v>
      </c>
      <c r="F27" s="43"/>
      <c r="G27" s="43"/>
      <c r="H27" s="43"/>
      <c r="I27" s="43"/>
      <c r="J27" s="44"/>
    </row>
    <row r="28">
      <c r="A28" s="35" t="s">
        <v>42</v>
      </c>
      <c r="B28" s="35">
        <v>8</v>
      </c>
      <c r="C28" s="36" t="s">
        <v>134</v>
      </c>
      <c r="D28" s="35" t="s">
        <v>346</v>
      </c>
      <c r="E28" s="37" t="s">
        <v>135</v>
      </c>
      <c r="F28" s="38" t="s">
        <v>97</v>
      </c>
      <c r="G28" s="39">
        <v>20883.199000000001</v>
      </c>
      <c r="H28" s="40">
        <v>0</v>
      </c>
      <c r="I28" s="40">
        <f>ROUND(G28*H28,P4)</f>
        <v>0</v>
      </c>
      <c r="J28" s="38" t="s">
        <v>55</v>
      </c>
      <c r="O28" s="41">
        <f>I28*0.21</f>
        <v>0</v>
      </c>
      <c r="P28">
        <v>3</v>
      </c>
    </row>
    <row r="29">
      <c r="A29" s="35" t="s">
        <v>47</v>
      </c>
      <c r="B29" s="42"/>
      <c r="C29" s="43"/>
      <c r="D29" s="43"/>
      <c r="E29" s="37" t="s">
        <v>350</v>
      </c>
      <c r="F29" s="43"/>
      <c r="G29" s="43"/>
      <c r="H29" s="43"/>
      <c r="I29" s="43"/>
      <c r="J29" s="44"/>
    </row>
    <row r="30" ht="75">
      <c r="A30" s="35" t="s">
        <v>85</v>
      </c>
      <c r="B30" s="42"/>
      <c r="C30" s="43"/>
      <c r="D30" s="43"/>
      <c r="E30" s="50" t="s">
        <v>351</v>
      </c>
      <c r="F30" s="43"/>
      <c r="G30" s="43"/>
      <c r="H30" s="43"/>
      <c r="I30" s="43"/>
      <c r="J30" s="44"/>
    </row>
    <row r="31">
      <c r="A31" s="35" t="s">
        <v>42</v>
      </c>
      <c r="B31" s="35">
        <v>9</v>
      </c>
      <c r="C31" s="36" t="s">
        <v>352</v>
      </c>
      <c r="D31" s="35" t="s">
        <v>346</v>
      </c>
      <c r="E31" s="37" t="s">
        <v>353</v>
      </c>
      <c r="F31" s="38" t="s">
        <v>97</v>
      </c>
      <c r="G31" s="39">
        <v>7681.1450000000004</v>
      </c>
      <c r="H31" s="40">
        <v>0</v>
      </c>
      <c r="I31" s="40">
        <f>ROUND(G31*H31,P4)</f>
        <v>0</v>
      </c>
      <c r="J31" s="38" t="s">
        <v>55</v>
      </c>
      <c r="O31" s="41">
        <f>I31*0.21</f>
        <v>0</v>
      </c>
      <c r="P31">
        <v>3</v>
      </c>
    </row>
    <row r="32" ht="60">
      <c r="A32" s="35" t="s">
        <v>47</v>
      </c>
      <c r="B32" s="42"/>
      <c r="C32" s="43"/>
      <c r="D32" s="43"/>
      <c r="E32" s="37" t="s">
        <v>354</v>
      </c>
      <c r="F32" s="43"/>
      <c r="G32" s="43"/>
      <c r="H32" s="43"/>
      <c r="I32" s="43"/>
      <c r="J32" s="44"/>
    </row>
    <row r="33" ht="345">
      <c r="A33" s="35" t="s">
        <v>85</v>
      </c>
      <c r="B33" s="42"/>
      <c r="C33" s="43"/>
      <c r="D33" s="43"/>
      <c r="E33" s="50" t="s">
        <v>355</v>
      </c>
      <c r="F33" s="43"/>
      <c r="G33" s="43"/>
      <c r="H33" s="43"/>
      <c r="I33" s="43"/>
      <c r="J33" s="44"/>
    </row>
    <row r="34">
      <c r="A34" s="35" t="s">
        <v>42</v>
      </c>
      <c r="B34" s="35">
        <v>10</v>
      </c>
      <c r="C34" s="36" t="s">
        <v>145</v>
      </c>
      <c r="D34" s="35" t="s">
        <v>346</v>
      </c>
      <c r="E34" s="37" t="s">
        <v>146</v>
      </c>
      <c r="F34" s="38" t="s">
        <v>97</v>
      </c>
      <c r="G34" s="39">
        <v>2116.7379999999998</v>
      </c>
      <c r="H34" s="40">
        <v>0</v>
      </c>
      <c r="I34" s="40">
        <f>ROUND(G34*H34,P4)</f>
        <v>0</v>
      </c>
      <c r="J34" s="38" t="s">
        <v>55</v>
      </c>
      <c r="O34" s="41">
        <f>I34*0.21</f>
        <v>0</v>
      </c>
      <c r="P34">
        <v>3</v>
      </c>
    </row>
    <row r="35" ht="45">
      <c r="A35" s="35" t="s">
        <v>47</v>
      </c>
      <c r="B35" s="42"/>
      <c r="C35" s="43"/>
      <c r="D35" s="43"/>
      <c r="E35" s="37" t="s">
        <v>356</v>
      </c>
      <c r="F35" s="43"/>
      <c r="G35" s="43"/>
      <c r="H35" s="43"/>
      <c r="I35" s="43"/>
      <c r="J35" s="44"/>
    </row>
    <row r="36" ht="409.5">
      <c r="A36" s="35" t="s">
        <v>85</v>
      </c>
      <c r="B36" s="42"/>
      <c r="C36" s="43"/>
      <c r="D36" s="43"/>
      <c r="E36" s="50" t="s">
        <v>357</v>
      </c>
      <c r="F36" s="43"/>
      <c r="G36" s="43"/>
      <c r="H36" s="43"/>
      <c r="I36" s="43"/>
      <c r="J36" s="44"/>
    </row>
    <row r="37">
      <c r="A37" s="35" t="s">
        <v>42</v>
      </c>
      <c r="B37" s="35">
        <v>11</v>
      </c>
      <c r="C37" s="36" t="s">
        <v>358</v>
      </c>
      <c r="D37" s="35" t="s">
        <v>359</v>
      </c>
      <c r="E37" s="37" t="s">
        <v>360</v>
      </c>
      <c r="F37" s="38" t="s">
        <v>108</v>
      </c>
      <c r="G37" s="39">
        <v>3825.3800000000001</v>
      </c>
      <c r="H37" s="40">
        <v>0</v>
      </c>
      <c r="I37" s="40">
        <f>ROUND(G37*H37,P4)</f>
        <v>0</v>
      </c>
      <c r="J37" s="38" t="s">
        <v>55</v>
      </c>
      <c r="O37" s="41">
        <f>I37*0.21</f>
        <v>0</v>
      </c>
      <c r="P37">
        <v>3</v>
      </c>
    </row>
    <row r="38">
      <c r="A38" s="35" t="s">
        <v>47</v>
      </c>
      <c r="B38" s="42"/>
      <c r="C38" s="43"/>
      <c r="D38" s="43"/>
      <c r="E38" s="37" t="s">
        <v>361</v>
      </c>
      <c r="F38" s="43"/>
      <c r="G38" s="43"/>
      <c r="H38" s="43"/>
      <c r="I38" s="43"/>
      <c r="J38" s="44"/>
    </row>
    <row r="39" ht="45">
      <c r="A39" s="35" t="s">
        <v>85</v>
      </c>
      <c r="B39" s="42"/>
      <c r="C39" s="43"/>
      <c r="D39" s="43"/>
      <c r="E39" s="50" t="s">
        <v>362</v>
      </c>
      <c r="F39" s="43"/>
      <c r="G39" s="43"/>
      <c r="H39" s="43"/>
      <c r="I39" s="43"/>
      <c r="J39" s="44"/>
    </row>
    <row r="40">
      <c r="A40" s="35" t="s">
        <v>42</v>
      </c>
      <c r="B40" s="35">
        <v>12</v>
      </c>
      <c r="C40" s="36" t="s">
        <v>156</v>
      </c>
      <c r="D40" s="35" t="s">
        <v>346</v>
      </c>
      <c r="E40" s="37" t="s">
        <v>157</v>
      </c>
      <c r="F40" s="38" t="s">
        <v>108</v>
      </c>
      <c r="G40" s="39">
        <v>3102.3040000000001</v>
      </c>
      <c r="H40" s="40">
        <v>0</v>
      </c>
      <c r="I40" s="40">
        <f>ROUND(G40*H40,P4)</f>
        <v>0</v>
      </c>
      <c r="J40" s="38" t="s">
        <v>55</v>
      </c>
      <c r="O40" s="41">
        <f>I40*0.21</f>
        <v>0</v>
      </c>
      <c r="P40">
        <v>3</v>
      </c>
    </row>
    <row r="41">
      <c r="A41" s="35" t="s">
        <v>47</v>
      </c>
      <c r="B41" s="42"/>
      <c r="C41" s="43"/>
      <c r="D41" s="43"/>
      <c r="E41" s="37" t="s">
        <v>363</v>
      </c>
      <c r="F41" s="43"/>
      <c r="G41" s="43"/>
      <c r="H41" s="43"/>
      <c r="I41" s="43"/>
      <c r="J41" s="44"/>
    </row>
    <row r="42" ht="60">
      <c r="A42" s="35" t="s">
        <v>85</v>
      </c>
      <c r="B42" s="42"/>
      <c r="C42" s="43"/>
      <c r="D42" s="43"/>
      <c r="E42" s="50" t="s">
        <v>364</v>
      </c>
      <c r="F42" s="43"/>
      <c r="G42" s="43"/>
      <c r="H42" s="43"/>
      <c r="I42" s="43"/>
      <c r="J42" s="44"/>
    </row>
    <row r="43">
      <c r="A43" s="35" t="s">
        <v>42</v>
      </c>
      <c r="B43" s="35">
        <v>13</v>
      </c>
      <c r="C43" s="36" t="s">
        <v>365</v>
      </c>
      <c r="D43" s="35" t="s">
        <v>346</v>
      </c>
      <c r="E43" s="37" t="s">
        <v>366</v>
      </c>
      <c r="F43" s="38" t="s">
        <v>108</v>
      </c>
      <c r="G43" s="39">
        <v>723.07600000000002</v>
      </c>
      <c r="H43" s="40">
        <v>0</v>
      </c>
      <c r="I43" s="40">
        <f>ROUND(G43*H43,P4)</f>
        <v>0</v>
      </c>
      <c r="J43" s="38" t="s">
        <v>55</v>
      </c>
      <c r="O43" s="41">
        <f>I43*0.21</f>
        <v>0</v>
      </c>
      <c r="P43">
        <v>3</v>
      </c>
    </row>
    <row r="44">
      <c r="A44" s="35" t="s">
        <v>47</v>
      </c>
      <c r="B44" s="42"/>
      <c r="C44" s="43"/>
      <c r="D44" s="43"/>
      <c r="E44" s="37" t="s">
        <v>363</v>
      </c>
      <c r="F44" s="43"/>
      <c r="G44" s="43"/>
      <c r="H44" s="43"/>
      <c r="I44" s="43"/>
      <c r="J44" s="44"/>
    </row>
    <row r="45" ht="60">
      <c r="A45" s="35" t="s">
        <v>85</v>
      </c>
      <c r="B45" s="42"/>
      <c r="C45" s="43"/>
      <c r="D45" s="43"/>
      <c r="E45" s="50" t="s">
        <v>367</v>
      </c>
      <c r="F45" s="43"/>
      <c r="G45" s="43"/>
      <c r="H45" s="43"/>
      <c r="I45" s="43"/>
      <c r="J45" s="44"/>
    </row>
    <row r="46">
      <c r="A46" s="35" t="s">
        <v>42</v>
      </c>
      <c r="B46" s="35">
        <v>14</v>
      </c>
      <c r="C46" s="36" t="s">
        <v>159</v>
      </c>
      <c r="D46" s="35" t="s">
        <v>346</v>
      </c>
      <c r="E46" s="37" t="s">
        <v>160</v>
      </c>
      <c r="F46" s="38" t="s">
        <v>108</v>
      </c>
      <c r="G46" s="39">
        <v>3825.3800000000001</v>
      </c>
      <c r="H46" s="40">
        <v>0</v>
      </c>
      <c r="I46" s="40">
        <f>ROUND(G46*H46,P4)</f>
        <v>0</v>
      </c>
      <c r="J46" s="38" t="s">
        <v>55</v>
      </c>
      <c r="O46" s="41">
        <f>I46*0.21</f>
        <v>0</v>
      </c>
      <c r="P46">
        <v>3</v>
      </c>
    </row>
    <row r="47">
      <c r="A47" s="35" t="s">
        <v>47</v>
      </c>
      <c r="B47" s="42"/>
      <c r="C47" s="43"/>
      <c r="D47" s="43"/>
      <c r="E47" s="37" t="s">
        <v>368</v>
      </c>
      <c r="F47" s="43"/>
      <c r="G47" s="43"/>
      <c r="H47" s="43"/>
      <c r="I47" s="43"/>
      <c r="J47" s="44"/>
    </row>
    <row r="48" ht="45">
      <c r="A48" s="35" t="s">
        <v>85</v>
      </c>
      <c r="B48" s="42"/>
      <c r="C48" s="43"/>
      <c r="D48" s="43"/>
      <c r="E48" s="50" t="s">
        <v>369</v>
      </c>
      <c r="F48" s="43"/>
      <c r="G48" s="43"/>
      <c r="H48" s="43"/>
      <c r="I48" s="43"/>
      <c r="J48" s="44"/>
    </row>
    <row r="49">
      <c r="A49" s="35" t="s">
        <v>42</v>
      </c>
      <c r="B49" s="35">
        <v>15</v>
      </c>
      <c r="C49" s="36" t="s">
        <v>164</v>
      </c>
      <c r="D49" s="35" t="s">
        <v>346</v>
      </c>
      <c r="E49" s="37" t="s">
        <v>165</v>
      </c>
      <c r="F49" s="38" t="s">
        <v>108</v>
      </c>
      <c r="G49" s="39">
        <v>3825.3800000000001</v>
      </c>
      <c r="H49" s="40">
        <v>0</v>
      </c>
      <c r="I49" s="40">
        <f>ROUND(G49*H49,P4)</f>
        <v>0</v>
      </c>
      <c r="J49" s="38" t="s">
        <v>55</v>
      </c>
      <c r="O49" s="41">
        <f>I49*0.21</f>
        <v>0</v>
      </c>
      <c r="P49">
        <v>3</v>
      </c>
    </row>
    <row r="50">
      <c r="A50" s="35" t="s">
        <v>47</v>
      </c>
      <c r="B50" s="42"/>
      <c r="C50" s="43"/>
      <c r="D50" s="43"/>
      <c r="E50" s="37" t="s">
        <v>370</v>
      </c>
      <c r="F50" s="43"/>
      <c r="G50" s="43"/>
      <c r="H50" s="43"/>
      <c r="I50" s="43"/>
      <c r="J50" s="44"/>
    </row>
    <row r="51" ht="45">
      <c r="A51" s="35" t="s">
        <v>85</v>
      </c>
      <c r="B51" s="42"/>
      <c r="C51" s="43"/>
      <c r="D51" s="43"/>
      <c r="E51" s="50" t="s">
        <v>369</v>
      </c>
      <c r="F51" s="43"/>
      <c r="G51" s="43"/>
      <c r="H51" s="43"/>
      <c r="I51" s="43"/>
      <c r="J51" s="44"/>
    </row>
    <row r="52">
      <c r="A52" s="35" t="s">
        <v>42</v>
      </c>
      <c r="B52" s="35">
        <v>52</v>
      </c>
      <c r="C52" s="36" t="s">
        <v>106</v>
      </c>
      <c r="D52" s="35" t="s">
        <v>95</v>
      </c>
      <c r="E52" s="37" t="s">
        <v>107</v>
      </c>
      <c r="F52" s="38" t="s">
        <v>108</v>
      </c>
      <c r="G52" s="39">
        <v>5351.0870000000004</v>
      </c>
      <c r="H52" s="40">
        <v>0</v>
      </c>
      <c r="I52" s="40">
        <f>ROUND(G52*H52,P4)</f>
        <v>0</v>
      </c>
      <c r="J52" s="38" t="s">
        <v>55</v>
      </c>
      <c r="O52" s="41">
        <f>I52*0.21</f>
        <v>0</v>
      </c>
      <c r="P52">
        <v>3</v>
      </c>
    </row>
    <row r="53" ht="30">
      <c r="A53" s="35" t="s">
        <v>47</v>
      </c>
      <c r="B53" s="42"/>
      <c r="C53" s="43"/>
      <c r="D53" s="43"/>
      <c r="E53" s="37" t="s">
        <v>109</v>
      </c>
      <c r="F53" s="43"/>
      <c r="G53" s="43"/>
      <c r="H53" s="43"/>
      <c r="I53" s="43"/>
      <c r="J53" s="44"/>
    </row>
    <row r="54">
      <c r="A54" s="35" t="s">
        <v>85</v>
      </c>
      <c r="B54" s="42"/>
      <c r="C54" s="43"/>
      <c r="D54" s="43"/>
      <c r="E54" s="50" t="s">
        <v>371</v>
      </c>
      <c r="F54" s="43"/>
      <c r="G54" s="43"/>
      <c r="H54" s="43"/>
      <c r="I54" s="43"/>
      <c r="J54" s="44"/>
    </row>
    <row r="55">
      <c r="A55" s="29" t="s">
        <v>39</v>
      </c>
      <c r="B55" s="30"/>
      <c r="C55" s="31" t="s">
        <v>176</v>
      </c>
      <c r="D55" s="32"/>
      <c r="E55" s="29" t="s">
        <v>177</v>
      </c>
      <c r="F55" s="32"/>
      <c r="G55" s="32"/>
      <c r="H55" s="32"/>
      <c r="I55" s="33">
        <f>SUMIFS(I56:I82,A56:A82,"P")</f>
        <v>0</v>
      </c>
      <c r="J55" s="34"/>
    </row>
    <row r="56">
      <c r="A56" s="35" t="s">
        <v>42</v>
      </c>
      <c r="B56" s="35">
        <v>16</v>
      </c>
      <c r="C56" s="36" t="s">
        <v>372</v>
      </c>
      <c r="D56" s="35" t="s">
        <v>346</v>
      </c>
      <c r="E56" s="37" t="s">
        <v>373</v>
      </c>
      <c r="F56" s="38" t="s">
        <v>97</v>
      </c>
      <c r="G56" s="39">
        <v>153.24000000000001</v>
      </c>
      <c r="H56" s="40">
        <v>0</v>
      </c>
      <c r="I56" s="40">
        <f>ROUND(G56*H56,P4)</f>
        <v>0</v>
      </c>
      <c r="J56" s="38" t="s">
        <v>55</v>
      </c>
      <c r="O56" s="41">
        <f>I56*0.21</f>
        <v>0</v>
      </c>
      <c r="P56">
        <v>3</v>
      </c>
    </row>
    <row r="57" ht="30">
      <c r="A57" s="35" t="s">
        <v>47</v>
      </c>
      <c r="B57" s="42"/>
      <c r="C57" s="43"/>
      <c r="D57" s="43"/>
      <c r="E57" s="37" t="s">
        <v>374</v>
      </c>
      <c r="F57" s="43"/>
      <c r="G57" s="43"/>
      <c r="H57" s="43"/>
      <c r="I57" s="43"/>
      <c r="J57" s="44"/>
    </row>
    <row r="58" ht="345">
      <c r="A58" s="35" t="s">
        <v>85</v>
      </c>
      <c r="B58" s="42"/>
      <c r="C58" s="43"/>
      <c r="D58" s="43"/>
      <c r="E58" s="50" t="s">
        <v>375</v>
      </c>
      <c r="F58" s="43"/>
      <c r="G58" s="43"/>
      <c r="H58" s="43"/>
      <c r="I58" s="43"/>
      <c r="J58" s="44"/>
    </row>
    <row r="59">
      <c r="A59" s="35" t="s">
        <v>42</v>
      </c>
      <c r="B59" s="35">
        <v>17</v>
      </c>
      <c r="C59" s="36" t="s">
        <v>376</v>
      </c>
      <c r="D59" s="35" t="s">
        <v>346</v>
      </c>
      <c r="E59" s="37" t="s">
        <v>377</v>
      </c>
      <c r="F59" s="38" t="s">
        <v>378</v>
      </c>
      <c r="G59" s="39">
        <v>3315.3780000000002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 ht="75">
      <c r="A60" s="35" t="s">
        <v>47</v>
      </c>
      <c r="B60" s="42"/>
      <c r="C60" s="43"/>
      <c r="D60" s="43"/>
      <c r="E60" s="37" t="s">
        <v>379</v>
      </c>
      <c r="F60" s="43"/>
      <c r="G60" s="43"/>
      <c r="H60" s="43"/>
      <c r="I60" s="43"/>
      <c r="J60" s="44"/>
    </row>
    <row r="61" ht="345">
      <c r="A61" s="35" t="s">
        <v>85</v>
      </c>
      <c r="B61" s="42"/>
      <c r="C61" s="43"/>
      <c r="D61" s="43"/>
      <c r="E61" s="50" t="s">
        <v>380</v>
      </c>
      <c r="F61" s="43"/>
      <c r="G61" s="43"/>
      <c r="H61" s="43"/>
      <c r="I61" s="43"/>
      <c r="J61" s="44"/>
    </row>
    <row r="62">
      <c r="A62" s="35" t="s">
        <v>42</v>
      </c>
      <c r="B62" s="35">
        <v>18</v>
      </c>
      <c r="C62" s="36" t="s">
        <v>381</v>
      </c>
      <c r="D62" s="35" t="s">
        <v>346</v>
      </c>
      <c r="E62" s="37" t="s">
        <v>382</v>
      </c>
      <c r="F62" s="38" t="s">
        <v>120</v>
      </c>
      <c r="G62" s="39">
        <v>6224.5</v>
      </c>
      <c r="H62" s="40">
        <v>0</v>
      </c>
      <c r="I62" s="40">
        <f>ROUND(G62*H62,P4)</f>
        <v>0</v>
      </c>
      <c r="J62" s="38" t="s">
        <v>55</v>
      </c>
      <c r="O62" s="41">
        <f>I62*0.21</f>
        <v>0</v>
      </c>
      <c r="P62">
        <v>3</v>
      </c>
    </row>
    <row r="63">
      <c r="A63" s="35" t="s">
        <v>47</v>
      </c>
      <c r="B63" s="42"/>
      <c r="C63" s="43"/>
      <c r="D63" s="43"/>
      <c r="E63" s="45" t="s">
        <v>44</v>
      </c>
      <c r="F63" s="43"/>
      <c r="G63" s="43"/>
      <c r="H63" s="43"/>
      <c r="I63" s="43"/>
      <c r="J63" s="44"/>
    </row>
    <row r="64" ht="409.5">
      <c r="A64" s="35" t="s">
        <v>85</v>
      </c>
      <c r="B64" s="42"/>
      <c r="C64" s="43"/>
      <c r="D64" s="43"/>
      <c r="E64" s="50" t="s">
        <v>383</v>
      </c>
      <c r="F64" s="43"/>
      <c r="G64" s="43"/>
      <c r="H64" s="43"/>
      <c r="I64" s="43"/>
      <c r="J64" s="44"/>
    </row>
    <row r="65">
      <c r="A65" s="35" t="s">
        <v>42</v>
      </c>
      <c r="B65" s="35">
        <v>19</v>
      </c>
      <c r="C65" s="36" t="s">
        <v>384</v>
      </c>
      <c r="D65" s="35" t="s">
        <v>346</v>
      </c>
      <c r="E65" s="37" t="s">
        <v>385</v>
      </c>
      <c r="F65" s="38" t="s">
        <v>120</v>
      </c>
      <c r="G65" s="39">
        <v>5893</v>
      </c>
      <c r="H65" s="40">
        <v>0</v>
      </c>
      <c r="I65" s="40">
        <f>ROUND(G65*H65,P4)</f>
        <v>0</v>
      </c>
      <c r="J65" s="38" t="s">
        <v>55</v>
      </c>
      <c r="O65" s="41">
        <f>I65*0.21</f>
        <v>0</v>
      </c>
      <c r="P65">
        <v>3</v>
      </c>
    </row>
    <row r="66">
      <c r="A66" s="35" t="s">
        <v>47</v>
      </c>
      <c r="B66" s="42"/>
      <c r="C66" s="43"/>
      <c r="D66" s="43"/>
      <c r="E66" s="45" t="s">
        <v>44</v>
      </c>
      <c r="F66" s="43"/>
      <c r="G66" s="43"/>
      <c r="H66" s="43"/>
      <c r="I66" s="43"/>
      <c r="J66" s="44"/>
    </row>
    <row r="67" ht="405">
      <c r="A67" s="35" t="s">
        <v>85</v>
      </c>
      <c r="B67" s="42"/>
      <c r="C67" s="43"/>
      <c r="D67" s="43"/>
      <c r="E67" s="50" t="s">
        <v>386</v>
      </c>
      <c r="F67" s="43"/>
      <c r="G67" s="43"/>
      <c r="H67" s="43"/>
      <c r="I67" s="43"/>
      <c r="J67" s="44"/>
    </row>
    <row r="68">
      <c r="A68" s="35" t="s">
        <v>42</v>
      </c>
      <c r="B68" s="35">
        <v>20</v>
      </c>
      <c r="C68" s="36" t="s">
        <v>387</v>
      </c>
      <c r="D68" s="35" t="s">
        <v>346</v>
      </c>
      <c r="E68" s="37" t="s">
        <v>388</v>
      </c>
      <c r="F68" s="38" t="s">
        <v>97</v>
      </c>
      <c r="G68" s="39">
        <v>3695.6060000000002</v>
      </c>
      <c r="H68" s="40">
        <v>0</v>
      </c>
      <c r="I68" s="40">
        <f>ROUND(G68*H68,P4)</f>
        <v>0</v>
      </c>
      <c r="J68" s="38" t="s">
        <v>55</v>
      </c>
      <c r="O68" s="41">
        <f>I68*0.21</f>
        <v>0</v>
      </c>
      <c r="P68">
        <v>3</v>
      </c>
    </row>
    <row r="69">
      <c r="A69" s="35" t="s">
        <v>47</v>
      </c>
      <c r="B69" s="42"/>
      <c r="C69" s="43"/>
      <c r="D69" s="43"/>
      <c r="E69" s="37" t="s">
        <v>389</v>
      </c>
      <c r="F69" s="43"/>
      <c r="G69" s="43"/>
      <c r="H69" s="43"/>
      <c r="I69" s="43"/>
      <c r="J69" s="44"/>
    </row>
    <row r="70" ht="405">
      <c r="A70" s="35" t="s">
        <v>85</v>
      </c>
      <c r="B70" s="42"/>
      <c r="C70" s="43"/>
      <c r="D70" s="43"/>
      <c r="E70" s="50" t="s">
        <v>390</v>
      </c>
      <c r="F70" s="43"/>
      <c r="G70" s="43"/>
      <c r="H70" s="43"/>
      <c r="I70" s="43"/>
      <c r="J70" s="44"/>
    </row>
    <row r="71">
      <c r="A71" s="35" t="s">
        <v>42</v>
      </c>
      <c r="B71" s="35">
        <v>21</v>
      </c>
      <c r="C71" s="36" t="s">
        <v>391</v>
      </c>
      <c r="D71" s="35" t="s">
        <v>346</v>
      </c>
      <c r="E71" s="37" t="s">
        <v>392</v>
      </c>
      <c r="F71" s="38" t="s">
        <v>84</v>
      </c>
      <c r="G71" s="39">
        <v>424.995</v>
      </c>
      <c r="H71" s="40">
        <v>0</v>
      </c>
      <c r="I71" s="40">
        <f>ROUND(G71*H71,P4)</f>
        <v>0</v>
      </c>
      <c r="J71" s="38" t="s">
        <v>55</v>
      </c>
      <c r="O71" s="41">
        <f>I71*0.21</f>
        <v>0</v>
      </c>
      <c r="P71">
        <v>3</v>
      </c>
    </row>
    <row r="72">
      <c r="A72" s="35" t="s">
        <v>47</v>
      </c>
      <c r="B72" s="42"/>
      <c r="C72" s="43"/>
      <c r="D72" s="43"/>
      <c r="E72" s="37" t="s">
        <v>393</v>
      </c>
      <c r="F72" s="43"/>
      <c r="G72" s="43"/>
      <c r="H72" s="43"/>
      <c r="I72" s="43"/>
      <c r="J72" s="44"/>
    </row>
    <row r="73" ht="30">
      <c r="A73" s="35" t="s">
        <v>85</v>
      </c>
      <c r="B73" s="42"/>
      <c r="C73" s="43"/>
      <c r="D73" s="43"/>
      <c r="E73" s="50" t="s">
        <v>394</v>
      </c>
      <c r="F73" s="43"/>
      <c r="G73" s="43"/>
      <c r="H73" s="43"/>
      <c r="I73" s="43"/>
      <c r="J73" s="44"/>
    </row>
    <row r="74">
      <c r="A74" s="35" t="s">
        <v>42</v>
      </c>
      <c r="B74" s="35">
        <v>22</v>
      </c>
      <c r="C74" s="36" t="s">
        <v>186</v>
      </c>
      <c r="D74" s="35" t="s">
        <v>346</v>
      </c>
      <c r="E74" s="37" t="s">
        <v>187</v>
      </c>
      <c r="F74" s="38" t="s">
        <v>108</v>
      </c>
      <c r="G74" s="39">
        <v>4020.732</v>
      </c>
      <c r="H74" s="40">
        <v>0</v>
      </c>
      <c r="I74" s="40">
        <f>ROUND(G74*H74,P4)</f>
        <v>0</v>
      </c>
      <c r="J74" s="38" t="s">
        <v>55</v>
      </c>
      <c r="O74" s="41">
        <f>I74*0.21</f>
        <v>0</v>
      </c>
      <c r="P74">
        <v>3</v>
      </c>
    </row>
    <row r="75" ht="30">
      <c r="A75" s="35" t="s">
        <v>47</v>
      </c>
      <c r="B75" s="42"/>
      <c r="C75" s="43"/>
      <c r="D75" s="43"/>
      <c r="E75" s="37" t="s">
        <v>395</v>
      </c>
      <c r="F75" s="43"/>
      <c r="G75" s="43"/>
      <c r="H75" s="43"/>
      <c r="I75" s="43"/>
      <c r="J75" s="44"/>
    </row>
    <row r="76" ht="375">
      <c r="A76" s="35" t="s">
        <v>85</v>
      </c>
      <c r="B76" s="42"/>
      <c r="C76" s="43"/>
      <c r="D76" s="43"/>
      <c r="E76" s="50" t="s">
        <v>396</v>
      </c>
      <c r="F76" s="43"/>
      <c r="G76" s="43"/>
      <c r="H76" s="43"/>
      <c r="I76" s="43"/>
      <c r="J76" s="44"/>
    </row>
    <row r="77">
      <c r="A77" s="35" t="s">
        <v>42</v>
      </c>
      <c r="B77" s="35">
        <v>23</v>
      </c>
      <c r="C77" s="36" t="s">
        <v>397</v>
      </c>
      <c r="D77" s="35" t="s">
        <v>346</v>
      </c>
      <c r="E77" s="37" t="s">
        <v>398</v>
      </c>
      <c r="F77" s="38" t="s">
        <v>108</v>
      </c>
      <c r="G77" s="39">
        <v>5735.6459999999997</v>
      </c>
      <c r="H77" s="40">
        <v>0</v>
      </c>
      <c r="I77" s="40">
        <f>ROUND(G77*H77,P4)</f>
        <v>0</v>
      </c>
      <c r="J77" s="38" t="s">
        <v>55</v>
      </c>
      <c r="O77" s="41">
        <f>I77*0.21</f>
        <v>0</v>
      </c>
      <c r="P77">
        <v>3</v>
      </c>
    </row>
    <row r="78" ht="30">
      <c r="A78" s="35" t="s">
        <v>47</v>
      </c>
      <c r="B78" s="42"/>
      <c r="C78" s="43"/>
      <c r="D78" s="43"/>
      <c r="E78" s="37" t="s">
        <v>399</v>
      </c>
      <c r="F78" s="43"/>
      <c r="G78" s="43"/>
      <c r="H78" s="43"/>
      <c r="I78" s="43"/>
      <c r="J78" s="44"/>
    </row>
    <row r="79" ht="345">
      <c r="A79" s="35" t="s">
        <v>85</v>
      </c>
      <c r="B79" s="42"/>
      <c r="C79" s="43"/>
      <c r="D79" s="43"/>
      <c r="E79" s="50" t="s">
        <v>400</v>
      </c>
      <c r="F79" s="43"/>
      <c r="G79" s="43"/>
      <c r="H79" s="43"/>
      <c r="I79" s="43"/>
      <c r="J79" s="44"/>
    </row>
    <row r="80">
      <c r="A80" s="35" t="s">
        <v>42</v>
      </c>
      <c r="B80" s="35">
        <v>54</v>
      </c>
      <c r="C80" s="36" t="s">
        <v>401</v>
      </c>
      <c r="D80" s="35" t="s">
        <v>44</v>
      </c>
      <c r="E80" s="37" t="s">
        <v>402</v>
      </c>
      <c r="F80" s="38" t="s">
        <v>108</v>
      </c>
      <c r="G80" s="39">
        <v>2217.77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 ht="60">
      <c r="A81" s="35" t="s">
        <v>47</v>
      </c>
      <c r="B81" s="42"/>
      <c r="C81" s="43"/>
      <c r="D81" s="43"/>
      <c r="E81" s="37" t="s">
        <v>403</v>
      </c>
      <c r="F81" s="43"/>
      <c r="G81" s="43"/>
      <c r="H81" s="43"/>
      <c r="I81" s="43"/>
      <c r="J81" s="44"/>
    </row>
    <row r="82" ht="345">
      <c r="A82" s="35" t="s">
        <v>85</v>
      </c>
      <c r="B82" s="42"/>
      <c r="C82" s="43"/>
      <c r="D82" s="43"/>
      <c r="E82" s="50" t="s">
        <v>404</v>
      </c>
      <c r="F82" s="43"/>
      <c r="G82" s="43"/>
      <c r="H82" s="43"/>
      <c r="I82" s="43"/>
      <c r="J82" s="44"/>
    </row>
    <row r="83">
      <c r="A83" s="29" t="s">
        <v>39</v>
      </c>
      <c r="B83" s="30"/>
      <c r="C83" s="31" t="s">
        <v>405</v>
      </c>
      <c r="D83" s="32"/>
      <c r="E83" s="29" t="s">
        <v>406</v>
      </c>
      <c r="F83" s="32"/>
      <c r="G83" s="32"/>
      <c r="H83" s="32"/>
      <c r="I83" s="33">
        <f>SUMIFS(I84:I89,A84:A89,"P")</f>
        <v>0</v>
      </c>
      <c r="J83" s="34"/>
    </row>
    <row r="84" ht="30">
      <c r="A84" s="35" t="s">
        <v>42</v>
      </c>
      <c r="B84" s="35">
        <v>24</v>
      </c>
      <c r="C84" s="36" t="s">
        <v>407</v>
      </c>
      <c r="D84" s="35" t="s">
        <v>346</v>
      </c>
      <c r="E84" s="37" t="s">
        <v>408</v>
      </c>
      <c r="F84" s="38" t="s">
        <v>97</v>
      </c>
      <c r="G84" s="39">
        <v>3225.7190000000001</v>
      </c>
      <c r="H84" s="40">
        <v>0</v>
      </c>
      <c r="I84" s="40">
        <f>ROUND(G84*H84,P4)</f>
        <v>0</v>
      </c>
      <c r="J84" s="38" t="s">
        <v>55</v>
      </c>
      <c r="O84" s="41">
        <f>I84*0.21</f>
        <v>0</v>
      </c>
      <c r="P84">
        <v>3</v>
      </c>
    </row>
    <row r="85">
      <c r="A85" s="35" t="s">
        <v>47</v>
      </c>
      <c r="B85" s="42"/>
      <c r="C85" s="43"/>
      <c r="D85" s="43"/>
      <c r="E85" s="37" t="s">
        <v>389</v>
      </c>
      <c r="F85" s="43"/>
      <c r="G85" s="43"/>
      <c r="H85" s="43"/>
      <c r="I85" s="43"/>
      <c r="J85" s="44"/>
    </row>
    <row r="86" ht="390">
      <c r="A86" s="35" t="s">
        <v>85</v>
      </c>
      <c r="B86" s="42"/>
      <c r="C86" s="43"/>
      <c r="D86" s="43"/>
      <c r="E86" s="50" t="s">
        <v>409</v>
      </c>
      <c r="F86" s="43"/>
      <c r="G86" s="43"/>
      <c r="H86" s="43"/>
      <c r="I86" s="43"/>
      <c r="J86" s="44"/>
    </row>
    <row r="87">
      <c r="A87" s="35" t="s">
        <v>42</v>
      </c>
      <c r="B87" s="35">
        <v>25</v>
      </c>
      <c r="C87" s="36" t="s">
        <v>410</v>
      </c>
      <c r="D87" s="35" t="s">
        <v>346</v>
      </c>
      <c r="E87" s="37" t="s">
        <v>411</v>
      </c>
      <c r="F87" s="38" t="s">
        <v>84</v>
      </c>
      <c r="G87" s="39">
        <v>419.34300000000002</v>
      </c>
      <c r="H87" s="40">
        <v>0</v>
      </c>
      <c r="I87" s="40">
        <f>ROUND(G87*H87,P4)</f>
        <v>0</v>
      </c>
      <c r="J87" s="38" t="s">
        <v>55</v>
      </c>
      <c r="O87" s="41">
        <f>I87*0.21</f>
        <v>0</v>
      </c>
      <c r="P87">
        <v>3</v>
      </c>
    </row>
    <row r="88">
      <c r="A88" s="35" t="s">
        <v>47</v>
      </c>
      <c r="B88" s="42"/>
      <c r="C88" s="43"/>
      <c r="D88" s="43"/>
      <c r="E88" s="37" t="s">
        <v>412</v>
      </c>
      <c r="F88" s="43"/>
      <c r="G88" s="43"/>
      <c r="H88" s="43"/>
      <c r="I88" s="43"/>
      <c r="J88" s="44"/>
    </row>
    <row r="89">
      <c r="A89" s="35" t="s">
        <v>85</v>
      </c>
      <c r="B89" s="42"/>
      <c r="C89" s="43"/>
      <c r="D89" s="43"/>
      <c r="E89" s="50" t="s">
        <v>413</v>
      </c>
      <c r="F89" s="43"/>
      <c r="G89" s="43"/>
      <c r="H89" s="43"/>
      <c r="I89" s="43"/>
      <c r="J89" s="44"/>
    </row>
    <row r="90">
      <c r="A90" s="29" t="s">
        <v>39</v>
      </c>
      <c r="B90" s="30"/>
      <c r="C90" s="31" t="s">
        <v>194</v>
      </c>
      <c r="D90" s="32"/>
      <c r="E90" s="29" t="s">
        <v>195</v>
      </c>
      <c r="F90" s="32"/>
      <c r="G90" s="32"/>
      <c r="H90" s="32"/>
      <c r="I90" s="33">
        <f>SUMIFS(I91:I120,A91:A120,"P")</f>
        <v>0</v>
      </c>
      <c r="J90" s="34"/>
    </row>
    <row r="91">
      <c r="A91" s="35" t="s">
        <v>42</v>
      </c>
      <c r="B91" s="35">
        <v>26</v>
      </c>
      <c r="C91" s="36" t="s">
        <v>414</v>
      </c>
      <c r="D91" s="35" t="s">
        <v>346</v>
      </c>
      <c r="E91" s="37" t="s">
        <v>415</v>
      </c>
      <c r="F91" s="38" t="s">
        <v>97</v>
      </c>
      <c r="G91" s="39">
        <v>36.774000000000001</v>
      </c>
      <c r="H91" s="40">
        <v>0</v>
      </c>
      <c r="I91" s="40">
        <f>ROUND(G91*H91,P4)</f>
        <v>0</v>
      </c>
      <c r="J91" s="38" t="s">
        <v>55</v>
      </c>
      <c r="O91" s="41">
        <f>I91*0.21</f>
        <v>0</v>
      </c>
      <c r="P91">
        <v>3</v>
      </c>
    </row>
    <row r="92">
      <c r="A92" s="35" t="s">
        <v>47</v>
      </c>
      <c r="B92" s="42"/>
      <c r="C92" s="43"/>
      <c r="D92" s="43"/>
      <c r="E92" s="37" t="s">
        <v>416</v>
      </c>
      <c r="F92" s="43"/>
      <c r="G92" s="43"/>
      <c r="H92" s="43"/>
      <c r="I92" s="43"/>
      <c r="J92" s="44"/>
    </row>
    <row r="93" ht="345">
      <c r="A93" s="35" t="s">
        <v>85</v>
      </c>
      <c r="B93" s="42"/>
      <c r="C93" s="43"/>
      <c r="D93" s="43"/>
      <c r="E93" s="50" t="s">
        <v>417</v>
      </c>
      <c r="F93" s="43"/>
      <c r="G93" s="43"/>
      <c r="H93" s="43"/>
      <c r="I93" s="43"/>
      <c r="J93" s="44"/>
    </row>
    <row r="94">
      <c r="A94" s="35" t="s">
        <v>42</v>
      </c>
      <c r="B94" s="35">
        <v>27</v>
      </c>
      <c r="C94" s="36" t="s">
        <v>418</v>
      </c>
      <c r="D94" s="35" t="s">
        <v>346</v>
      </c>
      <c r="E94" s="37" t="s">
        <v>419</v>
      </c>
      <c r="F94" s="38" t="s">
        <v>97</v>
      </c>
      <c r="G94" s="39">
        <v>335.07999999999998</v>
      </c>
      <c r="H94" s="40">
        <v>0</v>
      </c>
      <c r="I94" s="40">
        <f>ROUND(G94*H94,P4)</f>
        <v>0</v>
      </c>
      <c r="J94" s="38" t="s">
        <v>55</v>
      </c>
      <c r="O94" s="41">
        <f>I94*0.21</f>
        <v>0</v>
      </c>
      <c r="P94">
        <v>3</v>
      </c>
    </row>
    <row r="95" ht="30">
      <c r="A95" s="35" t="s">
        <v>47</v>
      </c>
      <c r="B95" s="42"/>
      <c r="C95" s="43"/>
      <c r="D95" s="43"/>
      <c r="E95" s="37" t="s">
        <v>420</v>
      </c>
      <c r="F95" s="43"/>
      <c r="G95" s="43"/>
      <c r="H95" s="43"/>
      <c r="I95" s="43"/>
      <c r="J95" s="44"/>
    </row>
    <row r="96" ht="345">
      <c r="A96" s="35" t="s">
        <v>85</v>
      </c>
      <c r="B96" s="42"/>
      <c r="C96" s="43"/>
      <c r="D96" s="43"/>
      <c r="E96" s="50" t="s">
        <v>421</v>
      </c>
      <c r="F96" s="43"/>
      <c r="G96" s="43"/>
      <c r="H96" s="43"/>
      <c r="I96" s="43"/>
      <c r="J96" s="44"/>
    </row>
    <row r="97">
      <c r="A97" s="35" t="s">
        <v>42</v>
      </c>
      <c r="B97" s="35">
        <v>28</v>
      </c>
      <c r="C97" s="36" t="s">
        <v>422</v>
      </c>
      <c r="D97" s="35" t="s">
        <v>346</v>
      </c>
      <c r="E97" s="37" t="s">
        <v>423</v>
      </c>
      <c r="F97" s="38" t="s">
        <v>97</v>
      </c>
      <c r="G97" s="39">
        <v>1016.313</v>
      </c>
      <c r="H97" s="40">
        <v>0</v>
      </c>
      <c r="I97" s="40">
        <f>ROUND(G97*H97,P4)</f>
        <v>0</v>
      </c>
      <c r="J97" s="38" t="s">
        <v>55</v>
      </c>
      <c r="O97" s="41">
        <f>I97*0.21</f>
        <v>0</v>
      </c>
      <c r="P97">
        <v>3</v>
      </c>
    </row>
    <row r="98" ht="30">
      <c r="A98" s="35" t="s">
        <v>47</v>
      </c>
      <c r="B98" s="42"/>
      <c r="C98" s="43"/>
      <c r="D98" s="43"/>
      <c r="E98" s="37" t="s">
        <v>424</v>
      </c>
      <c r="F98" s="43"/>
      <c r="G98" s="43"/>
      <c r="H98" s="43"/>
      <c r="I98" s="43"/>
      <c r="J98" s="44"/>
    </row>
    <row r="99" ht="345">
      <c r="A99" s="35" t="s">
        <v>85</v>
      </c>
      <c r="B99" s="42"/>
      <c r="C99" s="43"/>
      <c r="D99" s="43"/>
      <c r="E99" s="50" t="s">
        <v>425</v>
      </c>
      <c r="F99" s="43"/>
      <c r="G99" s="43"/>
      <c r="H99" s="43"/>
      <c r="I99" s="43"/>
      <c r="J99" s="44"/>
    </row>
    <row r="100">
      <c r="A100" s="35" t="s">
        <v>42</v>
      </c>
      <c r="B100" s="35">
        <v>29</v>
      </c>
      <c r="C100" s="36" t="s">
        <v>196</v>
      </c>
      <c r="D100" s="35" t="s">
        <v>339</v>
      </c>
      <c r="E100" s="37" t="s">
        <v>197</v>
      </c>
      <c r="F100" s="38" t="s">
        <v>97</v>
      </c>
      <c r="G100" s="39">
        <v>113.5</v>
      </c>
      <c r="H100" s="40">
        <v>0</v>
      </c>
      <c r="I100" s="40">
        <f>ROUND(G100*H100,P4)</f>
        <v>0</v>
      </c>
      <c r="J100" s="38" t="s">
        <v>55</v>
      </c>
      <c r="O100" s="41">
        <f>I100*0.21</f>
        <v>0</v>
      </c>
      <c r="P100">
        <v>3</v>
      </c>
    </row>
    <row r="101" ht="30">
      <c r="A101" s="35" t="s">
        <v>47</v>
      </c>
      <c r="B101" s="42"/>
      <c r="C101" s="43"/>
      <c r="D101" s="43"/>
      <c r="E101" s="37" t="s">
        <v>426</v>
      </c>
      <c r="F101" s="43"/>
      <c r="G101" s="43"/>
      <c r="H101" s="43"/>
      <c r="I101" s="43"/>
      <c r="J101" s="44"/>
    </row>
    <row r="102">
      <c r="A102" s="35" t="s">
        <v>85</v>
      </c>
      <c r="B102" s="42"/>
      <c r="C102" s="43"/>
      <c r="D102" s="43"/>
      <c r="E102" s="50" t="s">
        <v>427</v>
      </c>
      <c r="F102" s="43"/>
      <c r="G102" s="43"/>
      <c r="H102" s="43"/>
      <c r="I102" s="43"/>
      <c r="J102" s="44"/>
    </row>
    <row r="103">
      <c r="A103" s="35" t="s">
        <v>42</v>
      </c>
      <c r="B103" s="35">
        <v>30</v>
      </c>
      <c r="C103" s="36" t="s">
        <v>196</v>
      </c>
      <c r="D103" s="35" t="s">
        <v>343</v>
      </c>
      <c r="E103" s="37" t="s">
        <v>197</v>
      </c>
      <c r="F103" s="38" t="s">
        <v>97</v>
      </c>
      <c r="G103" s="39">
        <v>29.609999999999999</v>
      </c>
      <c r="H103" s="40">
        <v>0</v>
      </c>
      <c r="I103" s="40">
        <f>ROUND(G103*H103,P4)</f>
        <v>0</v>
      </c>
      <c r="J103" s="38" t="s">
        <v>55</v>
      </c>
      <c r="O103" s="41">
        <f>I103*0.21</f>
        <v>0</v>
      </c>
      <c r="P103">
        <v>3</v>
      </c>
    </row>
    <row r="104" ht="30">
      <c r="A104" s="35" t="s">
        <v>47</v>
      </c>
      <c r="B104" s="42"/>
      <c r="C104" s="43"/>
      <c r="D104" s="43"/>
      <c r="E104" s="37" t="s">
        <v>428</v>
      </c>
      <c r="F104" s="43"/>
      <c r="G104" s="43"/>
      <c r="H104" s="43"/>
      <c r="I104" s="43"/>
      <c r="J104" s="44"/>
    </row>
    <row r="105" ht="45">
      <c r="A105" s="35" t="s">
        <v>85</v>
      </c>
      <c r="B105" s="42"/>
      <c r="C105" s="43"/>
      <c r="D105" s="43"/>
      <c r="E105" s="50" t="s">
        <v>429</v>
      </c>
      <c r="F105" s="43"/>
      <c r="G105" s="43"/>
      <c r="H105" s="43"/>
      <c r="I105" s="43"/>
      <c r="J105" s="44"/>
    </row>
    <row r="106">
      <c r="A106" s="35" t="s">
        <v>42</v>
      </c>
      <c r="B106" s="35">
        <v>31</v>
      </c>
      <c r="C106" s="36" t="s">
        <v>430</v>
      </c>
      <c r="D106" s="35" t="s">
        <v>346</v>
      </c>
      <c r="E106" s="37" t="s">
        <v>431</v>
      </c>
      <c r="F106" s="38" t="s">
        <v>97</v>
      </c>
      <c r="G106" s="39">
        <v>6.1630000000000003</v>
      </c>
      <c r="H106" s="40">
        <v>0</v>
      </c>
      <c r="I106" s="40">
        <f>ROUND(G106*H106,P4)</f>
        <v>0</v>
      </c>
      <c r="J106" s="38" t="s">
        <v>55</v>
      </c>
      <c r="O106" s="41">
        <f>I106*0.21</f>
        <v>0</v>
      </c>
      <c r="P106">
        <v>3</v>
      </c>
    </row>
    <row r="107">
      <c r="A107" s="35" t="s">
        <v>47</v>
      </c>
      <c r="B107" s="42"/>
      <c r="C107" s="43"/>
      <c r="D107" s="43"/>
      <c r="E107" s="37" t="s">
        <v>432</v>
      </c>
      <c r="F107" s="43"/>
      <c r="G107" s="43"/>
      <c r="H107" s="43"/>
      <c r="I107" s="43"/>
      <c r="J107" s="44"/>
    </row>
    <row r="108" ht="75">
      <c r="A108" s="35" t="s">
        <v>85</v>
      </c>
      <c r="B108" s="42"/>
      <c r="C108" s="43"/>
      <c r="D108" s="43"/>
      <c r="E108" s="50" t="s">
        <v>433</v>
      </c>
      <c r="F108" s="43"/>
      <c r="G108" s="43"/>
      <c r="H108" s="43"/>
      <c r="I108" s="43"/>
      <c r="J108" s="44"/>
    </row>
    <row r="109">
      <c r="A109" s="35" t="s">
        <v>42</v>
      </c>
      <c r="B109" s="35">
        <v>32</v>
      </c>
      <c r="C109" s="36" t="s">
        <v>434</v>
      </c>
      <c r="D109" s="35" t="s">
        <v>346</v>
      </c>
      <c r="E109" s="37" t="s">
        <v>435</v>
      </c>
      <c r="F109" s="38" t="s">
        <v>97</v>
      </c>
      <c r="G109" s="39">
        <v>611.75099999999998</v>
      </c>
      <c r="H109" s="40">
        <v>0</v>
      </c>
      <c r="I109" s="40">
        <f>ROUND(G109*H109,P4)</f>
        <v>0</v>
      </c>
      <c r="J109" s="38" t="s">
        <v>55</v>
      </c>
      <c r="O109" s="41">
        <f>I109*0.21</f>
        <v>0</v>
      </c>
      <c r="P109">
        <v>3</v>
      </c>
    </row>
    <row r="110">
      <c r="A110" s="35" t="s">
        <v>47</v>
      </c>
      <c r="B110" s="42"/>
      <c r="C110" s="43"/>
      <c r="D110" s="43"/>
      <c r="E110" s="37" t="s">
        <v>436</v>
      </c>
      <c r="F110" s="43"/>
      <c r="G110" s="43"/>
      <c r="H110" s="43"/>
      <c r="I110" s="43"/>
      <c r="J110" s="44"/>
    </row>
    <row r="111" ht="360">
      <c r="A111" s="35" t="s">
        <v>85</v>
      </c>
      <c r="B111" s="42"/>
      <c r="C111" s="43"/>
      <c r="D111" s="43"/>
      <c r="E111" s="50" t="s">
        <v>437</v>
      </c>
      <c r="F111" s="43"/>
      <c r="G111" s="43"/>
      <c r="H111" s="43"/>
      <c r="I111" s="43"/>
      <c r="J111" s="44"/>
    </row>
    <row r="112">
      <c r="A112" s="35" t="s">
        <v>42</v>
      </c>
      <c r="B112" s="35">
        <v>33</v>
      </c>
      <c r="C112" s="36" t="s">
        <v>438</v>
      </c>
      <c r="D112" s="35" t="s">
        <v>346</v>
      </c>
      <c r="E112" s="37" t="s">
        <v>439</v>
      </c>
      <c r="F112" s="38" t="s">
        <v>97</v>
      </c>
      <c r="G112" s="39">
        <v>1522.9770000000001</v>
      </c>
      <c r="H112" s="40">
        <v>0</v>
      </c>
      <c r="I112" s="40">
        <f>ROUND(G112*H112,P4)</f>
        <v>0</v>
      </c>
      <c r="J112" s="38" t="s">
        <v>55</v>
      </c>
      <c r="O112" s="41">
        <f>I112*0.21</f>
        <v>0</v>
      </c>
      <c r="P112">
        <v>3</v>
      </c>
    </row>
    <row r="113">
      <c r="A113" s="35" t="s">
        <v>47</v>
      </c>
      <c r="B113" s="42"/>
      <c r="C113" s="43"/>
      <c r="D113" s="43"/>
      <c r="E113" s="37" t="s">
        <v>440</v>
      </c>
      <c r="F113" s="43"/>
      <c r="G113" s="43"/>
      <c r="H113" s="43"/>
      <c r="I113" s="43"/>
      <c r="J113" s="44"/>
    </row>
    <row r="114" ht="345">
      <c r="A114" s="35" t="s">
        <v>85</v>
      </c>
      <c r="B114" s="42"/>
      <c r="C114" s="43"/>
      <c r="D114" s="43"/>
      <c r="E114" s="50" t="s">
        <v>441</v>
      </c>
      <c r="F114" s="43"/>
      <c r="G114" s="43"/>
      <c r="H114" s="43"/>
      <c r="I114" s="43"/>
      <c r="J114" s="44"/>
    </row>
    <row r="115">
      <c r="A115" s="35" t="s">
        <v>42</v>
      </c>
      <c r="B115" s="35">
        <v>34</v>
      </c>
      <c r="C115" s="36" t="s">
        <v>207</v>
      </c>
      <c r="D115" s="35" t="s">
        <v>346</v>
      </c>
      <c r="E115" s="37" t="s">
        <v>208</v>
      </c>
      <c r="F115" s="38" t="s">
        <v>97</v>
      </c>
      <c r="G115" s="39">
        <v>297.63900000000001</v>
      </c>
      <c r="H115" s="40">
        <v>0</v>
      </c>
      <c r="I115" s="40">
        <f>ROUND(G115*H115,P4)</f>
        <v>0</v>
      </c>
      <c r="J115" s="38" t="s">
        <v>55</v>
      </c>
      <c r="O115" s="41">
        <f>I115*0.21</f>
        <v>0</v>
      </c>
      <c r="P115">
        <v>3</v>
      </c>
    </row>
    <row r="116" ht="30">
      <c r="A116" s="35" t="s">
        <v>47</v>
      </c>
      <c r="B116" s="42"/>
      <c r="C116" s="43"/>
      <c r="D116" s="43"/>
      <c r="E116" s="37" t="s">
        <v>442</v>
      </c>
      <c r="F116" s="43"/>
      <c r="G116" s="43"/>
      <c r="H116" s="43"/>
      <c r="I116" s="43"/>
      <c r="J116" s="44"/>
    </row>
    <row r="117" ht="390">
      <c r="A117" s="35" t="s">
        <v>85</v>
      </c>
      <c r="B117" s="42"/>
      <c r="C117" s="43"/>
      <c r="D117" s="43"/>
      <c r="E117" s="50" t="s">
        <v>443</v>
      </c>
      <c r="F117" s="43"/>
      <c r="G117" s="43"/>
      <c r="H117" s="43"/>
      <c r="I117" s="43"/>
      <c r="J117" s="44"/>
    </row>
    <row r="118">
      <c r="A118" s="35" t="s">
        <v>42</v>
      </c>
      <c r="B118" s="35">
        <v>35</v>
      </c>
      <c r="C118" s="36" t="s">
        <v>444</v>
      </c>
      <c r="D118" s="35" t="s">
        <v>44</v>
      </c>
      <c r="E118" s="37" t="s">
        <v>445</v>
      </c>
      <c r="F118" s="38" t="s">
        <v>97</v>
      </c>
      <c r="G118" s="39">
        <v>14.279999999999999</v>
      </c>
      <c r="H118" s="40">
        <v>0</v>
      </c>
      <c r="I118" s="40">
        <f>ROUND(G118*H118,P4)</f>
        <v>0</v>
      </c>
      <c r="J118" s="38" t="s">
        <v>55</v>
      </c>
      <c r="O118" s="41">
        <f>I118*0.21</f>
        <v>0</v>
      </c>
      <c r="P118">
        <v>3</v>
      </c>
    </row>
    <row r="119" ht="30">
      <c r="A119" s="35" t="s">
        <v>47</v>
      </c>
      <c r="B119" s="42"/>
      <c r="C119" s="43"/>
      <c r="D119" s="43"/>
      <c r="E119" s="37" t="s">
        <v>446</v>
      </c>
      <c r="F119" s="43"/>
      <c r="G119" s="43"/>
      <c r="H119" s="43"/>
      <c r="I119" s="43"/>
      <c r="J119" s="44"/>
    </row>
    <row r="120">
      <c r="A120" s="35" t="s">
        <v>85</v>
      </c>
      <c r="B120" s="42"/>
      <c r="C120" s="43"/>
      <c r="D120" s="43"/>
      <c r="E120" s="50" t="s">
        <v>447</v>
      </c>
      <c r="F120" s="43"/>
      <c r="G120" s="43"/>
      <c r="H120" s="43"/>
      <c r="I120" s="43"/>
      <c r="J120" s="44"/>
    </row>
    <row r="121">
      <c r="A121" s="29" t="s">
        <v>39</v>
      </c>
      <c r="B121" s="30"/>
      <c r="C121" s="31" t="s">
        <v>448</v>
      </c>
      <c r="D121" s="32"/>
      <c r="E121" s="29" t="s">
        <v>449</v>
      </c>
      <c r="F121" s="32"/>
      <c r="G121" s="32"/>
      <c r="H121" s="32"/>
      <c r="I121" s="33">
        <f>SUMIFS(I122:I124,A122:A124,"P")</f>
        <v>0</v>
      </c>
      <c r="J121" s="34"/>
    </row>
    <row r="122">
      <c r="A122" s="35" t="s">
        <v>42</v>
      </c>
      <c r="B122" s="35">
        <v>36</v>
      </c>
      <c r="C122" s="36" t="s">
        <v>450</v>
      </c>
      <c r="D122" s="35" t="s">
        <v>346</v>
      </c>
      <c r="E122" s="37" t="s">
        <v>451</v>
      </c>
      <c r="F122" s="38" t="s">
        <v>108</v>
      </c>
      <c r="G122" s="39">
        <v>5.6210000000000004</v>
      </c>
      <c r="H122" s="40">
        <v>0</v>
      </c>
      <c r="I122" s="40">
        <f>ROUND(G122*H122,P4)</f>
        <v>0</v>
      </c>
      <c r="J122" s="38" t="s">
        <v>55</v>
      </c>
      <c r="O122" s="41">
        <f>I122*0.21</f>
        <v>0</v>
      </c>
      <c r="P122">
        <v>3</v>
      </c>
    </row>
    <row r="123">
      <c r="A123" s="35" t="s">
        <v>47</v>
      </c>
      <c r="B123" s="42"/>
      <c r="C123" s="43"/>
      <c r="D123" s="43"/>
      <c r="E123" s="37" t="s">
        <v>452</v>
      </c>
      <c r="F123" s="43"/>
      <c r="G123" s="43"/>
      <c r="H123" s="43"/>
      <c r="I123" s="43"/>
      <c r="J123" s="44"/>
    </row>
    <row r="124" ht="345">
      <c r="A124" s="35" t="s">
        <v>85</v>
      </c>
      <c r="B124" s="42"/>
      <c r="C124" s="43"/>
      <c r="D124" s="43"/>
      <c r="E124" s="50" t="s">
        <v>453</v>
      </c>
      <c r="F124" s="43"/>
      <c r="G124" s="43"/>
      <c r="H124" s="43"/>
      <c r="I124" s="43"/>
      <c r="J124" s="44"/>
    </row>
    <row r="125">
      <c r="A125" s="29" t="s">
        <v>39</v>
      </c>
      <c r="B125" s="30"/>
      <c r="C125" s="31" t="s">
        <v>454</v>
      </c>
      <c r="D125" s="32"/>
      <c r="E125" s="29" t="s">
        <v>455</v>
      </c>
      <c r="F125" s="32"/>
      <c r="G125" s="32"/>
      <c r="H125" s="32"/>
      <c r="I125" s="33">
        <f>SUMIFS(I126:I139,A126:A139,"P")</f>
        <v>0</v>
      </c>
      <c r="J125" s="34"/>
    </row>
    <row r="126">
      <c r="A126" s="35" t="s">
        <v>42</v>
      </c>
      <c r="B126" s="35">
        <v>37</v>
      </c>
      <c r="C126" s="36" t="s">
        <v>456</v>
      </c>
      <c r="D126" s="35" t="s">
        <v>346</v>
      </c>
      <c r="E126" s="37" t="s">
        <v>457</v>
      </c>
      <c r="F126" s="38" t="s">
        <v>46</v>
      </c>
      <c r="G126" s="39">
        <v>35</v>
      </c>
      <c r="H126" s="40">
        <v>0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 ht="30">
      <c r="A127" s="35" t="s">
        <v>47</v>
      </c>
      <c r="B127" s="42"/>
      <c r="C127" s="43"/>
      <c r="D127" s="43"/>
      <c r="E127" s="37" t="s">
        <v>458</v>
      </c>
      <c r="F127" s="43"/>
      <c r="G127" s="43"/>
      <c r="H127" s="43"/>
      <c r="I127" s="43"/>
      <c r="J127" s="44"/>
    </row>
    <row r="128">
      <c r="A128" s="35" t="s">
        <v>42</v>
      </c>
      <c r="B128" s="35">
        <v>38</v>
      </c>
      <c r="C128" s="36" t="s">
        <v>459</v>
      </c>
      <c r="D128" s="35" t="s">
        <v>346</v>
      </c>
      <c r="E128" s="37" t="s">
        <v>460</v>
      </c>
      <c r="F128" s="38" t="s">
        <v>46</v>
      </c>
      <c r="G128" s="39">
        <v>339</v>
      </c>
      <c r="H128" s="40">
        <v>0</v>
      </c>
      <c r="I128" s="40">
        <f>ROUND(G128*H128,P4)</f>
        <v>0</v>
      </c>
      <c r="J128" s="35"/>
      <c r="O128" s="41">
        <f>I128*0.21</f>
        <v>0</v>
      </c>
      <c r="P128">
        <v>3</v>
      </c>
    </row>
    <row r="129" ht="75">
      <c r="A129" s="35" t="s">
        <v>47</v>
      </c>
      <c r="B129" s="42"/>
      <c r="C129" s="43"/>
      <c r="D129" s="43"/>
      <c r="E129" s="37" t="s">
        <v>461</v>
      </c>
      <c r="F129" s="43"/>
      <c r="G129" s="43"/>
      <c r="H129" s="43"/>
      <c r="I129" s="43"/>
      <c r="J129" s="44"/>
    </row>
    <row r="130">
      <c r="A130" s="35" t="s">
        <v>85</v>
      </c>
      <c r="B130" s="42"/>
      <c r="C130" s="43"/>
      <c r="D130" s="43"/>
      <c r="E130" s="50" t="s">
        <v>462</v>
      </c>
      <c r="F130" s="43"/>
      <c r="G130" s="43"/>
      <c r="H130" s="43"/>
      <c r="I130" s="43"/>
      <c r="J130" s="44"/>
    </row>
    <row r="131">
      <c r="A131" s="35" t="s">
        <v>42</v>
      </c>
      <c r="B131" s="35">
        <v>39</v>
      </c>
      <c r="C131" s="36" t="s">
        <v>463</v>
      </c>
      <c r="D131" s="35" t="s">
        <v>346</v>
      </c>
      <c r="E131" s="37" t="s">
        <v>464</v>
      </c>
      <c r="F131" s="38" t="s">
        <v>108</v>
      </c>
      <c r="G131" s="39">
        <v>28</v>
      </c>
      <c r="H131" s="40">
        <v>0</v>
      </c>
      <c r="I131" s="40">
        <f>ROUND(G131*H131,P4)</f>
        <v>0</v>
      </c>
      <c r="J131" s="38" t="s">
        <v>55</v>
      </c>
      <c r="O131" s="41">
        <f>I131*0.21</f>
        <v>0</v>
      </c>
      <c r="P131">
        <v>3</v>
      </c>
    </row>
    <row r="132" ht="30">
      <c r="A132" s="35" t="s">
        <v>47</v>
      </c>
      <c r="B132" s="42"/>
      <c r="C132" s="43"/>
      <c r="D132" s="43"/>
      <c r="E132" s="37" t="s">
        <v>465</v>
      </c>
      <c r="F132" s="43"/>
      <c r="G132" s="43"/>
      <c r="H132" s="43"/>
      <c r="I132" s="43"/>
      <c r="J132" s="44"/>
    </row>
    <row r="133" ht="30">
      <c r="A133" s="35" t="s">
        <v>85</v>
      </c>
      <c r="B133" s="42"/>
      <c r="C133" s="43"/>
      <c r="D133" s="43"/>
      <c r="E133" s="50" t="s">
        <v>466</v>
      </c>
      <c r="F133" s="43"/>
      <c r="G133" s="43"/>
      <c r="H133" s="43"/>
      <c r="I133" s="43"/>
      <c r="J133" s="44"/>
    </row>
    <row r="134">
      <c r="A134" s="35" t="s">
        <v>42</v>
      </c>
      <c r="B134" s="35">
        <v>41</v>
      </c>
      <c r="C134" s="36" t="s">
        <v>467</v>
      </c>
      <c r="D134" s="35" t="s">
        <v>346</v>
      </c>
      <c r="E134" s="37" t="s">
        <v>468</v>
      </c>
      <c r="F134" s="38" t="s">
        <v>108</v>
      </c>
      <c r="G134" s="39">
        <v>510.79500000000002</v>
      </c>
      <c r="H134" s="40">
        <v>0</v>
      </c>
      <c r="I134" s="40">
        <f>ROUND(G134*H134,P4)</f>
        <v>0</v>
      </c>
      <c r="J134" s="38" t="s">
        <v>55</v>
      </c>
      <c r="O134" s="41">
        <f>I134*0.21</f>
        <v>0</v>
      </c>
      <c r="P134">
        <v>3</v>
      </c>
    </row>
    <row r="135">
      <c r="A135" s="35" t="s">
        <v>47</v>
      </c>
      <c r="B135" s="42"/>
      <c r="C135" s="43"/>
      <c r="D135" s="43"/>
      <c r="E135" s="45" t="s">
        <v>44</v>
      </c>
      <c r="F135" s="43"/>
      <c r="G135" s="43"/>
      <c r="H135" s="43"/>
      <c r="I135" s="43"/>
      <c r="J135" s="44"/>
    </row>
    <row r="136" ht="345">
      <c r="A136" s="35" t="s">
        <v>85</v>
      </c>
      <c r="B136" s="42"/>
      <c r="C136" s="43"/>
      <c r="D136" s="43"/>
      <c r="E136" s="50" t="s">
        <v>469</v>
      </c>
      <c r="F136" s="43"/>
      <c r="G136" s="43"/>
      <c r="H136" s="43"/>
      <c r="I136" s="43"/>
      <c r="J136" s="44"/>
    </row>
    <row r="137">
      <c r="A137" s="35" t="s">
        <v>42</v>
      </c>
      <c r="B137" s="35">
        <v>42</v>
      </c>
      <c r="C137" s="36" t="s">
        <v>470</v>
      </c>
      <c r="D137" s="35" t="s">
        <v>346</v>
      </c>
      <c r="E137" s="37" t="s">
        <v>471</v>
      </c>
      <c r="F137" s="38" t="s">
        <v>108</v>
      </c>
      <c r="G137" s="39">
        <v>1362.1189999999999</v>
      </c>
      <c r="H137" s="40">
        <v>0</v>
      </c>
      <c r="I137" s="40">
        <f>ROUND(G137*H137,P4)</f>
        <v>0</v>
      </c>
      <c r="J137" s="38" t="s">
        <v>55</v>
      </c>
      <c r="O137" s="41">
        <f>I137*0.21</f>
        <v>0</v>
      </c>
      <c r="P137">
        <v>3</v>
      </c>
    </row>
    <row r="138">
      <c r="A138" s="35" t="s">
        <v>47</v>
      </c>
      <c r="B138" s="42"/>
      <c r="C138" s="43"/>
      <c r="D138" s="43"/>
      <c r="E138" s="37" t="s">
        <v>472</v>
      </c>
      <c r="F138" s="43"/>
      <c r="G138" s="43"/>
      <c r="H138" s="43"/>
      <c r="I138" s="43"/>
      <c r="J138" s="44"/>
    </row>
    <row r="139" ht="345">
      <c r="A139" s="35" t="s">
        <v>85</v>
      </c>
      <c r="B139" s="42"/>
      <c r="C139" s="43"/>
      <c r="D139" s="43"/>
      <c r="E139" s="50" t="s">
        <v>473</v>
      </c>
      <c r="F139" s="43"/>
      <c r="G139" s="43"/>
      <c r="H139" s="43"/>
      <c r="I139" s="43"/>
      <c r="J139" s="44"/>
    </row>
    <row r="140">
      <c r="A140" s="29" t="s">
        <v>39</v>
      </c>
      <c r="B140" s="30"/>
      <c r="C140" s="31" t="s">
        <v>245</v>
      </c>
      <c r="D140" s="32"/>
      <c r="E140" s="29" t="s">
        <v>246</v>
      </c>
      <c r="F140" s="32"/>
      <c r="G140" s="32"/>
      <c r="H140" s="32"/>
      <c r="I140" s="33">
        <f>SUMIFS(I141:I152,A141:A152,"P")</f>
        <v>0</v>
      </c>
      <c r="J140" s="34"/>
    </row>
    <row r="141">
      <c r="A141" s="35" t="s">
        <v>42</v>
      </c>
      <c r="B141" s="35">
        <v>43</v>
      </c>
      <c r="C141" s="36" t="s">
        <v>474</v>
      </c>
      <c r="D141" s="35" t="s">
        <v>44</v>
      </c>
      <c r="E141" s="37" t="s">
        <v>475</v>
      </c>
      <c r="F141" s="38" t="s">
        <v>476</v>
      </c>
      <c r="G141" s="39">
        <v>344</v>
      </c>
      <c r="H141" s="40">
        <v>0</v>
      </c>
      <c r="I141" s="40">
        <f>ROUND(G141*H141,P4)</f>
        <v>0</v>
      </c>
      <c r="J141" s="38" t="s">
        <v>55</v>
      </c>
      <c r="O141" s="41">
        <f>I141*0.21</f>
        <v>0</v>
      </c>
      <c r="P141">
        <v>3</v>
      </c>
    </row>
    <row r="142">
      <c r="A142" s="35" t="s">
        <v>47</v>
      </c>
      <c r="B142" s="42"/>
      <c r="C142" s="43"/>
      <c r="D142" s="43"/>
      <c r="E142" s="37" t="s">
        <v>477</v>
      </c>
      <c r="F142" s="43"/>
      <c r="G142" s="43"/>
      <c r="H142" s="43"/>
      <c r="I142" s="43"/>
      <c r="J142" s="44"/>
    </row>
    <row r="143">
      <c r="A143" s="35" t="s">
        <v>85</v>
      </c>
      <c r="B143" s="42"/>
      <c r="C143" s="43"/>
      <c r="D143" s="43"/>
      <c r="E143" s="50" t="s">
        <v>478</v>
      </c>
      <c r="F143" s="43"/>
      <c r="G143" s="43"/>
      <c r="H143" s="43"/>
      <c r="I143" s="43"/>
      <c r="J143" s="44"/>
    </row>
    <row r="144">
      <c r="A144" s="35" t="s">
        <v>42</v>
      </c>
      <c r="B144" s="35">
        <v>44</v>
      </c>
      <c r="C144" s="36" t="s">
        <v>479</v>
      </c>
      <c r="D144" s="35" t="s">
        <v>346</v>
      </c>
      <c r="E144" s="37" t="s">
        <v>480</v>
      </c>
      <c r="F144" s="38" t="s">
        <v>120</v>
      </c>
      <c r="G144" s="39">
        <v>1702.6510000000001</v>
      </c>
      <c r="H144" s="40">
        <v>0</v>
      </c>
      <c r="I144" s="40">
        <f>ROUND(G144*H144,P4)</f>
        <v>0</v>
      </c>
      <c r="J144" s="38" t="s">
        <v>55</v>
      </c>
      <c r="O144" s="41">
        <f>I144*0.21</f>
        <v>0</v>
      </c>
      <c r="P144">
        <v>3</v>
      </c>
    </row>
    <row r="145">
      <c r="A145" s="35" t="s">
        <v>47</v>
      </c>
      <c r="B145" s="42"/>
      <c r="C145" s="43"/>
      <c r="D145" s="43"/>
      <c r="E145" s="45" t="s">
        <v>44</v>
      </c>
      <c r="F145" s="43"/>
      <c r="G145" s="43"/>
      <c r="H145" s="43"/>
      <c r="I145" s="43"/>
      <c r="J145" s="44"/>
    </row>
    <row r="146" ht="345">
      <c r="A146" s="35" t="s">
        <v>85</v>
      </c>
      <c r="B146" s="42"/>
      <c r="C146" s="43"/>
      <c r="D146" s="43"/>
      <c r="E146" s="50" t="s">
        <v>481</v>
      </c>
      <c r="F146" s="43"/>
      <c r="G146" s="43"/>
      <c r="H146" s="43"/>
      <c r="I146" s="43"/>
      <c r="J146" s="44"/>
    </row>
    <row r="147">
      <c r="A147" s="35" t="s">
        <v>42</v>
      </c>
      <c r="B147" s="35">
        <v>45</v>
      </c>
      <c r="C147" s="36" t="s">
        <v>482</v>
      </c>
      <c r="D147" s="35" t="s">
        <v>483</v>
      </c>
      <c r="E147" s="37" t="s">
        <v>484</v>
      </c>
      <c r="F147" s="38" t="s">
        <v>120</v>
      </c>
      <c r="G147" s="39">
        <v>434.88999999999999</v>
      </c>
      <c r="H147" s="40">
        <v>0</v>
      </c>
      <c r="I147" s="40">
        <f>ROUND(G147*H147,P4)</f>
        <v>0</v>
      </c>
      <c r="J147" s="38" t="s">
        <v>55</v>
      </c>
      <c r="O147" s="41">
        <f>I147*0.21</f>
        <v>0</v>
      </c>
      <c r="P147">
        <v>3</v>
      </c>
    </row>
    <row r="148" ht="30">
      <c r="A148" s="35" t="s">
        <v>47</v>
      </c>
      <c r="B148" s="42"/>
      <c r="C148" s="43"/>
      <c r="D148" s="43"/>
      <c r="E148" s="37" t="s">
        <v>485</v>
      </c>
      <c r="F148" s="43"/>
      <c r="G148" s="43"/>
      <c r="H148" s="43"/>
      <c r="I148" s="43"/>
      <c r="J148" s="44"/>
    </row>
    <row r="149" ht="60">
      <c r="A149" s="35" t="s">
        <v>85</v>
      </c>
      <c r="B149" s="42"/>
      <c r="C149" s="43"/>
      <c r="D149" s="43"/>
      <c r="E149" s="50" t="s">
        <v>486</v>
      </c>
      <c r="F149" s="43"/>
      <c r="G149" s="43"/>
      <c r="H149" s="43"/>
      <c r="I149" s="43"/>
      <c r="J149" s="44"/>
    </row>
    <row r="150">
      <c r="A150" s="35" t="s">
        <v>42</v>
      </c>
      <c r="B150" s="35">
        <v>46</v>
      </c>
      <c r="C150" s="36" t="s">
        <v>482</v>
      </c>
      <c r="D150" s="35" t="s">
        <v>487</v>
      </c>
      <c r="E150" s="37" t="s">
        <v>484</v>
      </c>
      <c r="F150" s="38" t="s">
        <v>120</v>
      </c>
      <c r="G150" s="39">
        <v>282.07999999999998</v>
      </c>
      <c r="H150" s="40">
        <v>0</v>
      </c>
      <c r="I150" s="40">
        <f>ROUND(G150*H150,P4)</f>
        <v>0</v>
      </c>
      <c r="J150" s="38" t="s">
        <v>55</v>
      </c>
      <c r="O150" s="41">
        <f>I150*0.21</f>
        <v>0</v>
      </c>
      <c r="P150">
        <v>3</v>
      </c>
    </row>
    <row r="151">
      <c r="A151" s="35" t="s">
        <v>47</v>
      </c>
      <c r="B151" s="42"/>
      <c r="C151" s="43"/>
      <c r="D151" s="43"/>
      <c r="E151" s="37" t="s">
        <v>488</v>
      </c>
      <c r="F151" s="43"/>
      <c r="G151" s="43"/>
      <c r="H151" s="43"/>
      <c r="I151" s="43"/>
      <c r="J151" s="44"/>
    </row>
    <row r="152">
      <c r="A152" s="35" t="s">
        <v>85</v>
      </c>
      <c r="B152" s="42"/>
      <c r="C152" s="43"/>
      <c r="D152" s="43"/>
      <c r="E152" s="50" t="s">
        <v>489</v>
      </c>
      <c r="F152" s="43"/>
      <c r="G152" s="43"/>
      <c r="H152" s="43"/>
      <c r="I152" s="43"/>
      <c r="J152" s="44"/>
    </row>
    <row r="153">
      <c r="A153" s="29" t="s">
        <v>39</v>
      </c>
      <c r="B153" s="30"/>
      <c r="C153" s="31" t="s">
        <v>260</v>
      </c>
      <c r="D153" s="32"/>
      <c r="E153" s="29" t="s">
        <v>261</v>
      </c>
      <c r="F153" s="32"/>
      <c r="G153" s="32"/>
      <c r="H153" s="32"/>
      <c r="I153" s="33">
        <f>SUMIFS(I154:I168,A154:A168,"P")</f>
        <v>0</v>
      </c>
      <c r="J153" s="34"/>
    </row>
    <row r="154">
      <c r="A154" s="35" t="s">
        <v>42</v>
      </c>
      <c r="B154" s="35">
        <v>47</v>
      </c>
      <c r="C154" s="36" t="s">
        <v>490</v>
      </c>
      <c r="D154" s="35" t="s">
        <v>346</v>
      </c>
      <c r="E154" s="37" t="s">
        <v>491</v>
      </c>
      <c r="F154" s="38" t="s">
        <v>120</v>
      </c>
      <c r="G154" s="39">
        <v>1702.691</v>
      </c>
      <c r="H154" s="40">
        <v>0</v>
      </c>
      <c r="I154" s="40">
        <f>ROUND(G154*H154,P4)</f>
        <v>0</v>
      </c>
      <c r="J154" s="38" t="s">
        <v>55</v>
      </c>
      <c r="O154" s="41">
        <f>I154*0.21</f>
        <v>0</v>
      </c>
      <c r="P154">
        <v>3</v>
      </c>
    </row>
    <row r="155">
      <c r="A155" s="35" t="s">
        <v>47</v>
      </c>
      <c r="B155" s="42"/>
      <c r="C155" s="43"/>
      <c r="D155" s="43"/>
      <c r="E155" s="37" t="s">
        <v>492</v>
      </c>
      <c r="F155" s="43"/>
      <c r="G155" s="43"/>
      <c r="H155" s="43"/>
      <c r="I155" s="43"/>
      <c r="J155" s="44"/>
    </row>
    <row r="156" ht="345">
      <c r="A156" s="35" t="s">
        <v>85</v>
      </c>
      <c r="B156" s="42"/>
      <c r="C156" s="43"/>
      <c r="D156" s="43"/>
      <c r="E156" s="50" t="s">
        <v>493</v>
      </c>
      <c r="F156" s="43"/>
      <c r="G156" s="43"/>
      <c r="H156" s="43"/>
      <c r="I156" s="43"/>
      <c r="J156" s="44"/>
    </row>
    <row r="157" ht="30">
      <c r="A157" s="35" t="s">
        <v>42</v>
      </c>
      <c r="B157" s="35">
        <v>48</v>
      </c>
      <c r="C157" s="36" t="s">
        <v>273</v>
      </c>
      <c r="D157" s="35" t="s">
        <v>346</v>
      </c>
      <c r="E157" s="37" t="s">
        <v>274</v>
      </c>
      <c r="F157" s="38" t="s">
        <v>79</v>
      </c>
      <c r="G157" s="39">
        <v>90</v>
      </c>
      <c r="H157" s="40">
        <v>0</v>
      </c>
      <c r="I157" s="40">
        <f>ROUND(G157*H157,P4)</f>
        <v>0</v>
      </c>
      <c r="J157" s="38" t="s">
        <v>55</v>
      </c>
      <c r="O157" s="41">
        <f>I157*0.21</f>
        <v>0</v>
      </c>
      <c r="P157">
        <v>3</v>
      </c>
    </row>
    <row r="158">
      <c r="A158" s="35" t="s">
        <v>47</v>
      </c>
      <c r="B158" s="42"/>
      <c r="C158" s="43"/>
      <c r="D158" s="43"/>
      <c r="E158" s="45" t="s">
        <v>44</v>
      </c>
      <c r="F158" s="43"/>
      <c r="G158" s="43"/>
      <c r="H158" s="43"/>
      <c r="I158" s="43"/>
      <c r="J158" s="44"/>
    </row>
    <row r="159">
      <c r="A159" s="35" t="s">
        <v>85</v>
      </c>
      <c r="B159" s="42"/>
      <c r="C159" s="43"/>
      <c r="D159" s="43"/>
      <c r="E159" s="50" t="s">
        <v>494</v>
      </c>
      <c r="F159" s="43"/>
      <c r="G159" s="43"/>
      <c r="H159" s="43"/>
      <c r="I159" s="43"/>
      <c r="J159" s="44"/>
    </row>
    <row r="160" ht="30">
      <c r="A160" s="35" t="s">
        <v>42</v>
      </c>
      <c r="B160" s="35">
        <v>49</v>
      </c>
      <c r="C160" s="36" t="s">
        <v>495</v>
      </c>
      <c r="D160" s="35"/>
      <c r="E160" s="37" t="s">
        <v>496</v>
      </c>
      <c r="F160" s="38" t="s">
        <v>120</v>
      </c>
      <c r="G160" s="39">
        <v>492.12</v>
      </c>
      <c r="H160" s="40">
        <v>0</v>
      </c>
      <c r="I160" s="40">
        <f>ROUND(G160*H160,P4)</f>
        <v>0</v>
      </c>
      <c r="J160" s="38" t="s">
        <v>55</v>
      </c>
      <c r="O160" s="41">
        <f>I160*0.21</f>
        <v>0</v>
      </c>
      <c r="P160">
        <v>3</v>
      </c>
    </row>
    <row r="161" ht="30">
      <c r="A161" s="35" t="s">
        <v>47</v>
      </c>
      <c r="B161" s="42"/>
      <c r="C161" s="43"/>
      <c r="D161" s="43"/>
      <c r="E161" s="37" t="s">
        <v>497</v>
      </c>
      <c r="F161" s="43"/>
      <c r="G161" s="43"/>
      <c r="H161" s="43"/>
      <c r="I161" s="43"/>
      <c r="J161" s="44"/>
    </row>
    <row r="162" ht="75">
      <c r="A162" s="35" t="s">
        <v>85</v>
      </c>
      <c r="B162" s="42"/>
      <c r="C162" s="43"/>
      <c r="D162" s="43"/>
      <c r="E162" s="50" t="s">
        <v>498</v>
      </c>
      <c r="F162" s="43"/>
      <c r="G162" s="43"/>
      <c r="H162" s="43"/>
      <c r="I162" s="43"/>
      <c r="J162" s="44"/>
    </row>
    <row r="163" ht="30">
      <c r="A163" s="35" t="s">
        <v>42</v>
      </c>
      <c r="B163" s="35">
        <v>50</v>
      </c>
      <c r="C163" s="36" t="s">
        <v>276</v>
      </c>
      <c r="D163" s="35" t="s">
        <v>44</v>
      </c>
      <c r="E163" s="37" t="s">
        <v>277</v>
      </c>
      <c r="F163" s="38" t="s">
        <v>120</v>
      </c>
      <c r="G163" s="39">
        <v>157.5</v>
      </c>
      <c r="H163" s="40">
        <v>0</v>
      </c>
      <c r="I163" s="40">
        <f>ROUND(G163*H163,P4)</f>
        <v>0</v>
      </c>
      <c r="J163" s="38" t="s">
        <v>55</v>
      </c>
      <c r="O163" s="41">
        <f>I163*0.21</f>
        <v>0</v>
      </c>
      <c r="P163">
        <v>3</v>
      </c>
    </row>
    <row r="164" ht="30">
      <c r="A164" s="35" t="s">
        <v>47</v>
      </c>
      <c r="B164" s="42"/>
      <c r="C164" s="43"/>
      <c r="D164" s="43"/>
      <c r="E164" s="37" t="s">
        <v>499</v>
      </c>
      <c r="F164" s="43"/>
      <c r="G164" s="43"/>
      <c r="H164" s="43"/>
      <c r="I164" s="43"/>
      <c r="J164" s="44"/>
    </row>
    <row r="165" ht="45">
      <c r="A165" s="35" t="s">
        <v>85</v>
      </c>
      <c r="B165" s="42"/>
      <c r="C165" s="43"/>
      <c r="D165" s="43"/>
      <c r="E165" s="50" t="s">
        <v>500</v>
      </c>
      <c r="F165" s="43"/>
      <c r="G165" s="43"/>
      <c r="H165" s="43"/>
      <c r="I165" s="43"/>
      <c r="J165" s="44"/>
    </row>
    <row r="166">
      <c r="A166" s="35" t="s">
        <v>42</v>
      </c>
      <c r="B166" s="35">
        <v>51</v>
      </c>
      <c r="C166" s="36" t="s">
        <v>303</v>
      </c>
      <c r="D166" s="35" t="s">
        <v>44</v>
      </c>
      <c r="E166" s="37" t="s">
        <v>304</v>
      </c>
      <c r="F166" s="38" t="s">
        <v>97</v>
      </c>
      <c r="G166" s="39">
        <v>3279.4360000000001</v>
      </c>
      <c r="H166" s="40">
        <v>0</v>
      </c>
      <c r="I166" s="40">
        <f>ROUND(G166*H166,P4)</f>
        <v>0</v>
      </c>
      <c r="J166" s="38" t="s">
        <v>55</v>
      </c>
      <c r="O166" s="41">
        <f>I166*0.21</f>
        <v>0</v>
      </c>
      <c r="P166">
        <v>3</v>
      </c>
    </row>
    <row r="167" ht="30">
      <c r="A167" s="35" t="s">
        <v>47</v>
      </c>
      <c r="B167" s="42"/>
      <c r="C167" s="43"/>
      <c r="D167" s="43"/>
      <c r="E167" s="37" t="s">
        <v>501</v>
      </c>
      <c r="F167" s="43"/>
      <c r="G167" s="43"/>
      <c r="H167" s="43"/>
      <c r="I167" s="43"/>
      <c r="J167" s="44"/>
    </row>
    <row r="168" ht="240">
      <c r="A168" s="35" t="s">
        <v>85</v>
      </c>
      <c r="B168" s="46"/>
      <c r="C168" s="47"/>
      <c r="D168" s="47"/>
      <c r="E168" s="50" t="s">
        <v>502</v>
      </c>
      <c r="F168" s="47"/>
      <c r="G168" s="47"/>
      <c r="H168" s="47"/>
      <c r="I168" s="47"/>
      <c r="J16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Benda</dc:creator>
  <cp:lastModifiedBy>Pavel Benda</cp:lastModifiedBy>
  <dcterms:created xsi:type="dcterms:W3CDTF">2025-10-03T11:40:41Z</dcterms:created>
  <dcterms:modified xsi:type="dcterms:W3CDTF">2025-10-03T11:40:42Z</dcterms:modified>
</cp:coreProperties>
</file>