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Projekty\___PROJEKTY_2020___\37_20_STC\10_ROZPOCTY\05_PDPS_2024\250131_vadane_po_upravach\"/>
    </mc:Choice>
  </mc:AlternateContent>
  <bookViews>
    <workbookView xWindow="0" yWindow="0" windowWidth="0" windowHeight="0"/>
  </bookViews>
  <sheets>
    <sheet name="Rekapitulace" sheetId="9" r:id="rId1"/>
    <sheet name="SO 00" sheetId="2" r:id="rId2"/>
    <sheet name="SO 01 (SO101)" sheetId="3" r:id="rId3"/>
    <sheet name="SO 02 (SO102)" sheetId="4" r:id="rId4"/>
    <sheet name="SO 03 (SO401)" sheetId="5" r:id="rId5"/>
    <sheet name="SO 04 (SO402)" sheetId="6" r:id="rId6"/>
    <sheet name="SO 05 (SO301)" sheetId="7" r:id="rId7"/>
    <sheet name="SO 06 (SO302)" sheetId="8" r:id="rId8"/>
  </sheets>
  <calcPr/>
</workbook>
</file>

<file path=xl/calcChain.xml><?xml version="1.0" encoding="utf-8"?>
<calcChain xmlns="http://schemas.openxmlformats.org/spreadsheetml/2006/main">
  <c i="9" l="1"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8" r="I3"/>
  <c r="I67"/>
  <c r="O148"/>
  <c r="I148"/>
  <c r="O143"/>
  <c r="I143"/>
  <c r="O138"/>
  <c r="I138"/>
  <c r="O133"/>
  <c r="I133"/>
  <c r="O128"/>
  <c r="I128"/>
  <c r="O123"/>
  <c r="I123"/>
  <c r="O118"/>
  <c r="I118"/>
  <c r="O113"/>
  <c r="I113"/>
  <c r="O108"/>
  <c r="I108"/>
  <c r="O103"/>
  <c r="I103"/>
  <c r="O98"/>
  <c r="I98"/>
  <c r="O93"/>
  <c r="I93"/>
  <c r="O88"/>
  <c r="I88"/>
  <c r="O83"/>
  <c r="I83"/>
  <c r="O78"/>
  <c r="I78"/>
  <c r="O73"/>
  <c r="I73"/>
  <c r="O68"/>
  <c r="I68"/>
  <c r="I55"/>
  <c r="O62"/>
  <c r="I62"/>
  <c r="O56"/>
  <c r="I56"/>
  <c r="I49"/>
  <c r="O50"/>
  <c r="I50"/>
  <c r="I15"/>
  <c r="O43"/>
  <c r="I43"/>
  <c r="O34"/>
  <c r="I34"/>
  <c r="O29"/>
  <c r="I29"/>
  <c r="O25"/>
  <c r="I25"/>
  <c r="O16"/>
  <c r="I16"/>
  <c r="I8"/>
  <c r="O9"/>
  <c r="I9"/>
  <c i="7" r="I3"/>
  <c r="I52"/>
  <c r="O115"/>
  <c r="I115"/>
  <c r="O109"/>
  <c r="I109"/>
  <c r="O104"/>
  <c r="I104"/>
  <c r="O99"/>
  <c r="I99"/>
  <c r="O94"/>
  <c r="I94"/>
  <c r="O89"/>
  <c r="I89"/>
  <c r="O84"/>
  <c r="I84"/>
  <c r="O79"/>
  <c r="I79"/>
  <c r="O74"/>
  <c r="I74"/>
  <c r="O69"/>
  <c r="I69"/>
  <c r="O64"/>
  <c r="I64"/>
  <c r="O59"/>
  <c r="I59"/>
  <c r="O53"/>
  <c r="I53"/>
  <c r="I40"/>
  <c r="O47"/>
  <c r="I47"/>
  <c r="O41"/>
  <c r="I41"/>
  <c r="I15"/>
  <c r="O34"/>
  <c r="I34"/>
  <c r="O29"/>
  <c r="I29"/>
  <c r="O25"/>
  <c r="I25"/>
  <c r="O16"/>
  <c r="I16"/>
  <c r="I8"/>
  <c r="O9"/>
  <c r="I9"/>
  <c i="6" r="I3"/>
  <c r="I52"/>
  <c r="O53"/>
  <c r="I53"/>
  <c r="I39"/>
  <c r="O48"/>
  <c r="I48"/>
  <c r="O44"/>
  <c r="I44"/>
  <c r="O40"/>
  <c r="I40"/>
  <c r="I34"/>
  <c r="O35"/>
  <c r="I35"/>
  <c r="I13"/>
  <c r="O28"/>
  <c r="I28"/>
  <c r="O24"/>
  <c r="I24"/>
  <c r="O20"/>
  <c r="I20"/>
  <c r="O14"/>
  <c r="I14"/>
  <c r="I8"/>
  <c r="O9"/>
  <c r="I9"/>
  <c i="5" r="I3"/>
  <c r="I155"/>
  <c r="O156"/>
  <c r="I156"/>
  <c r="I64"/>
  <c r="O150"/>
  <c r="I150"/>
  <c r="O145"/>
  <c r="I145"/>
  <c r="O140"/>
  <c r="I140"/>
  <c r="O135"/>
  <c r="I135"/>
  <c r="O130"/>
  <c r="I130"/>
  <c r="O125"/>
  <c r="I125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79"/>
  <c r="I79"/>
  <c r="O74"/>
  <c r="I74"/>
  <c r="O69"/>
  <c r="I69"/>
  <c r="O65"/>
  <c r="I65"/>
  <c r="I59"/>
  <c r="O60"/>
  <c r="I60"/>
  <c r="I53"/>
  <c r="O54"/>
  <c r="I54"/>
  <c r="I47"/>
  <c r="O48"/>
  <c r="I48"/>
  <c r="I16"/>
  <c r="O42"/>
  <c r="I42"/>
  <c r="O37"/>
  <c r="I37"/>
  <c r="O32"/>
  <c r="I32"/>
  <c r="O27"/>
  <c r="I27"/>
  <c r="O22"/>
  <c r="I22"/>
  <c r="O17"/>
  <c r="I17"/>
  <c r="I8"/>
  <c r="O9"/>
  <c r="I9"/>
  <c i="4" r="I3"/>
  <c r="I69"/>
  <c r="O79"/>
  <c r="I79"/>
  <c r="O75"/>
  <c r="I75"/>
  <c r="O70"/>
  <c r="I70"/>
  <c r="I39"/>
  <c r="O65"/>
  <c r="I65"/>
  <c r="O60"/>
  <c r="I60"/>
  <c r="O55"/>
  <c r="I55"/>
  <c r="O50"/>
  <c r="I50"/>
  <c r="O45"/>
  <c r="I45"/>
  <c r="O40"/>
  <c r="I40"/>
  <c r="I26"/>
  <c r="O35"/>
  <c r="I35"/>
  <c r="O31"/>
  <c r="I31"/>
  <c r="O27"/>
  <c r="I27"/>
  <c r="I15"/>
  <c r="O22"/>
  <c r="I22"/>
  <c r="O16"/>
  <c r="I16"/>
  <c r="I8"/>
  <c r="O9"/>
  <c r="I9"/>
  <c i="3" r="I3"/>
  <c r="I321"/>
  <c r="O417"/>
  <c r="I417"/>
  <c r="O412"/>
  <c r="I412"/>
  <c r="O408"/>
  <c r="I408"/>
  <c r="O404"/>
  <c r="I404"/>
  <c r="O399"/>
  <c r="I399"/>
  <c r="O395"/>
  <c r="I395"/>
  <c r="O390"/>
  <c r="I390"/>
  <c r="O385"/>
  <c r="I385"/>
  <c r="O378"/>
  <c r="I378"/>
  <c r="O373"/>
  <c r="I373"/>
  <c r="O368"/>
  <c r="I368"/>
  <c r="O363"/>
  <c r="I363"/>
  <c r="O355"/>
  <c r="I355"/>
  <c r="O352"/>
  <c r="I352"/>
  <c r="O347"/>
  <c r="I347"/>
  <c r="O341"/>
  <c r="I341"/>
  <c r="O338"/>
  <c r="I338"/>
  <c r="O333"/>
  <c r="I333"/>
  <c r="O327"/>
  <c r="I327"/>
  <c r="O322"/>
  <c r="I322"/>
  <c r="I271"/>
  <c r="O316"/>
  <c r="I316"/>
  <c r="O311"/>
  <c r="I311"/>
  <c r="O307"/>
  <c r="I307"/>
  <c r="O302"/>
  <c r="I302"/>
  <c r="O298"/>
  <c r="I298"/>
  <c r="O294"/>
  <c r="I294"/>
  <c r="O290"/>
  <c r="I290"/>
  <c r="O286"/>
  <c r="I286"/>
  <c r="O282"/>
  <c r="I282"/>
  <c r="O277"/>
  <c r="I277"/>
  <c r="O272"/>
  <c r="I272"/>
  <c r="I262"/>
  <c r="O267"/>
  <c r="I267"/>
  <c r="O263"/>
  <c r="I263"/>
  <c r="I209"/>
  <c r="O257"/>
  <c r="I257"/>
  <c r="O252"/>
  <c r="I252"/>
  <c r="O247"/>
  <c r="I247"/>
  <c r="O242"/>
  <c r="I242"/>
  <c r="O237"/>
  <c r="I237"/>
  <c r="O232"/>
  <c r="I232"/>
  <c r="O227"/>
  <c r="I227"/>
  <c r="O222"/>
  <c r="I222"/>
  <c r="O217"/>
  <c r="I217"/>
  <c r="O210"/>
  <c r="I210"/>
  <c r="I166"/>
  <c r="O205"/>
  <c r="I205"/>
  <c r="O200"/>
  <c r="I200"/>
  <c r="O196"/>
  <c r="I196"/>
  <c r="O187"/>
  <c r="I187"/>
  <c r="O182"/>
  <c r="I182"/>
  <c r="O177"/>
  <c r="I177"/>
  <c r="O172"/>
  <c r="I172"/>
  <c r="O167"/>
  <c r="I167"/>
  <c r="I156"/>
  <c r="O162"/>
  <c r="I162"/>
  <c r="O157"/>
  <c r="I157"/>
  <c r="I130"/>
  <c r="O152"/>
  <c r="I152"/>
  <c r="O148"/>
  <c r="I148"/>
  <c r="O144"/>
  <c r="I144"/>
  <c r="O139"/>
  <c r="I139"/>
  <c r="O135"/>
  <c r="I135"/>
  <c r="O131"/>
  <c r="I131"/>
  <c r="I28"/>
  <c r="O125"/>
  <c r="I125"/>
  <c r="O120"/>
  <c r="I120"/>
  <c r="O115"/>
  <c r="I115"/>
  <c r="O111"/>
  <c r="I111"/>
  <c r="O100"/>
  <c r="I100"/>
  <c r="O95"/>
  <c r="I95"/>
  <c r="O91"/>
  <c r="I91"/>
  <c r="O87"/>
  <c r="I87"/>
  <c r="O76"/>
  <c r="I76"/>
  <c r="O71"/>
  <c r="I71"/>
  <c r="O67"/>
  <c r="I67"/>
  <c r="O62"/>
  <c r="I62"/>
  <c r="O57"/>
  <c r="I57"/>
  <c r="O52"/>
  <c r="I52"/>
  <c r="O48"/>
  <c r="I48"/>
  <c r="O43"/>
  <c r="I43"/>
  <c r="O38"/>
  <c r="I38"/>
  <c r="O34"/>
  <c r="I34"/>
  <c r="O29"/>
  <c r="I29"/>
  <c r="I8"/>
  <c r="O24"/>
  <c r="I24"/>
  <c r="O19"/>
  <c r="I19"/>
  <c r="O9"/>
  <c r="I9"/>
  <c i="2" r="I3"/>
  <c r="I8"/>
  <c r="O42"/>
  <c r="I42"/>
  <c r="O38"/>
  <c r="I38"/>
  <c r="O34"/>
  <c r="I34"/>
  <c r="O30"/>
  <c r="I30"/>
  <c r="O26"/>
  <c r="I26"/>
  <c r="O22"/>
  <c r="I22"/>
  <c r="O18"/>
  <c r="I18"/>
  <c r="O14"/>
  <c r="I14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<sst xmlns="http://schemas.openxmlformats.org/spreadsheetml/2006/main">
  <si>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</si>
  <si>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</si>
  <si>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</si>
  <si>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20-37 - Infrastruktura pro Novostavbu výrobního závodu STÁTNÍ TISKÁRNY CENIN, státní podnik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</si>
  <si>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</si>
  <si>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</si>
  <si>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</si>
  <si>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</si>
  <si>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</si>
  <si>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</si>
  <si>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</si>
  <si>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</t>
  </si>
  <si>
    <t>Vedlejší a ostatní náklady</t>
  </si>
  <si>
    <t>SO 01 (SO101)</t>
  </si>
  <si>
    <t>Chodník pro pěší</t>
  </si>
  <si>
    <t>SO 02 (SO102)</t>
  </si>
  <si>
    <t>Zastávky BUS</t>
  </si>
  <si>
    <t>SO 03 (SO401)</t>
  </si>
  <si>
    <t>Veřejné osvětlení</t>
  </si>
  <si>
    <t>SO 04 (SO402)</t>
  </si>
  <si>
    <t>Chráničky pro sítě elektronických komunikací</t>
  </si>
  <si>
    <t>SO 05 (SO301)</t>
  </si>
  <si>
    <t>Prodloužení vodovodního řadu</t>
  </si>
  <si>
    <t>SO 06 (SO302)</t>
  </si>
  <si>
    <t>Prodloužení řadu tlakové kanalizace</t>
  </si>
  <si>
    <t>Soupis prací objektu</t>
  </si>
  <si>
    <t>S</t>
  </si>
  <si>
    <t>Stavba:</t>
  </si>
  <si>
    <t>20-37</t>
  </si>
  <si>
    <t>Infrastruktura pro Novostavbu výrobního závodu STÁTNÍ TISKÁRNY CENIN, státní podnik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</si>
  <si>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</si>
  <si>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</si>
  <si>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</si>
  <si>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</si>
  <si>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</si>
  <si>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</si>
  <si>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</si>
  <si>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</si>
  <si>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</si>
  <si>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</si>
  <si>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</si>
  <si>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</si>
  <si>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</si>
  <si>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</si>
  <si>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</si>
  <si>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</si>
  <si>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</si>
  <si>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</si>
  <si>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</si>
  <si>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</si>
  <si>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</si>
  <si>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2024_OTSKP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</si>
  <si>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</si>
  <si>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Celková délka stavby cca 920m. Pro SO01, SO02, SO03, SO04, SO05, SO06.
PEVNÁ CENA</t>
  </si>
  <si>
    <t>VV</t>
  </si>
  <si>
    <t xml:space="preserve"> "zajištění a ochrana stávajících IS :"</t>
  </si>
  <si>
    <t xml:space="preserve">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</si>
  <si>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</si>
  <si>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</si>
  <si>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</si>
  <si>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</si>
  <si>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celkové délce stavby cca 920m vč. výstupu DTM. Pro SO01, SO02, SO03, SO04, SO05, SO06.
3x tištěné paré + 1x CD
PEVNÁ CENA</t>
  </si>
  <si>
    <t>zahrnuje veškeré náklady spojené s objednatelem požadovanými pracemi</t>
  </si>
  <si>
    <t>02911</t>
  </si>
  <si>
    <t>A</t>
  </si>
  <si>
    <t>OSTATNÍ POŽADAVKY - GEODETICKÉ ZAMĚŘENÍ</t>
  </si>
  <si>
    <t>Geometrický oddělovací plán pro majetkové vypořádání vlastnických vztahu, potvrzený katastrálním úřadem. Celková délka stavby cca 920m. Pro SO01, SO02, SO03, SO04, SO05, SO06.
12 x tiskem
PEVNÁ CENA</t>
  </si>
  <si>
    <t>B</t>
  </si>
  <si>
    <t>OSTATNÍ POŽADAVKY - GEODETICKÉ ZAMĚŘENÍ VRSTEV</t>
  </si>
  <si>
    <t xml:space="preserve">Zaměření vrstev pro určení kubatur sanací  a pro určení kubatur konstrukčních vrstev a celkových plošných a délkových výměr. Celková délka stavby cca 920m. Pro SO01, SO02, SO03, SO04, SO05, SO06.
PEVNÁ CENA</t>
  </si>
  <si>
    <t>C</t>
  </si>
  <si>
    <t>Veškerá nutná zaměření nutná k realizaci díla (např.zaměření stavby před výstavbou, vytyčení stavby a obvodu staveniště apod.) a k uvedení stavby do užívání a řádnému předání dokončeného díla. Celková délka stavby cca 920m. Pro SO01, SO02, SO03, SO04, SO05, SO06.
PEVNÁ CENA</t>
  </si>
  <si>
    <t>02940</t>
  </si>
  <si>
    <t>OSTATNÍ POŽADAVKY - VYPRACOVÁNÍ DOKUMENTACE</t>
  </si>
  <si>
    <t>OTSKP ~ 2024</t>
  </si>
  <si>
    <t>Dokumentace skutečného provedení stavby. Výkresy a související písemnosti zhotovené stavby potřebné pro evidenci pozemní komunikace. _x000d_
 - koncept 1x kopie v tištěné podobě a 1x elektronický originál (rozsah a upořádání odpovídající podobě tištěné) v uzavřeném (PDF) a otevřeném formátu (DWG, XLS, DOC, apod.), _x000d_
 - čistopis ve 1 paré v tištěné podobě a 1x v elektronické podobě a geodetického zaměření zhotovené stavby včetně geometrického plánu, potvrzeného příslušným katastrálním úřadem, ve 4 paré a 1x v elektronické podobě (rozsah a upořádání odpovídající podobě tištěné) v uzavřeném (PDF) a otevřeném formátu (DWG, XLS, DOC, apod.)_x000d_
Celková délka stavby cca 920m. Pro SO01, SO02, SO03, SO04, SO05, SO06._x000d_
PEVNÁ CENA</t>
  </si>
  <si>
    <t>Položka zahrnuje:
- veškeré náklady spojené s objednatelem požadovanými pracemi
Položka nezahrnuje:
- x</t>
  </si>
  <si>
    <t>02943</t>
  </si>
  <si>
    <t>OSTATNÍ POŽADAVKY - VYPRACOVÁNÍ RDS</t>
  </si>
  <si>
    <t>Realizační dokumentace stavby. Obsah dle směrnice pro dokumentaci staveb PK, v souladu s PDPS, Řeší podrobnosti pro kvalitní a bezpečné zhotovení stavby. Mimo jiné zahrnuje vypracování souřadnicového a výškového pokrytí komunikace, zahuštění příčných řezů pro plynulé řešení, aktualizace dopracování dopravního značení. Vypracuje autorizovaná osoba. Odsouhlasí správce stavby._x000d_
 - koncept 1x kopie v tištěné podobě a 1x elektronický originál (rozsah a upořádání odpovídající podobě tištěné) v uzavřeném (PDF) a otevřeném formátu (DWG, XLS, DOC, apod.),_x000d_
Havarijní plán a protipovodňový plán ( 1x kopie v tištěné podobě a 1x elektronický originál)._x000d_
Celková délka stavby cca 920m. Pro SO01, SO02, SO03, SO04, SO05, SO06._x000d_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</si>
  <si>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</si>
  <si>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</si>
  <si>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</si>
  <si>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 objednatele vč.kotvení a podstavce. Po ukončení stavby odstranění. Celková délka stavby cca 920m. Pro SO01, SO02, SO03, SO04, SO05, SO06.
PEVNÁ CENA</t>
  </si>
  <si>
    <t xml:space="preserve"> 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</si>
  <si>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</si>
  <si>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</si>
  <si>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</si>
  <si>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 Trasy pro pěší v souladu s vyhl. č. 398/2009 Sb., o
obecných technických požadavcích zabezpečujících bezbariérové užívání staveb.
Po dobu realizace stavby zajištěn přístup k objektům pro požární techniku, policie,
záchranné služby. Celková délka stavby cca 920m. Pro SO01, SO02, SO03, SO04, SO05, SO06.
PEVNÁ CENA</t>
  </si>
  <si>
    <t>zahrnuje objednatelem povolené náklady na požadovaná zařízení zhotovitele</t>
  </si>
  <si>
    <t>014112</t>
  </si>
  <si>
    <t>POPLATKY ZA SKLÁDKU TYP S-IO (INERTNÍ ODPAD)</t>
  </si>
  <si>
    <t>T</t>
  </si>
  <si>
    <t>zemina a štěrky z podkladních vrstev</t>
  </si>
  <si>
    <t>pol. 132738 541,004*2 = 1082,008 [A]</t>
  </si>
  <si>
    <t>odpočet zýsypu výkopkem - pol. 17411 -14,175*2 = -28,350 [B]</t>
  </si>
  <si>
    <t>pol. 12932 25*0,5*2 = 25,000 [C]</t>
  </si>
  <si>
    <t>pol. 122738 1525,93*2 = 3051,860 [D]</t>
  </si>
  <si>
    <t>pol.11130 1579,8*0,1*2 = 315,960 [E]</t>
  </si>
  <si>
    <t>pol.21262 279*0,5*0,4*2 = 111,600 [F]</t>
  </si>
  <si>
    <t>Celkové množství = 4558,078</t>
  </si>
  <si>
    <t>Položka zahrnuje:
- veškeré poplatky provozovateli skládky související s uložením odpadu na skládce.
Položka nezahrnuje:
- x</t>
  </si>
  <si>
    <t>014122</t>
  </si>
  <si>
    <t>ASF</t>
  </si>
  <si>
    <t>POPLATKY ZA SKLÁDKU TYP S-OO (OSTATNÍ ODPAD)</t>
  </si>
  <si>
    <t>živice</t>
  </si>
  <si>
    <t>pol. 113728 96,6*2,4 = 231,840 [A]</t>
  </si>
  <si>
    <t>Celkové množství = 231,840</t>
  </si>
  <si>
    <t>014211</t>
  </si>
  <si>
    <t>POPLATKY ZA ZEMNÍK - ORNICE</t>
  </si>
  <si>
    <t>M3</t>
  </si>
  <si>
    <t>vč. vodorovného a svislého přesunu na místo rozprostření</t>
  </si>
  <si>
    <t>potřeba ornice pro ohumusování 1305*0,15-78,99 = 116,760 [A]</t>
  </si>
  <si>
    <t>Položka zahrnuje:
- veškeré poplatky majiteli zemníku související s nákupem zeminy (nikoliv s otvírkou zemníku)
Položka nezahrnuje:
- x</t>
  </si>
  <si>
    <t>1</t>
  </si>
  <si>
    <t>Zemní práce</t>
  </si>
  <si>
    <t>111208</t>
  </si>
  <si>
    <t>ODSTRANĚNÍ KŘOVIN S ODVOZEM DO 20KM</t>
  </si>
  <si>
    <t>M2</t>
  </si>
  <si>
    <t>Způsob likvidace dřevní hmoty určí a do ceny položky zohlední zhotovitel, nepřipouští se však spalování na místě</t>
  </si>
  <si>
    <t>dle tabulky kácení 141+48+97+48+371+411+654 = 1770,000 [A]</t>
  </si>
  <si>
    <t>Celkové množství = 1770,000</t>
  </si>
  <si>
    <t xml:space="preserve">Položka zahrnuje:
- odstranění křovin a stromů do průměru 100 mm
- dopravu dřevin  na předepsanou vzdálenost
- spálení na hromadách nebo štěpkování
Položka nezahrnuje:
- x</t>
  </si>
  <si>
    <t>11130</t>
  </si>
  <si>
    <t>SEJMUTÍ DRNU</t>
  </si>
  <si>
    <t>dle tabulky kubatur 1579,8 = 1579,800 [A]</t>
  </si>
  <si>
    <t xml:space="preserve">včetně vodorovné dopravy  a uložení na skládku</t>
  </si>
  <si>
    <t>112018</t>
  </si>
  <si>
    <t>KÁCENÍ STROMŮ D KMENE DO 0,5M S ODSTRANĚNÍM PAŘEZŮ, ODVOZ DO 20KM</t>
  </si>
  <si>
    <t>vytěžené dřevo je vlastníctví majitele pozemku a bude mu odevzdáno (2m dílce, doprava do 5 km).
způsob likvidace zbylé dřevní hmoty určí a do ceny položky zohlední zhotovitel, nepřipouští se však spalování na místě</t>
  </si>
  <si>
    <t>dle tabulky kubatur 49 = 49,000 [A]</t>
  </si>
  <si>
    <t>Celkové množství = 49,000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</si>
  <si>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</si>
  <si>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112028</t>
  </si>
  <si>
    <t>KÁCENÍ STROMŮ D KMENE DO 0,9M S ODSTRANĚNÍM PAŘEZŮ, ODVOZ DO 20KM</t>
  </si>
  <si>
    <t>dle tab.kubatur 4 = 4,000 [A]</t>
  </si>
  <si>
    <t>Celkové množství = 4,000</t>
  </si>
  <si>
    <t>113728</t>
  </si>
  <si>
    <t>FRÉZOVÁNÍ ZPEVNĚNÝCH PLOCH ASFALTOVÝCH, ODVOZ DO 20KM</t>
  </si>
  <si>
    <t>včetně naložení, odvozu a uložení na skládku (skládka zvolena zhotovitelem)
zhotovitel v ceně zohlední skutečnou vzdálenost skládky</t>
  </si>
  <si>
    <t>obnova živičného krytu vozovky - dle tabulky kubatur 966*(0,04+0,06) = 96,600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</si>
  <si>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</si>
  <si>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113767</t>
  </si>
  <si>
    <t>FRÉZOVÁNÍ DRÁŽKY PRŮŘEZU DO 1000MM2 V ASFALTOVÉ VOZOVCE</t>
  </si>
  <si>
    <t>M</t>
  </si>
  <si>
    <t>obnova živičného krytu vozovky - dle tabulky kubatur 12,7 = 12,700 [A]</t>
  </si>
  <si>
    <t>Celkové množství = 12,700</t>
  </si>
  <si>
    <t>Položka zahrnuje:
- veškerou manipulaci s vybouranou sutí a s vybouranými hmotami vč. uložení na skládku.
Položka nezahrnuje:
- x</t>
  </si>
  <si>
    <t>121108</t>
  </si>
  <si>
    <t>SEJMUTÍ ORNICE NEBO LESNÍ PŮDY S ODVOZEM DO 20KM</t>
  </si>
  <si>
    <t>včetně naložení, odvozu a uložení na mezideponii</t>
  </si>
  <si>
    <t>dle tabulky kubatur 1579,8*0,15-1579,8*0,10 = 78,990 [A]</t>
  </si>
  <si>
    <t>Celkové množství = 78,990</t>
  </si>
  <si>
    <t xml:space="preserve">Položka zahrnuje:
- sejmutí ornice bez ohledu na tloušťku vrstvy
-  její vodorovnou dopravu
Položka nezahrnuje:
- uložení na trvalou skládku</t>
  </si>
  <si>
    <t>122738</t>
  </si>
  <si>
    <t>ODKOPÁVKY A PROKOPÁVKY OBECNÉ TŘ. I, ODVOZ DO 20KM</t>
  </si>
  <si>
    <t>dle tabulky kubatur 1720,68-194,75 = 1525,930 [A]</t>
  </si>
  <si>
    <t>Celkové množství = 1525,930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</si>
  <si>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</si>
  <si>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125738</t>
  </si>
  <si>
    <t>VYKOPÁVKY ZE ZEMNÍKŮ A SKLÁDEK TŘ. I, ODVOZ DO 20KM</t>
  </si>
  <si>
    <t>zhotovitel v ceně zohlední skutečnou vzdálenost zemníku</t>
  </si>
  <si>
    <t>potřeba ornice 116,76 = 116,760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</si>
  <si>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</si>
  <si>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12932</t>
  </si>
  <si>
    <t>ČIŠTĚNÍ PŘÍKOPŮ OD NÁNOSU DO 0,5M3/M</t>
  </si>
  <si>
    <t>dle tabulky kubatur 25 = 25,000 [A]</t>
  </si>
  <si>
    <t>Celkové množství = 25,000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</si>
  <si>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</si>
  <si>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132738</t>
  </si>
  <si>
    <t>HLOUBENÍ RÝH ŠÍŘ DO 2M PAŽ I NEPAŽ TŘ. I, ODVOZ DO 20KM</t>
  </si>
  <si>
    <t>včetně pažení
včetně naložení, odvozu a uložení na skládku (skládka zvolena zhotovitelem)
zhotovitel v ceně zohlední skutečnou vzdálenost skládky</t>
  </si>
  <si>
    <t>napojení uličních vpustí (54,2+7*1)*1,1*0,55 = 37,026 [A]</t>
  </si>
  <si>
    <t>odpočet vybouraných povrchů - živičná komunikace -58*1,31*0,48 = -36,470 [B]</t>
  </si>
  <si>
    <t>odpočet vybouraných povrchů - živičná komunikace - sanace pláně -58*1,31*0,5 = -37,990 [C]</t>
  </si>
  <si>
    <t>odpočet vybouraných povrchů - chodník -62*1,31*0,24 = -19,493 [D]</t>
  </si>
  <si>
    <t>rozšíření pro šachty 4*1,5*1,5*1,35 = 12,150 [E]</t>
  </si>
  <si>
    <t>zatrubnění příkopu "P1" 136,15*1,31*1,35 = 240,781 [F]</t>
  </si>
  <si>
    <t>sanace základ. spáry 172,5*2 = 345,000 [G]</t>
  </si>
  <si>
    <t>Celkové množství = 541,004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</si>
  <si>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</si>
  <si>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</si>
  <si>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</si>
  <si>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pol.122738, 132738, 21262 1525,927+541,004+279*0,5*0,4-14,175 = 2108,556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</si>
  <si>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</si>
  <si>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</si>
  <si>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</si>
  <si>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VHODNOU NENAMRZAVOU ZEMINOU, VHODNOU DO NÁSYPŮ DLE ČSN 73 6133_x000d_
HUTNĚNÝCH PO VRSTVÁCH TL. MAX 300 MM</t>
  </si>
  <si>
    <t>dle tabulky kubatur 1882,5 = 1882,500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</si>
  <si>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</si>
  <si>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</si>
  <si>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</si>
  <si>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zpětný zásyp rýhy výkopkem mimo komunikaci 16,15*1,31*(1,35-0,1-0,58) = 14,175 [A]</t>
  </si>
  <si>
    <t>Celkové množství = 14,175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</si>
  <si>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</si>
  <si>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</si>
  <si>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</si>
  <si>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ze ŠD 0/32</t>
  </si>
  <si>
    <t>zásyp rýhy v komunikaci (136,15-16,15)*1,31*(1,35-0,1-0,58) = 105,324 [A]</t>
  </si>
  <si>
    <t>odpočet nových povrchů - živičná komunikace -58*1,31*0,48 = -36,470 [B]</t>
  </si>
  <si>
    <t>odpočet nových povrchů - živičná komunikace - sanace pláně -58*1,31*0,5 = -37,990 [C]</t>
  </si>
  <si>
    <t>odpočet nových povrchů - chodník -62*1,31*0,24 = -19,493 [D]</t>
  </si>
  <si>
    <t>zásyp šachet 4*(1,5*1,5*1,35-3,14*0,6*0,6*1,75-1,5*1,5*0,1) = 3,337 [E]</t>
  </si>
  <si>
    <t>zásyp uv 7*1,2 = 8,400 [F]</t>
  </si>
  <si>
    <t>zásyp rýhy přípojek UV 54,2*1,1*0,1 = 5,962 [G]</t>
  </si>
  <si>
    <t>Celkové množství = 29,070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</si>
  <si>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</si>
  <si>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</si>
  <si>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</si>
  <si>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pískový obsyp potrubí - tříděný písek 0/4</t>
  </si>
  <si>
    <t>napojení uličních vpustí 54,2*(1,1*(0,15+0,3)-3,14*0,075*0,075) = 25,872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</si>
  <si>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</si>
  <si>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18232</t>
  </si>
  <si>
    <t>ROZPROSTŘENÍ ORNICE V ROVINĚ V TL DO 0,15M</t>
  </si>
  <si>
    <t>včetně získání vhodné zeminy nebo dopravy sejmuté ornice z mezideponie</t>
  </si>
  <si>
    <t>dle tabulky kubatur 1305 = 1305,000 [A]</t>
  </si>
  <si>
    <t>Celkové množství = 1305,000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</si>
  <si>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</si>
  <si>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</si>
  <si>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</si>
  <si>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</si>
  <si>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</si>
  <si>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</si>
  <si>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</si>
  <si>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2</t>
  </si>
  <si>
    <t>Základy</t>
  </si>
  <si>
    <t>21197</t>
  </si>
  <si>
    <t>OPLÁŠTĚNÍ ODVODŇOVACÍCH ŽEBER Z GEOTEXTILIE</t>
  </si>
  <si>
    <t>podélná drenáž 279*1,5 = 418,500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</si>
  <si>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</si>
  <si>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21262</t>
  </si>
  <si>
    <t>TRATIVODY KOMPLET Z TRUB Z PLAST HMOT DN DO 100MM</t>
  </si>
  <si>
    <t>podélná drenáž děrovaná PVC SN8 DN 100, lože z ŠP zrno max. 22mm,_x000d_
obsyp kamenivem fr. 8/16</t>
  </si>
  <si>
    <t>dle tabulky kubatur 206+73 = 279,000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</si>
  <si>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</si>
  <si>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21264</t>
  </si>
  <si>
    <t>TRATIVODY KOMPL Z TRUB Z PLAST HMOT DN DO 200MM</t>
  </si>
  <si>
    <t>vyústění do líce opěry dle D.1.7.4 VL4_2018_204.01_x000d_
vč. HDPE T kusu DN150, trubky DN180 s přírubou a trubky vložené do bednění</t>
  </si>
  <si>
    <t>prostupy skrz zeď 602,5/15*0,5 = 20,083 [A]</t>
  </si>
  <si>
    <t>Celkové množství = 20,083</t>
  </si>
  <si>
    <t>21331</t>
  </si>
  <si>
    <t>DRENÁŽNÍ VRSTVY Z BETONU MEZEROVITÉHO (DRENÁŽNÍHO)</t>
  </si>
  <si>
    <t>drenážní beton - cementový beton mezerovitý dle TKP18 dle VL 4 vč. fabionu z cementové malty M10 dle ČSN EN 998-2_x000d_
dle PD D.1.7.3</t>
  </si>
  <si>
    <t>drenážní beton v místě drenáže 602,5*0,3*0,15-602,5*3,14*0,08*0,08 = 15,005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</si>
  <si>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</si>
  <si>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21452</t>
  </si>
  <si>
    <t>SANAČNÍ VRSTVY Z KAMENIVA DRCENÉHO</t>
  </si>
  <si>
    <t>OTSKP ~ 2023</t>
  </si>
  <si>
    <t>sanace podloží zákl.spáry štěrkodrtí ŠD 0/63_x000d_
- položka bude čerpána dle skutečnosti na základě průkazních zkoušek a se souhlasem TDS</t>
  </si>
  <si>
    <t>sanace základ. spáry 172,5*2 = 345,000 [A]</t>
  </si>
  <si>
    <t>položka zahrnuje dodávku předepsaného kameniva, mimostaveništní a vnitrostaveništní dopravu a jeho uložení_x000d_
není-li v zadávací dokumentaci uvedeno jinak, jedná se o nakupovaný materiál</t>
  </si>
  <si>
    <t>27231</t>
  </si>
  <si>
    <t>ZÁKLADY Z PROSTÉHO BETONU</t>
  </si>
  <si>
    <t>sokly pod drenáž z C 8/10n_x000d_
dle PD D.1.7.3</t>
  </si>
  <si>
    <t>podél zdi 602,5*0,3*0,6 = 108,450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</si>
  <si>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proudů,</t>
  </si>
  <si>
    <t>3</t>
  </si>
  <si>
    <t>Svislé konstrukce</t>
  </si>
  <si>
    <t>327325</t>
  </si>
  <si>
    <t>ZDI OPĚRNÉ, ZÁRUBNÍ, NÁBŘEŽNÍ ZE ŽELEZOVÉHO BETONU DO C30/37 (B37)</t>
  </si>
  <si>
    <t>opěrná zeď včetně bednění a odbednění
beton C30/37-XF,XD2
včetně zřízení dilatačních a pracovních spár _x000d_
dle PD přílohy D.1.7.3 a D.1.7.4</t>
  </si>
  <si>
    <t>dle tabulky kubatur betonu v PD 208,5+235 = 443,500 [A]</t>
  </si>
  <si>
    <t>Celkové množství = 443,500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</si>
  <si>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</si>
  <si>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327365</t>
  </si>
  <si>
    <t>VÝZTUŽ ZDÍ OPĚRNÝCH, ZÁRUBNÍCH, NÁBŘEŽNÍCH Z OCELI 10505</t>
  </si>
  <si>
    <t>dle PD D.1.7.3_x000d_
předpoklad 150kg/m3</t>
  </si>
  <si>
    <t>výztuž opěrné zdi 443,5*0,150 = 66,525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</si>
  <si>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</si>
  <si>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</si>
  <si>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</si>
  <si>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45111A</t>
  </si>
  <si>
    <t>PODKL A VÝPLŇ VRSTVY Z DÍLCŮ BETON DO C20/25</t>
  </si>
  <si>
    <t>beton C20/25 nXF3</t>
  </si>
  <si>
    <t>bet.lože pod přídlažbu 32*0,15 = 4,800 [A]</t>
  </si>
  <si>
    <t>Mezisoučet = 4,800 [B]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</si>
  <si>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</si>
  <si>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451312</t>
  </si>
  <si>
    <t>PODKLADNÍ A VÝPLŇOVÉ VRSTVY Z PROSTÉHO BETONU C12/15</t>
  </si>
  <si>
    <t>podklad opěrné zdi včetně bednění a odbednění
beton C12/15 nX0_x000d_
dle PD přílohy D.1.7.3</t>
  </si>
  <si>
    <t>dle tabulky kubatur betonu v PD 172,5 = 172,500 [A]</t>
  </si>
  <si>
    <t>Celkové množství = 172,500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</si>
  <si>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</si>
  <si>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451313</t>
  </si>
  <si>
    <t>PODKLADNÍ A VÝPLŇOVÉ VRSTVY Z PROSTÉHO BETONU C16/20</t>
  </si>
  <si>
    <t>podklad pod UV
včetně bednění a odbednění</t>
  </si>
  <si>
    <t>podkladní kce UV 7*0,6*0,6*0,15 = 0,378 [A]</t>
  </si>
  <si>
    <t>Celkové množství = 0,378</t>
  </si>
  <si>
    <t>451523</t>
  </si>
  <si>
    <t>VÝPLŇ VRSTVY Z KAMENIVA DRCENÉHO, INDEX ZHUTNĚNÍ ID DO 0,9</t>
  </si>
  <si>
    <t xml:space="preserve">podkladní vrstva opěrné zdi ze ŠD  0/32</t>
  </si>
  <si>
    <t>dle tabulky kubatur opěrné zdi 172,5 = 172,500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</si>
  <si>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</si>
  <si>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451573</t>
  </si>
  <si>
    <t>VÝPLŇ VRSTVY Z KAMENIVA TĚŽENÉHO, INDEX ZHUTNĚNÍ ID DO 0,9</t>
  </si>
  <si>
    <t>štěrkopískový podsyp šachet
lože pod potrubí</t>
  </si>
  <si>
    <t>podsyp pod šachty 4*1,5*1,5*0,1 = 0,900 [A]</t>
  </si>
  <si>
    <t>napojení uličních vpustí - dle tabulky uličních vpustí 54,2*1,1*(0,1+0,015) = 6,856 [B]</t>
  </si>
  <si>
    <t>zatrubnění příkopu "P1" 136,15*1,31*0,1 = 17,836 [C]</t>
  </si>
  <si>
    <t>čela propustku 2*8,5*0,1 = 1,700 [D]</t>
  </si>
  <si>
    <t>lože prodlouženého propustku 2,5*0,6*0,1 = 0,150 [E]</t>
  </si>
  <si>
    <t>Celkové množství = 27,442</t>
  </si>
  <si>
    <t>45168</t>
  </si>
  <si>
    <t>PODKL A VÝPLŇ VRSTVY Z NEPROPUSTNÉ ZEMINY</t>
  </si>
  <si>
    <t>těsnící vrstva z materiálu dle 5.2 ČSN 73 6244 hutnění 100%PS</t>
  </si>
  <si>
    <t>podél drenáže opěrné zdi 602,5*3*0,15 = 271,125 [A]</t>
  </si>
  <si>
    <t xml:space="preserve">Položka zahrnuje:
- dodávku předepsaného materiálu
-  mimostaveništní a vnitrostaveništní dopravu a jeho uložení
není-li v zadávací dokumentaci uvedeno jinak, jedná se o nakupovaný jíl</t>
  </si>
  <si>
    <t>465512</t>
  </si>
  <si>
    <t>DLAŽBY Z LOMOVÉHO KAMENE NA MC</t>
  </si>
  <si>
    <t>odláždění svahu lomovým kamenem
MC 5,0</t>
  </si>
  <si>
    <t>dle tabulky kubatur 35*0,20 = 7,000 [A]</t>
  </si>
  <si>
    <t>Celkové množství = 7,000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</si>
  <si>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</si>
  <si>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46731A</t>
  </si>
  <si>
    <t>STUPNĚ A PRAHY VODNÍCH KORYT Z PROSTÉHO BETONU C20/25</t>
  </si>
  <si>
    <t>včetně bednění a odbednění</t>
  </si>
  <si>
    <t>čela propustku 2,17*0,3*0,65+2,29*0,3*0,6 = 0,835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</si>
  <si>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</si>
  <si>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</si>
  <si>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Komunikace</t>
  </si>
  <si>
    <t>56333</t>
  </si>
  <si>
    <t>VOZOVKOVÉ VRSTVY ZE ŠTĚRKODRTI TL. DO 150MM</t>
  </si>
  <si>
    <t>ŠDB 0/32</t>
  </si>
  <si>
    <t>chodník - dle tabulky kubatur 1510 = 1510,000 [B]</t>
  </si>
  <si>
    <t>varovné a signální pásy - dle tabulky kubatur 32,2 = 32,200 [C]</t>
  </si>
  <si>
    <t>kontrastní pás - dle tabulky kubatur 20 = 20,000 [D]</t>
  </si>
  <si>
    <t>Celkové množství = 1562,200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</si>
  <si>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</si>
  <si>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</si>
  <si>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</si>
  <si>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vjezdy - dle tabulky kubatur 58,5 = 58,500 [A]</t>
  </si>
  <si>
    <t>Celkové množství = 58,500</t>
  </si>
  <si>
    <t>572214</t>
  </si>
  <si>
    <t>SPOJOVACÍ POSTŘIK Z MODIFIK EMULZE DO 0,5KG/M2</t>
  </si>
  <si>
    <t>PS-E 0,3 kg/m2</t>
  </si>
  <si>
    <t>obnova živičného krytu vozovky - dle tabulky kubatur 966*2 = 1932,000 [A]</t>
  </si>
  <si>
    <t>Celkové množství = 1932,000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</si>
  <si>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</si>
  <si>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</si>
  <si>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</si>
  <si>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obnova živičného krytu vozovky - dle tabulky kubatur 966 = 966,000 [A]</t>
  </si>
  <si>
    <t>Celkové množství = 966,000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</si>
  <si>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</si>
  <si>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</si>
  <si>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</si>
  <si>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582611</t>
  </si>
  <si>
    <t>KRYTY Z BETON DLAŽDIC SE ZÁMKEM ŠEDÝCH TL 60MM DO LOŽE Z KAM</t>
  </si>
  <si>
    <t>"íčko" přírodní barvy
včetně lože z drcecného kameniva 4/8 tl. 30 mm</t>
  </si>
  <si>
    <t>chodník - dle tabulky kubatur 1510 = 1510,000 [A]</t>
  </si>
  <si>
    <t>Celkové množství = 1510,000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</si>
  <si>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</si>
  <si>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582612</t>
  </si>
  <si>
    <t>KRYTY Z BETON DLAŽDIC SE ZÁMKEM ŠEDÝCH TL 80MM DO LOŽE Z KAM</t>
  </si>
  <si>
    <t>"íčko" přírodní barvy
včetně lože z drcecného kameniva 4/8 tl. 40 mm</t>
  </si>
  <si>
    <t>vjezdy - dle tabulky kubatur 58,2 = 58,200 [A]</t>
  </si>
  <si>
    <t>Celkové množství = 58,200</t>
  </si>
  <si>
    <t>582614</t>
  </si>
  <si>
    <t>KRYTY Z BETON DLAŽDIC SE ZÁMKEM BAREV TL 60MM DO LOŽE Z KAM</t>
  </si>
  <si>
    <t>"parketa" antracitové barvy
včetně lože z drcecného kameniva 4/8 tl. 30 mm</t>
  </si>
  <si>
    <t>kontrastní pás - dle tabulky kubatur 20 = 20,000 [A]</t>
  </si>
  <si>
    <t>Celkové množství = 20,000</t>
  </si>
  <si>
    <t>58261B</t>
  </si>
  <si>
    <t>KRYTY Z BETON DLAŽDIC SE ZÁMKEM BAREV RELIÉF TL 80MM DO LOŽE Z KAM</t>
  </si>
  <si>
    <t>"parketa" červené barvy
včetně lože z drcecného kameniva 4/8 tl. 30 mm</t>
  </si>
  <si>
    <t>varovné a signální pásy - dle tabulky kubatur 32,2 = 32,200 [A]</t>
  </si>
  <si>
    <t>Celkové množství = 32,200</t>
  </si>
  <si>
    <t>587206</t>
  </si>
  <si>
    <t>PŘEDLÁŽDĚNÍ KRYTU Z BETONOVÝCH DLAŽDIC SE ZÁMKEM</t>
  </si>
  <si>
    <t>předláždění stávajícího vjezdu</t>
  </si>
  <si>
    <t>dle tabulky kubatur 8,5 = 8,500 [A]</t>
  </si>
  <si>
    <t>Celkové množství = 8,500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</si>
  <si>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</si>
  <si>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7</t>
  </si>
  <si>
    <t>Přidružená stavební výroba</t>
  </si>
  <si>
    <t>711311</t>
  </si>
  <si>
    <t>IZOLACE PODZEMNÍCH OBJEKTŮ PROTI ZEMNÍ VLHKOSTI ASFALTOVÝMI NÁTĚRY</t>
  </si>
  <si>
    <t>izolační nátěr 1xNp+2xNa</t>
  </si>
  <si>
    <t xml:space="preserve"> 602,44*(0,85+0,75+1,25+0,4) = 1957,930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</si>
  <si>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geotextilii, cementový potěr, izolační přizdívku</t>
  </si>
  <si>
    <t>711332</t>
  </si>
  <si>
    <t>IZOLACE PODZEM OBJ PROTI VOL STÉK VODĚ ASFALT PÁSY</t>
  </si>
  <si>
    <t>ochranná izolace u dilatační spáry dle VL 4, 208.01</t>
  </si>
  <si>
    <t>těsnění dilatační spáry zdi 602,5/6*1,81*0,5 = 90,877 [A]</t>
  </si>
  <si>
    <t>8</t>
  </si>
  <si>
    <t>Potrubí</t>
  </si>
  <si>
    <t>82445</t>
  </si>
  <si>
    <t>POTRUBÍ Z TRUB ŽELEZOBETONOVÝCH DN DO 300MM</t>
  </si>
  <si>
    <t>zatrubnění příkopu P1
TZH-Q DN 300</t>
  </si>
  <si>
    <t>zatrubnění příkopu "P1" 136,15 = 136,150 [A]</t>
  </si>
  <si>
    <t>Celkové množství = 136,150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</si>
  <si>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</t>
  </si>
  <si>
    <t>87433</t>
  </si>
  <si>
    <t>POTRUBÍ Z TRUB PLASTOVÝCH ODPADNÍCH DN DO 150MM</t>
  </si>
  <si>
    <t>napojení uličních vpustí
PP SN 12</t>
  </si>
  <si>
    <t>napojení uličních vpustí - dle tabulky uličních vpustí 54,2 = 54,200 [A]</t>
  </si>
  <si>
    <t>Celkové množství = 54,200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</si>
  <si>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</si>
  <si>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875332</t>
  </si>
  <si>
    <t>POTRUBÍ DREN Z TRUB PLAST DN DO 150MM DĚROVANÝCH</t>
  </si>
  <si>
    <t>PVC DN150 SN8</t>
  </si>
  <si>
    <t>po celé délce zdi 602,5 = 602,500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</si>
  <si>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</si>
  <si>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894145</t>
  </si>
  <si>
    <t>SD1</t>
  </si>
  <si>
    <t>ŠACHTY KANALIZAČNÍ Z BETON DÍLCŮ NA POTRUBÍ DN DO 300MM</t>
  </si>
  <si>
    <t>šachta ŠD1 z beton dílců na zatrubnění příkopu P1
dle tabulky šachet
včetně poklopu</t>
  </si>
  <si>
    <t>dle tabulky šachet - ŠD1 1 = 1,000 [A]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</si>
  <si>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</si>
  <si>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SD2</t>
  </si>
  <si>
    <t>šachta ŠD2 z beton dílců na zatrubnění příkopu P1
dle tabulky šachet
včetně poklopu</t>
  </si>
  <si>
    <t>dle tabulky šachet - ŠD2 1 = 1,000 [A]</t>
  </si>
  <si>
    <t>SD3</t>
  </si>
  <si>
    <t>šachta ŠD3 z beton dílců na zatrubnění příkopu P1
dle tabulky šachet
včetně poklopu</t>
  </si>
  <si>
    <t>dle tabulky šachet - ŠD3 1 = 1,000 [A]</t>
  </si>
  <si>
    <t>SD4</t>
  </si>
  <si>
    <t>šachta ŠD4 z beton dílců na zatrubnění příkopu P1
dle tabulky šachet
včetně poklopu</t>
  </si>
  <si>
    <t>dle tabulky šachet - ŠD4 1 = 1,000 [A]</t>
  </si>
  <si>
    <t>89712</t>
  </si>
  <si>
    <t>VPUSŤ KANALIZAČNÍ ULIČNÍ KOMPLETNÍ Z BETONOVÝCH DÍLCŮ</t>
  </si>
  <si>
    <t>uliční vpust dle výpisu prvků v tabulce uličních vpustí
včetně mříže s kalovým košem</t>
  </si>
  <si>
    <t>dle tabulky uličních vpustí 7 = 7,000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</si>
  <si>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</si>
  <si>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899309</t>
  </si>
  <si>
    <t>DOPLŇKY NA POTRUBÍ - VÝSTRAŽNÁ FÓLIE</t>
  </si>
  <si>
    <t>Položka zahrnuje:
- veškerý materiál, výrobky a polotovary
- mimostaveništní a vnitrostaveništní dopravy (rovněž přesuny), včetně naložení a složení,případně s uložením
Položka nezahrnuje:
- x</t>
  </si>
  <si>
    <t>899572</t>
  </si>
  <si>
    <t>OBETONOVÁNÍ POTRUBÍ ZE ŽELEZOBETONU DO C12/15 VČETNĚ VÝZTUŽE</t>
  </si>
  <si>
    <t>obetonování zatrubnění příkopu včetně vyztužení Kari sítí</t>
  </si>
  <si>
    <t xml:space="preserve"> 136,15*0,67 = 91,221 [A]</t>
  </si>
  <si>
    <t>Celkové množství = 91,221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</si>
  <si>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</si>
  <si>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89980</t>
  </si>
  <si>
    <t>TELEVIZNÍ PROHLÍDKA POTRUBÍ</t>
  </si>
  <si>
    <t>kamerová prohlídka zatrubnění příkopu</t>
  </si>
  <si>
    <t>Položka zahrnuje:
- prohlídku potrubí televizní kamerou
- záznam prohlídky na nosičích DVD
- vyhotovení závěrečného písemného protokolu
Položka nezahrnuje:
- x</t>
  </si>
  <si>
    <t>9</t>
  </si>
  <si>
    <t>Ostatní konstrukce a práce</t>
  </si>
  <si>
    <t>9111A1</t>
  </si>
  <si>
    <t>ZÁBRADLÍ SILNIČNÍ S VODOR MADLY - DODÁVKA A MONTÁŽ</t>
  </si>
  <si>
    <t>trubkové ocelové dvoumadlové zábradlí vč. PKO a kotvení dle PD D.1.6 _x000d_
návrh dílců bude řešen v RDS kde bude zohledněno umístění vjezdů</t>
  </si>
  <si>
    <t xml:space="preserve"> 602,44 = 602,440 [A]</t>
  </si>
  <si>
    <t>Celkové množství = 602,440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</si>
  <si>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</si>
  <si>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914161</t>
  </si>
  <si>
    <t>DOPRAVNÍ ZNAČKY ZÁKLADNÍ VELIKOSTI HLINÍKOVÉ FÓLIE TŘ 1 - DODÁVKA A MONTÁŽ</t>
  </si>
  <si>
    <t>IP6 4 = 4,000 [A]</t>
  </si>
  <si>
    <t>IJ4a 2 = 2,000 [B]</t>
  </si>
  <si>
    <t>Celkové množství = 6,000</t>
  </si>
  <si>
    <t>Položka zahrnuje:
- dodávku a montáž značek v požadovaném provedení
Položka nezahrnuje:
- x</t>
  </si>
  <si>
    <t>914162</t>
  </si>
  <si>
    <t>DOPRAVNÍ ZNAČKY ZÁKLADNÍ VELIKOSTI HLINÍKOVÉ FÓLIE TŘ 1 - MONTÁŽ S PŘEMÍSTĚNÍM</t>
  </si>
  <si>
    <t>přemístění dopravní značky</t>
  </si>
  <si>
    <t>Celkové množství = 2,000</t>
  </si>
  <si>
    <t>Položka zahrnuje:
- dopravu demontované značky z dočasné skládky
- osazení a montáž značky na místě určeném projektem
- nutnou opravu poškozených částí
Položka nezahrnuje:
- dodávku značky</t>
  </si>
  <si>
    <t>914163</t>
  </si>
  <si>
    <t>DOPRAVNÍ ZNAČKY ZÁKLADNÍ VELIKOSTI HLINÍKOVÉ FÓLIE TŘ 1 - DEMONTÁŽ</t>
  </si>
  <si>
    <t>rušení dopravní značky
včetně naložení a odvozu na skládku včetně likvidace</t>
  </si>
  <si>
    <t>Položka zahrnuje:
- odstranění, demontáž a odklizení materiálu s odvozem na předepsané místo
Položka nezahrnuje:
- x</t>
  </si>
  <si>
    <t>914941</t>
  </si>
  <si>
    <t>SLOUPKY A STOJKY DOPRAVNÍCH ZNAČEK Z HLINÍK TRUBEK DO PATKY - DODÁVKA A MONTÁŽ</t>
  </si>
  <si>
    <t>Položka zahrnuje:
- sloupky
- upevňovací zařízení
- osazení (betonová patka, zemní práce)
Položka nezahrnuje:
- x</t>
  </si>
  <si>
    <t>914942</t>
  </si>
  <si>
    <t>SLOUPKY A STOJKY DZ Z HLINÍK TRUBEK DO PATKY MONT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</si>
  <si>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</si>
  <si>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914943</t>
  </si>
  <si>
    <t>SLOUPKY A STOJKY DZ Z HLINÍK TRUBEK DO PATKY DEMONTÁŽ</t>
  </si>
  <si>
    <t>915111</t>
  </si>
  <si>
    <t>VODOROVNÉ DOPRAVNÍ ZNAČENÍ BARVOU HLADKÉ - DODÁVKA A POKLÁDKA</t>
  </si>
  <si>
    <t>V2b - dle tabulky kubatur 15*0,25*0,5 = 1,875 [A]</t>
  </si>
  <si>
    <t>V4 - dle tabulky kubatur 225*0,25+39*0,25*0,5 = 61,125 [B]</t>
  </si>
  <si>
    <t>V11a - dle tabulky kubatur 50 = 50,000 [C]</t>
  </si>
  <si>
    <t>V1a - dle tabulky kubatur 153*0,25 = 38,250 [D]</t>
  </si>
  <si>
    <t>Celkové množství = 151,250</t>
  </si>
  <si>
    <t>Položka zahrnuje:
- dodání a pokládku nátěrového materiálu
- předznačení a reflexní úpravu
Položka nezahrnuje:
- x
Způsob měření:
- měří se pouze natíraná plocha</t>
  </si>
  <si>
    <t>91710</t>
  </si>
  <si>
    <t>OBRUBY Z BETONOVÝCH PALISÁD</t>
  </si>
  <si>
    <t>betonové palisády 110/110/400
včetně betonového lože</t>
  </si>
  <si>
    <t>dle tabulky kubatur 110*0,11*0,11*0,5 = 0,666 [A]</t>
  </si>
  <si>
    <t>Celkové množství = 0,666</t>
  </si>
  <si>
    <t>Položka zahrnuje:
- dodání a pokládku betonových palisád o rozměrech předepsaných zadávací dokumentací
- betonové lože i boční betonovou opěrku
Položka nezahrnuje:
- x</t>
  </si>
  <si>
    <t>917212</t>
  </si>
  <si>
    <t>ZÁHONOVÉ OBRUBY Z BETONOVÝCH OBRUBNÍKŮ ŠÍŘ 80MM</t>
  </si>
  <si>
    <t>chodníkové obruby 80/250/1000
včetně betonového lože</t>
  </si>
  <si>
    <t>OB 8/25/100 - dle tabulky kubatur 171 = 171,000 [A]</t>
  </si>
  <si>
    <t>Celkové množství = 171,000</t>
  </si>
  <si>
    <t>Položka zahrnuje:
- dodání a pokládku betonových obrubníků o rozměrech předepsaných zadávací dokumentací
- betonové lože i boční betonovou opěrku
Položka nezahrnuje:
- x</t>
  </si>
  <si>
    <t>917223</t>
  </si>
  <si>
    <t>SILNIČNÍ A CHODNÍKOVÉ OBRUBY Z BETONOVÝCH OBRUBNÍKŮ ŠÍŘ 100MM</t>
  </si>
  <si>
    <t>silniční obruby 100/250/1000
včetně betonového lože</t>
  </si>
  <si>
    <t>OB 10/25/100 - dle tabulky kubatur 13 = 13,000 [A]</t>
  </si>
  <si>
    <t>Celkové množství = 13,000</t>
  </si>
  <si>
    <t>917224</t>
  </si>
  <si>
    <t>SILNIČNÍ A CHODNÍKOVÉ OBRUBY Z BETONOVÝCH OBRUBNÍKŮ ŠÍŘ 150MM</t>
  </si>
  <si>
    <t>silniční obruby 150/250/1000
silniční obruby 150/150/1000
silniční obruby 150/150-250/1000
včetně betonového lože</t>
  </si>
  <si>
    <t>OB 15/25/100 - dle tabulky kubatur 783 = 783,000 [A]</t>
  </si>
  <si>
    <t>OB 15/15/100 - dle tabulky kubatur 48 = 48,000 [B]</t>
  </si>
  <si>
    <t>OB 15/15-25/100 - dle tabulky kubatur 18 = 18,000 [C]</t>
  </si>
  <si>
    <t>Celkové množství = 849,000</t>
  </si>
  <si>
    <t>9183D2</t>
  </si>
  <si>
    <t>PROPUSTY Z TRUB DN 600MM ŽELEZOBETONOVÝCH</t>
  </si>
  <si>
    <t>dle tabulky kubatur 2,5 = 2,500 [A]</t>
  </si>
  <si>
    <t>Celkové množství = 2,500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</si>
  <si>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</si>
  <si>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918512</t>
  </si>
  <si>
    <t>ČELA PROPUSTU Z KAMENE NA MC</t>
  </si>
  <si>
    <t>čela na vtoku a výtoku zatrubnění</t>
  </si>
  <si>
    <t xml:space="preserve"> 2*8,5*0,315 = 5,355 [A]</t>
  </si>
  <si>
    <t>Celkové množství = 5,355</t>
  </si>
  <si>
    <t>Položka zahrnuje:
- zdivo z lomového kamen na MC ve tvaru, předepsaným zadávací dokumentací
- vyspárování zdiva MC
Položka nezahrnuje:
- x</t>
  </si>
  <si>
    <t>931182</t>
  </si>
  <si>
    <t>VÝPLŇ DILATAČNÍCH SPAR Z POLYSTYRENU TL 20MM</t>
  </si>
  <si>
    <t>dle D.1.7.4_VL4_208.03 a D.1.7.3</t>
  </si>
  <si>
    <t>těsnění dilatační spáry zdi 602,5/6*1,81*0,2 = 36,351 [A]</t>
  </si>
  <si>
    <t>položka zahrnuje dodávku a osazení předepsaného materiálu, očištění ploch spáry před úpravou, očištění okolí spáry po úpravě</t>
  </si>
  <si>
    <t>931317</t>
  </si>
  <si>
    <t>TĚSNĚNÍ DILATAČ SPAR ASF ZÁLIVKOU PRŮŘ DO 1000MM2</t>
  </si>
  <si>
    <t>Položka zahrnuje:
- dodávku a osazení předepsaného materiálu
- očištění ploch spáry před úpravou
- očištění okolí spáry po úpravě
Položka nezahrnuje:
- těsnící profil</t>
  </si>
  <si>
    <t>931333</t>
  </si>
  <si>
    <t>TĚSNĚNÍ DILATAČNÍCH SPAR POLYURETANOVÝM TMELEM PRŮŘEZU DO 300MM2</t>
  </si>
  <si>
    <t>těsnící elastický tmel vč. penetračního nátěru dle ČSN ISO 11600 dle VL 4. 208.01</t>
  </si>
  <si>
    <t>těsnění dilatační spáry zdi 602,5/6*1,81 = 181,754 [A]</t>
  </si>
  <si>
    <t>položka zahrnuje dodávku a osazení předepsaného materiálu, očištění ploch spáry před úpravou, očištění okolí spáry po úpravě_x000d_
nezahrnuje těsnící profil</t>
  </si>
  <si>
    <t>93135</t>
  </si>
  <si>
    <t>TĚSNĚNÍ DILATAČ SPAR PRYŽ PÁSKOU NEBO KRUH PROFILEM</t>
  </si>
  <si>
    <t>předtěsnění dle VL 4 208.01</t>
  </si>
  <si>
    <t>Položka zahrnuje:
- dodávku a osazení předepsaného materiálu
- očištění ploch spáry před úpravou
- očištění okolí spáry po úpravě
Položka nezahrnuje:
- x</t>
  </si>
  <si>
    <t>935212</t>
  </si>
  <si>
    <t>PŘÍKOPOVÉ ŽLABY Z BETON TVÁRNIC ŠÍŘ DO 600MM DO BETONU TL 100MM</t>
  </si>
  <si>
    <t>betonové žlabovky včetně betonového lože</t>
  </si>
  <si>
    <t>dle tabulky kubatur 3,5 = 3,500 [A]</t>
  </si>
  <si>
    <t>Celkové množství = 3,500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</si>
  <si>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</si>
  <si>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93811</t>
  </si>
  <si>
    <t>OČIŠTĚNÍ ASFALTOVÝCH VOZOVEK UMYTÍM VODOU</t>
  </si>
  <si>
    <t>Položka zahrnuje:
- očištění předepsaným způsobem
- odklizení vzniklého odpadu
Položka nezahrnuje:
- x</t>
  </si>
  <si>
    <t>pol. 122738 194,75*2 = 389,500 [A]</t>
  </si>
  <si>
    <t>pol. 21262 135*0,5*0,4*2 = 54,000 [B]</t>
  </si>
  <si>
    <t>dle tabulky kubatur 205*0,45 = 92,250 [A]</t>
  </si>
  <si>
    <t>sanace AZ 205*0,50 = 102,500 [B]</t>
  </si>
  <si>
    <t>Celkové množství = 194,750</t>
  </si>
  <si>
    <t>pol.122738 194,75 = 194,750 [A]</t>
  </si>
  <si>
    <t>podélná drenáž 135*1,5 = 202,500 [A]</t>
  </si>
  <si>
    <t>podélná drenáž děrovaná PVC SN8 DN 100, lože z ŠP zrno max. 22mm,
obsyp kamenivem fr. 8/16</t>
  </si>
  <si>
    <t>podél bus zastávek 15+25+25+26+25+19 = 135,000 [A]</t>
  </si>
  <si>
    <t>ŠDb 0/63</t>
  </si>
  <si>
    <t>Sanace AZ 205 = 205,000 [A]</t>
  </si>
  <si>
    <t>56140G</t>
  </si>
  <si>
    <t xml:space="preserve">SMĚSI Z KAMENIVA STMELENÉ CEMENTEM  SC C 8/10</t>
  </si>
  <si>
    <t>stabilizace cementem - SC C8/10</t>
  </si>
  <si>
    <t>autobusový záliv - dle tabulky kubatur 205*0,13 = 26,650 [A]</t>
  </si>
  <si>
    <t>Celkové množství = 26,650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</si>
  <si>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</si>
  <si>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autobusový záliv - dle tabulky kubatur 205 = 205,000 [A]</t>
  </si>
  <si>
    <t>Celkové množství = 205,000</t>
  </si>
  <si>
    <t>autobusový záliv - dle tabulky kubatur 205*2 = 410,000 [B]</t>
  </si>
  <si>
    <t>Celkové množství = 410,000</t>
  </si>
  <si>
    <t>autobusový záliv - dle tabulky kubatur 205 = 205,000 [B]</t>
  </si>
  <si>
    <t>574E46</t>
  </si>
  <si>
    <t>ASFALTOVÝ BETON PRO PODKLADNÍ VRSTVY ACP 16+, 16S TL. 50MM</t>
  </si>
  <si>
    <t>91725</t>
  </si>
  <si>
    <t>NÁSTUPIŠTNÍ OBRUBNÍKY BETONOVÉ</t>
  </si>
  <si>
    <t>zastávkové obruby 400/290/1000 vč.náběhů
včetně betonového lože</t>
  </si>
  <si>
    <t>OB 40/29/100 - dle tabulky kubatur 50+2*2 = 54,000 [A]</t>
  </si>
  <si>
    <t>Celkové množství = 54,000</t>
  </si>
  <si>
    <t>93753</t>
  </si>
  <si>
    <t>MOBILIÁŘ - KOVOVÉ KOŠE NA ODPADKY</t>
  </si>
  <si>
    <t xml:space="preserve">Odpadkový koš má ocelový plášť a z přední strany jsou umístěna otevíratelná uzamykatelná dvířka v provedení dřevěných latí - smrkové dřevo. Součástí je pozinkovaná vyjímatelná nádoba 50l. _x000d_
Povrchová úprava kovu žárově zinkována nebo vypalovanou barvou dle přání zákazníka. Kotvení do betonového základu šrouby._x000d_
Rozměr :  420 x 360 x výška 1000 mm_x000d_
vč. betonových patek z C20/25 0,40x0,40x0,80m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</si>
  <si>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</si>
  <si>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93767</t>
  </si>
  <si>
    <t>MOBILIÁŘ - PŘÍSTŘEŠKY PRO ZASTÁVKY VEŘEJNÉ DOPRAVY</t>
  </si>
  <si>
    <t xml:space="preserve">Konstrukce :_x000d_
Ocelová konstrukce přístřešku je vyrobena z robustních jeklových profilů 80×40 mm. Kvůli vysoké odolnosti vůči korozi i oděru povrchově chráněna žárovým zinkem nebo vypalovaným barvou dle vzorníku RAL._x000d_
Svislé výplně přístřešku tvoří  polykarbonát je maximálně odolný vůči vandalismu. Polykarbonát je velmi odolný nárazu a jeho povrchová úprava umožňuje odstranit znečištění posprejováním._x000d_
_x000d_
Povrchová úprava konstrukce :_x000d_
Provedení práškovou barvou (komaxit). RAL v dalším stupni PD. _x000d_
_x000d_
Ukotvení :_x000d_
Kotvení je pomocí chemické kotvy do před betonovaných patek pod povrch pomocí 12 kotevních sad. Kotevní materiál je součástí dodávky. Přístřešek je dodávaný v rozloženém stavu._x000d_
_x000d_
Výška: 2550 mm_x000d_
Hloubka: 1950 mm_x000d_
Délka: 4200 mm_x000d_
Konstrukce: jekl 80x40 mm_x000d_
Hmotnost: 380 kg</t>
  </si>
  <si>
    <t>pol. 131738 20*2 = 40,000 [A]</t>
  </si>
  <si>
    <t>pol. 132738 221,9*2 = 443,800 [C]</t>
  </si>
  <si>
    <t>odpočet zýsypu výkopkem - pol. 17411 (-109,25-19,845)*2 = -258,190 [B]</t>
  </si>
  <si>
    <t>Celkové množství = 225,610</t>
  </si>
  <si>
    <t>131738</t>
  </si>
  <si>
    <t>HLOUBENÍ JAM ZAPAŽ I NEPAŽ TŘ. I, ODVOZ DO 20KM</t>
  </si>
  <si>
    <t>jáma pro základ stožáru
včetně naložení, odvozu a uložení na skládku (skládka zvolena zhotovitelem)
zhotovitel v ceně zohlední skutečnou vzdálenost skládky</t>
  </si>
  <si>
    <t xml:space="preserve"> 20 = 20,000 [A]</t>
  </si>
  <si>
    <t>rýhy pro kabel
včetně naložení, odvozu a uložení na skládku (skládka zvolena zhotovitelem)
zhotovitel v ceně zohlední skutečnou vzdálenost skládky</t>
  </si>
  <si>
    <t xml:space="preserve"> 1268*0,35*0,5 = 221,900 [A]</t>
  </si>
  <si>
    <t>Celkové množství = 221,900</t>
  </si>
  <si>
    <t>17110</t>
  </si>
  <si>
    <t>ULOŽENÍ SYPANINY DO NÁSYPŮ SE ZHUTNĚNÍM</t>
  </si>
  <si>
    <t>násypy kolem sloupů
vhodná zemina z výkopku
odhad kubatury - bude upřesněno v rámci RDS</t>
  </si>
  <si>
    <t xml:space="preserve"> 1,15*95 = 109,250 [A]</t>
  </si>
  <si>
    <t>Celkové množství = 109,250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</si>
  <si>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</si>
  <si>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přebytek zeminy 20+221,9-109,25-19,845 = 112,805 [A]</t>
  </si>
  <si>
    <t>Celkové množství = 112,805</t>
  </si>
  <si>
    <t>násypy kolem sloupů
ŠDB 0/32
odhad kubatury - bude upřesněno v rámci RDS</t>
  </si>
  <si>
    <t xml:space="preserve"> 0,9*55 = 49,500 [A]</t>
  </si>
  <si>
    <t>Celkové množství = 49,500</t>
  </si>
  <si>
    <t>zpětný zásyp rýhy výkopkem mimo komunikaci 162*0,35*0,35 = 19,845 [A]</t>
  </si>
  <si>
    <t>Celkové množství = 19,845</t>
  </si>
  <si>
    <t>272314</t>
  </si>
  <si>
    <t>ZÁKLADY Z PROSTÉHO BETONU DO C25/30</t>
  </si>
  <si>
    <t>základová patka stožáru</t>
  </si>
  <si>
    <t>kabelové lože ze štěrkopísku</t>
  </si>
  <si>
    <t xml:space="preserve"> 1122*0,35*0,15 = 58,905 [A]</t>
  </si>
  <si>
    <t>Celkové množství = 58,905</t>
  </si>
  <si>
    <t>56932</t>
  </si>
  <si>
    <t>ZPEVNĚNÍ KRAJNIC ZE ŠTĚRKODRTI TL. DO 100MM</t>
  </si>
  <si>
    <t>rozšíření nezpevněné krajnice
odhad kubatury - bude upřesněno v rámci RDS</t>
  </si>
  <si>
    <t xml:space="preserve"> 80 = 80,000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</si>
  <si>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</si>
  <si>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702231</t>
  </si>
  <si>
    <t>KABELOVÁ CHRÁNIČKA ZEMNÍ DĚLENÁ DN DO 100 MM</t>
  </si>
  <si>
    <t>Chráničky v komunikaci a vjezdech._x000d_
Jedná se o délku chráničky bez prořezů. Zhotovitel v ceně zohlední ztratné materiálu.</t>
  </si>
  <si>
    <t xml:space="preserve"> 114 = 114,000 [A]</t>
  </si>
  <si>
    <t>1. Položka obsahuje:
 – přípravu podkladu pro osazení
2. Položka neobsahuje:
 X
3. Způsob měření:
Měří se metr délkový.</t>
  </si>
  <si>
    <t>741811</t>
  </si>
  <si>
    <t>UZEMŇOVACÍ VODIČ NA POVRCHU FEZN DO 120 MM2</t>
  </si>
  <si>
    <t>Drát D 10 mm FeZn._x000d_
Jedná se o délku vodiče bez prořezů. Zhotovitel v ceně zohlední ztratné materiálu.</t>
  </si>
  <si>
    <t xml:space="preserve"> 1058+210 = 1268,000 [A]</t>
  </si>
  <si>
    <t>Celkové množství = 1268,000</t>
  </si>
  <si>
    <t>1. Položka obsahuje:
 – uchycení vodiče na povrch vč. podpěr, konzol, svorek a pod.
 – měření, dělení, spojování
 – nátěr
2. Položka neobsahuje:
 X
3. Způsob měření:
Měří se metr délkový.</t>
  </si>
  <si>
    <t>741C02</t>
  </si>
  <si>
    <t>UZEMŇOVACÍ SVORKA</t>
  </si>
  <si>
    <t>svorka připojovací k připojení kovových částí</t>
  </si>
  <si>
    <t xml:space="preserve"> 96 = 96,000 [A]</t>
  </si>
  <si>
    <t>Celkové množství = 96,000</t>
  </si>
  <si>
    <t>1. Položka obsahuje:
 – veškeré příslušenství
2. Položka neobsahuje:
 X
3. Způsob měření:
Udává se počet kusů kompletní konstrukce nebo práce.</t>
  </si>
  <si>
    <t>742G11</t>
  </si>
  <si>
    <t>KABEL NN DVOU- A TŘÍŽÍLOVÝ CU S PLASTOVOU IZOLACÍ DO 2,5 MM2</t>
  </si>
  <si>
    <t>Kabel silový s Cu jádrem 1kV 3x1,5mm2._x000d_
Jedná se o délku kabelu bez prořezů. Zhotovitel v ceně zohlední ztratné materiálu.</t>
  </si>
  <si>
    <t xml:space="preserve"> 400 = 400,000 [A]</t>
  </si>
  <si>
    <t>Celkové množství = 400,000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</si>
  <si>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</si>
  <si>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</si>
  <si>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</si>
  <si>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Kabel silový s Cu jádrem 1kV 4x10mm2._x000d_
Jedná se o délku kabelu bez prořezů. Zhotovitel v ceně zohlední ztratné materiálu.</t>
  </si>
  <si>
    <t>742L11</t>
  </si>
  <si>
    <t>UKONČENÍ DVOU AŽ PĚTIŽÍLOVÉHO KABELU V ROZVADĚČI NEBO NA PŘÍSTROJI DO 2,5 MM2</t>
  </si>
  <si>
    <t>ukončení vodiče v rozvaděči nebo přístroji</t>
  </si>
  <si>
    <t xml:space="preserve"> 40*6 = 240,000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</si>
  <si>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</si>
  <si>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742L22</t>
  </si>
  <si>
    <t>UKONČENÍ DVOU AŽ PĚTIŽÍLOVÉHO KABELU KABELOVOU SPOJKOU OD 4 DO 16 MM2</t>
  </si>
  <si>
    <t xml:space="preserve"> 8*42 = 336,000 [A]</t>
  </si>
  <si>
    <t>743122</t>
  </si>
  <si>
    <t>S1</t>
  </si>
  <si>
    <t xml:space="preserve">OSVĚTLOVACÍ STOŽÁR  PEVNÝ ŽÁROVĚ ZINKOVANÝ DÉLKY PŘES 6,5 DO 12 M</t>
  </si>
  <si>
    <t>stožár silniční ocelový + žárový zinek, výška 8 m vč. vetknutí 1m, průměr 114/89/76 - bezpaticový, 3 stupňový, s dříkem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</si>
  <si>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</si>
  <si>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S2</t>
  </si>
  <si>
    <t>stožár silniční ocelový + žárový zinek, výška 7 m, průměr 114/89/76 - bezpaticový, 3 stupňový, přírubový</t>
  </si>
  <si>
    <t>S3</t>
  </si>
  <si>
    <t>stožár silniční ocelový + žárový zinek, výška 10,5 m vč. vetknutí 1,5m, průměr 159/133/114 - bezpaticový, 3 stupňový, s dříkem</t>
  </si>
  <si>
    <t xml:space="preserve"> 11 = 11,000 [A]</t>
  </si>
  <si>
    <t>S4</t>
  </si>
  <si>
    <t>stožár silniční ocelový + žárový zinek, výška 10,5 m vč. vetknutí 1,5m, průměr 159/133/114 - bezpaticový, 3 stupňový, s dříkem_x000d_
(pozn. na tomto sloupu budou dva výložníky)</t>
  </si>
  <si>
    <t>S5</t>
  </si>
  <si>
    <t>stožár silniční ocelový + žárový zinek, výška 9,5 m vč. vetknutí 1,5m, průměr 159/133/114 - bezpaticový, 3 stupňový, s dříkem</t>
  </si>
  <si>
    <t xml:space="preserve"> 4 = 4,000 [A]</t>
  </si>
  <si>
    <t>S6</t>
  </si>
  <si>
    <t>stožár silniční ocelový + žárový zinek, výška 7,2 m vč. vetknutí 1,2m, průměr 133/108/89 - bezpaticový, 3 stupňový, s dříkem</t>
  </si>
  <si>
    <t xml:space="preserve"> 3 = 3,000 [A]</t>
  </si>
  <si>
    <t>743312</t>
  </si>
  <si>
    <t>V1</t>
  </si>
  <si>
    <t>VÝLOŽNÍK PRO MONTÁŽ SVÍTIDLA NA STOŽÁR JEDNORAMENNÝ DÉLKA VYLOŽENÍ PŘES 1 DO 2 M</t>
  </si>
  <si>
    <t>výložník rovný na průměr 114 mm, ocel + žárový zinek, délka 1500 mm, sklon 4°</t>
  </si>
  <si>
    <t xml:space="preserve"> 15 = 15,000 [A]</t>
  </si>
  <si>
    <t>Celkové množství = 15,000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</si>
  <si>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</si>
  <si>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V2</t>
  </si>
  <si>
    <t>výložník rovný na průměr 114 mm, ocel + žárový zinek, délka 2000 mm, sklon 4°</t>
  </si>
  <si>
    <t>Celkové množství = 1,000</t>
  </si>
  <si>
    <t>743313</t>
  </si>
  <si>
    <t>V3</t>
  </si>
  <si>
    <t>VÝLOŽNÍK PRO MONTÁŽ SVÍTIDLA NA STOŽÁR JEDNORAMENNÝ DÉLKA VYLOŽENÍ PŘES 2 M</t>
  </si>
  <si>
    <t>výložník rovný třmenový, ocel + žárový zinek, délka 2500 mm, sklon 4°</t>
  </si>
  <si>
    <t>743552</t>
  </si>
  <si>
    <t>SVÍTIDLO VENKOVNÍ VŠEOBECNÉ LED, MIN. IP 44, PŘES 10 DO 25 W</t>
  </si>
  <si>
    <t>silniční svítidlo LED, 22 W, 3000 lm, 2700 K</t>
  </si>
  <si>
    <t xml:space="preserve"> 21 = 21,000 [A]</t>
  </si>
  <si>
    <t>Celkové množství = 21,000</t>
  </si>
  <si>
    <t>1. Položka obsahuje:
 – zdroj a veškeré příslušenství
 – technický popis viz. projektová dokumentace
2. Položka neobsahuje:
 X
3. Způsob měření:
Udává se počet kusů kompletní konstrukce nebo práce.</t>
  </si>
  <si>
    <t>743553</t>
  </si>
  <si>
    <t>SVÍTIDLO VENKOVNÍ VŠEOBECNÉ LED, MIN. IP 44, PŘES 25 DO 45 W</t>
  </si>
  <si>
    <t>silniční svítidlo LED, 37 W, 5000 lm, 2700 K</t>
  </si>
  <si>
    <t>Celkové množství = 3,000</t>
  </si>
  <si>
    <t>743554</t>
  </si>
  <si>
    <t>SVÍTIDLO VENKOVNÍ VŠEOBECNÉ LED, MIN. IP 44, PŘES 45 W</t>
  </si>
  <si>
    <t>silniční svítidlo širokoúhlé LED, 53 W, 7000 lm, 2700 K</t>
  </si>
  <si>
    <t xml:space="preserve"> 13 = 13,000 [A]</t>
  </si>
  <si>
    <t>přechodové svítidlo LED, 68 W, 8600 lm, 4000 K</t>
  </si>
  <si>
    <t>Jedná se o délku fólie bez prořezů. Zhotovitel v ceně zohlední ztratné materiálu.</t>
  </si>
  <si>
    <t xml:space="preserve"> 1268 = 1268,000 [A]</t>
  </si>
  <si>
    <t>pol.132738 188,534*2 = 377,068 [F]</t>
  </si>
  <si>
    <t>vedení v rostlém terénu 800*0,6*0,35 = 168,000 [F]</t>
  </si>
  <si>
    <t>komory 9*1,3*1,3*1,35 = 20,534 [A]</t>
  </si>
  <si>
    <t>Celkové množství = 188,534</t>
  </si>
  <si>
    <t>pol.132738 188,534 = 188,534 [A]</t>
  </si>
  <si>
    <t>zásyp chráničky 800*0,5*0,35 = 140,000 [A]</t>
  </si>
  <si>
    <t>pískový obsyp chrániček - tříděný písek 0/4</t>
  </si>
  <si>
    <t>obsyp chrániček ve výkopu 800*0,1*0,35-2400*3,14*0,05*0,05 = 9,160 [A]</t>
  </si>
  <si>
    <t>komory 9*1,0 = 9,000 [B]</t>
  </si>
  <si>
    <t>Celkové množství = 18,160</t>
  </si>
  <si>
    <t>podklad opěrné zdi včetně bednění a odbednění
beton C12/15 nX0
dle PD přílohy D.1.7.3</t>
  </si>
  <si>
    <t>kabelové komory 9*1,2*1,2*0,15+9*0,3 = 4,644 [A]</t>
  </si>
  <si>
    <t>702211</t>
  </si>
  <si>
    <t>KABELOVÁ CHRÁNIČKA ZEMNÍ DN DO 100 MM</t>
  </si>
  <si>
    <t>Trubka optického kabelu HDPE 40/33._x000d_
Jedná se o délku chráničky bez prořezů. Zhotovitel v ceně zohlední ztratné materiálu.</t>
  </si>
  <si>
    <t xml:space="preserve"> 2400 = 2400,000 [A]</t>
  </si>
  <si>
    <t>702312</t>
  </si>
  <si>
    <t>ZAKRYTÍ KABELŮ VÝSTRAŽNOU FÓLIÍ ŠÍŘKY PŘES 20 DO 40 CM</t>
  </si>
  <si>
    <t>v rýze nad chraníčkami 800 = 800,000 [A]</t>
  </si>
  <si>
    <t>1. Položka obsahuje:
 – dodávku a montáž fólie
 – přípravu podkladu pro osazení
2. Položka neobsahuje:
 X
3. Způsob měření:
Měří se metr délkový.</t>
  </si>
  <si>
    <t>702322</t>
  </si>
  <si>
    <t>ZAKRYTÍ KABELŮ BETONOVOU DESKOU ŠÍŘKY PŘES 20 DO 40 CM</t>
  </si>
  <si>
    <t>1. Položka obsahuje:
 – dodávku a montáž desky
 – přípravu podkladu pro osazení
2. Položka neobsahuje:
 X
3. Způsob měření:
Měří se metr délkový.</t>
  </si>
  <si>
    <t>8988E</t>
  </si>
  <si>
    <t>KABELOVÉ KOMORY Z PLASTICKÝCH HMOT, UŽITNÝ OBJEM DO 1,3M3</t>
  </si>
  <si>
    <t>vč.rámu a ocelového víka pro B250_x000d_
dle PD D.4.1.4</t>
  </si>
  <si>
    <t>kabelové komory 9 = 9,000 [A]</t>
  </si>
  <si>
    <t xml:space="preserve">Položka zahrnuje:
- dodávku a osazení stupadel a žebříků
- dodání dílce požadovaného tvaru a vlastností, jeho skladování, doprava a osazení do definitivní polohy, včetně komplexní technologie výroby a montáže dílců, ošetření a ochrana dílců,
- u dílců železobetonových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Položka nezahrnuje: 
- poklopy a mříže, vykazují se  samostatně v položkách č. 8991*.
- kompletní vystrojení šachty, zejména kompletní kabelové lávky vč. veškerých podpůrných a uchycovacích prvků</t>
  </si>
  <si>
    <t>pol. 132738 275,058*2 = 550,116 [A]</t>
  </si>
  <si>
    <t>odpočet zásypu výkopkem - pol. 17411 -60,08*2 = -120,160 [B]</t>
  </si>
  <si>
    <t>Celkové množství = 429,956</t>
  </si>
  <si>
    <t xml:space="preserve"> 918,5*0,8*1,25 = 918,500 [A]</t>
  </si>
  <si>
    <t>odpočet vybouraných povrchů - živičná komunikace -818,5*0,8*0,48 = -314,304 [B]</t>
  </si>
  <si>
    <t>odpočet vybouraných povrchů - živičná komunikace - sanace pláně -818,5*0,8*0,5 = -327,400 [C]</t>
  </si>
  <si>
    <t>odpočet vybouraných povrchů - chodník -53*0,8*0,24 = -10,176 [D]</t>
  </si>
  <si>
    <t>rozšíření pro šachty 3*1,5*1,5*1,25 = 8,438 [E]</t>
  </si>
  <si>
    <t>Celkové množství = 275,058</t>
  </si>
  <si>
    <t>přebytek zeminy 275,058-60,08 = 214,978 [A]</t>
  </si>
  <si>
    <t>zpětný zásyp rýhy výkopkem mimo komunikaci (53+47)*0,8*(1,25-0,1-0,009-0,09-0,3) = 60,080 [A]</t>
  </si>
  <si>
    <t>Celkové množství = 60,080</t>
  </si>
  <si>
    <t>obsyp potrubí (918,5-(6+90+25,5))*(0,8*(0,09+0,3)-3,14*0,045*0,045) = 243,596 [A]</t>
  </si>
  <si>
    <t>obsyp chráničky (6+90+25,5)*(0,8*(0,2+0,3)-3,14*0,1*0,1) = 44,785 [B]</t>
  </si>
  <si>
    <t>Celkové množství = 288,381</t>
  </si>
  <si>
    <t>podsyp pod šachty 3*1,5*1,5*0,1 = 0,675 [A]</t>
  </si>
  <si>
    <t>lože pod potrubí 918,5*0,8*(0,1+0,009) = 80,093 [B]</t>
  </si>
  <si>
    <t>Celkové množství = 80,768</t>
  </si>
  <si>
    <t>452113</t>
  </si>
  <si>
    <t>PODKLAD KONSTR Z DÍLCŮ BETON DO C16/20</t>
  </si>
  <si>
    <t>podkladní bloky včetně bednění a odbednění</t>
  </si>
  <si>
    <t>podkladní kce v lomových bodech 12*0,5*0,5*0,5 = 1,500 [A]</t>
  </si>
  <si>
    <t>Celkové množství = 1,500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</si>
  <si>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</si>
  <si>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87326</t>
  </si>
  <si>
    <t>POTRUBÍ Z TRUB PLASTOVÝCH TLAKOVÝCH SVAŘOVANÝCH DN DO 80MM</t>
  </si>
  <si>
    <t>Potrubí PE 100, SDR 17 PN 10 d 90x5,4 mm
včetně elektrotvarovek a přírubových tvarovek._x000d_
Jedná se o délku trub bez prořezů. Zhotovitel v ceně zohlední ztratné materiálu.</t>
  </si>
  <si>
    <t>vodovodní řad V1 - dle situace 918,5 = 918,500 [A]</t>
  </si>
  <si>
    <t>napojení hydrantů - dle kladečského schématu 0,5*2+3*0,95 = 3,850 [B]</t>
  </si>
  <si>
    <t>Celkové množství = 922,350</t>
  </si>
  <si>
    <t>87634</t>
  </si>
  <si>
    <t>CHRÁNIČKY Z TRUB PLASTOVÝCH DN DO 200MM</t>
  </si>
  <si>
    <t>potrubí PE SN 16 d 200 mm_x000d_
Jedná se o délku chráničky bez prořezů. Zhotovitel v ceně zohlední ztratné materiálu.</t>
  </si>
  <si>
    <t>dle situace a podélných řezů 6+90+25,5 = 121,500 [A]</t>
  </si>
  <si>
    <t>Celkové množství = 121,500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</si>
  <si>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</si>
  <si>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87826</t>
  </si>
  <si>
    <t>NASUNUTÍ PLAST TRUB DN DO 80MM DO CHRÁNIČKY</t>
  </si>
  <si>
    <t>včetně vystrojení chráničky</t>
  </si>
  <si>
    <t>Položka zahrnuje:
- pojízdná sedla (objímky)
- případně předepsané utěsnění konců chráničky
Položka nezahrnuje:
- dodávku potrubí</t>
  </si>
  <si>
    <t>891126</t>
  </si>
  <si>
    <t>ŠOUPÁTKA DN DO 80MM</t>
  </si>
  <si>
    <t>dle kladečského schématu 6 = 6,000 [A]</t>
  </si>
  <si>
    <t>Položka zahrnuje:
- kompletní montáž dle technologického předpisu
- dodávku armatury
- mimostaveništní a vnitrostaveništní dopravu
Položka nezahrnuje:
- x</t>
  </si>
  <si>
    <t>891426</t>
  </si>
  <si>
    <t>HYDRANTY PODZEMNÍ DN 80MM</t>
  </si>
  <si>
    <t>včetně hydrantového poklopu a kalového koše</t>
  </si>
  <si>
    <t>dle kladečského schématu 5 = 5,000 [A]</t>
  </si>
  <si>
    <t>Celkové množství = 5,000</t>
  </si>
  <si>
    <t>891926</t>
  </si>
  <si>
    <t>ZEMNÍ SOUPRAVY DN DO 80MM S POKLOPEM</t>
  </si>
  <si>
    <t>893111</t>
  </si>
  <si>
    <t>VS1</t>
  </si>
  <si>
    <t>ŠACHTY ARMATUR Z BETON DÍLCŮ PŮDORYS PLOCHY DO 1,5M2</t>
  </si>
  <si>
    <t>vodovodní šachta VŠ1 včetně poklopu a vystrojení</t>
  </si>
  <si>
    <t>Položka zahrnuje:
- poklopy s rámem, mříže s rámem, stupadla, žebříky, stropy z bet. dílců a pod.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
Položka nezahrnuje:
- x</t>
  </si>
  <si>
    <t>VS2</t>
  </si>
  <si>
    <t>vodovodní šachta VŠ2 včetně poklopu a vystrojení</t>
  </si>
  <si>
    <t>VS3</t>
  </si>
  <si>
    <t>vodovodní šachta VŠ3 včetně poklopu a vystrojení</t>
  </si>
  <si>
    <t>899308</t>
  </si>
  <si>
    <t>DOPLŇKY NA POTRUBÍ - SIGNALIZAČ VODIČ</t>
  </si>
  <si>
    <t>Jedná se o délku vodiče bez prořezů. Zhotovitel v ceně zohlední ztratné materiálu.</t>
  </si>
  <si>
    <t xml:space="preserve"> 918,5 = 918,500 [A]</t>
  </si>
  <si>
    <t>Celkové množství = 918,500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</si>
  <si>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</si>
  <si>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899611</t>
  </si>
  <si>
    <t>TLAKOVÉ ZKOUŠKY POTRUBÍ DN DO 80MM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</si>
  <si>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</si>
  <si>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89971</t>
  </si>
  <si>
    <t>PROPLACH A DEZINFEKCE VODOVODNÍHO POTRUBÍ DN DO 80MM</t>
  </si>
  <si>
    <t>Položka zahrnuje:
- napuštění a vypuštění vody
- dodání vody a dezinfekčního prostředku
- bakteriologický rozbor vody
Položka nezahrnuje:
- x</t>
  </si>
  <si>
    <t>pol. 132738 751,2*2 = 1502,400 [A]</t>
  </si>
  <si>
    <t>odpočet zásypu výkopkem - pol. 17411 -110,48*2 = -220,960 [B]</t>
  </si>
  <si>
    <t>Celkové množství = 1281,440</t>
  </si>
  <si>
    <t xml:space="preserve"> 915,5*0,8*1,85 = 1354,940 [A]</t>
  </si>
  <si>
    <t>odpočet vybouraných povrchů - živičná komunikace -815,5*0,8*0,48 = -313,152 [B]</t>
  </si>
  <si>
    <t>odpočet vybouraných povrchů - živičná komunikace - sanace pláně -815,5*0,8*0,5 = -326,200 [C]</t>
  </si>
  <si>
    <t>rozšíření pro šachty 11*1,5*1,5*1,85 = 45,788 [E]</t>
  </si>
  <si>
    <t>Celkové množství = 751,200</t>
  </si>
  <si>
    <t>přebytek zeminy 751,2-110,48 = 640,720 [A]</t>
  </si>
  <si>
    <t>zpětný zásyp rýhy výkopkem mimo komunikaci (53+47)*0,8*(1,85-0,1-0,006-0,063-0,3) = 110,480 [A]</t>
  </si>
  <si>
    <t>Celkové množství = 110,480</t>
  </si>
  <si>
    <t>zásyp rýhy v komunikaci (915,5-53-47)*0,8*(1,85-0,1-0,006-0,063-0,3) = 900,964 [A]</t>
  </si>
  <si>
    <t>odpočet nových povrchů - živičná komunikace -815,5*0,8*0,48 = -313,152 [B]</t>
  </si>
  <si>
    <t>odpočet nových povrchů - živičná komunikace - sanace pláně -815,5*0,8*0,5 = -326,200 [C]</t>
  </si>
  <si>
    <t>odpočet nových povrchů - chodník -53*0,8*0,24 = -10,176 [D]</t>
  </si>
  <si>
    <t>zásyp šachet 11*(1,5*1,5*1,85-3,14*0,6*0,6*1,75-1,5*1,5*0,1) = 21,552 [E]</t>
  </si>
  <si>
    <t>Celkové množství = 272,988</t>
  </si>
  <si>
    <t>obsyp potrubí (915,5-(9,6+94+24))*(0,8*(0,063+0,3)-3,14*0,032*0,032) = 226,273 [A]</t>
  </si>
  <si>
    <t>obsyp chráničky (9,6+94+24)*(0,8*(0,2+0,3)-3,14*0,1*0,1) = 47,033 [B]</t>
  </si>
  <si>
    <t>Celkové množství = 273,306</t>
  </si>
  <si>
    <t xml:space="preserve">flexibilní drén PVC DN100  _x000d_
Jedná se o délku potrubí bez prořezů. Zhotovitel v ceně zohlední ztratné materiálu.</t>
  </si>
  <si>
    <t xml:space="preserve"> 915,5 = 915,500 [A]</t>
  </si>
  <si>
    <t>Celkové množství = 915,500</t>
  </si>
  <si>
    <t>podsyp pod šachty 11*1,5*1,5*0,1 = 2,475 [A]</t>
  </si>
  <si>
    <t>lože pod potrubí 915,5*0,8*(0,1+0,006) = 77,634 [B]</t>
  </si>
  <si>
    <t>Celkové množství = 80,109</t>
  </si>
  <si>
    <t>podkladní kce v lomových bodech 8*0,5*0,5*0,5 = 1,000 [A]</t>
  </si>
  <si>
    <t>87315</t>
  </si>
  <si>
    <t>POTRUBÍ Z TRUB PLASTOVÝCH TLAKOVÝCH SVAŘOVANÝCH DN DO 50MM</t>
  </si>
  <si>
    <t>potrubí PE 100, SDR 11 PN 16 d 63x5,8 mm
včetně elektrotvarovek_x000d_
Jedná se o délku potrubí bez prořezů. Zhotovitel v ceně zohlední ztratné materiálu.</t>
  </si>
  <si>
    <t>tlaková kanalizace S1 - dle situace 915,5 = 915,500 [A]</t>
  </si>
  <si>
    <t>dle situace a podélných řezů 9,6+94+24 = 127,600 [A]</t>
  </si>
  <si>
    <t>Celkové množství = 127,600</t>
  </si>
  <si>
    <t>S01</t>
  </si>
  <si>
    <t>napojovací šachta ŠS01 včetně poklopu a vystrojení</t>
  </si>
  <si>
    <t>S02</t>
  </si>
  <si>
    <t>odkalovací šachta ŠS2 včetně poklopu a vystrojení</t>
  </si>
  <si>
    <t>S03</t>
  </si>
  <si>
    <t>odvzdušňovací a odkalovací šachta ŠS3 včetně poklopu a vystrojení</t>
  </si>
  <si>
    <t>S04</t>
  </si>
  <si>
    <t>proplachovací šachta ŠS4 včetně poklopu a vystrojení</t>
  </si>
  <si>
    <t>S05</t>
  </si>
  <si>
    <t>proplachovací šachta ŠS5 včetně poklopu a vystrojení</t>
  </si>
  <si>
    <t>S06</t>
  </si>
  <si>
    <t>odkalovací šachta ŠS6 včetně poklopu a vystrojení</t>
  </si>
  <si>
    <t>S07</t>
  </si>
  <si>
    <t>odvzdušňovací šachta ŠS7 včetně poklopu a vystrojení</t>
  </si>
  <si>
    <t>S08</t>
  </si>
  <si>
    <t>odvzdušňovací šachta ŠS8 včetně poklopu a vystrojení</t>
  </si>
  <si>
    <t>S09</t>
  </si>
  <si>
    <t>odkalovací šachta ŠS9 včetně poklopu a vystrojení</t>
  </si>
  <si>
    <t>S10</t>
  </si>
  <si>
    <t>odkalovací šachta ŠS10 včetně poklopu a vystrojení</t>
  </si>
  <si>
    <t>S11</t>
  </si>
  <si>
    <t>koncová šachta ŠS11 včetně poklopu a vystrojení</t>
  </si>
  <si>
    <t>tlaková zkouška vzduchem_x000d_
vč.grafu o průběhu zkoušky dle příslušných norem</t>
  </si>
  <si>
    <t>vodovodní řad V1 - dle situace 915,5 = 915,500 [A]</t>
  </si>
  <si>
    <t>Položka zahrnuje:
- přísun, montáž, demontáž, odsun zkoušecího kompresoru_x000d_
- napuštění vzduchu, dodání vzduchu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</si>
</sst>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31.44141" customWidth="1"/>
    <col min="2" max="2" width="31.44141" customWidth="1"/>
    <col min="3" max="3" width="18.88672" customWidth="1"/>
    <col min="4" max="4" width="18.88672" customWidth="1"/>
    <col min="5" max="5" width="18.88672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1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SUM(C10:C16)</f>
        <v>0</v>
      </c>
      <c r="D6" s="3"/>
      <c r="E6" s="3"/>
    </row>
    <row r="7">
      <c r="A7" s="3"/>
      <c r="B7" s="5" t="s">
        <v>5</v>
      </c>
      <c r="C7" s="6">
        <f>SUM(E10:E16)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00'!I3</f>
        <v>0</v>
      </c>
      <c r="D10" s="10">
        <f>SUMIFS('SO 00'!O:O,'SO 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01 (SO101)'!I3</f>
        <v>0</v>
      </c>
      <c r="D11" s="10">
        <f>SUMIFS('SO 01 (SO101)'!O:O,'SO 01 (SO101)'!A:A,"P")</f>
        <v>0</v>
      </c>
      <c r="E11" s="10">
        <f>C11+D11</f>
        <v>0</v>
      </c>
    </row>
    <row r="12">
      <c r="A12" s="8" t="s">
        <v>15</v>
      </c>
      <c r="B12" s="9" t="s">
        <v>16</v>
      </c>
      <c r="C12" s="10">
        <f>'SO 02 (SO102)'!I3</f>
        <v>0</v>
      </c>
      <c r="D12" s="10">
        <f>SUMIFS('SO 02 (SO102)'!O:O,'SO 02 (SO102)'!A:A,"P")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03 (SO401)'!I3</f>
        <v>0</v>
      </c>
      <c r="D13" s="10">
        <f>SUMIFS('SO 03 (SO401)'!O:O,'SO 03 (SO401)'!A:A,"P")</f>
        <v>0</v>
      </c>
      <c r="E13" s="10">
        <f>C13+D13</f>
        <v>0</v>
      </c>
    </row>
    <row r="14" ht="26.4">
      <c r="A14" s="8" t="s">
        <v>19</v>
      </c>
      <c r="B14" s="9" t="s">
        <v>20</v>
      </c>
      <c r="C14" s="10">
        <f>'SO 04 (SO402)'!I3</f>
        <v>0</v>
      </c>
      <c r="D14" s="10">
        <f>SUMIFS('SO 04 (SO402)'!O:O,'SO 04 (SO402)'!A:A,"P")</f>
        <v>0</v>
      </c>
      <c r="E14" s="10">
        <f>C14+D14</f>
        <v>0</v>
      </c>
    </row>
    <row r="15">
      <c r="A15" s="8" t="s">
        <v>21</v>
      </c>
      <c r="B15" s="9" t="s">
        <v>22</v>
      </c>
      <c r="C15" s="10">
        <f>'SO 05 (SO301)'!I3</f>
        <v>0</v>
      </c>
      <c r="D15" s="10">
        <f>SUMIFS('SO 05 (SO301)'!O:O,'SO 05 (SO301)'!A:A,"P")</f>
        <v>0</v>
      </c>
      <c r="E15" s="10">
        <f>C15+D15</f>
        <v>0</v>
      </c>
    </row>
    <row r="16" ht="26.4">
      <c r="A16" s="8" t="s">
        <v>23</v>
      </c>
      <c r="B16" s="9" t="s">
        <v>24</v>
      </c>
      <c r="C16" s="10">
        <f>'SO 06 (SO302)'!I3</f>
        <v>0</v>
      </c>
      <c r="D16" s="10">
        <f>SUMIFS('SO 06 (SO302)'!O:O,'SO 06 (SO302)'!A:A,"P")</f>
        <v>0</v>
      </c>
      <c r="E16" s="10">
        <f>C16+D16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1">
      <c r="A2" s="1"/>
      <c r="B2" s="15"/>
      <c r="C2" s="16"/>
      <c r="D2" s="16"/>
      <c r="E2" s="17" t="s">
        <v>25</v>
      </c>
      <c r="F2" s="16"/>
      <c r="G2" s="16"/>
      <c r="H2" s="16"/>
      <c r="I2" s="16"/>
      <c r="J2" s="18"/>
    </row>
    <row r="3" ht="27.6">
      <c r="A3" s="3" t="s">
        <v>26</v>
      </c>
      <c r="B3" s="19" t="s">
        <v>27</v>
      </c>
      <c r="C3" s="20" t="s">
        <v>28</v>
      </c>
      <c r="D3" s="21"/>
      <c r="E3" s="22" t="s">
        <v>29</v>
      </c>
      <c r="F3" s="16"/>
      <c r="G3" s="16"/>
      <c r="H3" s="23" t="s">
        <v>11</v>
      </c>
      <c r="I3" s="24">
        <f>SUMIFS(I8:I45,A8:A45,"SD")</f>
        <v>0</v>
      </c>
      <c r="J3" s="18"/>
      <c r="O3">
        <v>0</v>
      </c>
      <c r="P3">
        <v>2</v>
      </c>
    </row>
    <row r="4">
      <c r="A4" s="3" t="s">
        <v>30</v>
      </c>
      <c r="B4" s="19" t="s">
        <v>31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32</v>
      </c>
      <c r="B5" s="26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7" t="s">
        <v>40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41</v>
      </c>
      <c r="I6" s="7" t="s">
        <v>42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43</v>
      </c>
      <c r="B8" s="31"/>
      <c r="C8" s="32" t="s">
        <v>44</v>
      </c>
      <c r="D8" s="33"/>
      <c r="E8" s="30" t="s">
        <v>45</v>
      </c>
      <c r="F8" s="33"/>
      <c r="G8" s="33"/>
      <c r="H8" s="33"/>
      <c r="I8" s="34">
        <f>SUMIFS(I9:I45,A9:A45,"P")</f>
        <v>0</v>
      </c>
      <c r="J8" s="35"/>
    </row>
    <row r="9">
      <c r="A9" s="36" t="s">
        <v>46</v>
      </c>
      <c r="B9" s="36">
        <v>1</v>
      </c>
      <c r="C9" s="37" t="s">
        <v>47</v>
      </c>
      <c r="D9" s="36" t="s">
        <v>48</v>
      </c>
      <c r="E9" s="38" t="s">
        <v>49</v>
      </c>
      <c r="F9" s="39" t="s">
        <v>50</v>
      </c>
      <c r="G9" s="40">
        <v>1</v>
      </c>
      <c r="H9" s="41">
        <v>0</v>
      </c>
      <c r="I9" s="42">
        <f>ROUND(G9*H9,P4)</f>
        <v>0</v>
      </c>
      <c r="J9" s="39" t="s">
        <v>51</v>
      </c>
      <c r="O9" s="43">
        <f>I9*0.21</f>
        <v>0</v>
      </c>
      <c r="P9">
        <v>3</v>
      </c>
    </row>
    <row r="10" ht="115.2">
      <c r="A10" s="36" t="s">
        <v>52</v>
      </c>
      <c r="B10" s="44"/>
      <c r="C10" s="45"/>
      <c r="D10" s="45"/>
      <c r="E10" s="38" t="s">
        <v>53</v>
      </c>
      <c r="F10" s="45"/>
      <c r="G10" s="45"/>
      <c r="H10" s="45"/>
      <c r="I10" s="45"/>
      <c r="J10" s="46"/>
    </row>
    <row r="11">
      <c r="A11" s="36" t="s">
        <v>54</v>
      </c>
      <c r="B11" s="44"/>
      <c r="C11" s="45"/>
      <c r="D11" s="45"/>
      <c r="E11" s="47" t="s">
        <v>55</v>
      </c>
      <c r="F11" s="45"/>
      <c r="G11" s="45"/>
      <c r="H11" s="45"/>
      <c r="I11" s="45"/>
      <c r="J11" s="46"/>
    </row>
    <row r="12">
      <c r="A12" s="36" t="s">
        <v>54</v>
      </c>
      <c r="B12" s="44"/>
      <c r="C12" s="45"/>
      <c r="D12" s="45"/>
      <c r="E12" s="47" t="s">
        <v>56</v>
      </c>
      <c r="F12" s="45"/>
      <c r="G12" s="45"/>
      <c r="H12" s="45"/>
      <c r="I12" s="45"/>
      <c r="J12" s="46"/>
    </row>
    <row r="13">
      <c r="A13" s="36" t="s">
        <v>57</v>
      </c>
      <c r="B13" s="44"/>
      <c r="C13" s="45"/>
      <c r="D13" s="45"/>
      <c r="E13" s="38" t="s">
        <v>58</v>
      </c>
      <c r="F13" s="45"/>
      <c r="G13" s="45"/>
      <c r="H13" s="45"/>
      <c r="I13" s="45"/>
      <c r="J13" s="46"/>
    </row>
    <row r="14">
      <c r="A14" s="36" t="s">
        <v>46</v>
      </c>
      <c r="B14" s="36">
        <v>2</v>
      </c>
      <c r="C14" s="37" t="s">
        <v>59</v>
      </c>
      <c r="D14" s="36" t="s">
        <v>48</v>
      </c>
      <c r="E14" s="38" t="s">
        <v>60</v>
      </c>
      <c r="F14" s="39" t="s">
        <v>50</v>
      </c>
      <c r="G14" s="40">
        <v>1</v>
      </c>
      <c r="H14" s="41">
        <v>0</v>
      </c>
      <c r="I14" s="42">
        <f>ROUND(G14*H14,P4)</f>
        <v>0</v>
      </c>
      <c r="J14" s="39" t="s">
        <v>51</v>
      </c>
      <c r="O14" s="43">
        <f>I14*0.21</f>
        <v>0</v>
      </c>
      <c r="P14">
        <v>3</v>
      </c>
    </row>
    <row r="15" ht="57.6">
      <c r="A15" s="36" t="s">
        <v>52</v>
      </c>
      <c r="B15" s="44"/>
      <c r="C15" s="45"/>
      <c r="D15" s="45"/>
      <c r="E15" s="38" t="s">
        <v>61</v>
      </c>
      <c r="F15" s="45"/>
      <c r="G15" s="45"/>
      <c r="H15" s="45"/>
      <c r="I15" s="45"/>
      <c r="J15" s="46"/>
    </row>
    <row r="16">
      <c r="A16" s="36" t="s">
        <v>54</v>
      </c>
      <c r="B16" s="44"/>
      <c r="C16" s="45"/>
      <c r="D16" s="45"/>
      <c r="E16" s="47" t="s">
        <v>56</v>
      </c>
      <c r="F16" s="45"/>
      <c r="G16" s="45"/>
      <c r="H16" s="45"/>
      <c r="I16" s="45"/>
      <c r="J16" s="46"/>
    </row>
    <row r="17">
      <c r="A17" s="36" t="s">
        <v>57</v>
      </c>
      <c r="B17" s="44"/>
      <c r="C17" s="45"/>
      <c r="D17" s="45"/>
      <c r="E17" s="38" t="s">
        <v>62</v>
      </c>
      <c r="F17" s="45"/>
      <c r="G17" s="45"/>
      <c r="H17" s="45"/>
      <c r="I17" s="45"/>
      <c r="J17" s="46"/>
    </row>
    <row r="18">
      <c r="A18" s="36" t="s">
        <v>46</v>
      </c>
      <c r="B18" s="36">
        <v>3</v>
      </c>
      <c r="C18" s="37" t="s">
        <v>63</v>
      </c>
      <c r="D18" s="36" t="s">
        <v>64</v>
      </c>
      <c r="E18" s="38" t="s">
        <v>65</v>
      </c>
      <c r="F18" s="39" t="s">
        <v>50</v>
      </c>
      <c r="G18" s="40">
        <v>1</v>
      </c>
      <c r="H18" s="41">
        <v>0</v>
      </c>
      <c r="I18" s="42">
        <f>ROUND(G18*H18,P4)</f>
        <v>0</v>
      </c>
      <c r="J18" s="39" t="s">
        <v>51</v>
      </c>
      <c r="O18" s="43">
        <f>I18*0.21</f>
        <v>0</v>
      </c>
      <c r="P18">
        <v>3</v>
      </c>
    </row>
    <row r="19" ht="72">
      <c r="A19" s="36" t="s">
        <v>52</v>
      </c>
      <c r="B19" s="44"/>
      <c r="C19" s="45"/>
      <c r="D19" s="45"/>
      <c r="E19" s="38" t="s">
        <v>66</v>
      </c>
      <c r="F19" s="45"/>
      <c r="G19" s="45"/>
      <c r="H19" s="45"/>
      <c r="I19" s="45"/>
      <c r="J19" s="46"/>
    </row>
    <row r="20">
      <c r="A20" s="36" t="s">
        <v>54</v>
      </c>
      <c r="B20" s="44"/>
      <c r="C20" s="45"/>
      <c r="D20" s="45"/>
      <c r="E20" s="47" t="s">
        <v>56</v>
      </c>
      <c r="F20" s="45"/>
      <c r="G20" s="45"/>
      <c r="H20" s="45"/>
      <c r="I20" s="45"/>
      <c r="J20" s="46"/>
    </row>
    <row r="21">
      <c r="A21" s="36" t="s">
        <v>57</v>
      </c>
      <c r="B21" s="44"/>
      <c r="C21" s="45"/>
      <c r="D21" s="45"/>
      <c r="E21" s="38" t="s">
        <v>62</v>
      </c>
      <c r="F21" s="45"/>
      <c r="G21" s="45"/>
      <c r="H21" s="45"/>
      <c r="I21" s="45"/>
      <c r="J21" s="46"/>
    </row>
    <row r="22">
      <c r="A22" s="36" t="s">
        <v>46</v>
      </c>
      <c r="B22" s="36">
        <v>4</v>
      </c>
      <c r="C22" s="37" t="s">
        <v>63</v>
      </c>
      <c r="D22" s="36" t="s">
        <v>67</v>
      </c>
      <c r="E22" s="38" t="s">
        <v>68</v>
      </c>
      <c r="F22" s="39" t="s">
        <v>50</v>
      </c>
      <c r="G22" s="40">
        <v>1</v>
      </c>
      <c r="H22" s="41">
        <v>0</v>
      </c>
      <c r="I22" s="42">
        <f>ROUND(G22*H22,P4)</f>
        <v>0</v>
      </c>
      <c r="J22" s="39" t="s">
        <v>51</v>
      </c>
      <c r="O22" s="43">
        <f>I22*0.21</f>
        <v>0</v>
      </c>
      <c r="P22">
        <v>3</v>
      </c>
    </row>
    <row r="23" ht="57.6">
      <c r="A23" s="36" t="s">
        <v>52</v>
      </c>
      <c r="B23" s="44"/>
      <c r="C23" s="45"/>
      <c r="D23" s="45"/>
      <c r="E23" s="38" t="s">
        <v>69</v>
      </c>
      <c r="F23" s="45"/>
      <c r="G23" s="45"/>
      <c r="H23" s="45"/>
      <c r="I23" s="45"/>
      <c r="J23" s="46"/>
    </row>
    <row r="24">
      <c r="A24" s="36" t="s">
        <v>54</v>
      </c>
      <c r="B24" s="44"/>
      <c r="C24" s="45"/>
      <c r="D24" s="45"/>
      <c r="E24" s="47" t="s">
        <v>56</v>
      </c>
      <c r="F24" s="45"/>
      <c r="G24" s="45"/>
      <c r="H24" s="45"/>
      <c r="I24" s="45"/>
      <c r="J24" s="46"/>
    </row>
    <row r="25">
      <c r="A25" s="36" t="s">
        <v>57</v>
      </c>
      <c r="B25" s="44"/>
      <c r="C25" s="45"/>
      <c r="D25" s="45"/>
      <c r="E25" s="38" t="s">
        <v>62</v>
      </c>
      <c r="F25" s="45"/>
      <c r="G25" s="45"/>
      <c r="H25" s="45"/>
      <c r="I25" s="45"/>
      <c r="J25" s="46"/>
    </row>
    <row r="26">
      <c r="A26" s="36" t="s">
        <v>46</v>
      </c>
      <c r="B26" s="36">
        <v>5</v>
      </c>
      <c r="C26" s="37" t="s">
        <v>63</v>
      </c>
      <c r="D26" s="36" t="s">
        <v>70</v>
      </c>
      <c r="E26" s="38" t="s">
        <v>65</v>
      </c>
      <c r="F26" s="39" t="s">
        <v>50</v>
      </c>
      <c r="G26" s="40">
        <v>1</v>
      </c>
      <c r="H26" s="41">
        <v>0</v>
      </c>
      <c r="I26" s="42">
        <f>ROUND(G26*H26,P4)</f>
        <v>0</v>
      </c>
      <c r="J26" s="39" t="s">
        <v>51</v>
      </c>
      <c r="O26" s="43">
        <f>I26*0.21</f>
        <v>0</v>
      </c>
      <c r="P26">
        <v>3</v>
      </c>
    </row>
    <row r="27" ht="72">
      <c r="A27" s="36" t="s">
        <v>52</v>
      </c>
      <c r="B27" s="44"/>
      <c r="C27" s="45"/>
      <c r="D27" s="45"/>
      <c r="E27" s="38" t="s">
        <v>71</v>
      </c>
      <c r="F27" s="45"/>
      <c r="G27" s="45"/>
      <c r="H27" s="45"/>
      <c r="I27" s="45"/>
      <c r="J27" s="46"/>
    </row>
    <row r="28">
      <c r="A28" s="36" t="s">
        <v>54</v>
      </c>
      <c r="B28" s="44"/>
      <c r="C28" s="45"/>
      <c r="D28" s="45"/>
      <c r="E28" s="47" t="s">
        <v>56</v>
      </c>
      <c r="F28" s="45"/>
      <c r="G28" s="45"/>
      <c r="H28" s="45"/>
      <c r="I28" s="45"/>
      <c r="J28" s="46"/>
    </row>
    <row r="29">
      <c r="A29" s="36" t="s">
        <v>57</v>
      </c>
      <c r="B29" s="44"/>
      <c r="C29" s="45"/>
      <c r="D29" s="45"/>
      <c r="E29" s="38" t="s">
        <v>62</v>
      </c>
      <c r="F29" s="45"/>
      <c r="G29" s="45"/>
      <c r="H29" s="45"/>
      <c r="I29" s="45"/>
      <c r="J29" s="46"/>
    </row>
    <row r="30">
      <c r="A30" s="36" t="s">
        <v>46</v>
      </c>
      <c r="B30" s="36">
        <v>6</v>
      </c>
      <c r="C30" s="37" t="s">
        <v>72</v>
      </c>
      <c r="D30" s="36" t="s">
        <v>48</v>
      </c>
      <c r="E30" s="38" t="s">
        <v>73</v>
      </c>
      <c r="F30" s="39" t="s">
        <v>50</v>
      </c>
      <c r="G30" s="40">
        <v>1</v>
      </c>
      <c r="H30" s="41">
        <v>0</v>
      </c>
      <c r="I30" s="42">
        <f>ROUND(G30*H30,P4)</f>
        <v>0</v>
      </c>
      <c r="J30" s="39" t="s">
        <v>74</v>
      </c>
      <c r="O30" s="43">
        <f>I30*0.21</f>
        <v>0</v>
      </c>
      <c r="P30">
        <v>3</v>
      </c>
    </row>
    <row r="31" ht="172.8">
      <c r="A31" s="36" t="s">
        <v>52</v>
      </c>
      <c r="B31" s="44"/>
      <c r="C31" s="45"/>
      <c r="D31" s="45"/>
      <c r="E31" s="38" t="s">
        <v>75</v>
      </c>
      <c r="F31" s="45"/>
      <c r="G31" s="45"/>
      <c r="H31" s="45"/>
      <c r="I31" s="45"/>
      <c r="J31" s="46"/>
    </row>
    <row r="32">
      <c r="A32" s="36" t="s">
        <v>54</v>
      </c>
      <c r="B32" s="44"/>
      <c r="C32" s="45"/>
      <c r="D32" s="45"/>
      <c r="E32" s="47" t="s">
        <v>56</v>
      </c>
      <c r="F32" s="45"/>
      <c r="G32" s="45"/>
      <c r="H32" s="45"/>
      <c r="I32" s="45"/>
      <c r="J32" s="46"/>
    </row>
    <row r="33" ht="57.6">
      <c r="A33" s="36" t="s">
        <v>57</v>
      </c>
      <c r="B33" s="44"/>
      <c r="C33" s="45"/>
      <c r="D33" s="45"/>
      <c r="E33" s="38" t="s">
        <v>76</v>
      </c>
      <c r="F33" s="45"/>
      <c r="G33" s="45"/>
      <c r="H33" s="45"/>
      <c r="I33" s="45"/>
      <c r="J33" s="46"/>
    </row>
    <row r="34">
      <c r="A34" s="36" t="s">
        <v>46</v>
      </c>
      <c r="B34" s="36">
        <v>7</v>
      </c>
      <c r="C34" s="37" t="s">
        <v>77</v>
      </c>
      <c r="D34" s="36" t="s">
        <v>48</v>
      </c>
      <c r="E34" s="38" t="s">
        <v>78</v>
      </c>
      <c r="F34" s="39" t="s">
        <v>50</v>
      </c>
      <c r="G34" s="40">
        <v>1</v>
      </c>
      <c r="H34" s="41">
        <v>0</v>
      </c>
      <c r="I34" s="42">
        <f>ROUND(G34*H34,P4)</f>
        <v>0</v>
      </c>
      <c r="J34" s="39" t="s">
        <v>51</v>
      </c>
      <c r="O34" s="43">
        <f>I34*0.21</f>
        <v>0</v>
      </c>
      <c r="P34">
        <v>3</v>
      </c>
    </row>
    <row r="35" ht="187.2">
      <c r="A35" s="36" t="s">
        <v>52</v>
      </c>
      <c r="B35" s="44"/>
      <c r="C35" s="45"/>
      <c r="D35" s="45"/>
      <c r="E35" s="38" t="s">
        <v>79</v>
      </c>
      <c r="F35" s="45"/>
      <c r="G35" s="45"/>
      <c r="H35" s="45"/>
      <c r="I35" s="45"/>
      <c r="J35" s="46"/>
    </row>
    <row r="36">
      <c r="A36" s="36" t="s">
        <v>54</v>
      </c>
      <c r="B36" s="44"/>
      <c r="C36" s="45"/>
      <c r="D36" s="45"/>
      <c r="E36" s="47" t="s">
        <v>56</v>
      </c>
      <c r="F36" s="45"/>
      <c r="G36" s="45"/>
      <c r="H36" s="45"/>
      <c r="I36" s="45"/>
      <c r="J36" s="46"/>
    </row>
    <row r="37">
      <c r="A37" s="36" t="s">
        <v>57</v>
      </c>
      <c r="B37" s="44"/>
      <c r="C37" s="45"/>
      <c r="D37" s="45"/>
      <c r="E37" s="48" t="s">
        <v>48</v>
      </c>
      <c r="F37" s="45"/>
      <c r="G37" s="45"/>
      <c r="H37" s="45"/>
      <c r="I37" s="45"/>
      <c r="J37" s="46"/>
    </row>
    <row r="38">
      <c r="A38" s="36" t="s">
        <v>46</v>
      </c>
      <c r="B38" s="36">
        <v>8</v>
      </c>
      <c r="C38" s="37" t="s">
        <v>80</v>
      </c>
      <c r="D38" s="36" t="s">
        <v>64</v>
      </c>
      <c r="E38" s="38" t="s">
        <v>81</v>
      </c>
      <c r="F38" s="39" t="s">
        <v>82</v>
      </c>
      <c r="G38" s="40">
        <v>2</v>
      </c>
      <c r="H38" s="41">
        <v>0</v>
      </c>
      <c r="I38" s="42">
        <f>ROUND(G38*H38,P4)</f>
        <v>0</v>
      </c>
      <c r="J38" s="39" t="s">
        <v>51</v>
      </c>
      <c r="O38" s="43">
        <f>I38*0.21</f>
        <v>0</v>
      </c>
      <c r="P38">
        <v>3</v>
      </c>
    </row>
    <row r="39" ht="72">
      <c r="A39" s="36" t="s">
        <v>52</v>
      </c>
      <c r="B39" s="44"/>
      <c r="C39" s="45"/>
      <c r="D39" s="45"/>
      <c r="E39" s="38" t="s">
        <v>83</v>
      </c>
      <c r="F39" s="45"/>
      <c r="G39" s="45"/>
      <c r="H39" s="45"/>
      <c r="I39" s="45"/>
      <c r="J39" s="46"/>
    </row>
    <row r="40">
      <c r="A40" s="36" t="s">
        <v>54</v>
      </c>
      <c r="B40" s="44"/>
      <c r="C40" s="45"/>
      <c r="D40" s="45"/>
      <c r="E40" s="47" t="s">
        <v>84</v>
      </c>
      <c r="F40" s="45"/>
      <c r="G40" s="45"/>
      <c r="H40" s="45"/>
      <c r="I40" s="45"/>
      <c r="J40" s="46"/>
    </row>
    <row r="41" ht="100.8">
      <c r="A41" s="36" t="s">
        <v>57</v>
      </c>
      <c r="B41" s="44"/>
      <c r="C41" s="45"/>
      <c r="D41" s="45"/>
      <c r="E41" s="38" t="s">
        <v>85</v>
      </c>
      <c r="F41" s="45"/>
      <c r="G41" s="45"/>
      <c r="H41" s="45"/>
      <c r="I41" s="45"/>
      <c r="J41" s="46"/>
    </row>
    <row r="42">
      <c r="A42" s="36" t="s">
        <v>46</v>
      </c>
      <c r="B42" s="36">
        <v>9</v>
      </c>
      <c r="C42" s="37" t="s">
        <v>86</v>
      </c>
      <c r="D42" s="36" t="s">
        <v>48</v>
      </c>
      <c r="E42" s="38" t="s">
        <v>87</v>
      </c>
      <c r="F42" s="39" t="s">
        <v>50</v>
      </c>
      <c r="G42" s="40">
        <v>1</v>
      </c>
      <c r="H42" s="41">
        <v>0</v>
      </c>
      <c r="I42" s="42">
        <f>ROUND(G42*H42,P4)</f>
        <v>0</v>
      </c>
      <c r="J42" s="39" t="s">
        <v>51</v>
      </c>
      <c r="O42" s="43">
        <f>I42*0.21</f>
        <v>0</v>
      </c>
      <c r="P42">
        <v>3</v>
      </c>
    </row>
    <row r="43" ht="172.8">
      <c r="A43" s="36" t="s">
        <v>52</v>
      </c>
      <c r="B43" s="44"/>
      <c r="C43" s="45"/>
      <c r="D43" s="45"/>
      <c r="E43" s="38" t="s">
        <v>88</v>
      </c>
      <c r="F43" s="45"/>
      <c r="G43" s="45"/>
      <c r="H43" s="45"/>
      <c r="I43" s="45"/>
      <c r="J43" s="46"/>
    </row>
    <row r="44">
      <c r="A44" s="36" t="s">
        <v>54</v>
      </c>
      <c r="B44" s="44"/>
      <c r="C44" s="45"/>
      <c r="D44" s="45"/>
      <c r="E44" s="47" t="s">
        <v>56</v>
      </c>
      <c r="F44" s="45"/>
      <c r="G44" s="45"/>
      <c r="H44" s="45"/>
      <c r="I44" s="45"/>
      <c r="J44" s="46"/>
    </row>
    <row r="45" ht="28.8">
      <c r="A45" s="36" t="s">
        <v>57</v>
      </c>
      <c r="B45" s="49"/>
      <c r="C45" s="50"/>
      <c r="D45" s="50"/>
      <c r="E45" s="38" t="s">
        <v>89</v>
      </c>
      <c r="F45" s="50"/>
      <c r="G45" s="50"/>
      <c r="H45" s="50"/>
      <c r="I45" s="50"/>
      <c r="J45" s="51"/>
    </row>
  </sheetData>
  <sheetProtection sheet="1" objects="1" scenarios="1" spinCount="100000" saltValue="8PXMcqPXhVglpBk8g5vG/kdENTyMX4VZ78xE5ERhlmxPxgT/QDlQo7dWu+0DcLaMh7hNglVnLLurLQ/NAboVZA==" hashValue="bb7+PjjkxnyJ3uLjjcHgHOxqHLwdFsbHM9oHwDfPUXUed1fQI7YBW7O2bMBjzngJBAGWuNpoZFNx2EKkASd0zQ==" algorithmName="SHA-512" password="DE02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1">
      <c r="A2" s="1"/>
      <c r="B2" s="15"/>
      <c r="C2" s="16"/>
      <c r="D2" s="16"/>
      <c r="E2" s="17" t="s">
        <v>25</v>
      </c>
      <c r="F2" s="16"/>
      <c r="G2" s="16"/>
      <c r="H2" s="16"/>
      <c r="I2" s="16"/>
      <c r="J2" s="18"/>
    </row>
    <row r="3" ht="27.6">
      <c r="A3" s="3" t="s">
        <v>26</v>
      </c>
      <c r="B3" s="19" t="s">
        <v>27</v>
      </c>
      <c r="C3" s="20" t="s">
        <v>28</v>
      </c>
      <c r="D3" s="21"/>
      <c r="E3" s="22" t="s">
        <v>29</v>
      </c>
      <c r="F3" s="16"/>
      <c r="G3" s="16"/>
      <c r="H3" s="23" t="s">
        <v>13</v>
      </c>
      <c r="I3" s="24">
        <f>SUMIFS(I8:I421,A8:A421,"SD")</f>
        <v>0</v>
      </c>
      <c r="J3" s="18"/>
      <c r="O3">
        <v>0</v>
      </c>
      <c r="P3">
        <v>2</v>
      </c>
    </row>
    <row r="4">
      <c r="A4" s="3" t="s">
        <v>30</v>
      </c>
      <c r="B4" s="19" t="s">
        <v>31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32</v>
      </c>
      <c r="B5" s="26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7" t="s">
        <v>40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41</v>
      </c>
      <c r="I6" s="7" t="s">
        <v>42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43</v>
      </c>
      <c r="B8" s="31"/>
      <c r="C8" s="32" t="s">
        <v>44</v>
      </c>
      <c r="D8" s="33"/>
      <c r="E8" s="30" t="s">
        <v>45</v>
      </c>
      <c r="F8" s="33"/>
      <c r="G8" s="33"/>
      <c r="H8" s="33"/>
      <c r="I8" s="34">
        <f>SUMIFS(I9:I27,A9:A27,"P")</f>
        <v>0</v>
      </c>
      <c r="J8" s="35"/>
    </row>
    <row r="9">
      <c r="A9" s="36" t="s">
        <v>46</v>
      </c>
      <c r="B9" s="36">
        <v>1</v>
      </c>
      <c r="C9" s="37" t="s">
        <v>90</v>
      </c>
      <c r="D9" s="36" t="s">
        <v>48</v>
      </c>
      <c r="E9" s="38" t="s">
        <v>91</v>
      </c>
      <c r="F9" s="39" t="s">
        <v>92</v>
      </c>
      <c r="G9" s="40">
        <v>4558.0780000000004</v>
      </c>
      <c r="H9" s="41">
        <v>0</v>
      </c>
      <c r="I9" s="42">
        <f>ROUND(G9*H9,P4)</f>
        <v>0</v>
      </c>
      <c r="J9" s="39" t="s">
        <v>74</v>
      </c>
      <c r="O9" s="43">
        <f>I9*0.21</f>
        <v>0</v>
      </c>
      <c r="P9">
        <v>3</v>
      </c>
    </row>
    <row r="10">
      <c r="A10" s="36" t="s">
        <v>52</v>
      </c>
      <c r="B10" s="44"/>
      <c r="C10" s="45"/>
      <c r="D10" s="45"/>
      <c r="E10" s="38" t="s">
        <v>93</v>
      </c>
      <c r="F10" s="45"/>
      <c r="G10" s="45"/>
      <c r="H10" s="45"/>
      <c r="I10" s="45"/>
      <c r="J10" s="46"/>
    </row>
    <row r="11">
      <c r="A11" s="36" t="s">
        <v>54</v>
      </c>
      <c r="B11" s="44"/>
      <c r="C11" s="45"/>
      <c r="D11" s="45"/>
      <c r="E11" s="47" t="s">
        <v>94</v>
      </c>
      <c r="F11" s="45"/>
      <c r="G11" s="45"/>
      <c r="H11" s="45"/>
      <c r="I11" s="45"/>
      <c r="J11" s="46"/>
    </row>
    <row r="12">
      <c r="A12" s="36" t="s">
        <v>54</v>
      </c>
      <c r="B12" s="44"/>
      <c r="C12" s="45"/>
      <c r="D12" s="45"/>
      <c r="E12" s="47" t="s">
        <v>95</v>
      </c>
      <c r="F12" s="45"/>
      <c r="G12" s="45"/>
      <c r="H12" s="45"/>
      <c r="I12" s="45"/>
      <c r="J12" s="46"/>
    </row>
    <row r="13">
      <c r="A13" s="36" t="s">
        <v>54</v>
      </c>
      <c r="B13" s="44"/>
      <c r="C13" s="45"/>
      <c r="D13" s="45"/>
      <c r="E13" s="47" t="s">
        <v>96</v>
      </c>
      <c r="F13" s="45"/>
      <c r="G13" s="45"/>
      <c r="H13" s="45"/>
      <c r="I13" s="45"/>
      <c r="J13" s="46"/>
    </row>
    <row r="14">
      <c r="A14" s="36" t="s">
        <v>54</v>
      </c>
      <c r="B14" s="44"/>
      <c r="C14" s="45"/>
      <c r="D14" s="45"/>
      <c r="E14" s="47" t="s">
        <v>97</v>
      </c>
      <c r="F14" s="45"/>
      <c r="G14" s="45"/>
      <c r="H14" s="45"/>
      <c r="I14" s="45"/>
      <c r="J14" s="46"/>
    </row>
    <row r="15">
      <c r="A15" s="36" t="s">
        <v>54</v>
      </c>
      <c r="B15" s="44"/>
      <c r="C15" s="45"/>
      <c r="D15" s="45"/>
      <c r="E15" s="47" t="s">
        <v>98</v>
      </c>
      <c r="F15" s="45"/>
      <c r="G15" s="45"/>
      <c r="H15" s="45"/>
      <c r="I15" s="45"/>
      <c r="J15" s="46"/>
    </row>
    <row r="16">
      <c r="A16" s="36" t="s">
        <v>54</v>
      </c>
      <c r="B16" s="44"/>
      <c r="C16" s="45"/>
      <c r="D16" s="45"/>
      <c r="E16" s="47" t="s">
        <v>99</v>
      </c>
      <c r="F16" s="45"/>
      <c r="G16" s="45"/>
      <c r="H16" s="45"/>
      <c r="I16" s="45"/>
      <c r="J16" s="46"/>
    </row>
    <row r="17">
      <c r="A17" s="36" t="s">
        <v>54</v>
      </c>
      <c r="B17" s="44"/>
      <c r="C17" s="45"/>
      <c r="D17" s="45"/>
      <c r="E17" s="47" t="s">
        <v>100</v>
      </c>
      <c r="F17" s="45"/>
      <c r="G17" s="45"/>
      <c r="H17" s="45"/>
      <c r="I17" s="45"/>
      <c r="J17" s="46"/>
    </row>
    <row r="18" ht="72">
      <c r="A18" s="36" t="s">
        <v>57</v>
      </c>
      <c r="B18" s="44"/>
      <c r="C18" s="45"/>
      <c r="D18" s="45"/>
      <c r="E18" s="38" t="s">
        <v>101</v>
      </c>
      <c r="F18" s="45"/>
      <c r="G18" s="45"/>
      <c r="H18" s="45"/>
      <c r="I18" s="45"/>
      <c r="J18" s="46"/>
    </row>
    <row r="19">
      <c r="A19" s="36" t="s">
        <v>46</v>
      </c>
      <c r="B19" s="36">
        <v>2</v>
      </c>
      <c r="C19" s="37" t="s">
        <v>102</v>
      </c>
      <c r="D19" s="36" t="s">
        <v>103</v>
      </c>
      <c r="E19" s="38" t="s">
        <v>104</v>
      </c>
      <c r="F19" s="39" t="s">
        <v>92</v>
      </c>
      <c r="G19" s="40">
        <v>231.84</v>
      </c>
      <c r="H19" s="41">
        <v>0</v>
      </c>
      <c r="I19" s="42">
        <f>ROUND(G19*H19,P4)</f>
        <v>0</v>
      </c>
      <c r="J19" s="39" t="s">
        <v>74</v>
      </c>
      <c r="O19" s="43">
        <f>I19*0.21</f>
        <v>0</v>
      </c>
      <c r="P19">
        <v>3</v>
      </c>
    </row>
    <row r="20">
      <c r="A20" s="36" t="s">
        <v>52</v>
      </c>
      <c r="B20" s="44"/>
      <c r="C20" s="45"/>
      <c r="D20" s="45"/>
      <c r="E20" s="38" t="s">
        <v>105</v>
      </c>
      <c r="F20" s="45"/>
      <c r="G20" s="45"/>
      <c r="H20" s="45"/>
      <c r="I20" s="45"/>
      <c r="J20" s="46"/>
    </row>
    <row r="21">
      <c r="A21" s="36" t="s">
        <v>54</v>
      </c>
      <c r="B21" s="44"/>
      <c r="C21" s="45"/>
      <c r="D21" s="45"/>
      <c r="E21" s="47" t="s">
        <v>106</v>
      </c>
      <c r="F21" s="45"/>
      <c r="G21" s="45"/>
      <c r="H21" s="45"/>
      <c r="I21" s="45"/>
      <c r="J21" s="46"/>
    </row>
    <row r="22">
      <c r="A22" s="36" t="s">
        <v>54</v>
      </c>
      <c r="B22" s="44"/>
      <c r="C22" s="45"/>
      <c r="D22" s="45"/>
      <c r="E22" s="47" t="s">
        <v>107</v>
      </c>
      <c r="F22" s="45"/>
      <c r="G22" s="45"/>
      <c r="H22" s="45"/>
      <c r="I22" s="45"/>
      <c r="J22" s="46"/>
    </row>
    <row r="23" ht="72">
      <c r="A23" s="36" t="s">
        <v>57</v>
      </c>
      <c r="B23" s="44"/>
      <c r="C23" s="45"/>
      <c r="D23" s="45"/>
      <c r="E23" s="38" t="s">
        <v>101</v>
      </c>
      <c r="F23" s="45"/>
      <c r="G23" s="45"/>
      <c r="H23" s="45"/>
      <c r="I23" s="45"/>
      <c r="J23" s="46"/>
    </row>
    <row r="24">
      <c r="A24" s="36" t="s">
        <v>46</v>
      </c>
      <c r="B24" s="36">
        <v>3</v>
      </c>
      <c r="C24" s="37" t="s">
        <v>108</v>
      </c>
      <c r="D24" s="36" t="s">
        <v>48</v>
      </c>
      <c r="E24" s="38" t="s">
        <v>109</v>
      </c>
      <c r="F24" s="39" t="s">
        <v>110</v>
      </c>
      <c r="G24" s="40">
        <v>116.76000000000001</v>
      </c>
      <c r="H24" s="41">
        <v>0</v>
      </c>
      <c r="I24" s="42">
        <f>ROUND(G24*H24,P4)</f>
        <v>0</v>
      </c>
      <c r="J24" s="39" t="s">
        <v>74</v>
      </c>
      <c r="O24" s="43">
        <f>I24*0.21</f>
        <v>0</v>
      </c>
      <c r="P24">
        <v>3</v>
      </c>
    </row>
    <row r="25">
      <c r="A25" s="36" t="s">
        <v>52</v>
      </c>
      <c r="B25" s="44"/>
      <c r="C25" s="45"/>
      <c r="D25" s="45"/>
      <c r="E25" s="38" t="s">
        <v>111</v>
      </c>
      <c r="F25" s="45"/>
      <c r="G25" s="45"/>
      <c r="H25" s="45"/>
      <c r="I25" s="45"/>
      <c r="J25" s="46"/>
    </row>
    <row r="26">
      <c r="A26" s="36" t="s">
        <v>54</v>
      </c>
      <c r="B26" s="44"/>
      <c r="C26" s="45"/>
      <c r="D26" s="45"/>
      <c r="E26" s="47" t="s">
        <v>112</v>
      </c>
      <c r="F26" s="45"/>
      <c r="G26" s="45"/>
      <c r="H26" s="45"/>
      <c r="I26" s="45"/>
      <c r="J26" s="46"/>
    </row>
    <row r="27" ht="72">
      <c r="A27" s="36" t="s">
        <v>57</v>
      </c>
      <c r="B27" s="44"/>
      <c r="C27" s="45"/>
      <c r="D27" s="45"/>
      <c r="E27" s="38" t="s">
        <v>113</v>
      </c>
      <c r="F27" s="45"/>
      <c r="G27" s="45"/>
      <c r="H27" s="45"/>
      <c r="I27" s="45"/>
      <c r="J27" s="46"/>
    </row>
    <row r="28">
      <c r="A28" s="30" t="s">
        <v>43</v>
      </c>
      <c r="B28" s="31"/>
      <c r="C28" s="32" t="s">
        <v>114</v>
      </c>
      <c r="D28" s="33"/>
      <c r="E28" s="30" t="s">
        <v>115</v>
      </c>
      <c r="F28" s="33"/>
      <c r="G28" s="33"/>
      <c r="H28" s="33"/>
      <c r="I28" s="34">
        <f>SUMIFS(I29:I129,A29:A129,"P")</f>
        <v>0</v>
      </c>
      <c r="J28" s="35"/>
    </row>
    <row r="29">
      <c r="A29" s="36" t="s">
        <v>46</v>
      </c>
      <c r="B29" s="36">
        <v>4</v>
      </c>
      <c r="C29" s="37" t="s">
        <v>116</v>
      </c>
      <c r="D29" s="36" t="s">
        <v>48</v>
      </c>
      <c r="E29" s="38" t="s">
        <v>117</v>
      </c>
      <c r="F29" s="39" t="s">
        <v>118</v>
      </c>
      <c r="G29" s="40">
        <v>1770</v>
      </c>
      <c r="H29" s="41">
        <v>0</v>
      </c>
      <c r="I29" s="42">
        <f>ROUND(G29*H29,P4)</f>
        <v>0</v>
      </c>
      <c r="J29" s="39" t="s">
        <v>74</v>
      </c>
      <c r="O29" s="43">
        <f>I29*0.21</f>
        <v>0</v>
      </c>
      <c r="P29">
        <v>3</v>
      </c>
    </row>
    <row r="30" ht="28.8">
      <c r="A30" s="36" t="s">
        <v>52</v>
      </c>
      <c r="B30" s="44"/>
      <c r="C30" s="45"/>
      <c r="D30" s="45"/>
      <c r="E30" s="38" t="s">
        <v>119</v>
      </c>
      <c r="F30" s="45"/>
      <c r="G30" s="45"/>
      <c r="H30" s="45"/>
      <c r="I30" s="45"/>
      <c r="J30" s="46"/>
    </row>
    <row r="31">
      <c r="A31" s="36" t="s">
        <v>54</v>
      </c>
      <c r="B31" s="44"/>
      <c r="C31" s="45"/>
      <c r="D31" s="45"/>
      <c r="E31" s="47" t="s">
        <v>120</v>
      </c>
      <c r="F31" s="45"/>
      <c r="G31" s="45"/>
      <c r="H31" s="45"/>
      <c r="I31" s="45"/>
      <c r="J31" s="46"/>
    </row>
    <row r="32">
      <c r="A32" s="36" t="s">
        <v>54</v>
      </c>
      <c r="B32" s="44"/>
      <c r="C32" s="45"/>
      <c r="D32" s="45"/>
      <c r="E32" s="47" t="s">
        <v>121</v>
      </c>
      <c r="F32" s="45"/>
      <c r="G32" s="45"/>
      <c r="H32" s="45"/>
      <c r="I32" s="45"/>
      <c r="J32" s="46"/>
    </row>
    <row r="33" ht="86.4">
      <c r="A33" s="36" t="s">
        <v>57</v>
      </c>
      <c r="B33" s="44"/>
      <c r="C33" s="45"/>
      <c r="D33" s="45"/>
      <c r="E33" s="38" t="s">
        <v>122</v>
      </c>
      <c r="F33" s="45"/>
      <c r="G33" s="45"/>
      <c r="H33" s="45"/>
      <c r="I33" s="45"/>
      <c r="J33" s="46"/>
    </row>
    <row r="34">
      <c r="A34" s="36" t="s">
        <v>46</v>
      </c>
      <c r="B34" s="36">
        <v>5</v>
      </c>
      <c r="C34" s="37" t="s">
        <v>123</v>
      </c>
      <c r="D34" s="36" t="s">
        <v>48</v>
      </c>
      <c r="E34" s="38" t="s">
        <v>124</v>
      </c>
      <c r="F34" s="39" t="s">
        <v>118</v>
      </c>
      <c r="G34" s="40">
        <v>1579.8</v>
      </c>
      <c r="H34" s="41">
        <v>0</v>
      </c>
      <c r="I34" s="42">
        <f>ROUND(G34*H34,P4)</f>
        <v>0</v>
      </c>
      <c r="J34" s="39" t="s">
        <v>74</v>
      </c>
      <c r="O34" s="43">
        <f>I34*0.21</f>
        <v>0</v>
      </c>
      <c r="P34">
        <v>3</v>
      </c>
    </row>
    <row r="35">
      <c r="A35" s="36" t="s">
        <v>52</v>
      </c>
      <c r="B35" s="44"/>
      <c r="C35" s="45"/>
      <c r="D35" s="45"/>
      <c r="E35" s="48" t="s">
        <v>48</v>
      </c>
      <c r="F35" s="45"/>
      <c r="G35" s="45"/>
      <c r="H35" s="45"/>
      <c r="I35" s="45"/>
      <c r="J35" s="46"/>
    </row>
    <row r="36">
      <c r="A36" s="36" t="s">
        <v>54</v>
      </c>
      <c r="B36" s="44"/>
      <c r="C36" s="45"/>
      <c r="D36" s="45"/>
      <c r="E36" s="47" t="s">
        <v>125</v>
      </c>
      <c r="F36" s="45"/>
      <c r="G36" s="45"/>
      <c r="H36" s="45"/>
      <c r="I36" s="45"/>
      <c r="J36" s="46"/>
    </row>
    <row r="37">
      <c r="A37" s="36" t="s">
        <v>57</v>
      </c>
      <c r="B37" s="44"/>
      <c r="C37" s="45"/>
      <c r="D37" s="45"/>
      <c r="E37" s="38" t="s">
        <v>126</v>
      </c>
      <c r="F37" s="45"/>
      <c r="G37" s="45"/>
      <c r="H37" s="45"/>
      <c r="I37" s="45"/>
      <c r="J37" s="46"/>
    </row>
    <row r="38" ht="28.8">
      <c r="A38" s="36" t="s">
        <v>46</v>
      </c>
      <c r="B38" s="36">
        <v>6</v>
      </c>
      <c r="C38" s="37" t="s">
        <v>127</v>
      </c>
      <c r="D38" s="36" t="s">
        <v>48</v>
      </c>
      <c r="E38" s="38" t="s">
        <v>128</v>
      </c>
      <c r="F38" s="39" t="s">
        <v>82</v>
      </c>
      <c r="G38" s="40">
        <v>49</v>
      </c>
      <c r="H38" s="41">
        <v>0</v>
      </c>
      <c r="I38" s="42">
        <f>ROUND(G38*H38,P4)</f>
        <v>0</v>
      </c>
      <c r="J38" s="39" t="s">
        <v>74</v>
      </c>
      <c r="O38" s="43">
        <f>I38*0.21</f>
        <v>0</v>
      </c>
      <c r="P38">
        <v>3</v>
      </c>
    </row>
    <row r="39" ht="57.6">
      <c r="A39" s="36" t="s">
        <v>52</v>
      </c>
      <c r="B39" s="44"/>
      <c r="C39" s="45"/>
      <c r="D39" s="45"/>
      <c r="E39" s="38" t="s">
        <v>129</v>
      </c>
      <c r="F39" s="45"/>
      <c r="G39" s="45"/>
      <c r="H39" s="45"/>
      <c r="I39" s="45"/>
      <c r="J39" s="46"/>
    </row>
    <row r="40">
      <c r="A40" s="36" t="s">
        <v>54</v>
      </c>
      <c r="B40" s="44"/>
      <c r="C40" s="45"/>
      <c r="D40" s="45"/>
      <c r="E40" s="47" t="s">
        <v>130</v>
      </c>
      <c r="F40" s="45"/>
      <c r="G40" s="45"/>
      <c r="H40" s="45"/>
      <c r="I40" s="45"/>
      <c r="J40" s="46"/>
    </row>
    <row r="41">
      <c r="A41" s="36" t="s">
        <v>54</v>
      </c>
      <c r="B41" s="44"/>
      <c r="C41" s="45"/>
      <c r="D41" s="45"/>
      <c r="E41" s="47" t="s">
        <v>131</v>
      </c>
      <c r="F41" s="45"/>
      <c r="G41" s="45"/>
      <c r="H41" s="45"/>
      <c r="I41" s="45"/>
      <c r="J41" s="46"/>
    </row>
    <row r="42" ht="216">
      <c r="A42" s="36" t="s">
        <v>57</v>
      </c>
      <c r="B42" s="44"/>
      <c r="C42" s="45"/>
      <c r="D42" s="45"/>
      <c r="E42" s="38" t="s">
        <v>132</v>
      </c>
      <c r="F42" s="45"/>
      <c r="G42" s="45"/>
      <c r="H42" s="45"/>
      <c r="I42" s="45"/>
      <c r="J42" s="46"/>
    </row>
    <row r="43" ht="28.8">
      <c r="A43" s="36" t="s">
        <v>46</v>
      </c>
      <c r="B43" s="36">
        <v>7</v>
      </c>
      <c r="C43" s="37" t="s">
        <v>133</v>
      </c>
      <c r="D43" s="36" t="s">
        <v>48</v>
      </c>
      <c r="E43" s="38" t="s">
        <v>134</v>
      </c>
      <c r="F43" s="39" t="s">
        <v>82</v>
      </c>
      <c r="G43" s="40">
        <v>4</v>
      </c>
      <c r="H43" s="41">
        <v>0</v>
      </c>
      <c r="I43" s="42">
        <f>ROUND(G43*H43,P4)</f>
        <v>0</v>
      </c>
      <c r="J43" s="39" t="s">
        <v>74</v>
      </c>
      <c r="O43" s="43">
        <f>I43*0.21</f>
        <v>0</v>
      </c>
      <c r="P43">
        <v>3</v>
      </c>
    </row>
    <row r="44">
      <c r="A44" s="36" t="s">
        <v>52</v>
      </c>
      <c r="B44" s="44"/>
      <c r="C44" s="45"/>
      <c r="D44" s="45"/>
      <c r="E44" s="48" t="s">
        <v>48</v>
      </c>
      <c r="F44" s="45"/>
      <c r="G44" s="45"/>
      <c r="H44" s="45"/>
      <c r="I44" s="45"/>
      <c r="J44" s="46"/>
    </row>
    <row r="45">
      <c r="A45" s="36" t="s">
        <v>54</v>
      </c>
      <c r="B45" s="44"/>
      <c r="C45" s="45"/>
      <c r="D45" s="45"/>
      <c r="E45" s="47" t="s">
        <v>135</v>
      </c>
      <c r="F45" s="45"/>
      <c r="G45" s="45"/>
      <c r="H45" s="45"/>
      <c r="I45" s="45"/>
      <c r="J45" s="46"/>
    </row>
    <row r="46">
      <c r="A46" s="36" t="s">
        <v>54</v>
      </c>
      <c r="B46" s="44"/>
      <c r="C46" s="45"/>
      <c r="D46" s="45"/>
      <c r="E46" s="47" t="s">
        <v>136</v>
      </c>
      <c r="F46" s="45"/>
      <c r="G46" s="45"/>
      <c r="H46" s="45"/>
      <c r="I46" s="45"/>
      <c r="J46" s="46"/>
    </row>
    <row r="47" ht="216">
      <c r="A47" s="36" t="s">
        <v>57</v>
      </c>
      <c r="B47" s="44"/>
      <c r="C47" s="45"/>
      <c r="D47" s="45"/>
      <c r="E47" s="38" t="s">
        <v>132</v>
      </c>
      <c r="F47" s="45"/>
      <c r="G47" s="45"/>
      <c r="H47" s="45"/>
      <c r="I47" s="45"/>
      <c r="J47" s="46"/>
    </row>
    <row r="48">
      <c r="A48" s="36" t="s">
        <v>46</v>
      </c>
      <c r="B48" s="36">
        <v>8</v>
      </c>
      <c r="C48" s="37" t="s">
        <v>137</v>
      </c>
      <c r="D48" s="36" t="s">
        <v>48</v>
      </c>
      <c r="E48" s="38" t="s">
        <v>138</v>
      </c>
      <c r="F48" s="39" t="s">
        <v>110</v>
      </c>
      <c r="G48" s="40">
        <v>96.599999999999994</v>
      </c>
      <c r="H48" s="41">
        <v>0</v>
      </c>
      <c r="I48" s="42">
        <f>ROUND(G48*H48,P4)</f>
        <v>0</v>
      </c>
      <c r="J48" s="39" t="s">
        <v>74</v>
      </c>
      <c r="O48" s="43">
        <f>I48*0.21</f>
        <v>0</v>
      </c>
      <c r="P48">
        <v>3</v>
      </c>
    </row>
    <row r="49" ht="28.8">
      <c r="A49" s="36" t="s">
        <v>52</v>
      </c>
      <c r="B49" s="44"/>
      <c r="C49" s="45"/>
      <c r="D49" s="45"/>
      <c r="E49" s="38" t="s">
        <v>139</v>
      </c>
      <c r="F49" s="45"/>
      <c r="G49" s="45"/>
      <c r="H49" s="45"/>
      <c r="I49" s="45"/>
      <c r="J49" s="46"/>
    </row>
    <row r="50" ht="28.8">
      <c r="A50" s="36" t="s">
        <v>54</v>
      </c>
      <c r="B50" s="44"/>
      <c r="C50" s="45"/>
      <c r="D50" s="45"/>
      <c r="E50" s="47" t="s">
        <v>140</v>
      </c>
      <c r="F50" s="45"/>
      <c r="G50" s="45"/>
      <c r="H50" s="45"/>
      <c r="I50" s="45"/>
      <c r="J50" s="46"/>
    </row>
    <row r="51" ht="115.2">
      <c r="A51" s="36" t="s">
        <v>57</v>
      </c>
      <c r="B51" s="44"/>
      <c r="C51" s="45"/>
      <c r="D51" s="45"/>
      <c r="E51" s="38" t="s">
        <v>141</v>
      </c>
      <c r="F51" s="45"/>
      <c r="G51" s="45"/>
      <c r="H51" s="45"/>
      <c r="I51" s="45"/>
      <c r="J51" s="46"/>
    </row>
    <row r="52">
      <c r="A52" s="36" t="s">
        <v>46</v>
      </c>
      <c r="B52" s="36">
        <v>9</v>
      </c>
      <c r="C52" s="37" t="s">
        <v>142</v>
      </c>
      <c r="D52" s="36" t="s">
        <v>48</v>
      </c>
      <c r="E52" s="38" t="s">
        <v>143</v>
      </c>
      <c r="F52" s="39" t="s">
        <v>144</v>
      </c>
      <c r="G52" s="40">
        <v>12.699999999999999</v>
      </c>
      <c r="H52" s="41">
        <v>0</v>
      </c>
      <c r="I52" s="42">
        <f>ROUND(G52*H52,P4)</f>
        <v>0</v>
      </c>
      <c r="J52" s="39" t="s">
        <v>74</v>
      </c>
      <c r="O52" s="43">
        <f>I52*0.21</f>
        <v>0</v>
      </c>
      <c r="P52">
        <v>3</v>
      </c>
    </row>
    <row r="53">
      <c r="A53" s="36" t="s">
        <v>52</v>
      </c>
      <c r="B53" s="44"/>
      <c r="C53" s="45"/>
      <c r="D53" s="45"/>
      <c r="E53" s="48" t="s">
        <v>48</v>
      </c>
      <c r="F53" s="45"/>
      <c r="G53" s="45"/>
      <c r="H53" s="45"/>
      <c r="I53" s="45"/>
      <c r="J53" s="46"/>
    </row>
    <row r="54">
      <c r="A54" s="36" t="s">
        <v>54</v>
      </c>
      <c r="B54" s="44"/>
      <c r="C54" s="45"/>
      <c r="D54" s="45"/>
      <c r="E54" s="47" t="s">
        <v>145</v>
      </c>
      <c r="F54" s="45"/>
      <c r="G54" s="45"/>
      <c r="H54" s="45"/>
      <c r="I54" s="45"/>
      <c r="J54" s="46"/>
    </row>
    <row r="55">
      <c r="A55" s="36" t="s">
        <v>54</v>
      </c>
      <c r="B55" s="44"/>
      <c r="C55" s="45"/>
      <c r="D55" s="45"/>
      <c r="E55" s="47" t="s">
        <v>146</v>
      </c>
      <c r="F55" s="45"/>
      <c r="G55" s="45"/>
      <c r="H55" s="45"/>
      <c r="I55" s="45"/>
      <c r="J55" s="46"/>
    </row>
    <row r="56" ht="72">
      <c r="A56" s="36" t="s">
        <v>57</v>
      </c>
      <c r="B56" s="44"/>
      <c r="C56" s="45"/>
      <c r="D56" s="45"/>
      <c r="E56" s="38" t="s">
        <v>147</v>
      </c>
      <c r="F56" s="45"/>
      <c r="G56" s="45"/>
      <c r="H56" s="45"/>
      <c r="I56" s="45"/>
      <c r="J56" s="46"/>
    </row>
    <row r="57">
      <c r="A57" s="36" t="s">
        <v>46</v>
      </c>
      <c r="B57" s="36">
        <v>10</v>
      </c>
      <c r="C57" s="37" t="s">
        <v>148</v>
      </c>
      <c r="D57" s="36" t="s">
        <v>48</v>
      </c>
      <c r="E57" s="38" t="s">
        <v>149</v>
      </c>
      <c r="F57" s="39" t="s">
        <v>110</v>
      </c>
      <c r="G57" s="40">
        <v>78.989999999999995</v>
      </c>
      <c r="H57" s="41">
        <v>0</v>
      </c>
      <c r="I57" s="42">
        <f>ROUND(G57*H57,P4)</f>
        <v>0</v>
      </c>
      <c r="J57" s="39" t="s">
        <v>74</v>
      </c>
      <c r="O57" s="43">
        <f>I57*0.21</f>
        <v>0</v>
      </c>
      <c r="P57">
        <v>3</v>
      </c>
    </row>
    <row r="58">
      <c r="A58" s="36" t="s">
        <v>52</v>
      </c>
      <c r="B58" s="44"/>
      <c r="C58" s="45"/>
      <c r="D58" s="45"/>
      <c r="E58" s="38" t="s">
        <v>150</v>
      </c>
      <c r="F58" s="45"/>
      <c r="G58" s="45"/>
      <c r="H58" s="45"/>
      <c r="I58" s="45"/>
      <c r="J58" s="46"/>
    </row>
    <row r="59">
      <c r="A59" s="36" t="s">
        <v>54</v>
      </c>
      <c r="B59" s="44"/>
      <c r="C59" s="45"/>
      <c r="D59" s="45"/>
      <c r="E59" s="47" t="s">
        <v>151</v>
      </c>
      <c r="F59" s="45"/>
      <c r="G59" s="45"/>
      <c r="H59" s="45"/>
      <c r="I59" s="45"/>
      <c r="J59" s="46"/>
    </row>
    <row r="60">
      <c r="A60" s="36" t="s">
        <v>54</v>
      </c>
      <c r="B60" s="44"/>
      <c r="C60" s="45"/>
      <c r="D60" s="45"/>
      <c r="E60" s="47" t="s">
        <v>152</v>
      </c>
      <c r="F60" s="45"/>
      <c r="G60" s="45"/>
      <c r="H60" s="45"/>
      <c r="I60" s="45"/>
      <c r="J60" s="46"/>
    </row>
    <row r="61" ht="72">
      <c r="A61" s="36" t="s">
        <v>57</v>
      </c>
      <c r="B61" s="44"/>
      <c r="C61" s="45"/>
      <c r="D61" s="45"/>
      <c r="E61" s="38" t="s">
        <v>153</v>
      </c>
      <c r="F61" s="45"/>
      <c r="G61" s="45"/>
      <c r="H61" s="45"/>
      <c r="I61" s="45"/>
      <c r="J61" s="46"/>
    </row>
    <row r="62">
      <c r="A62" s="36" t="s">
        <v>46</v>
      </c>
      <c r="B62" s="36">
        <v>11</v>
      </c>
      <c r="C62" s="37" t="s">
        <v>154</v>
      </c>
      <c r="D62" s="36" t="s">
        <v>48</v>
      </c>
      <c r="E62" s="38" t="s">
        <v>155</v>
      </c>
      <c r="F62" s="39" t="s">
        <v>110</v>
      </c>
      <c r="G62" s="40">
        <v>1525.9300000000001</v>
      </c>
      <c r="H62" s="41">
        <v>0</v>
      </c>
      <c r="I62" s="42">
        <f>ROUND(G62*H62,P4)</f>
        <v>0</v>
      </c>
      <c r="J62" s="39" t="s">
        <v>74</v>
      </c>
      <c r="O62" s="43">
        <f>I62*0.21</f>
        <v>0</v>
      </c>
      <c r="P62">
        <v>3</v>
      </c>
    </row>
    <row r="63" ht="28.8">
      <c r="A63" s="36" t="s">
        <v>52</v>
      </c>
      <c r="B63" s="44"/>
      <c r="C63" s="45"/>
      <c r="D63" s="45"/>
      <c r="E63" s="38" t="s">
        <v>139</v>
      </c>
      <c r="F63" s="45"/>
      <c r="G63" s="45"/>
      <c r="H63" s="45"/>
      <c r="I63" s="45"/>
      <c r="J63" s="46"/>
    </row>
    <row r="64">
      <c r="A64" s="36" t="s">
        <v>54</v>
      </c>
      <c r="B64" s="44"/>
      <c r="C64" s="45"/>
      <c r="D64" s="45"/>
      <c r="E64" s="47" t="s">
        <v>156</v>
      </c>
      <c r="F64" s="45"/>
      <c r="G64" s="45"/>
      <c r="H64" s="45"/>
      <c r="I64" s="45"/>
      <c r="J64" s="46"/>
    </row>
    <row r="65">
      <c r="A65" s="36" t="s">
        <v>54</v>
      </c>
      <c r="B65" s="44"/>
      <c r="C65" s="45"/>
      <c r="D65" s="45"/>
      <c r="E65" s="47" t="s">
        <v>157</v>
      </c>
      <c r="F65" s="45"/>
      <c r="G65" s="45"/>
      <c r="H65" s="45"/>
      <c r="I65" s="45"/>
      <c r="J65" s="46"/>
    </row>
    <row r="66" ht="409.5">
      <c r="A66" s="36" t="s">
        <v>57</v>
      </c>
      <c r="B66" s="44"/>
      <c r="C66" s="45"/>
      <c r="D66" s="45"/>
      <c r="E66" s="38" t="s">
        <v>158</v>
      </c>
      <c r="F66" s="45"/>
      <c r="G66" s="45"/>
      <c r="H66" s="45"/>
      <c r="I66" s="45"/>
      <c r="J66" s="46"/>
    </row>
    <row r="67">
      <c r="A67" s="36" t="s">
        <v>46</v>
      </c>
      <c r="B67" s="36">
        <v>12</v>
      </c>
      <c r="C67" s="37" t="s">
        <v>159</v>
      </c>
      <c r="D67" s="36" t="s">
        <v>48</v>
      </c>
      <c r="E67" s="38" t="s">
        <v>160</v>
      </c>
      <c r="F67" s="39" t="s">
        <v>110</v>
      </c>
      <c r="G67" s="40">
        <v>116.76000000000001</v>
      </c>
      <c r="H67" s="41">
        <v>0</v>
      </c>
      <c r="I67" s="42">
        <f>ROUND(G67*H67,P4)</f>
        <v>0</v>
      </c>
      <c r="J67" s="39" t="s">
        <v>74</v>
      </c>
      <c r="O67" s="43">
        <f>I67*0.21</f>
        <v>0</v>
      </c>
      <c r="P67">
        <v>3</v>
      </c>
    </row>
    <row r="68">
      <c r="A68" s="36" t="s">
        <v>52</v>
      </c>
      <c r="B68" s="44"/>
      <c r="C68" s="45"/>
      <c r="D68" s="45"/>
      <c r="E68" s="38" t="s">
        <v>161</v>
      </c>
      <c r="F68" s="45"/>
      <c r="G68" s="45"/>
      <c r="H68" s="45"/>
      <c r="I68" s="45"/>
      <c r="J68" s="46"/>
    </row>
    <row r="69">
      <c r="A69" s="36" t="s">
        <v>54</v>
      </c>
      <c r="B69" s="44"/>
      <c r="C69" s="45"/>
      <c r="D69" s="45"/>
      <c r="E69" s="47" t="s">
        <v>162</v>
      </c>
      <c r="F69" s="45"/>
      <c r="G69" s="45"/>
      <c r="H69" s="45"/>
      <c r="I69" s="45"/>
      <c r="J69" s="46"/>
    </row>
    <row r="70" ht="388.8">
      <c r="A70" s="36" t="s">
        <v>57</v>
      </c>
      <c r="B70" s="44"/>
      <c r="C70" s="45"/>
      <c r="D70" s="45"/>
      <c r="E70" s="38" t="s">
        <v>163</v>
      </c>
      <c r="F70" s="45"/>
      <c r="G70" s="45"/>
      <c r="H70" s="45"/>
      <c r="I70" s="45"/>
      <c r="J70" s="46"/>
    </row>
    <row r="71">
      <c r="A71" s="36" t="s">
        <v>46</v>
      </c>
      <c r="B71" s="36">
        <v>13</v>
      </c>
      <c r="C71" s="37" t="s">
        <v>164</v>
      </c>
      <c r="D71" s="36" t="s">
        <v>48</v>
      </c>
      <c r="E71" s="38" t="s">
        <v>165</v>
      </c>
      <c r="F71" s="39" t="s">
        <v>144</v>
      </c>
      <c r="G71" s="40">
        <v>25</v>
      </c>
      <c r="H71" s="41">
        <v>0</v>
      </c>
      <c r="I71" s="42">
        <f>ROUND(G71*H71,P4)</f>
        <v>0</v>
      </c>
      <c r="J71" s="39" t="s">
        <v>74</v>
      </c>
      <c r="O71" s="43">
        <f>I71*0.21</f>
        <v>0</v>
      </c>
      <c r="P71">
        <v>3</v>
      </c>
    </row>
    <row r="72" ht="28.8">
      <c r="A72" s="36" t="s">
        <v>52</v>
      </c>
      <c r="B72" s="44"/>
      <c r="C72" s="45"/>
      <c r="D72" s="45"/>
      <c r="E72" s="38" t="s">
        <v>139</v>
      </c>
      <c r="F72" s="45"/>
      <c r="G72" s="45"/>
      <c r="H72" s="45"/>
      <c r="I72" s="45"/>
      <c r="J72" s="46"/>
    </row>
    <row r="73">
      <c r="A73" s="36" t="s">
        <v>54</v>
      </c>
      <c r="B73" s="44"/>
      <c r="C73" s="45"/>
      <c r="D73" s="45"/>
      <c r="E73" s="47" t="s">
        <v>166</v>
      </c>
      <c r="F73" s="45"/>
      <c r="G73" s="45"/>
      <c r="H73" s="45"/>
      <c r="I73" s="45"/>
      <c r="J73" s="46"/>
    </row>
    <row r="74">
      <c r="A74" s="36" t="s">
        <v>54</v>
      </c>
      <c r="B74" s="44"/>
      <c r="C74" s="45"/>
      <c r="D74" s="45"/>
      <c r="E74" s="47" t="s">
        <v>167</v>
      </c>
      <c r="F74" s="45"/>
      <c r="G74" s="45"/>
      <c r="H74" s="45"/>
      <c r="I74" s="45"/>
      <c r="J74" s="46"/>
    </row>
    <row r="75" ht="100.8">
      <c r="A75" s="36" t="s">
        <v>57</v>
      </c>
      <c r="B75" s="44"/>
      <c r="C75" s="45"/>
      <c r="D75" s="45"/>
      <c r="E75" s="38" t="s">
        <v>168</v>
      </c>
      <c r="F75" s="45"/>
      <c r="G75" s="45"/>
      <c r="H75" s="45"/>
      <c r="I75" s="45"/>
      <c r="J75" s="46"/>
    </row>
    <row r="76">
      <c r="A76" s="36" t="s">
        <v>46</v>
      </c>
      <c r="B76" s="36">
        <v>14</v>
      </c>
      <c r="C76" s="37" t="s">
        <v>169</v>
      </c>
      <c r="D76" s="36" t="s">
        <v>48</v>
      </c>
      <c r="E76" s="38" t="s">
        <v>170</v>
      </c>
      <c r="F76" s="39" t="s">
        <v>110</v>
      </c>
      <c r="G76" s="40">
        <v>541.00400000000002</v>
      </c>
      <c r="H76" s="41">
        <v>0</v>
      </c>
      <c r="I76" s="42">
        <f>ROUND(G76*H76,P4)</f>
        <v>0</v>
      </c>
      <c r="J76" s="39" t="s">
        <v>74</v>
      </c>
      <c r="O76" s="43">
        <f>I76*0.21</f>
        <v>0</v>
      </c>
      <c r="P76">
        <v>3</v>
      </c>
    </row>
    <row r="77" ht="43.2">
      <c r="A77" s="36" t="s">
        <v>52</v>
      </c>
      <c r="B77" s="44"/>
      <c r="C77" s="45"/>
      <c r="D77" s="45"/>
      <c r="E77" s="38" t="s">
        <v>171</v>
      </c>
      <c r="F77" s="45"/>
      <c r="G77" s="45"/>
      <c r="H77" s="45"/>
      <c r="I77" s="45"/>
      <c r="J77" s="46"/>
    </row>
    <row r="78">
      <c r="A78" s="36" t="s">
        <v>54</v>
      </c>
      <c r="B78" s="44"/>
      <c r="C78" s="45"/>
      <c r="D78" s="45"/>
      <c r="E78" s="47" t="s">
        <v>172</v>
      </c>
      <c r="F78" s="45"/>
      <c r="G78" s="45"/>
      <c r="H78" s="45"/>
      <c r="I78" s="45"/>
      <c r="J78" s="46"/>
    </row>
    <row r="79" ht="28.8">
      <c r="A79" s="36" t="s">
        <v>54</v>
      </c>
      <c r="B79" s="44"/>
      <c r="C79" s="45"/>
      <c r="D79" s="45"/>
      <c r="E79" s="47" t="s">
        <v>173</v>
      </c>
      <c r="F79" s="45"/>
      <c r="G79" s="45"/>
      <c r="H79" s="45"/>
      <c r="I79" s="45"/>
      <c r="J79" s="46"/>
    </row>
    <row r="80" ht="28.8">
      <c r="A80" s="36" t="s">
        <v>54</v>
      </c>
      <c r="B80" s="44"/>
      <c r="C80" s="45"/>
      <c r="D80" s="45"/>
      <c r="E80" s="47" t="s">
        <v>174</v>
      </c>
      <c r="F80" s="45"/>
      <c r="G80" s="45"/>
      <c r="H80" s="45"/>
      <c r="I80" s="45"/>
      <c r="J80" s="46"/>
    </row>
    <row r="81">
      <c r="A81" s="36" t="s">
        <v>54</v>
      </c>
      <c r="B81" s="44"/>
      <c r="C81" s="45"/>
      <c r="D81" s="45"/>
      <c r="E81" s="47" t="s">
        <v>175</v>
      </c>
      <c r="F81" s="45"/>
      <c r="G81" s="45"/>
      <c r="H81" s="45"/>
      <c r="I81" s="45"/>
      <c r="J81" s="46"/>
    </row>
    <row r="82">
      <c r="A82" s="36" t="s">
        <v>54</v>
      </c>
      <c r="B82" s="44"/>
      <c r="C82" s="45"/>
      <c r="D82" s="45"/>
      <c r="E82" s="47" t="s">
        <v>176</v>
      </c>
      <c r="F82" s="45"/>
      <c r="G82" s="45"/>
      <c r="H82" s="45"/>
      <c r="I82" s="45"/>
      <c r="J82" s="46"/>
    </row>
    <row r="83">
      <c r="A83" s="36" t="s">
        <v>54</v>
      </c>
      <c r="B83" s="44"/>
      <c r="C83" s="45"/>
      <c r="D83" s="45"/>
      <c r="E83" s="47" t="s">
        <v>177</v>
      </c>
      <c r="F83" s="45"/>
      <c r="G83" s="45"/>
      <c r="H83" s="45"/>
      <c r="I83" s="45"/>
      <c r="J83" s="46"/>
    </row>
    <row r="84">
      <c r="A84" s="36" t="s">
        <v>54</v>
      </c>
      <c r="B84" s="44"/>
      <c r="C84" s="45"/>
      <c r="D84" s="45"/>
      <c r="E84" s="47" t="s">
        <v>178</v>
      </c>
      <c r="F84" s="45"/>
      <c r="G84" s="45"/>
      <c r="H84" s="45"/>
      <c r="I84" s="45"/>
      <c r="J84" s="46"/>
    </row>
    <row r="85">
      <c r="A85" s="36" t="s">
        <v>54</v>
      </c>
      <c r="B85" s="44"/>
      <c r="C85" s="45"/>
      <c r="D85" s="45"/>
      <c r="E85" s="47" t="s">
        <v>179</v>
      </c>
      <c r="F85" s="45"/>
      <c r="G85" s="45"/>
      <c r="H85" s="45"/>
      <c r="I85" s="45"/>
      <c r="J85" s="46"/>
    </row>
    <row r="86" ht="409.5">
      <c r="A86" s="36" t="s">
        <v>57</v>
      </c>
      <c r="B86" s="44"/>
      <c r="C86" s="45"/>
      <c r="D86" s="45"/>
      <c r="E86" s="38" t="s">
        <v>180</v>
      </c>
      <c r="F86" s="45"/>
      <c r="G86" s="45"/>
      <c r="H86" s="45"/>
      <c r="I86" s="45"/>
      <c r="J86" s="46"/>
    </row>
    <row r="87">
      <c r="A87" s="36" t="s">
        <v>46</v>
      </c>
      <c r="B87" s="36">
        <v>15</v>
      </c>
      <c r="C87" s="37" t="s">
        <v>181</v>
      </c>
      <c r="D87" s="36" t="s">
        <v>48</v>
      </c>
      <c r="E87" s="38" t="s">
        <v>182</v>
      </c>
      <c r="F87" s="39" t="s">
        <v>110</v>
      </c>
      <c r="G87" s="40">
        <v>2108.556</v>
      </c>
      <c r="H87" s="41">
        <v>0</v>
      </c>
      <c r="I87" s="42">
        <f>ROUND(G87*H87,P4)</f>
        <v>0</v>
      </c>
      <c r="J87" s="39" t="s">
        <v>74</v>
      </c>
      <c r="O87" s="43">
        <f>I87*0.21</f>
        <v>0</v>
      </c>
      <c r="P87">
        <v>3</v>
      </c>
    </row>
    <row r="88">
      <c r="A88" s="36" t="s">
        <v>52</v>
      </c>
      <c r="B88" s="44"/>
      <c r="C88" s="45"/>
      <c r="D88" s="45"/>
      <c r="E88" s="48" t="s">
        <v>48</v>
      </c>
      <c r="F88" s="45"/>
      <c r="G88" s="45"/>
      <c r="H88" s="45"/>
      <c r="I88" s="45"/>
      <c r="J88" s="46"/>
    </row>
    <row r="89" ht="28.8">
      <c r="A89" s="36" t="s">
        <v>54</v>
      </c>
      <c r="B89" s="44"/>
      <c r="C89" s="45"/>
      <c r="D89" s="45"/>
      <c r="E89" s="47" t="s">
        <v>183</v>
      </c>
      <c r="F89" s="45"/>
      <c r="G89" s="45"/>
      <c r="H89" s="45"/>
      <c r="I89" s="45"/>
      <c r="J89" s="46"/>
    </row>
    <row r="90" ht="244.8">
      <c r="A90" s="36" t="s">
        <v>57</v>
      </c>
      <c r="B90" s="44"/>
      <c r="C90" s="45"/>
      <c r="D90" s="45"/>
      <c r="E90" s="38" t="s">
        <v>184</v>
      </c>
      <c r="F90" s="45"/>
      <c r="G90" s="45"/>
      <c r="H90" s="45"/>
      <c r="I90" s="45"/>
      <c r="J90" s="46"/>
    </row>
    <row r="91">
      <c r="A91" s="36" t="s">
        <v>46</v>
      </c>
      <c r="B91" s="36">
        <v>16</v>
      </c>
      <c r="C91" s="37" t="s">
        <v>185</v>
      </c>
      <c r="D91" s="36" t="s">
        <v>48</v>
      </c>
      <c r="E91" s="38" t="s">
        <v>186</v>
      </c>
      <c r="F91" s="39" t="s">
        <v>110</v>
      </c>
      <c r="G91" s="40">
        <v>1882.5</v>
      </c>
      <c r="H91" s="41">
        <v>0</v>
      </c>
      <c r="I91" s="42">
        <f>ROUND(G91*H91,P4)</f>
        <v>0</v>
      </c>
      <c r="J91" s="39" t="s">
        <v>74</v>
      </c>
      <c r="O91" s="43">
        <f>I91*0.21</f>
        <v>0</v>
      </c>
      <c r="P91">
        <v>3</v>
      </c>
    </row>
    <row r="92" ht="43.2">
      <c r="A92" s="36" t="s">
        <v>52</v>
      </c>
      <c r="B92" s="44"/>
      <c r="C92" s="45"/>
      <c r="D92" s="45"/>
      <c r="E92" s="38" t="s">
        <v>187</v>
      </c>
      <c r="F92" s="45"/>
      <c r="G92" s="45"/>
      <c r="H92" s="45"/>
      <c r="I92" s="45"/>
      <c r="J92" s="46"/>
    </row>
    <row r="93">
      <c r="A93" s="36" t="s">
        <v>54</v>
      </c>
      <c r="B93" s="44"/>
      <c r="C93" s="45"/>
      <c r="D93" s="45"/>
      <c r="E93" s="47" t="s">
        <v>188</v>
      </c>
      <c r="F93" s="45"/>
      <c r="G93" s="45"/>
      <c r="H93" s="45"/>
      <c r="I93" s="45"/>
      <c r="J93" s="46"/>
    </row>
    <row r="94" ht="360">
      <c r="A94" s="36" t="s">
        <v>57</v>
      </c>
      <c r="B94" s="44"/>
      <c r="C94" s="45"/>
      <c r="D94" s="45"/>
      <c r="E94" s="38" t="s">
        <v>189</v>
      </c>
      <c r="F94" s="45"/>
      <c r="G94" s="45"/>
      <c r="H94" s="45"/>
      <c r="I94" s="45"/>
      <c r="J94" s="46"/>
    </row>
    <row r="95">
      <c r="A95" s="36" t="s">
        <v>46</v>
      </c>
      <c r="B95" s="36">
        <v>17</v>
      </c>
      <c r="C95" s="37" t="s">
        <v>190</v>
      </c>
      <c r="D95" s="36" t="s">
        <v>48</v>
      </c>
      <c r="E95" s="38" t="s">
        <v>191</v>
      </c>
      <c r="F95" s="39" t="s">
        <v>110</v>
      </c>
      <c r="G95" s="40">
        <v>14.175000000000001</v>
      </c>
      <c r="H95" s="41">
        <v>0</v>
      </c>
      <c r="I95" s="42">
        <f>ROUND(G95*H95,P4)</f>
        <v>0</v>
      </c>
      <c r="J95" s="39" t="s">
        <v>74</v>
      </c>
      <c r="O95" s="43">
        <f>I95*0.21</f>
        <v>0</v>
      </c>
      <c r="P95">
        <v>3</v>
      </c>
    </row>
    <row r="96">
      <c r="A96" s="36" t="s">
        <v>52</v>
      </c>
      <c r="B96" s="44"/>
      <c r="C96" s="45"/>
      <c r="D96" s="45"/>
      <c r="E96" s="48" t="s">
        <v>48</v>
      </c>
      <c r="F96" s="45"/>
      <c r="G96" s="45"/>
      <c r="H96" s="45"/>
      <c r="I96" s="45"/>
      <c r="J96" s="46"/>
    </row>
    <row r="97" ht="28.8">
      <c r="A97" s="36" t="s">
        <v>54</v>
      </c>
      <c r="B97" s="44"/>
      <c r="C97" s="45"/>
      <c r="D97" s="45"/>
      <c r="E97" s="47" t="s">
        <v>192</v>
      </c>
      <c r="F97" s="45"/>
      <c r="G97" s="45"/>
      <c r="H97" s="45"/>
      <c r="I97" s="45"/>
      <c r="J97" s="46"/>
    </row>
    <row r="98">
      <c r="A98" s="36" t="s">
        <v>54</v>
      </c>
      <c r="B98" s="44"/>
      <c r="C98" s="45"/>
      <c r="D98" s="45"/>
      <c r="E98" s="47" t="s">
        <v>193</v>
      </c>
      <c r="F98" s="45"/>
      <c r="G98" s="45"/>
      <c r="H98" s="45"/>
      <c r="I98" s="45"/>
      <c r="J98" s="46"/>
    </row>
    <row r="99" ht="302.4">
      <c r="A99" s="36" t="s">
        <v>57</v>
      </c>
      <c r="B99" s="44"/>
      <c r="C99" s="45"/>
      <c r="D99" s="45"/>
      <c r="E99" s="38" t="s">
        <v>194</v>
      </c>
      <c r="F99" s="45"/>
      <c r="G99" s="45"/>
      <c r="H99" s="45"/>
      <c r="I99" s="45"/>
      <c r="J99" s="46"/>
    </row>
    <row r="100">
      <c r="A100" s="36" t="s">
        <v>46</v>
      </c>
      <c r="B100" s="36">
        <v>18</v>
      </c>
      <c r="C100" s="37" t="s">
        <v>195</v>
      </c>
      <c r="D100" s="36" t="s">
        <v>48</v>
      </c>
      <c r="E100" s="38" t="s">
        <v>196</v>
      </c>
      <c r="F100" s="39" t="s">
        <v>110</v>
      </c>
      <c r="G100" s="40">
        <v>29.07</v>
      </c>
      <c r="H100" s="41">
        <v>0</v>
      </c>
      <c r="I100" s="42">
        <f>ROUND(G100*H100,P4)</f>
        <v>0</v>
      </c>
      <c r="J100" s="39" t="s">
        <v>74</v>
      </c>
      <c r="O100" s="43">
        <f>I100*0.21</f>
        <v>0</v>
      </c>
      <c r="P100">
        <v>3</v>
      </c>
    </row>
    <row r="101">
      <c r="A101" s="36" t="s">
        <v>52</v>
      </c>
      <c r="B101" s="44"/>
      <c r="C101" s="45"/>
      <c r="D101" s="45"/>
      <c r="E101" s="38" t="s">
        <v>197</v>
      </c>
      <c r="F101" s="45"/>
      <c r="G101" s="45"/>
      <c r="H101" s="45"/>
      <c r="I101" s="45"/>
      <c r="J101" s="46"/>
    </row>
    <row r="102">
      <c r="A102" s="36" t="s">
        <v>54</v>
      </c>
      <c r="B102" s="44"/>
      <c r="C102" s="45"/>
      <c r="D102" s="45"/>
      <c r="E102" s="47" t="s">
        <v>198</v>
      </c>
      <c r="F102" s="45"/>
      <c r="G102" s="45"/>
      <c r="H102" s="45"/>
      <c r="I102" s="45"/>
      <c r="J102" s="46"/>
    </row>
    <row r="103">
      <c r="A103" s="36" t="s">
        <v>54</v>
      </c>
      <c r="B103" s="44"/>
      <c r="C103" s="45"/>
      <c r="D103" s="45"/>
      <c r="E103" s="47" t="s">
        <v>199</v>
      </c>
      <c r="F103" s="45"/>
      <c r="G103" s="45"/>
      <c r="H103" s="45"/>
      <c r="I103" s="45"/>
      <c r="J103" s="46"/>
    </row>
    <row r="104" ht="28.8">
      <c r="A104" s="36" t="s">
        <v>54</v>
      </c>
      <c r="B104" s="44"/>
      <c r="C104" s="45"/>
      <c r="D104" s="45"/>
      <c r="E104" s="47" t="s">
        <v>200</v>
      </c>
      <c r="F104" s="45"/>
      <c r="G104" s="45"/>
      <c r="H104" s="45"/>
      <c r="I104" s="45"/>
      <c r="J104" s="46"/>
    </row>
    <row r="105">
      <c r="A105" s="36" t="s">
        <v>54</v>
      </c>
      <c r="B105" s="44"/>
      <c r="C105" s="45"/>
      <c r="D105" s="45"/>
      <c r="E105" s="47" t="s">
        <v>201</v>
      </c>
      <c r="F105" s="45"/>
      <c r="G105" s="45"/>
      <c r="H105" s="45"/>
      <c r="I105" s="45"/>
      <c r="J105" s="46"/>
    </row>
    <row r="106">
      <c r="A106" s="36" t="s">
        <v>54</v>
      </c>
      <c r="B106" s="44"/>
      <c r="C106" s="45"/>
      <c r="D106" s="45"/>
      <c r="E106" s="47" t="s">
        <v>202</v>
      </c>
      <c r="F106" s="45"/>
      <c r="G106" s="45"/>
      <c r="H106" s="45"/>
      <c r="I106" s="45"/>
      <c r="J106" s="46"/>
    </row>
    <row r="107">
      <c r="A107" s="36" t="s">
        <v>54</v>
      </c>
      <c r="B107" s="44"/>
      <c r="C107" s="45"/>
      <c r="D107" s="45"/>
      <c r="E107" s="47" t="s">
        <v>203</v>
      </c>
      <c r="F107" s="45"/>
      <c r="G107" s="45"/>
      <c r="H107" s="45"/>
      <c r="I107" s="45"/>
      <c r="J107" s="46"/>
    </row>
    <row r="108">
      <c r="A108" s="36" t="s">
        <v>54</v>
      </c>
      <c r="B108" s="44"/>
      <c r="C108" s="45"/>
      <c r="D108" s="45"/>
      <c r="E108" s="47" t="s">
        <v>204</v>
      </c>
      <c r="F108" s="45"/>
      <c r="G108" s="45"/>
      <c r="H108" s="45"/>
      <c r="I108" s="45"/>
      <c r="J108" s="46"/>
    </row>
    <row r="109">
      <c r="A109" s="36" t="s">
        <v>54</v>
      </c>
      <c r="B109" s="44"/>
      <c r="C109" s="45"/>
      <c r="D109" s="45"/>
      <c r="E109" s="47" t="s">
        <v>205</v>
      </c>
      <c r="F109" s="45"/>
      <c r="G109" s="45"/>
      <c r="H109" s="45"/>
      <c r="I109" s="45"/>
      <c r="J109" s="46"/>
    </row>
    <row r="110" ht="302.4">
      <c r="A110" s="36" t="s">
        <v>57</v>
      </c>
      <c r="B110" s="44"/>
      <c r="C110" s="45"/>
      <c r="D110" s="45"/>
      <c r="E110" s="38" t="s">
        <v>206</v>
      </c>
      <c r="F110" s="45"/>
      <c r="G110" s="45"/>
      <c r="H110" s="45"/>
      <c r="I110" s="45"/>
      <c r="J110" s="46"/>
    </row>
    <row r="111">
      <c r="A111" s="36" t="s">
        <v>46</v>
      </c>
      <c r="B111" s="36">
        <v>19</v>
      </c>
      <c r="C111" s="37" t="s">
        <v>207</v>
      </c>
      <c r="D111" s="36" t="s">
        <v>48</v>
      </c>
      <c r="E111" s="38" t="s">
        <v>208</v>
      </c>
      <c r="F111" s="39" t="s">
        <v>110</v>
      </c>
      <c r="G111" s="40">
        <v>25.872</v>
      </c>
      <c r="H111" s="41">
        <v>0</v>
      </c>
      <c r="I111" s="42">
        <f>ROUND(G111*H111,P4)</f>
        <v>0</v>
      </c>
      <c r="J111" s="39" t="s">
        <v>74</v>
      </c>
      <c r="O111" s="43">
        <f>I111*0.21</f>
        <v>0</v>
      </c>
      <c r="P111">
        <v>3</v>
      </c>
    </row>
    <row r="112">
      <c r="A112" s="36" t="s">
        <v>52</v>
      </c>
      <c r="B112" s="44"/>
      <c r="C112" s="45"/>
      <c r="D112" s="45"/>
      <c r="E112" s="38" t="s">
        <v>209</v>
      </c>
      <c r="F112" s="45"/>
      <c r="G112" s="45"/>
      <c r="H112" s="45"/>
      <c r="I112" s="45"/>
      <c r="J112" s="46"/>
    </row>
    <row r="113">
      <c r="A113" s="36" t="s">
        <v>54</v>
      </c>
      <c r="B113" s="44"/>
      <c r="C113" s="45"/>
      <c r="D113" s="45"/>
      <c r="E113" s="47" t="s">
        <v>210</v>
      </c>
      <c r="F113" s="45"/>
      <c r="G113" s="45"/>
      <c r="H113" s="45"/>
      <c r="I113" s="45"/>
      <c r="J113" s="46"/>
    </row>
    <row r="114" ht="388.8">
      <c r="A114" s="36" t="s">
        <v>57</v>
      </c>
      <c r="B114" s="44"/>
      <c r="C114" s="45"/>
      <c r="D114" s="45"/>
      <c r="E114" s="38" t="s">
        <v>211</v>
      </c>
      <c r="F114" s="45"/>
      <c r="G114" s="45"/>
      <c r="H114" s="45"/>
      <c r="I114" s="45"/>
      <c r="J114" s="46"/>
    </row>
    <row r="115">
      <c r="A115" s="36" t="s">
        <v>46</v>
      </c>
      <c r="B115" s="36">
        <v>20</v>
      </c>
      <c r="C115" s="37" t="s">
        <v>212</v>
      </c>
      <c r="D115" s="36" t="s">
        <v>48</v>
      </c>
      <c r="E115" s="38" t="s">
        <v>213</v>
      </c>
      <c r="F115" s="39" t="s">
        <v>118</v>
      </c>
      <c r="G115" s="40">
        <v>1305</v>
      </c>
      <c r="H115" s="41">
        <v>0</v>
      </c>
      <c r="I115" s="42">
        <f>ROUND(G115*H115,P4)</f>
        <v>0</v>
      </c>
      <c r="J115" s="39" t="s">
        <v>74</v>
      </c>
      <c r="O115" s="43">
        <f>I115*0.21</f>
        <v>0</v>
      </c>
      <c r="P115">
        <v>3</v>
      </c>
    </row>
    <row r="116">
      <c r="A116" s="36" t="s">
        <v>52</v>
      </c>
      <c r="B116" s="44"/>
      <c r="C116" s="45"/>
      <c r="D116" s="45"/>
      <c r="E116" s="38" t="s">
        <v>214</v>
      </c>
      <c r="F116" s="45"/>
      <c r="G116" s="45"/>
      <c r="H116" s="45"/>
      <c r="I116" s="45"/>
      <c r="J116" s="46"/>
    </row>
    <row r="117">
      <c r="A117" s="36" t="s">
        <v>54</v>
      </c>
      <c r="B117" s="44"/>
      <c r="C117" s="45"/>
      <c r="D117" s="45"/>
      <c r="E117" s="47" t="s">
        <v>215</v>
      </c>
      <c r="F117" s="45"/>
      <c r="G117" s="45"/>
      <c r="H117" s="45"/>
      <c r="I117" s="45"/>
      <c r="J117" s="46"/>
    </row>
    <row r="118">
      <c r="A118" s="36" t="s">
        <v>54</v>
      </c>
      <c r="B118" s="44"/>
      <c r="C118" s="45"/>
      <c r="D118" s="45"/>
      <c r="E118" s="47" t="s">
        <v>216</v>
      </c>
      <c r="F118" s="45"/>
      <c r="G118" s="45"/>
      <c r="H118" s="45"/>
      <c r="I118" s="45"/>
      <c r="J118" s="46"/>
    </row>
    <row r="119" ht="72">
      <c r="A119" s="36" t="s">
        <v>57</v>
      </c>
      <c r="B119" s="44"/>
      <c r="C119" s="45"/>
      <c r="D119" s="45"/>
      <c r="E119" s="38" t="s">
        <v>217</v>
      </c>
      <c r="F119" s="45"/>
      <c r="G119" s="45"/>
      <c r="H119" s="45"/>
      <c r="I119" s="45"/>
      <c r="J119" s="46"/>
    </row>
    <row r="120">
      <c r="A120" s="36" t="s">
        <v>46</v>
      </c>
      <c r="B120" s="36">
        <v>21</v>
      </c>
      <c r="C120" s="37" t="s">
        <v>218</v>
      </c>
      <c r="D120" s="36" t="s">
        <v>48</v>
      </c>
      <c r="E120" s="38" t="s">
        <v>219</v>
      </c>
      <c r="F120" s="39" t="s">
        <v>118</v>
      </c>
      <c r="G120" s="40">
        <v>1305</v>
      </c>
      <c r="H120" s="41">
        <v>0</v>
      </c>
      <c r="I120" s="42">
        <f>ROUND(G120*H120,P4)</f>
        <v>0</v>
      </c>
      <c r="J120" s="39" t="s">
        <v>74</v>
      </c>
      <c r="O120" s="43">
        <f>I120*0.21</f>
        <v>0</v>
      </c>
      <c r="P120">
        <v>3</v>
      </c>
    </row>
    <row r="121">
      <c r="A121" s="36" t="s">
        <v>52</v>
      </c>
      <c r="B121" s="44"/>
      <c r="C121" s="45"/>
      <c r="D121" s="45"/>
      <c r="E121" s="48" t="s">
        <v>48</v>
      </c>
      <c r="F121" s="45"/>
      <c r="G121" s="45"/>
      <c r="H121" s="45"/>
      <c r="I121" s="45"/>
      <c r="J121" s="46"/>
    </row>
    <row r="122">
      <c r="A122" s="36" t="s">
        <v>54</v>
      </c>
      <c r="B122" s="44"/>
      <c r="C122" s="45"/>
      <c r="D122" s="45"/>
      <c r="E122" s="47" t="s">
        <v>215</v>
      </c>
      <c r="F122" s="45"/>
      <c r="G122" s="45"/>
      <c r="H122" s="45"/>
      <c r="I122" s="45"/>
      <c r="J122" s="46"/>
    </row>
    <row r="123">
      <c r="A123" s="36" t="s">
        <v>54</v>
      </c>
      <c r="B123" s="44"/>
      <c r="C123" s="45"/>
      <c r="D123" s="45"/>
      <c r="E123" s="47" t="s">
        <v>216</v>
      </c>
      <c r="F123" s="45"/>
      <c r="G123" s="45"/>
      <c r="H123" s="45"/>
      <c r="I123" s="45"/>
      <c r="J123" s="46"/>
    </row>
    <row r="124" ht="72">
      <c r="A124" s="36" t="s">
        <v>57</v>
      </c>
      <c r="B124" s="44"/>
      <c r="C124" s="45"/>
      <c r="D124" s="45"/>
      <c r="E124" s="38" t="s">
        <v>220</v>
      </c>
      <c r="F124" s="45"/>
      <c r="G124" s="45"/>
      <c r="H124" s="45"/>
      <c r="I124" s="45"/>
      <c r="J124" s="46"/>
    </row>
    <row r="125">
      <c r="A125" s="36" t="s">
        <v>46</v>
      </c>
      <c r="B125" s="36">
        <v>22</v>
      </c>
      <c r="C125" s="37" t="s">
        <v>221</v>
      </c>
      <c r="D125" s="36" t="s">
        <v>48</v>
      </c>
      <c r="E125" s="38" t="s">
        <v>222</v>
      </c>
      <c r="F125" s="39" t="s">
        <v>118</v>
      </c>
      <c r="G125" s="40">
        <v>1305</v>
      </c>
      <c r="H125" s="41">
        <v>0</v>
      </c>
      <c r="I125" s="42">
        <f>ROUND(G125*H125,P4)</f>
        <v>0</v>
      </c>
      <c r="J125" s="39" t="s">
        <v>74</v>
      </c>
      <c r="O125" s="43">
        <f>I125*0.21</f>
        <v>0</v>
      </c>
      <c r="P125">
        <v>3</v>
      </c>
    </row>
    <row r="126">
      <c r="A126" s="36" t="s">
        <v>52</v>
      </c>
      <c r="B126" s="44"/>
      <c r="C126" s="45"/>
      <c r="D126" s="45"/>
      <c r="E126" s="48" t="s">
        <v>48</v>
      </c>
      <c r="F126" s="45"/>
      <c r="G126" s="45"/>
      <c r="H126" s="45"/>
      <c r="I126" s="45"/>
      <c r="J126" s="46"/>
    </row>
    <row r="127">
      <c r="A127" s="36" t="s">
        <v>54</v>
      </c>
      <c r="B127" s="44"/>
      <c r="C127" s="45"/>
      <c r="D127" s="45"/>
      <c r="E127" s="47" t="s">
        <v>215</v>
      </c>
      <c r="F127" s="45"/>
      <c r="G127" s="45"/>
      <c r="H127" s="45"/>
      <c r="I127" s="45"/>
      <c r="J127" s="46"/>
    </row>
    <row r="128">
      <c r="A128" s="36" t="s">
        <v>54</v>
      </c>
      <c r="B128" s="44"/>
      <c r="C128" s="45"/>
      <c r="D128" s="45"/>
      <c r="E128" s="47" t="s">
        <v>216</v>
      </c>
      <c r="F128" s="45"/>
      <c r="G128" s="45"/>
      <c r="H128" s="45"/>
      <c r="I128" s="45"/>
      <c r="J128" s="46"/>
    </row>
    <row r="129" ht="43.2">
      <c r="A129" s="36" t="s">
        <v>57</v>
      </c>
      <c r="B129" s="44"/>
      <c r="C129" s="45"/>
      <c r="D129" s="45"/>
      <c r="E129" s="38" t="s">
        <v>223</v>
      </c>
      <c r="F129" s="45"/>
      <c r="G129" s="45"/>
      <c r="H129" s="45"/>
      <c r="I129" s="45"/>
      <c r="J129" s="46"/>
    </row>
    <row r="130">
      <c r="A130" s="30" t="s">
        <v>43</v>
      </c>
      <c r="B130" s="31"/>
      <c r="C130" s="32" t="s">
        <v>224</v>
      </c>
      <c r="D130" s="33"/>
      <c r="E130" s="30" t="s">
        <v>225</v>
      </c>
      <c r="F130" s="33"/>
      <c r="G130" s="33"/>
      <c r="H130" s="33"/>
      <c r="I130" s="34">
        <f>SUMIFS(I131:I155,A131:A155,"P")</f>
        <v>0</v>
      </c>
      <c r="J130" s="35"/>
    </row>
    <row r="131">
      <c r="A131" s="36" t="s">
        <v>46</v>
      </c>
      <c r="B131" s="36">
        <v>23</v>
      </c>
      <c r="C131" s="37" t="s">
        <v>226</v>
      </c>
      <c r="D131" s="36" t="s">
        <v>48</v>
      </c>
      <c r="E131" s="38" t="s">
        <v>227</v>
      </c>
      <c r="F131" s="39" t="s">
        <v>118</v>
      </c>
      <c r="G131" s="40">
        <v>418.5</v>
      </c>
      <c r="H131" s="41">
        <v>0</v>
      </c>
      <c r="I131" s="42">
        <f>ROUND(G131*H131,P4)</f>
        <v>0</v>
      </c>
      <c r="J131" s="39" t="s">
        <v>74</v>
      </c>
      <c r="O131" s="43">
        <f>I131*0.21</f>
        <v>0</v>
      </c>
      <c r="P131">
        <v>3</v>
      </c>
    </row>
    <row r="132">
      <c r="A132" s="36" t="s">
        <v>52</v>
      </c>
      <c r="B132" s="44"/>
      <c r="C132" s="45"/>
      <c r="D132" s="45"/>
      <c r="E132" s="48" t="s">
        <v>48</v>
      </c>
      <c r="F132" s="45"/>
      <c r="G132" s="45"/>
      <c r="H132" s="45"/>
      <c r="I132" s="45"/>
      <c r="J132" s="46"/>
    </row>
    <row r="133">
      <c r="A133" s="36" t="s">
        <v>54</v>
      </c>
      <c r="B133" s="44"/>
      <c r="C133" s="45"/>
      <c r="D133" s="45"/>
      <c r="E133" s="47" t="s">
        <v>228</v>
      </c>
      <c r="F133" s="45"/>
      <c r="G133" s="45"/>
      <c r="H133" s="45"/>
      <c r="I133" s="45"/>
      <c r="J133" s="46"/>
    </row>
    <row r="134" ht="100.8">
      <c r="A134" s="36" t="s">
        <v>57</v>
      </c>
      <c r="B134" s="44"/>
      <c r="C134" s="45"/>
      <c r="D134" s="45"/>
      <c r="E134" s="38" t="s">
        <v>229</v>
      </c>
      <c r="F134" s="45"/>
      <c r="G134" s="45"/>
      <c r="H134" s="45"/>
      <c r="I134" s="45"/>
      <c r="J134" s="46"/>
    </row>
    <row r="135">
      <c r="A135" s="36" t="s">
        <v>46</v>
      </c>
      <c r="B135" s="36">
        <v>24</v>
      </c>
      <c r="C135" s="37" t="s">
        <v>230</v>
      </c>
      <c r="D135" s="36" t="s">
        <v>114</v>
      </c>
      <c r="E135" s="38" t="s">
        <v>231</v>
      </c>
      <c r="F135" s="39" t="s">
        <v>144</v>
      </c>
      <c r="G135" s="40">
        <v>279</v>
      </c>
      <c r="H135" s="41">
        <v>0</v>
      </c>
      <c r="I135" s="42">
        <f>ROUND(G135*H135,P4)</f>
        <v>0</v>
      </c>
      <c r="J135" s="39" t="s">
        <v>74</v>
      </c>
      <c r="O135" s="43">
        <f>I135*0.21</f>
        <v>0</v>
      </c>
      <c r="P135">
        <v>3</v>
      </c>
    </row>
    <row r="136" ht="28.8">
      <c r="A136" s="36" t="s">
        <v>52</v>
      </c>
      <c r="B136" s="44"/>
      <c r="C136" s="45"/>
      <c r="D136" s="45"/>
      <c r="E136" s="38" t="s">
        <v>232</v>
      </c>
      <c r="F136" s="45"/>
      <c r="G136" s="45"/>
      <c r="H136" s="45"/>
      <c r="I136" s="45"/>
      <c r="J136" s="46"/>
    </row>
    <row r="137">
      <c r="A137" s="36" t="s">
        <v>54</v>
      </c>
      <c r="B137" s="44"/>
      <c r="C137" s="45"/>
      <c r="D137" s="45"/>
      <c r="E137" s="47" t="s">
        <v>233</v>
      </c>
      <c r="F137" s="45"/>
      <c r="G137" s="45"/>
      <c r="H137" s="45"/>
      <c r="I137" s="45"/>
      <c r="J137" s="46"/>
    </row>
    <row r="138" ht="216">
      <c r="A138" s="36" t="s">
        <v>57</v>
      </c>
      <c r="B138" s="44"/>
      <c r="C138" s="45"/>
      <c r="D138" s="45"/>
      <c r="E138" s="38" t="s">
        <v>234</v>
      </c>
      <c r="F138" s="45"/>
      <c r="G138" s="45"/>
      <c r="H138" s="45"/>
      <c r="I138" s="45"/>
      <c r="J138" s="46"/>
    </row>
    <row r="139">
      <c r="A139" s="36" t="s">
        <v>46</v>
      </c>
      <c r="B139" s="36">
        <v>25</v>
      </c>
      <c r="C139" s="37" t="s">
        <v>235</v>
      </c>
      <c r="D139" s="36" t="s">
        <v>48</v>
      </c>
      <c r="E139" s="38" t="s">
        <v>236</v>
      </c>
      <c r="F139" s="39" t="s">
        <v>144</v>
      </c>
      <c r="G139" s="40">
        <v>20.082999999999998</v>
      </c>
      <c r="H139" s="41">
        <v>0</v>
      </c>
      <c r="I139" s="42">
        <f>ROUND(G139*H139,P4)</f>
        <v>0</v>
      </c>
      <c r="J139" s="39" t="s">
        <v>74</v>
      </c>
      <c r="O139" s="43">
        <f>I139*0.21</f>
        <v>0</v>
      </c>
      <c r="P139">
        <v>3</v>
      </c>
    </row>
    <row r="140" ht="43.2">
      <c r="A140" s="36" t="s">
        <v>52</v>
      </c>
      <c r="B140" s="44"/>
      <c r="C140" s="45"/>
      <c r="D140" s="45"/>
      <c r="E140" s="38" t="s">
        <v>237</v>
      </c>
      <c r="F140" s="45"/>
      <c r="G140" s="45"/>
      <c r="H140" s="45"/>
      <c r="I140" s="45"/>
      <c r="J140" s="46"/>
    </row>
    <row r="141">
      <c r="A141" s="36" t="s">
        <v>54</v>
      </c>
      <c r="B141" s="44"/>
      <c r="C141" s="45"/>
      <c r="D141" s="45"/>
      <c r="E141" s="47" t="s">
        <v>238</v>
      </c>
      <c r="F141" s="45"/>
      <c r="G141" s="45"/>
      <c r="H141" s="45"/>
      <c r="I141" s="45"/>
      <c r="J141" s="46"/>
    </row>
    <row r="142">
      <c r="A142" s="36" t="s">
        <v>54</v>
      </c>
      <c r="B142" s="44"/>
      <c r="C142" s="45"/>
      <c r="D142" s="45"/>
      <c r="E142" s="47" t="s">
        <v>239</v>
      </c>
      <c r="F142" s="45"/>
      <c r="G142" s="45"/>
      <c r="H142" s="45"/>
      <c r="I142" s="45"/>
      <c r="J142" s="46"/>
    </row>
    <row r="143" ht="216">
      <c r="A143" s="36" t="s">
        <v>57</v>
      </c>
      <c r="B143" s="44"/>
      <c r="C143" s="45"/>
      <c r="D143" s="45"/>
      <c r="E143" s="38" t="s">
        <v>234</v>
      </c>
      <c r="F143" s="45"/>
      <c r="G143" s="45"/>
      <c r="H143" s="45"/>
      <c r="I143" s="45"/>
      <c r="J143" s="46"/>
    </row>
    <row r="144">
      <c r="A144" s="36" t="s">
        <v>46</v>
      </c>
      <c r="B144" s="36">
        <v>26</v>
      </c>
      <c r="C144" s="37" t="s">
        <v>240</v>
      </c>
      <c r="D144" s="36" t="s">
        <v>48</v>
      </c>
      <c r="E144" s="38" t="s">
        <v>241</v>
      </c>
      <c r="F144" s="39" t="s">
        <v>110</v>
      </c>
      <c r="G144" s="40">
        <v>15.005000000000001</v>
      </c>
      <c r="H144" s="41">
        <v>0</v>
      </c>
      <c r="I144" s="42">
        <f>ROUND(G144*H144,P4)</f>
        <v>0</v>
      </c>
      <c r="J144" s="39" t="s">
        <v>74</v>
      </c>
      <c r="O144" s="43">
        <f>I144*0.21</f>
        <v>0</v>
      </c>
      <c r="P144">
        <v>3</v>
      </c>
    </row>
    <row r="145" ht="43.2">
      <c r="A145" s="36" t="s">
        <v>52</v>
      </c>
      <c r="B145" s="44"/>
      <c r="C145" s="45"/>
      <c r="D145" s="45"/>
      <c r="E145" s="38" t="s">
        <v>242</v>
      </c>
      <c r="F145" s="45"/>
      <c r="G145" s="45"/>
      <c r="H145" s="45"/>
      <c r="I145" s="45"/>
      <c r="J145" s="46"/>
    </row>
    <row r="146" ht="28.8">
      <c r="A146" s="36" t="s">
        <v>54</v>
      </c>
      <c r="B146" s="44"/>
      <c r="C146" s="45"/>
      <c r="D146" s="45"/>
      <c r="E146" s="47" t="s">
        <v>243</v>
      </c>
      <c r="F146" s="45"/>
      <c r="G146" s="45"/>
      <c r="H146" s="45"/>
      <c r="I146" s="45"/>
      <c r="J146" s="46"/>
    </row>
    <row r="147" ht="86.4">
      <c r="A147" s="36" t="s">
        <v>57</v>
      </c>
      <c r="B147" s="44"/>
      <c r="C147" s="45"/>
      <c r="D147" s="45"/>
      <c r="E147" s="38" t="s">
        <v>244</v>
      </c>
      <c r="F147" s="45"/>
      <c r="G147" s="45"/>
      <c r="H147" s="45"/>
      <c r="I147" s="45"/>
      <c r="J147" s="46"/>
    </row>
    <row r="148">
      <c r="A148" s="36" t="s">
        <v>46</v>
      </c>
      <c r="B148" s="36">
        <v>27</v>
      </c>
      <c r="C148" s="37" t="s">
        <v>245</v>
      </c>
      <c r="D148" s="36" t="s">
        <v>48</v>
      </c>
      <c r="E148" s="38" t="s">
        <v>246</v>
      </c>
      <c r="F148" s="39" t="s">
        <v>110</v>
      </c>
      <c r="G148" s="40">
        <v>345</v>
      </c>
      <c r="H148" s="41">
        <v>0</v>
      </c>
      <c r="I148" s="42">
        <f>ROUND(G148*H148,P4)</f>
        <v>0</v>
      </c>
      <c r="J148" s="39" t="s">
        <v>247</v>
      </c>
      <c r="O148" s="43">
        <f>I148*0.21</f>
        <v>0</v>
      </c>
      <c r="P148">
        <v>3</v>
      </c>
    </row>
    <row r="149" ht="43.2">
      <c r="A149" s="36" t="s">
        <v>52</v>
      </c>
      <c r="B149" s="44"/>
      <c r="C149" s="45"/>
      <c r="D149" s="45"/>
      <c r="E149" s="38" t="s">
        <v>248</v>
      </c>
      <c r="F149" s="45"/>
      <c r="G149" s="45"/>
      <c r="H149" s="45"/>
      <c r="I149" s="45"/>
      <c r="J149" s="46"/>
    </row>
    <row r="150">
      <c r="A150" s="36" t="s">
        <v>54</v>
      </c>
      <c r="B150" s="44"/>
      <c r="C150" s="45"/>
      <c r="D150" s="45"/>
      <c r="E150" s="47" t="s">
        <v>249</v>
      </c>
      <c r="F150" s="45"/>
      <c r="G150" s="45"/>
      <c r="H150" s="45"/>
      <c r="I150" s="45"/>
      <c r="J150" s="46"/>
    </row>
    <row r="151" ht="57.6">
      <c r="A151" s="36" t="s">
        <v>57</v>
      </c>
      <c r="B151" s="44"/>
      <c r="C151" s="45"/>
      <c r="D151" s="45"/>
      <c r="E151" s="38" t="s">
        <v>250</v>
      </c>
      <c r="F151" s="45"/>
      <c r="G151" s="45"/>
      <c r="H151" s="45"/>
      <c r="I151" s="45"/>
      <c r="J151" s="46"/>
    </row>
    <row r="152">
      <c r="A152" s="36" t="s">
        <v>46</v>
      </c>
      <c r="B152" s="36">
        <v>28</v>
      </c>
      <c r="C152" s="37" t="s">
        <v>251</v>
      </c>
      <c r="D152" s="36" t="s">
        <v>48</v>
      </c>
      <c r="E152" s="38" t="s">
        <v>252</v>
      </c>
      <c r="F152" s="39" t="s">
        <v>110</v>
      </c>
      <c r="G152" s="40">
        <v>108.45</v>
      </c>
      <c r="H152" s="41">
        <v>0</v>
      </c>
      <c r="I152" s="42">
        <f>ROUND(G152*H152,P4)</f>
        <v>0</v>
      </c>
      <c r="J152" s="39" t="s">
        <v>74</v>
      </c>
      <c r="O152" s="43">
        <f>I152*0.21</f>
        <v>0</v>
      </c>
      <c r="P152">
        <v>3</v>
      </c>
    </row>
    <row r="153" ht="28.8">
      <c r="A153" s="36" t="s">
        <v>52</v>
      </c>
      <c r="B153" s="44"/>
      <c r="C153" s="45"/>
      <c r="D153" s="45"/>
      <c r="E153" s="38" t="s">
        <v>253</v>
      </c>
      <c r="F153" s="45"/>
      <c r="G153" s="45"/>
      <c r="H153" s="45"/>
      <c r="I153" s="45"/>
      <c r="J153" s="46"/>
    </row>
    <row r="154">
      <c r="A154" s="36" t="s">
        <v>54</v>
      </c>
      <c r="B154" s="44"/>
      <c r="C154" s="45"/>
      <c r="D154" s="45"/>
      <c r="E154" s="47" t="s">
        <v>254</v>
      </c>
      <c r="F154" s="45"/>
      <c r="G154" s="45"/>
      <c r="H154" s="45"/>
      <c r="I154" s="45"/>
      <c r="J154" s="46"/>
    </row>
    <row r="155" ht="409.5">
      <c r="A155" s="36" t="s">
        <v>57</v>
      </c>
      <c r="B155" s="44"/>
      <c r="C155" s="45"/>
      <c r="D155" s="45"/>
      <c r="E155" s="38" t="s">
        <v>255</v>
      </c>
      <c r="F155" s="45"/>
      <c r="G155" s="45"/>
      <c r="H155" s="45"/>
      <c r="I155" s="45"/>
      <c r="J155" s="46"/>
    </row>
    <row r="156">
      <c r="A156" s="30" t="s">
        <v>43</v>
      </c>
      <c r="B156" s="31"/>
      <c r="C156" s="32" t="s">
        <v>256</v>
      </c>
      <c r="D156" s="33"/>
      <c r="E156" s="30" t="s">
        <v>257</v>
      </c>
      <c r="F156" s="33"/>
      <c r="G156" s="33"/>
      <c r="H156" s="33"/>
      <c r="I156" s="34">
        <f>SUMIFS(I157:I165,A157:A165,"P")</f>
        <v>0</v>
      </c>
      <c r="J156" s="35"/>
    </row>
    <row r="157" ht="28.8">
      <c r="A157" s="36" t="s">
        <v>46</v>
      </c>
      <c r="B157" s="36">
        <v>29</v>
      </c>
      <c r="C157" s="37" t="s">
        <v>258</v>
      </c>
      <c r="D157" s="36" t="s">
        <v>48</v>
      </c>
      <c r="E157" s="38" t="s">
        <v>259</v>
      </c>
      <c r="F157" s="39" t="s">
        <v>110</v>
      </c>
      <c r="G157" s="40">
        <v>443.5</v>
      </c>
      <c r="H157" s="41">
        <v>0</v>
      </c>
      <c r="I157" s="42">
        <f>ROUND(G157*H157,P4)</f>
        <v>0</v>
      </c>
      <c r="J157" s="39" t="s">
        <v>74</v>
      </c>
      <c r="O157" s="43">
        <f>I157*0.21</f>
        <v>0</v>
      </c>
      <c r="P157">
        <v>3</v>
      </c>
    </row>
    <row r="158" ht="57.6">
      <c r="A158" s="36" t="s">
        <v>52</v>
      </c>
      <c r="B158" s="44"/>
      <c r="C158" s="45"/>
      <c r="D158" s="45"/>
      <c r="E158" s="38" t="s">
        <v>260</v>
      </c>
      <c r="F158" s="45"/>
      <c r="G158" s="45"/>
      <c r="H158" s="45"/>
      <c r="I158" s="45"/>
      <c r="J158" s="46"/>
    </row>
    <row r="159">
      <c r="A159" s="36" t="s">
        <v>54</v>
      </c>
      <c r="B159" s="44"/>
      <c r="C159" s="45"/>
      <c r="D159" s="45"/>
      <c r="E159" s="47" t="s">
        <v>261</v>
      </c>
      <c r="F159" s="45"/>
      <c r="G159" s="45"/>
      <c r="H159" s="45"/>
      <c r="I159" s="45"/>
      <c r="J159" s="46"/>
    </row>
    <row r="160">
      <c r="A160" s="36" t="s">
        <v>54</v>
      </c>
      <c r="B160" s="44"/>
      <c r="C160" s="45"/>
      <c r="D160" s="45"/>
      <c r="E160" s="47" t="s">
        <v>262</v>
      </c>
      <c r="F160" s="45"/>
      <c r="G160" s="45"/>
      <c r="H160" s="45"/>
      <c r="I160" s="45"/>
      <c r="J160" s="46"/>
    </row>
    <row r="161" ht="409.5">
      <c r="A161" s="36" t="s">
        <v>57</v>
      </c>
      <c r="B161" s="44"/>
      <c r="C161" s="45"/>
      <c r="D161" s="45"/>
      <c r="E161" s="38" t="s">
        <v>263</v>
      </c>
      <c r="F161" s="45"/>
      <c r="G161" s="45"/>
      <c r="H161" s="45"/>
      <c r="I161" s="45"/>
      <c r="J161" s="46"/>
    </row>
    <row r="162">
      <c r="A162" s="36" t="s">
        <v>46</v>
      </c>
      <c r="B162" s="36">
        <v>30</v>
      </c>
      <c r="C162" s="37" t="s">
        <v>264</v>
      </c>
      <c r="D162" s="36" t="s">
        <v>48</v>
      </c>
      <c r="E162" s="38" t="s">
        <v>265</v>
      </c>
      <c r="F162" s="39" t="s">
        <v>92</v>
      </c>
      <c r="G162" s="40">
        <v>66.525000000000006</v>
      </c>
      <c r="H162" s="41">
        <v>0</v>
      </c>
      <c r="I162" s="42">
        <f>ROUND(G162*H162,P4)</f>
        <v>0</v>
      </c>
      <c r="J162" s="39" t="s">
        <v>74</v>
      </c>
      <c r="O162" s="43">
        <f>I162*0.21</f>
        <v>0</v>
      </c>
      <c r="P162">
        <v>3</v>
      </c>
    </row>
    <row r="163" ht="28.8">
      <c r="A163" s="36" t="s">
        <v>52</v>
      </c>
      <c r="B163" s="44"/>
      <c r="C163" s="45"/>
      <c r="D163" s="45"/>
      <c r="E163" s="38" t="s">
        <v>266</v>
      </c>
      <c r="F163" s="45"/>
      <c r="G163" s="45"/>
      <c r="H163" s="45"/>
      <c r="I163" s="45"/>
      <c r="J163" s="46"/>
    </row>
    <row r="164">
      <c r="A164" s="36" t="s">
        <v>54</v>
      </c>
      <c r="B164" s="44"/>
      <c r="C164" s="45"/>
      <c r="D164" s="45"/>
      <c r="E164" s="47" t="s">
        <v>267</v>
      </c>
      <c r="F164" s="45"/>
      <c r="G164" s="45"/>
      <c r="H164" s="45"/>
      <c r="I164" s="45"/>
      <c r="J164" s="46"/>
    </row>
    <row r="165" ht="345.6">
      <c r="A165" s="36" t="s">
        <v>57</v>
      </c>
      <c r="B165" s="44"/>
      <c r="C165" s="45"/>
      <c r="D165" s="45"/>
      <c r="E165" s="38" t="s">
        <v>268</v>
      </c>
      <c r="F165" s="45"/>
      <c r="G165" s="45"/>
      <c r="H165" s="45"/>
      <c r="I165" s="45"/>
      <c r="J165" s="46"/>
    </row>
    <row r="166">
      <c r="A166" s="30" t="s">
        <v>43</v>
      </c>
      <c r="B166" s="31"/>
      <c r="C166" s="32" t="s">
        <v>269</v>
      </c>
      <c r="D166" s="33"/>
      <c r="E166" s="30" t="s">
        <v>270</v>
      </c>
      <c r="F166" s="33"/>
      <c r="G166" s="33"/>
      <c r="H166" s="33"/>
      <c r="I166" s="34">
        <f>SUMIFS(I167:I208,A167:A208,"P")</f>
        <v>0</v>
      </c>
      <c r="J166" s="35"/>
    </row>
    <row r="167">
      <c r="A167" s="36" t="s">
        <v>46</v>
      </c>
      <c r="B167" s="36">
        <v>31</v>
      </c>
      <c r="C167" s="37" t="s">
        <v>271</v>
      </c>
      <c r="D167" s="36" t="s">
        <v>48</v>
      </c>
      <c r="E167" s="38" t="s">
        <v>272</v>
      </c>
      <c r="F167" s="39" t="s">
        <v>110</v>
      </c>
      <c r="G167" s="40">
        <v>4.7999999999999998</v>
      </c>
      <c r="H167" s="41">
        <v>0</v>
      </c>
      <c r="I167" s="42">
        <f>ROUND(G167*H167,P4)</f>
        <v>0</v>
      </c>
      <c r="J167" s="39" t="s">
        <v>74</v>
      </c>
      <c r="O167" s="43">
        <f>I167*0.21</f>
        <v>0</v>
      </c>
      <c r="P167">
        <v>3</v>
      </c>
    </row>
    <row r="168">
      <c r="A168" s="36" t="s">
        <v>52</v>
      </c>
      <c r="B168" s="44"/>
      <c r="C168" s="45"/>
      <c r="D168" s="45"/>
      <c r="E168" s="38" t="s">
        <v>273</v>
      </c>
      <c r="F168" s="45"/>
      <c r="G168" s="45"/>
      <c r="H168" s="45"/>
      <c r="I168" s="45"/>
      <c r="J168" s="46"/>
    </row>
    <row r="169">
      <c r="A169" s="36" t="s">
        <v>54</v>
      </c>
      <c r="B169" s="44"/>
      <c r="C169" s="45"/>
      <c r="D169" s="45"/>
      <c r="E169" s="47" t="s">
        <v>274</v>
      </c>
      <c r="F169" s="45"/>
      <c r="G169" s="45"/>
      <c r="H169" s="45"/>
      <c r="I169" s="45"/>
      <c r="J169" s="46"/>
    </row>
    <row r="170">
      <c r="A170" s="36" t="s">
        <v>54</v>
      </c>
      <c r="B170" s="44"/>
      <c r="C170" s="45"/>
      <c r="D170" s="45"/>
      <c r="E170" s="47" t="s">
        <v>275</v>
      </c>
      <c r="F170" s="45"/>
      <c r="G170" s="45"/>
      <c r="H170" s="45"/>
      <c r="I170" s="45"/>
      <c r="J170" s="46"/>
    </row>
    <row r="171" ht="302.4">
      <c r="A171" s="36" t="s">
        <v>57</v>
      </c>
      <c r="B171" s="44"/>
      <c r="C171" s="45"/>
      <c r="D171" s="45"/>
      <c r="E171" s="38" t="s">
        <v>276</v>
      </c>
      <c r="F171" s="45"/>
      <c r="G171" s="45"/>
      <c r="H171" s="45"/>
      <c r="I171" s="45"/>
      <c r="J171" s="46"/>
    </row>
    <row r="172">
      <c r="A172" s="36" t="s">
        <v>46</v>
      </c>
      <c r="B172" s="36">
        <v>32</v>
      </c>
      <c r="C172" s="37" t="s">
        <v>277</v>
      </c>
      <c r="D172" s="36" t="s">
        <v>48</v>
      </c>
      <c r="E172" s="38" t="s">
        <v>278</v>
      </c>
      <c r="F172" s="39" t="s">
        <v>110</v>
      </c>
      <c r="G172" s="40">
        <v>172.5</v>
      </c>
      <c r="H172" s="41">
        <v>0</v>
      </c>
      <c r="I172" s="42">
        <f>ROUND(G172*H172,P4)</f>
        <v>0</v>
      </c>
      <c r="J172" s="39" t="s">
        <v>74</v>
      </c>
      <c r="O172" s="43">
        <f>I172*0.21</f>
        <v>0</v>
      </c>
      <c r="P172">
        <v>3</v>
      </c>
    </row>
    <row r="173" ht="43.2">
      <c r="A173" s="36" t="s">
        <v>52</v>
      </c>
      <c r="B173" s="44"/>
      <c r="C173" s="45"/>
      <c r="D173" s="45"/>
      <c r="E173" s="38" t="s">
        <v>279</v>
      </c>
      <c r="F173" s="45"/>
      <c r="G173" s="45"/>
      <c r="H173" s="45"/>
      <c r="I173" s="45"/>
      <c r="J173" s="46"/>
    </row>
    <row r="174">
      <c r="A174" s="36" t="s">
        <v>54</v>
      </c>
      <c r="B174" s="44"/>
      <c r="C174" s="45"/>
      <c r="D174" s="45"/>
      <c r="E174" s="47" t="s">
        <v>280</v>
      </c>
      <c r="F174" s="45"/>
      <c r="G174" s="45"/>
      <c r="H174" s="45"/>
      <c r="I174" s="45"/>
      <c r="J174" s="46"/>
    </row>
    <row r="175">
      <c r="A175" s="36" t="s">
        <v>54</v>
      </c>
      <c r="B175" s="44"/>
      <c r="C175" s="45"/>
      <c r="D175" s="45"/>
      <c r="E175" s="47" t="s">
        <v>281</v>
      </c>
      <c r="F175" s="45"/>
      <c r="G175" s="45"/>
      <c r="H175" s="45"/>
      <c r="I175" s="45"/>
      <c r="J175" s="46"/>
    </row>
    <row r="176" ht="409.5">
      <c r="A176" s="36" t="s">
        <v>57</v>
      </c>
      <c r="B176" s="44"/>
      <c r="C176" s="45"/>
      <c r="D176" s="45"/>
      <c r="E176" s="38" t="s">
        <v>282</v>
      </c>
      <c r="F176" s="45"/>
      <c r="G176" s="45"/>
      <c r="H176" s="45"/>
      <c r="I176" s="45"/>
      <c r="J176" s="46"/>
    </row>
    <row r="177">
      <c r="A177" s="36" t="s">
        <v>46</v>
      </c>
      <c r="B177" s="36">
        <v>33</v>
      </c>
      <c r="C177" s="37" t="s">
        <v>283</v>
      </c>
      <c r="D177" s="36" t="s">
        <v>48</v>
      </c>
      <c r="E177" s="38" t="s">
        <v>284</v>
      </c>
      <c r="F177" s="39" t="s">
        <v>110</v>
      </c>
      <c r="G177" s="40">
        <v>0.378</v>
      </c>
      <c r="H177" s="41">
        <v>0</v>
      </c>
      <c r="I177" s="42">
        <f>ROUND(G177*H177,P4)</f>
        <v>0</v>
      </c>
      <c r="J177" s="39" t="s">
        <v>74</v>
      </c>
      <c r="O177" s="43">
        <f>I177*0.21</f>
        <v>0</v>
      </c>
      <c r="P177">
        <v>3</v>
      </c>
    </row>
    <row r="178" ht="28.8">
      <c r="A178" s="36" t="s">
        <v>52</v>
      </c>
      <c r="B178" s="44"/>
      <c r="C178" s="45"/>
      <c r="D178" s="45"/>
      <c r="E178" s="38" t="s">
        <v>285</v>
      </c>
      <c r="F178" s="45"/>
      <c r="G178" s="45"/>
      <c r="H178" s="45"/>
      <c r="I178" s="45"/>
      <c r="J178" s="46"/>
    </row>
    <row r="179">
      <c r="A179" s="36" t="s">
        <v>54</v>
      </c>
      <c r="B179" s="44"/>
      <c r="C179" s="45"/>
      <c r="D179" s="45"/>
      <c r="E179" s="47" t="s">
        <v>286</v>
      </c>
      <c r="F179" s="45"/>
      <c r="G179" s="45"/>
      <c r="H179" s="45"/>
      <c r="I179" s="45"/>
      <c r="J179" s="46"/>
    </row>
    <row r="180">
      <c r="A180" s="36" t="s">
        <v>54</v>
      </c>
      <c r="B180" s="44"/>
      <c r="C180" s="45"/>
      <c r="D180" s="45"/>
      <c r="E180" s="47" t="s">
        <v>287</v>
      </c>
      <c r="F180" s="45"/>
      <c r="G180" s="45"/>
      <c r="H180" s="45"/>
      <c r="I180" s="45"/>
      <c r="J180" s="46"/>
    </row>
    <row r="181" ht="409.5">
      <c r="A181" s="36" t="s">
        <v>57</v>
      </c>
      <c r="B181" s="44"/>
      <c r="C181" s="45"/>
      <c r="D181" s="45"/>
      <c r="E181" s="38" t="s">
        <v>282</v>
      </c>
      <c r="F181" s="45"/>
      <c r="G181" s="45"/>
      <c r="H181" s="45"/>
      <c r="I181" s="45"/>
      <c r="J181" s="46"/>
    </row>
    <row r="182">
      <c r="A182" s="36" t="s">
        <v>46</v>
      </c>
      <c r="B182" s="36">
        <v>34</v>
      </c>
      <c r="C182" s="37" t="s">
        <v>288</v>
      </c>
      <c r="D182" s="36" t="s">
        <v>48</v>
      </c>
      <c r="E182" s="38" t="s">
        <v>289</v>
      </c>
      <c r="F182" s="39" t="s">
        <v>110</v>
      </c>
      <c r="G182" s="40">
        <v>172.5</v>
      </c>
      <c r="H182" s="41">
        <v>0</v>
      </c>
      <c r="I182" s="42">
        <f>ROUND(G182*H182,P4)</f>
        <v>0</v>
      </c>
      <c r="J182" s="39" t="s">
        <v>74</v>
      </c>
      <c r="O182" s="43">
        <f>I182*0.21</f>
        <v>0</v>
      </c>
      <c r="P182">
        <v>3</v>
      </c>
    </row>
    <row r="183">
      <c r="A183" s="36" t="s">
        <v>52</v>
      </c>
      <c r="B183" s="44"/>
      <c r="C183" s="45"/>
      <c r="D183" s="45"/>
      <c r="E183" s="38" t="s">
        <v>290</v>
      </c>
      <c r="F183" s="45"/>
      <c r="G183" s="45"/>
      <c r="H183" s="45"/>
      <c r="I183" s="45"/>
      <c r="J183" s="46"/>
    </row>
    <row r="184">
      <c r="A184" s="36" t="s">
        <v>54</v>
      </c>
      <c r="B184" s="44"/>
      <c r="C184" s="45"/>
      <c r="D184" s="45"/>
      <c r="E184" s="47" t="s">
        <v>291</v>
      </c>
      <c r="F184" s="45"/>
      <c r="G184" s="45"/>
      <c r="H184" s="45"/>
      <c r="I184" s="45"/>
      <c r="J184" s="46"/>
    </row>
    <row r="185">
      <c r="A185" s="36" t="s">
        <v>54</v>
      </c>
      <c r="B185" s="44"/>
      <c r="C185" s="45"/>
      <c r="D185" s="45"/>
      <c r="E185" s="47" t="s">
        <v>281</v>
      </c>
      <c r="F185" s="45"/>
      <c r="G185" s="45"/>
      <c r="H185" s="45"/>
      <c r="I185" s="45"/>
      <c r="J185" s="46"/>
    </row>
    <row r="186" ht="100.8">
      <c r="A186" s="36" t="s">
        <v>57</v>
      </c>
      <c r="B186" s="44"/>
      <c r="C186" s="45"/>
      <c r="D186" s="45"/>
      <c r="E186" s="38" t="s">
        <v>292</v>
      </c>
      <c r="F186" s="45"/>
      <c r="G186" s="45"/>
      <c r="H186" s="45"/>
      <c r="I186" s="45"/>
      <c r="J186" s="46"/>
    </row>
    <row r="187">
      <c r="A187" s="36" t="s">
        <v>46</v>
      </c>
      <c r="B187" s="36">
        <v>35</v>
      </c>
      <c r="C187" s="37" t="s">
        <v>293</v>
      </c>
      <c r="D187" s="36" t="s">
        <v>48</v>
      </c>
      <c r="E187" s="38" t="s">
        <v>294</v>
      </c>
      <c r="F187" s="39" t="s">
        <v>110</v>
      </c>
      <c r="G187" s="40">
        <v>27.442</v>
      </c>
      <c r="H187" s="41">
        <v>0</v>
      </c>
      <c r="I187" s="42">
        <f>ROUND(G187*H187,P4)</f>
        <v>0</v>
      </c>
      <c r="J187" s="39" t="s">
        <v>74</v>
      </c>
      <c r="O187" s="43">
        <f>I187*0.21</f>
        <v>0</v>
      </c>
      <c r="P187">
        <v>3</v>
      </c>
    </row>
    <row r="188" ht="28.8">
      <c r="A188" s="36" t="s">
        <v>52</v>
      </c>
      <c r="B188" s="44"/>
      <c r="C188" s="45"/>
      <c r="D188" s="45"/>
      <c r="E188" s="38" t="s">
        <v>295</v>
      </c>
      <c r="F188" s="45"/>
      <c r="G188" s="45"/>
      <c r="H188" s="45"/>
      <c r="I188" s="45"/>
      <c r="J188" s="46"/>
    </row>
    <row r="189">
      <c r="A189" s="36" t="s">
        <v>54</v>
      </c>
      <c r="B189" s="44"/>
      <c r="C189" s="45"/>
      <c r="D189" s="45"/>
      <c r="E189" s="47" t="s">
        <v>296</v>
      </c>
      <c r="F189" s="45"/>
      <c r="G189" s="45"/>
      <c r="H189" s="45"/>
      <c r="I189" s="45"/>
      <c r="J189" s="46"/>
    </row>
    <row r="190" ht="28.8">
      <c r="A190" s="36" t="s">
        <v>54</v>
      </c>
      <c r="B190" s="44"/>
      <c r="C190" s="45"/>
      <c r="D190" s="45"/>
      <c r="E190" s="47" t="s">
        <v>297</v>
      </c>
      <c r="F190" s="45"/>
      <c r="G190" s="45"/>
      <c r="H190" s="45"/>
      <c r="I190" s="45"/>
      <c r="J190" s="46"/>
    </row>
    <row r="191">
      <c r="A191" s="36" t="s">
        <v>54</v>
      </c>
      <c r="B191" s="44"/>
      <c r="C191" s="45"/>
      <c r="D191" s="45"/>
      <c r="E191" s="47" t="s">
        <v>298</v>
      </c>
      <c r="F191" s="45"/>
      <c r="G191" s="45"/>
      <c r="H191" s="45"/>
      <c r="I191" s="45"/>
      <c r="J191" s="46"/>
    </row>
    <row r="192">
      <c r="A192" s="36" t="s">
        <v>54</v>
      </c>
      <c r="B192" s="44"/>
      <c r="C192" s="45"/>
      <c r="D192" s="45"/>
      <c r="E192" s="47" t="s">
        <v>299</v>
      </c>
      <c r="F192" s="45"/>
      <c r="G192" s="45"/>
      <c r="H192" s="45"/>
      <c r="I192" s="45"/>
      <c r="J192" s="46"/>
    </row>
    <row r="193">
      <c r="A193" s="36" t="s">
        <v>54</v>
      </c>
      <c r="B193" s="44"/>
      <c r="C193" s="45"/>
      <c r="D193" s="45"/>
      <c r="E193" s="47" t="s">
        <v>300</v>
      </c>
      <c r="F193" s="45"/>
      <c r="G193" s="45"/>
      <c r="H193" s="45"/>
      <c r="I193" s="45"/>
      <c r="J193" s="46"/>
    </row>
    <row r="194">
      <c r="A194" s="36" t="s">
        <v>54</v>
      </c>
      <c r="B194" s="44"/>
      <c r="C194" s="45"/>
      <c r="D194" s="45"/>
      <c r="E194" s="47" t="s">
        <v>301</v>
      </c>
      <c r="F194" s="45"/>
      <c r="G194" s="45"/>
      <c r="H194" s="45"/>
      <c r="I194" s="45"/>
      <c r="J194" s="46"/>
    </row>
    <row r="195" ht="100.8">
      <c r="A195" s="36" t="s">
        <v>57</v>
      </c>
      <c r="B195" s="44"/>
      <c r="C195" s="45"/>
      <c r="D195" s="45"/>
      <c r="E195" s="38" t="s">
        <v>292</v>
      </c>
      <c r="F195" s="45"/>
      <c r="G195" s="45"/>
      <c r="H195" s="45"/>
      <c r="I195" s="45"/>
      <c r="J195" s="46"/>
    </row>
    <row r="196">
      <c r="A196" s="36" t="s">
        <v>46</v>
      </c>
      <c r="B196" s="36">
        <v>36</v>
      </c>
      <c r="C196" s="37" t="s">
        <v>302</v>
      </c>
      <c r="D196" s="36" t="s">
        <v>48</v>
      </c>
      <c r="E196" s="38" t="s">
        <v>303</v>
      </c>
      <c r="F196" s="39" t="s">
        <v>110</v>
      </c>
      <c r="G196" s="40">
        <v>271.125</v>
      </c>
      <c r="H196" s="41">
        <v>0</v>
      </c>
      <c r="I196" s="42">
        <f>ROUND(G196*H196,P4)</f>
        <v>0</v>
      </c>
      <c r="J196" s="39" t="s">
        <v>74</v>
      </c>
      <c r="O196" s="43">
        <f>I196*0.21</f>
        <v>0</v>
      </c>
      <c r="P196">
        <v>3</v>
      </c>
    </row>
    <row r="197">
      <c r="A197" s="36" t="s">
        <v>52</v>
      </c>
      <c r="B197" s="44"/>
      <c r="C197" s="45"/>
      <c r="D197" s="45"/>
      <c r="E197" s="38" t="s">
        <v>304</v>
      </c>
      <c r="F197" s="45"/>
      <c r="G197" s="45"/>
      <c r="H197" s="45"/>
      <c r="I197" s="45"/>
      <c r="J197" s="46"/>
    </row>
    <row r="198">
      <c r="A198" s="36" t="s">
        <v>54</v>
      </c>
      <c r="B198" s="44"/>
      <c r="C198" s="45"/>
      <c r="D198" s="45"/>
      <c r="E198" s="47" t="s">
        <v>305</v>
      </c>
      <c r="F198" s="45"/>
      <c r="G198" s="45"/>
      <c r="H198" s="45"/>
      <c r="I198" s="45"/>
      <c r="J198" s="46"/>
    </row>
    <row r="199" ht="57.6">
      <c r="A199" s="36" t="s">
        <v>57</v>
      </c>
      <c r="B199" s="44"/>
      <c r="C199" s="45"/>
      <c r="D199" s="45"/>
      <c r="E199" s="38" t="s">
        <v>306</v>
      </c>
      <c r="F199" s="45"/>
      <c r="G199" s="45"/>
      <c r="H199" s="45"/>
      <c r="I199" s="45"/>
      <c r="J199" s="46"/>
    </row>
    <row r="200">
      <c r="A200" s="36" t="s">
        <v>46</v>
      </c>
      <c r="B200" s="36">
        <v>37</v>
      </c>
      <c r="C200" s="37" t="s">
        <v>307</v>
      </c>
      <c r="D200" s="36" t="s">
        <v>48</v>
      </c>
      <c r="E200" s="38" t="s">
        <v>308</v>
      </c>
      <c r="F200" s="39" t="s">
        <v>110</v>
      </c>
      <c r="G200" s="40">
        <v>7</v>
      </c>
      <c r="H200" s="41">
        <v>0</v>
      </c>
      <c r="I200" s="42">
        <f>ROUND(G200*H200,P4)</f>
        <v>0</v>
      </c>
      <c r="J200" s="39" t="s">
        <v>74</v>
      </c>
      <c r="O200" s="43">
        <f>I200*0.21</f>
        <v>0</v>
      </c>
      <c r="P200">
        <v>3</v>
      </c>
    </row>
    <row r="201" ht="28.8">
      <c r="A201" s="36" t="s">
        <v>52</v>
      </c>
      <c r="B201" s="44"/>
      <c r="C201" s="45"/>
      <c r="D201" s="45"/>
      <c r="E201" s="38" t="s">
        <v>309</v>
      </c>
      <c r="F201" s="45"/>
      <c r="G201" s="45"/>
      <c r="H201" s="45"/>
      <c r="I201" s="45"/>
      <c r="J201" s="46"/>
    </row>
    <row r="202">
      <c r="A202" s="36" t="s">
        <v>54</v>
      </c>
      <c r="B202" s="44"/>
      <c r="C202" s="45"/>
      <c r="D202" s="45"/>
      <c r="E202" s="47" t="s">
        <v>310</v>
      </c>
      <c r="F202" s="45"/>
      <c r="G202" s="45"/>
      <c r="H202" s="45"/>
      <c r="I202" s="45"/>
      <c r="J202" s="46"/>
    </row>
    <row r="203">
      <c r="A203" s="36" t="s">
        <v>54</v>
      </c>
      <c r="B203" s="44"/>
      <c r="C203" s="45"/>
      <c r="D203" s="45"/>
      <c r="E203" s="47" t="s">
        <v>311</v>
      </c>
      <c r="F203" s="45"/>
      <c r="G203" s="45"/>
      <c r="H203" s="45"/>
      <c r="I203" s="45"/>
      <c r="J203" s="46"/>
    </row>
    <row r="204" ht="144">
      <c r="A204" s="36" t="s">
        <v>57</v>
      </c>
      <c r="B204" s="44"/>
      <c r="C204" s="45"/>
      <c r="D204" s="45"/>
      <c r="E204" s="38" t="s">
        <v>312</v>
      </c>
      <c r="F204" s="45"/>
      <c r="G204" s="45"/>
      <c r="H204" s="45"/>
      <c r="I204" s="45"/>
      <c r="J204" s="46"/>
    </row>
    <row r="205">
      <c r="A205" s="36" t="s">
        <v>46</v>
      </c>
      <c r="B205" s="36">
        <v>38</v>
      </c>
      <c r="C205" s="37" t="s">
        <v>313</v>
      </c>
      <c r="D205" s="36" t="s">
        <v>48</v>
      </c>
      <c r="E205" s="38" t="s">
        <v>314</v>
      </c>
      <c r="F205" s="39" t="s">
        <v>110</v>
      </c>
      <c r="G205" s="40">
        <v>0.83499999999999996</v>
      </c>
      <c r="H205" s="41">
        <v>0</v>
      </c>
      <c r="I205" s="42">
        <f>ROUND(G205*H205,P4)</f>
        <v>0</v>
      </c>
      <c r="J205" s="39" t="s">
        <v>74</v>
      </c>
      <c r="O205" s="43">
        <f>I205*0.21</f>
        <v>0</v>
      </c>
      <c r="P205">
        <v>3</v>
      </c>
    </row>
    <row r="206">
      <c r="A206" s="36" t="s">
        <v>52</v>
      </c>
      <c r="B206" s="44"/>
      <c r="C206" s="45"/>
      <c r="D206" s="45"/>
      <c r="E206" s="38" t="s">
        <v>315</v>
      </c>
      <c r="F206" s="45"/>
      <c r="G206" s="45"/>
      <c r="H206" s="45"/>
      <c r="I206" s="45"/>
      <c r="J206" s="46"/>
    </row>
    <row r="207">
      <c r="A207" s="36" t="s">
        <v>54</v>
      </c>
      <c r="B207" s="44"/>
      <c r="C207" s="45"/>
      <c r="D207" s="45"/>
      <c r="E207" s="47" t="s">
        <v>316</v>
      </c>
      <c r="F207" s="45"/>
      <c r="G207" s="45"/>
      <c r="H207" s="45"/>
      <c r="I207" s="45"/>
      <c r="J207" s="46"/>
    </row>
    <row r="208" ht="409.5">
      <c r="A208" s="36" t="s">
        <v>57</v>
      </c>
      <c r="B208" s="44"/>
      <c r="C208" s="45"/>
      <c r="D208" s="45"/>
      <c r="E208" s="38" t="s">
        <v>317</v>
      </c>
      <c r="F208" s="45"/>
      <c r="G208" s="45"/>
      <c r="H208" s="45"/>
      <c r="I208" s="45"/>
      <c r="J208" s="46"/>
    </row>
    <row r="209">
      <c r="A209" s="30" t="s">
        <v>43</v>
      </c>
      <c r="B209" s="31"/>
      <c r="C209" s="32" t="s">
        <v>318</v>
      </c>
      <c r="D209" s="33"/>
      <c r="E209" s="30" t="s">
        <v>319</v>
      </c>
      <c r="F209" s="33"/>
      <c r="G209" s="33"/>
      <c r="H209" s="33"/>
      <c r="I209" s="34">
        <f>SUMIFS(I210:I261,A210:A261,"P")</f>
        <v>0</v>
      </c>
      <c r="J209" s="35"/>
    </row>
    <row r="210">
      <c r="A210" s="36" t="s">
        <v>46</v>
      </c>
      <c r="B210" s="36">
        <v>39</v>
      </c>
      <c r="C210" s="37" t="s">
        <v>320</v>
      </c>
      <c r="D210" s="36" t="s">
        <v>48</v>
      </c>
      <c r="E210" s="38" t="s">
        <v>321</v>
      </c>
      <c r="F210" s="39" t="s">
        <v>118</v>
      </c>
      <c r="G210" s="40">
        <v>1562.2</v>
      </c>
      <c r="H210" s="41">
        <v>0</v>
      </c>
      <c r="I210" s="42">
        <f>ROUND(G210*H210,P4)</f>
        <v>0</v>
      </c>
      <c r="J210" s="39" t="s">
        <v>74</v>
      </c>
      <c r="O210" s="43">
        <f>I210*0.21</f>
        <v>0</v>
      </c>
      <c r="P210">
        <v>3</v>
      </c>
    </row>
    <row r="211">
      <c r="A211" s="36" t="s">
        <v>52</v>
      </c>
      <c r="B211" s="44"/>
      <c r="C211" s="45"/>
      <c r="D211" s="45"/>
      <c r="E211" s="38" t="s">
        <v>322</v>
      </c>
      <c r="F211" s="45"/>
      <c r="G211" s="45"/>
      <c r="H211" s="45"/>
      <c r="I211" s="45"/>
      <c r="J211" s="46"/>
    </row>
    <row r="212">
      <c r="A212" s="36" t="s">
        <v>54</v>
      </c>
      <c r="B212" s="44"/>
      <c r="C212" s="45"/>
      <c r="D212" s="45"/>
      <c r="E212" s="47" t="s">
        <v>323</v>
      </c>
      <c r="F212" s="45"/>
      <c r="G212" s="45"/>
      <c r="H212" s="45"/>
      <c r="I212" s="45"/>
      <c r="J212" s="46"/>
    </row>
    <row r="213">
      <c r="A213" s="36" t="s">
        <v>54</v>
      </c>
      <c r="B213" s="44"/>
      <c r="C213" s="45"/>
      <c r="D213" s="45"/>
      <c r="E213" s="47" t="s">
        <v>324</v>
      </c>
      <c r="F213" s="45"/>
      <c r="G213" s="45"/>
      <c r="H213" s="45"/>
      <c r="I213" s="45"/>
      <c r="J213" s="46"/>
    </row>
    <row r="214">
      <c r="A214" s="36" t="s">
        <v>54</v>
      </c>
      <c r="B214" s="44"/>
      <c r="C214" s="45"/>
      <c r="D214" s="45"/>
      <c r="E214" s="47" t="s">
        <v>325</v>
      </c>
      <c r="F214" s="45"/>
      <c r="G214" s="45"/>
      <c r="H214" s="45"/>
      <c r="I214" s="45"/>
      <c r="J214" s="46"/>
    </row>
    <row r="215">
      <c r="A215" s="36" t="s">
        <v>54</v>
      </c>
      <c r="B215" s="44"/>
      <c r="C215" s="45"/>
      <c r="D215" s="45"/>
      <c r="E215" s="47" t="s">
        <v>326</v>
      </c>
      <c r="F215" s="45"/>
      <c r="G215" s="45"/>
      <c r="H215" s="45"/>
      <c r="I215" s="45"/>
      <c r="J215" s="46"/>
    </row>
    <row r="216" ht="86.4">
      <c r="A216" s="36" t="s">
        <v>57</v>
      </c>
      <c r="B216" s="44"/>
      <c r="C216" s="45"/>
      <c r="D216" s="45"/>
      <c r="E216" s="38" t="s">
        <v>327</v>
      </c>
      <c r="F216" s="45"/>
      <c r="G216" s="45"/>
      <c r="H216" s="45"/>
      <c r="I216" s="45"/>
      <c r="J216" s="46"/>
    </row>
    <row r="217">
      <c r="A217" s="36" t="s">
        <v>46</v>
      </c>
      <c r="B217" s="36">
        <v>40</v>
      </c>
      <c r="C217" s="37" t="s">
        <v>328</v>
      </c>
      <c r="D217" s="36" t="s">
        <v>48</v>
      </c>
      <c r="E217" s="38" t="s">
        <v>329</v>
      </c>
      <c r="F217" s="39" t="s">
        <v>118</v>
      </c>
      <c r="G217" s="40">
        <v>58.5</v>
      </c>
      <c r="H217" s="41">
        <v>0</v>
      </c>
      <c r="I217" s="42">
        <f>ROUND(G217*H217,P4)</f>
        <v>0</v>
      </c>
      <c r="J217" s="39" t="s">
        <v>74</v>
      </c>
      <c r="O217" s="43">
        <f>I217*0.21</f>
        <v>0</v>
      </c>
      <c r="P217">
        <v>3</v>
      </c>
    </row>
    <row r="218">
      <c r="A218" s="36" t="s">
        <v>52</v>
      </c>
      <c r="B218" s="44"/>
      <c r="C218" s="45"/>
      <c r="D218" s="45"/>
      <c r="E218" s="38" t="s">
        <v>322</v>
      </c>
      <c r="F218" s="45"/>
      <c r="G218" s="45"/>
      <c r="H218" s="45"/>
      <c r="I218" s="45"/>
      <c r="J218" s="46"/>
    </row>
    <row r="219">
      <c r="A219" s="36" t="s">
        <v>54</v>
      </c>
      <c r="B219" s="44"/>
      <c r="C219" s="45"/>
      <c r="D219" s="45"/>
      <c r="E219" s="47" t="s">
        <v>330</v>
      </c>
      <c r="F219" s="45"/>
      <c r="G219" s="45"/>
      <c r="H219" s="45"/>
      <c r="I219" s="45"/>
      <c r="J219" s="46"/>
    </row>
    <row r="220">
      <c r="A220" s="36" t="s">
        <v>54</v>
      </c>
      <c r="B220" s="44"/>
      <c r="C220" s="45"/>
      <c r="D220" s="45"/>
      <c r="E220" s="47" t="s">
        <v>331</v>
      </c>
      <c r="F220" s="45"/>
      <c r="G220" s="45"/>
      <c r="H220" s="45"/>
      <c r="I220" s="45"/>
      <c r="J220" s="46"/>
    </row>
    <row r="221" ht="86.4">
      <c r="A221" s="36" t="s">
        <v>57</v>
      </c>
      <c r="B221" s="44"/>
      <c r="C221" s="45"/>
      <c r="D221" s="45"/>
      <c r="E221" s="38" t="s">
        <v>327</v>
      </c>
      <c r="F221" s="45"/>
      <c r="G221" s="45"/>
      <c r="H221" s="45"/>
      <c r="I221" s="45"/>
      <c r="J221" s="46"/>
    </row>
    <row r="222">
      <c r="A222" s="36" t="s">
        <v>46</v>
      </c>
      <c r="B222" s="36">
        <v>41</v>
      </c>
      <c r="C222" s="37" t="s">
        <v>332</v>
      </c>
      <c r="D222" s="36" t="s">
        <v>48</v>
      </c>
      <c r="E222" s="38" t="s">
        <v>333</v>
      </c>
      <c r="F222" s="39" t="s">
        <v>118</v>
      </c>
      <c r="G222" s="40">
        <v>1932</v>
      </c>
      <c r="H222" s="41">
        <v>0</v>
      </c>
      <c r="I222" s="42">
        <f>ROUND(G222*H222,P4)</f>
        <v>0</v>
      </c>
      <c r="J222" s="39" t="s">
        <v>74</v>
      </c>
      <c r="O222" s="43">
        <f>I222*0.21</f>
        <v>0</v>
      </c>
      <c r="P222">
        <v>3</v>
      </c>
    </row>
    <row r="223">
      <c r="A223" s="36" t="s">
        <v>52</v>
      </c>
      <c r="B223" s="44"/>
      <c r="C223" s="45"/>
      <c r="D223" s="45"/>
      <c r="E223" s="38" t="s">
        <v>334</v>
      </c>
      <c r="F223" s="45"/>
      <c r="G223" s="45"/>
      <c r="H223" s="45"/>
      <c r="I223" s="45"/>
      <c r="J223" s="46"/>
    </row>
    <row r="224">
      <c r="A224" s="36" t="s">
        <v>54</v>
      </c>
      <c r="B224" s="44"/>
      <c r="C224" s="45"/>
      <c r="D224" s="45"/>
      <c r="E224" s="47" t="s">
        <v>335</v>
      </c>
      <c r="F224" s="45"/>
      <c r="G224" s="45"/>
      <c r="H224" s="45"/>
      <c r="I224" s="45"/>
      <c r="J224" s="46"/>
    </row>
    <row r="225">
      <c r="A225" s="36" t="s">
        <v>54</v>
      </c>
      <c r="B225" s="44"/>
      <c r="C225" s="45"/>
      <c r="D225" s="45"/>
      <c r="E225" s="47" t="s">
        <v>336</v>
      </c>
      <c r="F225" s="45"/>
      <c r="G225" s="45"/>
      <c r="H225" s="45"/>
      <c r="I225" s="45"/>
      <c r="J225" s="46"/>
    </row>
    <row r="226" ht="115.2">
      <c r="A226" s="36" t="s">
        <v>57</v>
      </c>
      <c r="B226" s="44"/>
      <c r="C226" s="45"/>
      <c r="D226" s="45"/>
      <c r="E226" s="38" t="s">
        <v>337</v>
      </c>
      <c r="F226" s="45"/>
      <c r="G226" s="45"/>
      <c r="H226" s="45"/>
      <c r="I226" s="45"/>
      <c r="J226" s="46"/>
    </row>
    <row r="227">
      <c r="A227" s="36" t="s">
        <v>46</v>
      </c>
      <c r="B227" s="36">
        <v>42</v>
      </c>
      <c r="C227" s="37" t="s">
        <v>338</v>
      </c>
      <c r="D227" s="36" t="s">
        <v>48</v>
      </c>
      <c r="E227" s="38" t="s">
        <v>339</v>
      </c>
      <c r="F227" s="39" t="s">
        <v>118</v>
      </c>
      <c r="G227" s="40">
        <v>966</v>
      </c>
      <c r="H227" s="41">
        <v>0</v>
      </c>
      <c r="I227" s="42">
        <f>ROUND(G227*H227,P4)</f>
        <v>0</v>
      </c>
      <c r="J227" s="39" t="s">
        <v>74</v>
      </c>
      <c r="O227" s="43">
        <f>I227*0.21</f>
        <v>0</v>
      </c>
      <c r="P227">
        <v>3</v>
      </c>
    </row>
    <row r="228">
      <c r="A228" s="36" t="s">
        <v>52</v>
      </c>
      <c r="B228" s="44"/>
      <c r="C228" s="45"/>
      <c r="D228" s="45"/>
      <c r="E228" s="48" t="s">
        <v>48</v>
      </c>
      <c r="F228" s="45"/>
      <c r="G228" s="45"/>
      <c r="H228" s="45"/>
      <c r="I228" s="45"/>
      <c r="J228" s="46"/>
    </row>
    <row r="229">
      <c r="A229" s="36" t="s">
        <v>54</v>
      </c>
      <c r="B229" s="44"/>
      <c r="C229" s="45"/>
      <c r="D229" s="45"/>
      <c r="E229" s="47" t="s">
        <v>340</v>
      </c>
      <c r="F229" s="45"/>
      <c r="G229" s="45"/>
      <c r="H229" s="45"/>
      <c r="I229" s="45"/>
      <c r="J229" s="46"/>
    </row>
    <row r="230">
      <c r="A230" s="36" t="s">
        <v>54</v>
      </c>
      <c r="B230" s="44"/>
      <c r="C230" s="45"/>
      <c r="D230" s="45"/>
      <c r="E230" s="47" t="s">
        <v>341</v>
      </c>
      <c r="F230" s="45"/>
      <c r="G230" s="45"/>
      <c r="H230" s="45"/>
      <c r="I230" s="45"/>
      <c r="J230" s="46"/>
    </row>
    <row r="231" ht="187.2">
      <c r="A231" s="36" t="s">
        <v>57</v>
      </c>
      <c r="B231" s="44"/>
      <c r="C231" s="45"/>
      <c r="D231" s="45"/>
      <c r="E231" s="38" t="s">
        <v>342</v>
      </c>
      <c r="F231" s="45"/>
      <c r="G231" s="45"/>
      <c r="H231" s="45"/>
      <c r="I231" s="45"/>
      <c r="J231" s="46"/>
    </row>
    <row r="232">
      <c r="A232" s="36" t="s">
        <v>46</v>
      </c>
      <c r="B232" s="36">
        <v>43</v>
      </c>
      <c r="C232" s="37" t="s">
        <v>343</v>
      </c>
      <c r="D232" s="36" t="s">
        <v>48</v>
      </c>
      <c r="E232" s="38" t="s">
        <v>344</v>
      </c>
      <c r="F232" s="39" t="s">
        <v>118</v>
      </c>
      <c r="G232" s="40">
        <v>966</v>
      </c>
      <c r="H232" s="41">
        <v>0</v>
      </c>
      <c r="I232" s="42">
        <f>ROUND(G232*H232,P4)</f>
        <v>0</v>
      </c>
      <c r="J232" s="39" t="s">
        <v>74</v>
      </c>
      <c r="O232" s="43">
        <f>I232*0.21</f>
        <v>0</v>
      </c>
      <c r="P232">
        <v>3</v>
      </c>
    </row>
    <row r="233">
      <c r="A233" s="36" t="s">
        <v>52</v>
      </c>
      <c r="B233" s="44"/>
      <c r="C233" s="45"/>
      <c r="D233" s="45"/>
      <c r="E233" s="48" t="s">
        <v>48</v>
      </c>
      <c r="F233" s="45"/>
      <c r="G233" s="45"/>
      <c r="H233" s="45"/>
      <c r="I233" s="45"/>
      <c r="J233" s="46"/>
    </row>
    <row r="234">
      <c r="A234" s="36" t="s">
        <v>54</v>
      </c>
      <c r="B234" s="44"/>
      <c r="C234" s="45"/>
      <c r="D234" s="45"/>
      <c r="E234" s="47" t="s">
        <v>340</v>
      </c>
      <c r="F234" s="45"/>
      <c r="G234" s="45"/>
      <c r="H234" s="45"/>
      <c r="I234" s="45"/>
      <c r="J234" s="46"/>
    </row>
    <row r="235">
      <c r="A235" s="36" t="s">
        <v>54</v>
      </c>
      <c r="B235" s="44"/>
      <c r="C235" s="45"/>
      <c r="D235" s="45"/>
      <c r="E235" s="47" t="s">
        <v>341</v>
      </c>
      <c r="F235" s="45"/>
      <c r="G235" s="45"/>
      <c r="H235" s="45"/>
      <c r="I235" s="45"/>
      <c r="J235" s="46"/>
    </row>
    <row r="236" ht="187.2">
      <c r="A236" s="36" t="s">
        <v>57</v>
      </c>
      <c r="B236" s="44"/>
      <c r="C236" s="45"/>
      <c r="D236" s="45"/>
      <c r="E236" s="38" t="s">
        <v>342</v>
      </c>
      <c r="F236" s="45"/>
      <c r="G236" s="45"/>
      <c r="H236" s="45"/>
      <c r="I236" s="45"/>
      <c r="J236" s="46"/>
    </row>
    <row r="237">
      <c r="A237" s="36" t="s">
        <v>46</v>
      </c>
      <c r="B237" s="36">
        <v>44</v>
      </c>
      <c r="C237" s="37" t="s">
        <v>345</v>
      </c>
      <c r="D237" s="36" t="s">
        <v>48</v>
      </c>
      <c r="E237" s="38" t="s">
        <v>346</v>
      </c>
      <c r="F237" s="39" t="s">
        <v>118</v>
      </c>
      <c r="G237" s="40">
        <v>1510</v>
      </c>
      <c r="H237" s="41">
        <v>0</v>
      </c>
      <c r="I237" s="42">
        <f>ROUND(G237*H237,P4)</f>
        <v>0</v>
      </c>
      <c r="J237" s="39" t="s">
        <v>74</v>
      </c>
      <c r="O237" s="43">
        <f>I237*0.21</f>
        <v>0</v>
      </c>
      <c r="P237">
        <v>3</v>
      </c>
    </row>
    <row r="238" ht="28.8">
      <c r="A238" s="36" t="s">
        <v>52</v>
      </c>
      <c r="B238" s="44"/>
      <c r="C238" s="45"/>
      <c r="D238" s="45"/>
      <c r="E238" s="38" t="s">
        <v>347</v>
      </c>
      <c r="F238" s="45"/>
      <c r="G238" s="45"/>
      <c r="H238" s="45"/>
      <c r="I238" s="45"/>
      <c r="J238" s="46"/>
    </row>
    <row r="239">
      <c r="A239" s="36" t="s">
        <v>54</v>
      </c>
      <c r="B239" s="44"/>
      <c r="C239" s="45"/>
      <c r="D239" s="45"/>
      <c r="E239" s="47" t="s">
        <v>348</v>
      </c>
      <c r="F239" s="45"/>
      <c r="G239" s="45"/>
      <c r="H239" s="45"/>
      <c r="I239" s="45"/>
      <c r="J239" s="46"/>
    </row>
    <row r="240">
      <c r="A240" s="36" t="s">
        <v>54</v>
      </c>
      <c r="B240" s="44"/>
      <c r="C240" s="45"/>
      <c r="D240" s="45"/>
      <c r="E240" s="47" t="s">
        <v>349</v>
      </c>
      <c r="F240" s="45"/>
      <c r="G240" s="45"/>
      <c r="H240" s="45"/>
      <c r="I240" s="45"/>
      <c r="J240" s="46"/>
    </row>
    <row r="241" ht="216">
      <c r="A241" s="36" t="s">
        <v>57</v>
      </c>
      <c r="B241" s="44"/>
      <c r="C241" s="45"/>
      <c r="D241" s="45"/>
      <c r="E241" s="38" t="s">
        <v>350</v>
      </c>
      <c r="F241" s="45"/>
      <c r="G241" s="45"/>
      <c r="H241" s="45"/>
      <c r="I241" s="45"/>
      <c r="J241" s="46"/>
    </row>
    <row r="242">
      <c r="A242" s="36" t="s">
        <v>46</v>
      </c>
      <c r="B242" s="36">
        <v>45</v>
      </c>
      <c r="C242" s="37" t="s">
        <v>351</v>
      </c>
      <c r="D242" s="36" t="s">
        <v>48</v>
      </c>
      <c r="E242" s="38" t="s">
        <v>352</v>
      </c>
      <c r="F242" s="39" t="s">
        <v>118</v>
      </c>
      <c r="G242" s="40">
        <v>58.200000000000003</v>
      </c>
      <c r="H242" s="41">
        <v>0</v>
      </c>
      <c r="I242" s="42">
        <f>ROUND(G242*H242,P4)</f>
        <v>0</v>
      </c>
      <c r="J242" s="39" t="s">
        <v>74</v>
      </c>
      <c r="O242" s="43">
        <f>I242*0.21</f>
        <v>0</v>
      </c>
      <c r="P242">
        <v>3</v>
      </c>
    </row>
    <row r="243" ht="28.8">
      <c r="A243" s="36" t="s">
        <v>52</v>
      </c>
      <c r="B243" s="44"/>
      <c r="C243" s="45"/>
      <c r="D243" s="45"/>
      <c r="E243" s="38" t="s">
        <v>353</v>
      </c>
      <c r="F243" s="45"/>
      <c r="G243" s="45"/>
      <c r="H243" s="45"/>
      <c r="I243" s="45"/>
      <c r="J243" s="46"/>
    </row>
    <row r="244">
      <c r="A244" s="36" t="s">
        <v>54</v>
      </c>
      <c r="B244" s="44"/>
      <c r="C244" s="45"/>
      <c r="D244" s="45"/>
      <c r="E244" s="47" t="s">
        <v>354</v>
      </c>
      <c r="F244" s="45"/>
      <c r="G244" s="45"/>
      <c r="H244" s="45"/>
      <c r="I244" s="45"/>
      <c r="J244" s="46"/>
    </row>
    <row r="245">
      <c r="A245" s="36" t="s">
        <v>54</v>
      </c>
      <c r="B245" s="44"/>
      <c r="C245" s="45"/>
      <c r="D245" s="45"/>
      <c r="E245" s="47" t="s">
        <v>355</v>
      </c>
      <c r="F245" s="45"/>
      <c r="G245" s="45"/>
      <c r="H245" s="45"/>
      <c r="I245" s="45"/>
      <c r="J245" s="46"/>
    </row>
    <row r="246" ht="216">
      <c r="A246" s="36" t="s">
        <v>57</v>
      </c>
      <c r="B246" s="44"/>
      <c r="C246" s="45"/>
      <c r="D246" s="45"/>
      <c r="E246" s="38" t="s">
        <v>350</v>
      </c>
      <c r="F246" s="45"/>
      <c r="G246" s="45"/>
      <c r="H246" s="45"/>
      <c r="I246" s="45"/>
      <c r="J246" s="46"/>
    </row>
    <row r="247">
      <c r="A247" s="36" t="s">
        <v>46</v>
      </c>
      <c r="B247" s="36">
        <v>46</v>
      </c>
      <c r="C247" s="37" t="s">
        <v>356</v>
      </c>
      <c r="D247" s="36" t="s">
        <v>48</v>
      </c>
      <c r="E247" s="38" t="s">
        <v>357</v>
      </c>
      <c r="F247" s="39" t="s">
        <v>118</v>
      </c>
      <c r="G247" s="40">
        <v>20</v>
      </c>
      <c r="H247" s="41">
        <v>0</v>
      </c>
      <c r="I247" s="42">
        <f>ROUND(G247*H247,P4)</f>
        <v>0</v>
      </c>
      <c r="J247" s="39" t="s">
        <v>74</v>
      </c>
      <c r="O247" s="43">
        <f>I247*0.21</f>
        <v>0</v>
      </c>
      <c r="P247">
        <v>3</v>
      </c>
    </row>
    <row r="248" ht="28.8">
      <c r="A248" s="36" t="s">
        <v>52</v>
      </c>
      <c r="B248" s="44"/>
      <c r="C248" s="45"/>
      <c r="D248" s="45"/>
      <c r="E248" s="38" t="s">
        <v>358</v>
      </c>
      <c r="F248" s="45"/>
      <c r="G248" s="45"/>
      <c r="H248" s="45"/>
      <c r="I248" s="45"/>
      <c r="J248" s="46"/>
    </row>
    <row r="249">
      <c r="A249" s="36" t="s">
        <v>54</v>
      </c>
      <c r="B249" s="44"/>
      <c r="C249" s="45"/>
      <c r="D249" s="45"/>
      <c r="E249" s="47" t="s">
        <v>359</v>
      </c>
      <c r="F249" s="45"/>
      <c r="G249" s="45"/>
      <c r="H249" s="45"/>
      <c r="I249" s="45"/>
      <c r="J249" s="46"/>
    </row>
    <row r="250">
      <c r="A250" s="36" t="s">
        <v>54</v>
      </c>
      <c r="B250" s="44"/>
      <c r="C250" s="45"/>
      <c r="D250" s="45"/>
      <c r="E250" s="47" t="s">
        <v>360</v>
      </c>
      <c r="F250" s="45"/>
      <c r="G250" s="45"/>
      <c r="H250" s="45"/>
      <c r="I250" s="45"/>
      <c r="J250" s="46"/>
    </row>
    <row r="251" ht="216">
      <c r="A251" s="36" t="s">
        <v>57</v>
      </c>
      <c r="B251" s="44"/>
      <c r="C251" s="45"/>
      <c r="D251" s="45"/>
      <c r="E251" s="38" t="s">
        <v>350</v>
      </c>
      <c r="F251" s="45"/>
      <c r="G251" s="45"/>
      <c r="H251" s="45"/>
      <c r="I251" s="45"/>
      <c r="J251" s="46"/>
    </row>
    <row r="252" ht="28.8">
      <c r="A252" s="36" t="s">
        <v>46</v>
      </c>
      <c r="B252" s="36">
        <v>47</v>
      </c>
      <c r="C252" s="37" t="s">
        <v>361</v>
      </c>
      <c r="D252" s="36" t="s">
        <v>48</v>
      </c>
      <c r="E252" s="38" t="s">
        <v>362</v>
      </c>
      <c r="F252" s="39" t="s">
        <v>118</v>
      </c>
      <c r="G252" s="40">
        <v>32.200000000000003</v>
      </c>
      <c r="H252" s="41">
        <v>0</v>
      </c>
      <c r="I252" s="42">
        <f>ROUND(G252*H252,P4)</f>
        <v>0</v>
      </c>
      <c r="J252" s="39" t="s">
        <v>74</v>
      </c>
      <c r="O252" s="43">
        <f>I252*0.21</f>
        <v>0</v>
      </c>
      <c r="P252">
        <v>3</v>
      </c>
    </row>
    <row r="253" ht="28.8">
      <c r="A253" s="36" t="s">
        <v>52</v>
      </c>
      <c r="B253" s="44"/>
      <c r="C253" s="45"/>
      <c r="D253" s="45"/>
      <c r="E253" s="38" t="s">
        <v>363</v>
      </c>
      <c r="F253" s="45"/>
      <c r="G253" s="45"/>
      <c r="H253" s="45"/>
      <c r="I253" s="45"/>
      <c r="J253" s="46"/>
    </row>
    <row r="254">
      <c r="A254" s="36" t="s">
        <v>54</v>
      </c>
      <c r="B254" s="44"/>
      <c r="C254" s="45"/>
      <c r="D254" s="45"/>
      <c r="E254" s="47" t="s">
        <v>364</v>
      </c>
      <c r="F254" s="45"/>
      <c r="G254" s="45"/>
      <c r="H254" s="45"/>
      <c r="I254" s="45"/>
      <c r="J254" s="46"/>
    </row>
    <row r="255">
      <c r="A255" s="36" t="s">
        <v>54</v>
      </c>
      <c r="B255" s="44"/>
      <c r="C255" s="45"/>
      <c r="D255" s="45"/>
      <c r="E255" s="47" t="s">
        <v>365</v>
      </c>
      <c r="F255" s="45"/>
      <c r="G255" s="45"/>
      <c r="H255" s="45"/>
      <c r="I255" s="45"/>
      <c r="J255" s="46"/>
    </row>
    <row r="256" ht="216">
      <c r="A256" s="36" t="s">
        <v>57</v>
      </c>
      <c r="B256" s="44"/>
      <c r="C256" s="45"/>
      <c r="D256" s="45"/>
      <c r="E256" s="38" t="s">
        <v>350</v>
      </c>
      <c r="F256" s="45"/>
      <c r="G256" s="45"/>
      <c r="H256" s="45"/>
      <c r="I256" s="45"/>
      <c r="J256" s="46"/>
    </row>
    <row r="257">
      <c r="A257" s="36" t="s">
        <v>46</v>
      </c>
      <c r="B257" s="36">
        <v>48</v>
      </c>
      <c r="C257" s="37" t="s">
        <v>366</v>
      </c>
      <c r="D257" s="36" t="s">
        <v>48</v>
      </c>
      <c r="E257" s="38" t="s">
        <v>367</v>
      </c>
      <c r="F257" s="39" t="s">
        <v>118</v>
      </c>
      <c r="G257" s="40">
        <v>8.5</v>
      </c>
      <c r="H257" s="41">
        <v>0</v>
      </c>
      <c r="I257" s="42">
        <f>ROUND(G257*H257,P4)</f>
        <v>0</v>
      </c>
      <c r="J257" s="39" t="s">
        <v>74</v>
      </c>
      <c r="O257" s="43">
        <f>I257*0.21</f>
        <v>0</v>
      </c>
      <c r="P257">
        <v>3</v>
      </c>
    </row>
    <row r="258">
      <c r="A258" s="36" t="s">
        <v>52</v>
      </c>
      <c r="B258" s="44"/>
      <c r="C258" s="45"/>
      <c r="D258" s="45"/>
      <c r="E258" s="38" t="s">
        <v>368</v>
      </c>
      <c r="F258" s="45"/>
      <c r="G258" s="45"/>
      <c r="H258" s="45"/>
      <c r="I258" s="45"/>
      <c r="J258" s="46"/>
    </row>
    <row r="259">
      <c r="A259" s="36" t="s">
        <v>54</v>
      </c>
      <c r="B259" s="44"/>
      <c r="C259" s="45"/>
      <c r="D259" s="45"/>
      <c r="E259" s="47" t="s">
        <v>369</v>
      </c>
      <c r="F259" s="45"/>
      <c r="G259" s="45"/>
      <c r="H259" s="45"/>
      <c r="I259" s="45"/>
      <c r="J259" s="46"/>
    </row>
    <row r="260">
      <c r="A260" s="36" t="s">
        <v>54</v>
      </c>
      <c r="B260" s="44"/>
      <c r="C260" s="45"/>
      <c r="D260" s="45"/>
      <c r="E260" s="47" t="s">
        <v>370</v>
      </c>
      <c r="F260" s="45"/>
      <c r="G260" s="45"/>
      <c r="H260" s="45"/>
      <c r="I260" s="45"/>
      <c r="J260" s="46"/>
    </row>
    <row r="261" ht="129.6">
      <c r="A261" s="36" t="s">
        <v>57</v>
      </c>
      <c r="B261" s="44"/>
      <c r="C261" s="45"/>
      <c r="D261" s="45"/>
      <c r="E261" s="38" t="s">
        <v>371</v>
      </c>
      <c r="F261" s="45"/>
      <c r="G261" s="45"/>
      <c r="H261" s="45"/>
      <c r="I261" s="45"/>
      <c r="J261" s="46"/>
    </row>
    <row r="262">
      <c r="A262" s="30" t="s">
        <v>43</v>
      </c>
      <c r="B262" s="31"/>
      <c r="C262" s="32" t="s">
        <v>372</v>
      </c>
      <c r="D262" s="33"/>
      <c r="E262" s="30" t="s">
        <v>373</v>
      </c>
      <c r="F262" s="33"/>
      <c r="G262" s="33"/>
      <c r="H262" s="33"/>
      <c r="I262" s="34">
        <f>SUMIFS(I263:I270,A263:A270,"P")</f>
        <v>0</v>
      </c>
      <c r="J262" s="35"/>
    </row>
    <row r="263" ht="28.8">
      <c r="A263" s="36" t="s">
        <v>46</v>
      </c>
      <c r="B263" s="36">
        <v>49</v>
      </c>
      <c r="C263" s="37" t="s">
        <v>374</v>
      </c>
      <c r="D263" s="36" t="s">
        <v>48</v>
      </c>
      <c r="E263" s="38" t="s">
        <v>375</v>
      </c>
      <c r="F263" s="39" t="s">
        <v>118</v>
      </c>
      <c r="G263" s="40">
        <v>1957.9300000000001</v>
      </c>
      <c r="H263" s="41">
        <v>0</v>
      </c>
      <c r="I263" s="42">
        <f>ROUND(G263*H263,P4)</f>
        <v>0</v>
      </c>
      <c r="J263" s="39" t="s">
        <v>74</v>
      </c>
      <c r="O263" s="43">
        <f>I263*0.21</f>
        <v>0</v>
      </c>
      <c r="P263">
        <v>3</v>
      </c>
    </row>
    <row r="264">
      <c r="A264" s="36" t="s">
        <v>52</v>
      </c>
      <c r="B264" s="44"/>
      <c r="C264" s="45"/>
      <c r="D264" s="45"/>
      <c r="E264" s="38" t="s">
        <v>376</v>
      </c>
      <c r="F264" s="45"/>
      <c r="G264" s="45"/>
      <c r="H264" s="45"/>
      <c r="I264" s="45"/>
      <c r="J264" s="46"/>
    </row>
    <row r="265">
      <c r="A265" s="36" t="s">
        <v>54</v>
      </c>
      <c r="B265" s="44"/>
      <c r="C265" s="45"/>
      <c r="D265" s="45"/>
      <c r="E265" s="47" t="s">
        <v>377</v>
      </c>
      <c r="F265" s="45"/>
      <c r="G265" s="45"/>
      <c r="H265" s="45"/>
      <c r="I265" s="45"/>
      <c r="J265" s="46"/>
    </row>
    <row r="266" ht="273.6">
      <c r="A266" s="36" t="s">
        <v>57</v>
      </c>
      <c r="B266" s="44"/>
      <c r="C266" s="45"/>
      <c r="D266" s="45"/>
      <c r="E266" s="38" t="s">
        <v>378</v>
      </c>
      <c r="F266" s="45"/>
      <c r="G266" s="45"/>
      <c r="H266" s="45"/>
      <c r="I266" s="45"/>
      <c r="J266" s="46"/>
    </row>
    <row r="267">
      <c r="A267" s="36" t="s">
        <v>46</v>
      </c>
      <c r="B267" s="36">
        <v>50</v>
      </c>
      <c r="C267" s="37" t="s">
        <v>379</v>
      </c>
      <c r="D267" s="36" t="s">
        <v>48</v>
      </c>
      <c r="E267" s="38" t="s">
        <v>380</v>
      </c>
      <c r="F267" s="39" t="s">
        <v>118</v>
      </c>
      <c r="G267" s="40">
        <v>90.876999999999995</v>
      </c>
      <c r="H267" s="41">
        <v>0</v>
      </c>
      <c r="I267" s="42">
        <f>ROUND(G267*H267,P4)</f>
        <v>0</v>
      </c>
      <c r="J267" s="39" t="s">
        <v>74</v>
      </c>
      <c r="O267" s="43">
        <f>I267*0.21</f>
        <v>0</v>
      </c>
      <c r="P267">
        <v>3</v>
      </c>
    </row>
    <row r="268">
      <c r="A268" s="36" t="s">
        <v>52</v>
      </c>
      <c r="B268" s="44"/>
      <c r="C268" s="45"/>
      <c r="D268" s="45"/>
      <c r="E268" s="38" t="s">
        <v>381</v>
      </c>
      <c r="F268" s="45"/>
      <c r="G268" s="45"/>
      <c r="H268" s="45"/>
      <c r="I268" s="45"/>
      <c r="J268" s="46"/>
    </row>
    <row r="269">
      <c r="A269" s="36" t="s">
        <v>54</v>
      </c>
      <c r="B269" s="44"/>
      <c r="C269" s="45"/>
      <c r="D269" s="45"/>
      <c r="E269" s="47" t="s">
        <v>382</v>
      </c>
      <c r="F269" s="45"/>
      <c r="G269" s="45"/>
      <c r="H269" s="45"/>
      <c r="I269" s="45"/>
      <c r="J269" s="46"/>
    </row>
    <row r="270" ht="273.6">
      <c r="A270" s="36" t="s">
        <v>57</v>
      </c>
      <c r="B270" s="44"/>
      <c r="C270" s="45"/>
      <c r="D270" s="45"/>
      <c r="E270" s="38" t="s">
        <v>378</v>
      </c>
      <c r="F270" s="45"/>
      <c r="G270" s="45"/>
      <c r="H270" s="45"/>
      <c r="I270" s="45"/>
      <c r="J270" s="46"/>
    </row>
    <row r="271">
      <c r="A271" s="30" t="s">
        <v>43</v>
      </c>
      <c r="B271" s="31"/>
      <c r="C271" s="32" t="s">
        <v>383</v>
      </c>
      <c r="D271" s="33"/>
      <c r="E271" s="30" t="s">
        <v>384</v>
      </c>
      <c r="F271" s="33"/>
      <c r="G271" s="33"/>
      <c r="H271" s="33"/>
      <c r="I271" s="34">
        <f>SUMIFS(I272:I320,A272:A320,"P")</f>
        <v>0</v>
      </c>
      <c r="J271" s="35"/>
    </row>
    <row r="272">
      <c r="A272" s="36" t="s">
        <v>46</v>
      </c>
      <c r="B272" s="36">
        <v>51</v>
      </c>
      <c r="C272" s="37" t="s">
        <v>385</v>
      </c>
      <c r="D272" s="36" t="s">
        <v>48</v>
      </c>
      <c r="E272" s="38" t="s">
        <v>386</v>
      </c>
      <c r="F272" s="39" t="s">
        <v>144</v>
      </c>
      <c r="G272" s="40">
        <v>136.15000000000001</v>
      </c>
      <c r="H272" s="41">
        <v>0</v>
      </c>
      <c r="I272" s="42">
        <f>ROUND(G272*H272,P4)</f>
        <v>0</v>
      </c>
      <c r="J272" s="39" t="s">
        <v>74</v>
      </c>
      <c r="O272" s="43">
        <f>I272*0.21</f>
        <v>0</v>
      </c>
      <c r="P272">
        <v>3</v>
      </c>
    </row>
    <row r="273" ht="28.8">
      <c r="A273" s="36" t="s">
        <v>52</v>
      </c>
      <c r="B273" s="44"/>
      <c r="C273" s="45"/>
      <c r="D273" s="45"/>
      <c r="E273" s="38" t="s">
        <v>387</v>
      </c>
      <c r="F273" s="45"/>
      <c r="G273" s="45"/>
      <c r="H273" s="45"/>
      <c r="I273" s="45"/>
      <c r="J273" s="46"/>
    </row>
    <row r="274">
      <c r="A274" s="36" t="s">
        <v>54</v>
      </c>
      <c r="B274" s="44"/>
      <c r="C274" s="45"/>
      <c r="D274" s="45"/>
      <c r="E274" s="47" t="s">
        <v>388</v>
      </c>
      <c r="F274" s="45"/>
      <c r="G274" s="45"/>
      <c r="H274" s="45"/>
      <c r="I274" s="45"/>
      <c r="J274" s="46"/>
    </row>
    <row r="275">
      <c r="A275" s="36" t="s">
        <v>54</v>
      </c>
      <c r="B275" s="44"/>
      <c r="C275" s="45"/>
      <c r="D275" s="45"/>
      <c r="E275" s="47" t="s">
        <v>389</v>
      </c>
      <c r="F275" s="45"/>
      <c r="G275" s="45"/>
      <c r="H275" s="45"/>
      <c r="I275" s="45"/>
      <c r="J275" s="46"/>
    </row>
    <row r="276" ht="316.8">
      <c r="A276" s="36" t="s">
        <v>57</v>
      </c>
      <c r="B276" s="44"/>
      <c r="C276" s="45"/>
      <c r="D276" s="45"/>
      <c r="E276" s="38" t="s">
        <v>390</v>
      </c>
      <c r="F276" s="45"/>
      <c r="G276" s="45"/>
      <c r="H276" s="45"/>
      <c r="I276" s="45"/>
      <c r="J276" s="46"/>
    </row>
    <row r="277">
      <c r="A277" s="36" t="s">
        <v>46</v>
      </c>
      <c r="B277" s="36">
        <v>52</v>
      </c>
      <c r="C277" s="37" t="s">
        <v>391</v>
      </c>
      <c r="D277" s="36" t="s">
        <v>48</v>
      </c>
      <c r="E277" s="38" t="s">
        <v>392</v>
      </c>
      <c r="F277" s="39" t="s">
        <v>144</v>
      </c>
      <c r="G277" s="40">
        <v>54.200000000000003</v>
      </c>
      <c r="H277" s="41">
        <v>0</v>
      </c>
      <c r="I277" s="42">
        <f>ROUND(G277*H277,P4)</f>
        <v>0</v>
      </c>
      <c r="J277" s="39" t="s">
        <v>74</v>
      </c>
      <c r="O277" s="43">
        <f>I277*0.21</f>
        <v>0</v>
      </c>
      <c r="P277">
        <v>3</v>
      </c>
    </row>
    <row r="278" ht="28.8">
      <c r="A278" s="36" t="s">
        <v>52</v>
      </c>
      <c r="B278" s="44"/>
      <c r="C278" s="45"/>
      <c r="D278" s="45"/>
      <c r="E278" s="38" t="s">
        <v>393</v>
      </c>
      <c r="F278" s="45"/>
      <c r="G278" s="45"/>
      <c r="H278" s="45"/>
      <c r="I278" s="45"/>
      <c r="J278" s="46"/>
    </row>
    <row r="279">
      <c r="A279" s="36" t="s">
        <v>54</v>
      </c>
      <c r="B279" s="44"/>
      <c r="C279" s="45"/>
      <c r="D279" s="45"/>
      <c r="E279" s="47" t="s">
        <v>394</v>
      </c>
      <c r="F279" s="45"/>
      <c r="G279" s="45"/>
      <c r="H279" s="45"/>
      <c r="I279" s="45"/>
      <c r="J279" s="46"/>
    </row>
    <row r="280">
      <c r="A280" s="36" t="s">
        <v>54</v>
      </c>
      <c r="B280" s="44"/>
      <c r="C280" s="45"/>
      <c r="D280" s="45"/>
      <c r="E280" s="47" t="s">
        <v>395</v>
      </c>
      <c r="F280" s="45"/>
      <c r="G280" s="45"/>
      <c r="H280" s="45"/>
      <c r="I280" s="45"/>
      <c r="J280" s="46"/>
    </row>
    <row r="281" ht="316.8">
      <c r="A281" s="36" t="s">
        <v>57</v>
      </c>
      <c r="B281" s="44"/>
      <c r="C281" s="45"/>
      <c r="D281" s="45"/>
      <c r="E281" s="38" t="s">
        <v>396</v>
      </c>
      <c r="F281" s="45"/>
      <c r="G281" s="45"/>
      <c r="H281" s="45"/>
      <c r="I281" s="45"/>
      <c r="J281" s="46"/>
    </row>
    <row r="282">
      <c r="A282" s="36" t="s">
        <v>46</v>
      </c>
      <c r="B282" s="36">
        <v>53</v>
      </c>
      <c r="C282" s="37" t="s">
        <v>397</v>
      </c>
      <c r="D282" s="36" t="s">
        <v>48</v>
      </c>
      <c r="E282" s="38" t="s">
        <v>398</v>
      </c>
      <c r="F282" s="39" t="s">
        <v>144</v>
      </c>
      <c r="G282" s="40">
        <v>602.5</v>
      </c>
      <c r="H282" s="41">
        <v>0</v>
      </c>
      <c r="I282" s="42">
        <f>ROUND(G282*H282,P4)</f>
        <v>0</v>
      </c>
      <c r="J282" s="39" t="s">
        <v>74</v>
      </c>
      <c r="O282" s="43">
        <f>I282*0.21</f>
        <v>0</v>
      </c>
      <c r="P282">
        <v>3</v>
      </c>
    </row>
    <row r="283">
      <c r="A283" s="36" t="s">
        <v>52</v>
      </c>
      <c r="B283" s="44"/>
      <c r="C283" s="45"/>
      <c r="D283" s="45"/>
      <c r="E283" s="38" t="s">
        <v>399</v>
      </c>
      <c r="F283" s="45"/>
      <c r="G283" s="45"/>
      <c r="H283" s="45"/>
      <c r="I283" s="45"/>
      <c r="J283" s="46"/>
    </row>
    <row r="284">
      <c r="A284" s="36" t="s">
        <v>54</v>
      </c>
      <c r="B284" s="44"/>
      <c r="C284" s="45"/>
      <c r="D284" s="45"/>
      <c r="E284" s="47" t="s">
        <v>400</v>
      </c>
      <c r="F284" s="45"/>
      <c r="G284" s="45"/>
      <c r="H284" s="45"/>
      <c r="I284" s="45"/>
      <c r="J284" s="46"/>
    </row>
    <row r="285" ht="316.8">
      <c r="A285" s="36" t="s">
        <v>57</v>
      </c>
      <c r="B285" s="44"/>
      <c r="C285" s="45"/>
      <c r="D285" s="45"/>
      <c r="E285" s="38" t="s">
        <v>401</v>
      </c>
      <c r="F285" s="45"/>
      <c r="G285" s="45"/>
      <c r="H285" s="45"/>
      <c r="I285" s="45"/>
      <c r="J285" s="46"/>
    </row>
    <row r="286">
      <c r="A286" s="36" t="s">
        <v>46</v>
      </c>
      <c r="B286" s="36">
        <v>54</v>
      </c>
      <c r="C286" s="37" t="s">
        <v>402</v>
      </c>
      <c r="D286" s="36" t="s">
        <v>403</v>
      </c>
      <c r="E286" s="38" t="s">
        <v>404</v>
      </c>
      <c r="F286" s="39" t="s">
        <v>82</v>
      </c>
      <c r="G286" s="40">
        <v>1</v>
      </c>
      <c r="H286" s="41">
        <v>0</v>
      </c>
      <c r="I286" s="42">
        <f>ROUND(G286*H286,P4)</f>
        <v>0</v>
      </c>
      <c r="J286" s="39" t="s">
        <v>74</v>
      </c>
      <c r="O286" s="43">
        <f>I286*0.21</f>
        <v>0</v>
      </c>
      <c r="P286">
        <v>3</v>
      </c>
    </row>
    <row r="287" ht="43.2">
      <c r="A287" s="36" t="s">
        <v>52</v>
      </c>
      <c r="B287" s="44"/>
      <c r="C287" s="45"/>
      <c r="D287" s="45"/>
      <c r="E287" s="38" t="s">
        <v>405</v>
      </c>
      <c r="F287" s="45"/>
      <c r="G287" s="45"/>
      <c r="H287" s="45"/>
      <c r="I287" s="45"/>
      <c r="J287" s="46"/>
    </row>
    <row r="288">
      <c r="A288" s="36" t="s">
        <v>54</v>
      </c>
      <c r="B288" s="44"/>
      <c r="C288" s="45"/>
      <c r="D288" s="45"/>
      <c r="E288" s="47" t="s">
        <v>406</v>
      </c>
      <c r="F288" s="45"/>
      <c r="G288" s="45"/>
      <c r="H288" s="45"/>
      <c r="I288" s="45"/>
      <c r="J288" s="46"/>
    </row>
    <row r="289" ht="345.6">
      <c r="A289" s="36" t="s">
        <v>57</v>
      </c>
      <c r="B289" s="44"/>
      <c r="C289" s="45"/>
      <c r="D289" s="45"/>
      <c r="E289" s="38" t="s">
        <v>407</v>
      </c>
      <c r="F289" s="45"/>
      <c r="G289" s="45"/>
      <c r="H289" s="45"/>
      <c r="I289" s="45"/>
      <c r="J289" s="46"/>
    </row>
    <row r="290">
      <c r="A290" s="36" t="s">
        <v>46</v>
      </c>
      <c r="B290" s="36">
        <v>55</v>
      </c>
      <c r="C290" s="37" t="s">
        <v>402</v>
      </c>
      <c r="D290" s="36" t="s">
        <v>408</v>
      </c>
      <c r="E290" s="38" t="s">
        <v>404</v>
      </c>
      <c r="F290" s="39" t="s">
        <v>82</v>
      </c>
      <c r="G290" s="40">
        <v>1</v>
      </c>
      <c r="H290" s="41">
        <v>0</v>
      </c>
      <c r="I290" s="42">
        <f>ROUND(G290*H290,P4)</f>
        <v>0</v>
      </c>
      <c r="J290" s="39" t="s">
        <v>74</v>
      </c>
      <c r="O290" s="43">
        <f>I290*0.21</f>
        <v>0</v>
      </c>
      <c r="P290">
        <v>3</v>
      </c>
    </row>
    <row r="291" ht="43.2">
      <c r="A291" s="36" t="s">
        <v>52</v>
      </c>
      <c r="B291" s="44"/>
      <c r="C291" s="45"/>
      <c r="D291" s="45"/>
      <c r="E291" s="38" t="s">
        <v>409</v>
      </c>
      <c r="F291" s="45"/>
      <c r="G291" s="45"/>
      <c r="H291" s="45"/>
      <c r="I291" s="45"/>
      <c r="J291" s="46"/>
    </row>
    <row r="292">
      <c r="A292" s="36" t="s">
        <v>54</v>
      </c>
      <c r="B292" s="44"/>
      <c r="C292" s="45"/>
      <c r="D292" s="45"/>
      <c r="E292" s="47" t="s">
        <v>410</v>
      </c>
      <c r="F292" s="45"/>
      <c r="G292" s="45"/>
      <c r="H292" s="45"/>
      <c r="I292" s="45"/>
      <c r="J292" s="46"/>
    </row>
    <row r="293" ht="345.6">
      <c r="A293" s="36" t="s">
        <v>57</v>
      </c>
      <c r="B293" s="44"/>
      <c r="C293" s="45"/>
      <c r="D293" s="45"/>
      <c r="E293" s="38" t="s">
        <v>407</v>
      </c>
      <c r="F293" s="45"/>
      <c r="G293" s="45"/>
      <c r="H293" s="45"/>
      <c r="I293" s="45"/>
      <c r="J293" s="46"/>
    </row>
    <row r="294">
      <c r="A294" s="36" t="s">
        <v>46</v>
      </c>
      <c r="B294" s="36">
        <v>56</v>
      </c>
      <c r="C294" s="37" t="s">
        <v>402</v>
      </c>
      <c r="D294" s="36" t="s">
        <v>411</v>
      </c>
      <c r="E294" s="38" t="s">
        <v>404</v>
      </c>
      <c r="F294" s="39" t="s">
        <v>82</v>
      </c>
      <c r="G294" s="40">
        <v>1</v>
      </c>
      <c r="H294" s="41">
        <v>0</v>
      </c>
      <c r="I294" s="42">
        <f>ROUND(G294*H294,P4)</f>
        <v>0</v>
      </c>
      <c r="J294" s="39" t="s">
        <v>74</v>
      </c>
      <c r="O294" s="43">
        <f>I294*0.21</f>
        <v>0</v>
      </c>
      <c r="P294">
        <v>3</v>
      </c>
    </row>
    <row r="295" ht="43.2">
      <c r="A295" s="36" t="s">
        <v>52</v>
      </c>
      <c r="B295" s="44"/>
      <c r="C295" s="45"/>
      <c r="D295" s="45"/>
      <c r="E295" s="38" t="s">
        <v>412</v>
      </c>
      <c r="F295" s="45"/>
      <c r="G295" s="45"/>
      <c r="H295" s="45"/>
      <c r="I295" s="45"/>
      <c r="J295" s="46"/>
    </row>
    <row r="296">
      <c r="A296" s="36" t="s">
        <v>54</v>
      </c>
      <c r="B296" s="44"/>
      <c r="C296" s="45"/>
      <c r="D296" s="45"/>
      <c r="E296" s="47" t="s">
        <v>413</v>
      </c>
      <c r="F296" s="45"/>
      <c r="G296" s="45"/>
      <c r="H296" s="45"/>
      <c r="I296" s="45"/>
      <c r="J296" s="46"/>
    </row>
    <row r="297" ht="345.6">
      <c r="A297" s="36" t="s">
        <v>57</v>
      </c>
      <c r="B297" s="44"/>
      <c r="C297" s="45"/>
      <c r="D297" s="45"/>
      <c r="E297" s="38" t="s">
        <v>407</v>
      </c>
      <c r="F297" s="45"/>
      <c r="G297" s="45"/>
      <c r="H297" s="45"/>
      <c r="I297" s="45"/>
      <c r="J297" s="46"/>
    </row>
    <row r="298">
      <c r="A298" s="36" t="s">
        <v>46</v>
      </c>
      <c r="B298" s="36">
        <v>57</v>
      </c>
      <c r="C298" s="37" t="s">
        <v>402</v>
      </c>
      <c r="D298" s="36" t="s">
        <v>414</v>
      </c>
      <c r="E298" s="38" t="s">
        <v>404</v>
      </c>
      <c r="F298" s="39" t="s">
        <v>82</v>
      </c>
      <c r="G298" s="40">
        <v>1</v>
      </c>
      <c r="H298" s="41">
        <v>0</v>
      </c>
      <c r="I298" s="42">
        <f>ROUND(G298*H298,P4)</f>
        <v>0</v>
      </c>
      <c r="J298" s="39" t="s">
        <v>74</v>
      </c>
      <c r="O298" s="43">
        <f>I298*0.21</f>
        <v>0</v>
      </c>
      <c r="P298">
        <v>3</v>
      </c>
    </row>
    <row r="299" ht="43.2">
      <c r="A299" s="36" t="s">
        <v>52</v>
      </c>
      <c r="B299" s="44"/>
      <c r="C299" s="45"/>
      <c r="D299" s="45"/>
      <c r="E299" s="38" t="s">
        <v>415</v>
      </c>
      <c r="F299" s="45"/>
      <c r="G299" s="45"/>
      <c r="H299" s="45"/>
      <c r="I299" s="45"/>
      <c r="J299" s="46"/>
    </row>
    <row r="300">
      <c r="A300" s="36" t="s">
        <v>54</v>
      </c>
      <c r="B300" s="44"/>
      <c r="C300" s="45"/>
      <c r="D300" s="45"/>
      <c r="E300" s="47" t="s">
        <v>416</v>
      </c>
      <c r="F300" s="45"/>
      <c r="G300" s="45"/>
      <c r="H300" s="45"/>
      <c r="I300" s="45"/>
      <c r="J300" s="46"/>
    </row>
    <row r="301" ht="345.6">
      <c r="A301" s="36" t="s">
        <v>57</v>
      </c>
      <c r="B301" s="44"/>
      <c r="C301" s="45"/>
      <c r="D301" s="45"/>
      <c r="E301" s="38" t="s">
        <v>407</v>
      </c>
      <c r="F301" s="45"/>
      <c r="G301" s="45"/>
      <c r="H301" s="45"/>
      <c r="I301" s="45"/>
      <c r="J301" s="46"/>
    </row>
    <row r="302">
      <c r="A302" s="36" t="s">
        <v>46</v>
      </c>
      <c r="B302" s="36">
        <v>58</v>
      </c>
      <c r="C302" s="37" t="s">
        <v>417</v>
      </c>
      <c r="D302" s="36" t="s">
        <v>48</v>
      </c>
      <c r="E302" s="38" t="s">
        <v>418</v>
      </c>
      <c r="F302" s="39" t="s">
        <v>82</v>
      </c>
      <c r="G302" s="40">
        <v>7</v>
      </c>
      <c r="H302" s="41">
        <v>0</v>
      </c>
      <c r="I302" s="42">
        <f>ROUND(G302*H302,P4)</f>
        <v>0</v>
      </c>
      <c r="J302" s="39" t="s">
        <v>74</v>
      </c>
      <c r="O302" s="43">
        <f>I302*0.21</f>
        <v>0</v>
      </c>
      <c r="P302">
        <v>3</v>
      </c>
    </row>
    <row r="303" ht="28.8">
      <c r="A303" s="36" t="s">
        <v>52</v>
      </c>
      <c r="B303" s="44"/>
      <c r="C303" s="45"/>
      <c r="D303" s="45"/>
      <c r="E303" s="38" t="s">
        <v>419</v>
      </c>
      <c r="F303" s="45"/>
      <c r="G303" s="45"/>
      <c r="H303" s="45"/>
      <c r="I303" s="45"/>
      <c r="J303" s="46"/>
    </row>
    <row r="304">
      <c r="A304" s="36" t="s">
        <v>54</v>
      </c>
      <c r="B304" s="44"/>
      <c r="C304" s="45"/>
      <c r="D304" s="45"/>
      <c r="E304" s="47" t="s">
        <v>420</v>
      </c>
      <c r="F304" s="45"/>
      <c r="G304" s="45"/>
      <c r="H304" s="45"/>
      <c r="I304" s="45"/>
      <c r="J304" s="46"/>
    </row>
    <row r="305">
      <c r="A305" s="36" t="s">
        <v>54</v>
      </c>
      <c r="B305" s="44"/>
      <c r="C305" s="45"/>
      <c r="D305" s="45"/>
      <c r="E305" s="47" t="s">
        <v>311</v>
      </c>
      <c r="F305" s="45"/>
      <c r="G305" s="45"/>
      <c r="H305" s="45"/>
      <c r="I305" s="45"/>
      <c r="J305" s="46"/>
    </row>
    <row r="306" ht="115.2">
      <c r="A306" s="36" t="s">
        <v>57</v>
      </c>
      <c r="B306" s="44"/>
      <c r="C306" s="45"/>
      <c r="D306" s="45"/>
      <c r="E306" s="38" t="s">
        <v>421</v>
      </c>
      <c r="F306" s="45"/>
      <c r="G306" s="45"/>
      <c r="H306" s="45"/>
      <c r="I306" s="45"/>
      <c r="J306" s="46"/>
    </row>
    <row r="307">
      <c r="A307" s="36" t="s">
        <v>46</v>
      </c>
      <c r="B307" s="36">
        <v>59</v>
      </c>
      <c r="C307" s="37" t="s">
        <v>422</v>
      </c>
      <c r="D307" s="36" t="s">
        <v>48</v>
      </c>
      <c r="E307" s="38" t="s">
        <v>423</v>
      </c>
      <c r="F307" s="39" t="s">
        <v>144</v>
      </c>
      <c r="G307" s="40">
        <v>136.15000000000001</v>
      </c>
      <c r="H307" s="41">
        <v>0</v>
      </c>
      <c r="I307" s="42">
        <f>ROUND(G307*H307,P4)</f>
        <v>0</v>
      </c>
      <c r="J307" s="39" t="s">
        <v>74</v>
      </c>
      <c r="O307" s="43">
        <f>I307*0.21</f>
        <v>0</v>
      </c>
      <c r="P307">
        <v>3</v>
      </c>
    </row>
    <row r="308">
      <c r="A308" s="36" t="s">
        <v>52</v>
      </c>
      <c r="B308" s="44"/>
      <c r="C308" s="45"/>
      <c r="D308" s="45"/>
      <c r="E308" s="48" t="s">
        <v>48</v>
      </c>
      <c r="F308" s="45"/>
      <c r="G308" s="45"/>
      <c r="H308" s="45"/>
      <c r="I308" s="45"/>
      <c r="J308" s="46"/>
    </row>
    <row r="309">
      <c r="A309" s="36" t="s">
        <v>54</v>
      </c>
      <c r="B309" s="44"/>
      <c r="C309" s="45"/>
      <c r="D309" s="45"/>
      <c r="E309" s="47" t="s">
        <v>388</v>
      </c>
      <c r="F309" s="45"/>
      <c r="G309" s="45"/>
      <c r="H309" s="45"/>
      <c r="I309" s="45"/>
      <c r="J309" s="46"/>
    </row>
    <row r="310" ht="86.4">
      <c r="A310" s="36" t="s">
        <v>57</v>
      </c>
      <c r="B310" s="44"/>
      <c r="C310" s="45"/>
      <c r="D310" s="45"/>
      <c r="E310" s="38" t="s">
        <v>424</v>
      </c>
      <c r="F310" s="45"/>
      <c r="G310" s="45"/>
      <c r="H310" s="45"/>
      <c r="I310" s="45"/>
      <c r="J310" s="46"/>
    </row>
    <row r="311">
      <c r="A311" s="36" t="s">
        <v>46</v>
      </c>
      <c r="B311" s="36">
        <v>60</v>
      </c>
      <c r="C311" s="37" t="s">
        <v>425</v>
      </c>
      <c r="D311" s="36" t="s">
        <v>48</v>
      </c>
      <c r="E311" s="38" t="s">
        <v>426</v>
      </c>
      <c r="F311" s="39" t="s">
        <v>110</v>
      </c>
      <c r="G311" s="40">
        <v>91.221000000000004</v>
      </c>
      <c r="H311" s="41">
        <v>0</v>
      </c>
      <c r="I311" s="42">
        <f>ROUND(G311*H311,P4)</f>
        <v>0</v>
      </c>
      <c r="J311" s="39" t="s">
        <v>74</v>
      </c>
      <c r="O311" s="43">
        <f>I311*0.21</f>
        <v>0</v>
      </c>
      <c r="P311">
        <v>3</v>
      </c>
    </row>
    <row r="312">
      <c r="A312" s="36" t="s">
        <v>52</v>
      </c>
      <c r="B312" s="44"/>
      <c r="C312" s="45"/>
      <c r="D312" s="45"/>
      <c r="E312" s="38" t="s">
        <v>427</v>
      </c>
      <c r="F312" s="45"/>
      <c r="G312" s="45"/>
      <c r="H312" s="45"/>
      <c r="I312" s="45"/>
      <c r="J312" s="46"/>
    </row>
    <row r="313">
      <c r="A313" s="36" t="s">
        <v>54</v>
      </c>
      <c r="B313" s="44"/>
      <c r="C313" s="45"/>
      <c r="D313" s="45"/>
      <c r="E313" s="47" t="s">
        <v>428</v>
      </c>
      <c r="F313" s="45"/>
      <c r="G313" s="45"/>
      <c r="H313" s="45"/>
      <c r="I313" s="45"/>
      <c r="J313" s="46"/>
    </row>
    <row r="314">
      <c r="A314" s="36" t="s">
        <v>54</v>
      </c>
      <c r="B314" s="44"/>
      <c r="C314" s="45"/>
      <c r="D314" s="45"/>
      <c r="E314" s="47" t="s">
        <v>429</v>
      </c>
      <c r="F314" s="45"/>
      <c r="G314" s="45"/>
      <c r="H314" s="45"/>
      <c r="I314" s="45"/>
      <c r="J314" s="46"/>
    </row>
    <row r="315" ht="409.5">
      <c r="A315" s="36" t="s">
        <v>57</v>
      </c>
      <c r="B315" s="44"/>
      <c r="C315" s="45"/>
      <c r="D315" s="45"/>
      <c r="E315" s="38" t="s">
        <v>430</v>
      </c>
      <c r="F315" s="45"/>
      <c r="G315" s="45"/>
      <c r="H315" s="45"/>
      <c r="I315" s="45"/>
      <c r="J315" s="46"/>
    </row>
    <row r="316">
      <c r="A316" s="36" t="s">
        <v>46</v>
      </c>
      <c r="B316" s="36">
        <v>61</v>
      </c>
      <c r="C316" s="37" t="s">
        <v>431</v>
      </c>
      <c r="D316" s="36" t="s">
        <v>48</v>
      </c>
      <c r="E316" s="38" t="s">
        <v>432</v>
      </c>
      <c r="F316" s="39" t="s">
        <v>144</v>
      </c>
      <c r="G316" s="40">
        <v>136.15000000000001</v>
      </c>
      <c r="H316" s="41">
        <v>0</v>
      </c>
      <c r="I316" s="42">
        <f>ROUND(G316*H316,P4)</f>
        <v>0</v>
      </c>
      <c r="J316" s="39" t="s">
        <v>74</v>
      </c>
      <c r="O316" s="43">
        <f>I316*0.21</f>
        <v>0</v>
      </c>
      <c r="P316">
        <v>3</v>
      </c>
    </row>
    <row r="317">
      <c r="A317" s="36" t="s">
        <v>52</v>
      </c>
      <c r="B317" s="44"/>
      <c r="C317" s="45"/>
      <c r="D317" s="45"/>
      <c r="E317" s="38" t="s">
        <v>433</v>
      </c>
      <c r="F317" s="45"/>
      <c r="G317" s="45"/>
      <c r="H317" s="45"/>
      <c r="I317" s="45"/>
      <c r="J317" s="46"/>
    </row>
    <row r="318">
      <c r="A318" s="36" t="s">
        <v>54</v>
      </c>
      <c r="B318" s="44"/>
      <c r="C318" s="45"/>
      <c r="D318" s="45"/>
      <c r="E318" s="47" t="s">
        <v>388</v>
      </c>
      <c r="F318" s="45"/>
      <c r="G318" s="45"/>
      <c r="H318" s="45"/>
      <c r="I318" s="45"/>
      <c r="J318" s="46"/>
    </row>
    <row r="319">
      <c r="A319" s="36" t="s">
        <v>54</v>
      </c>
      <c r="B319" s="44"/>
      <c r="C319" s="45"/>
      <c r="D319" s="45"/>
      <c r="E319" s="47" t="s">
        <v>389</v>
      </c>
      <c r="F319" s="45"/>
      <c r="G319" s="45"/>
      <c r="H319" s="45"/>
      <c r="I319" s="45"/>
      <c r="J319" s="46"/>
    </row>
    <row r="320" ht="86.4">
      <c r="A320" s="36" t="s">
        <v>57</v>
      </c>
      <c r="B320" s="44"/>
      <c r="C320" s="45"/>
      <c r="D320" s="45"/>
      <c r="E320" s="38" t="s">
        <v>434</v>
      </c>
      <c r="F320" s="45"/>
      <c r="G320" s="45"/>
      <c r="H320" s="45"/>
      <c r="I320" s="45"/>
      <c r="J320" s="46"/>
    </row>
    <row r="321">
      <c r="A321" s="30" t="s">
        <v>43</v>
      </c>
      <c r="B321" s="31"/>
      <c r="C321" s="32" t="s">
        <v>435</v>
      </c>
      <c r="D321" s="33"/>
      <c r="E321" s="30" t="s">
        <v>436</v>
      </c>
      <c r="F321" s="33"/>
      <c r="G321" s="33"/>
      <c r="H321" s="33"/>
      <c r="I321" s="34">
        <f>SUMIFS(I322:I421,A322:A421,"P")</f>
        <v>0</v>
      </c>
      <c r="J321" s="35"/>
    </row>
    <row r="322">
      <c r="A322" s="36" t="s">
        <v>46</v>
      </c>
      <c r="B322" s="36">
        <v>62</v>
      </c>
      <c r="C322" s="37" t="s">
        <v>437</v>
      </c>
      <c r="D322" s="36" t="s">
        <v>48</v>
      </c>
      <c r="E322" s="38" t="s">
        <v>438</v>
      </c>
      <c r="F322" s="39" t="s">
        <v>144</v>
      </c>
      <c r="G322" s="40">
        <v>602.44000000000005</v>
      </c>
      <c r="H322" s="41">
        <v>0</v>
      </c>
      <c r="I322" s="42">
        <f>ROUND(G322*H322,P4)</f>
        <v>0</v>
      </c>
      <c r="J322" s="39" t="s">
        <v>74</v>
      </c>
      <c r="O322" s="43">
        <f>I322*0.21</f>
        <v>0</v>
      </c>
      <c r="P322">
        <v>3</v>
      </c>
    </row>
    <row r="323" ht="28.8">
      <c r="A323" s="36" t="s">
        <v>52</v>
      </c>
      <c r="B323" s="44"/>
      <c r="C323" s="45"/>
      <c r="D323" s="45"/>
      <c r="E323" s="38" t="s">
        <v>439</v>
      </c>
      <c r="F323" s="45"/>
      <c r="G323" s="45"/>
      <c r="H323" s="45"/>
      <c r="I323" s="45"/>
      <c r="J323" s="46"/>
    </row>
    <row r="324">
      <c r="A324" s="36" t="s">
        <v>54</v>
      </c>
      <c r="B324" s="44"/>
      <c r="C324" s="45"/>
      <c r="D324" s="45"/>
      <c r="E324" s="47" t="s">
        <v>440</v>
      </c>
      <c r="F324" s="45"/>
      <c r="G324" s="45"/>
      <c r="H324" s="45"/>
      <c r="I324" s="45"/>
      <c r="J324" s="46"/>
    </row>
    <row r="325">
      <c r="A325" s="36" t="s">
        <v>54</v>
      </c>
      <c r="B325" s="44"/>
      <c r="C325" s="45"/>
      <c r="D325" s="45"/>
      <c r="E325" s="47" t="s">
        <v>441</v>
      </c>
      <c r="F325" s="45"/>
      <c r="G325" s="45"/>
      <c r="H325" s="45"/>
      <c r="I325" s="45"/>
      <c r="J325" s="46"/>
    </row>
    <row r="326" ht="100.8">
      <c r="A326" s="36" t="s">
        <v>57</v>
      </c>
      <c r="B326" s="44"/>
      <c r="C326" s="45"/>
      <c r="D326" s="45"/>
      <c r="E326" s="38" t="s">
        <v>442</v>
      </c>
      <c r="F326" s="45"/>
      <c r="G326" s="45"/>
      <c r="H326" s="45"/>
      <c r="I326" s="45"/>
      <c r="J326" s="46"/>
    </row>
    <row r="327" ht="28.8">
      <c r="A327" s="36" t="s">
        <v>46</v>
      </c>
      <c r="B327" s="36">
        <v>63</v>
      </c>
      <c r="C327" s="37" t="s">
        <v>443</v>
      </c>
      <c r="D327" s="36" t="s">
        <v>48</v>
      </c>
      <c r="E327" s="38" t="s">
        <v>444</v>
      </c>
      <c r="F327" s="39" t="s">
        <v>82</v>
      </c>
      <c r="G327" s="40">
        <v>6</v>
      </c>
      <c r="H327" s="41">
        <v>0</v>
      </c>
      <c r="I327" s="42">
        <f>ROUND(G327*H327,P4)</f>
        <v>0</v>
      </c>
      <c r="J327" s="39" t="s">
        <v>74</v>
      </c>
      <c r="O327" s="43">
        <f>I327*0.21</f>
        <v>0</v>
      </c>
      <c r="P327">
        <v>3</v>
      </c>
    </row>
    <row r="328">
      <c r="A328" s="36" t="s">
        <v>52</v>
      </c>
      <c r="B328" s="44"/>
      <c r="C328" s="45"/>
      <c r="D328" s="45"/>
      <c r="E328" s="48" t="s">
        <v>48</v>
      </c>
      <c r="F328" s="45"/>
      <c r="G328" s="45"/>
      <c r="H328" s="45"/>
      <c r="I328" s="45"/>
      <c r="J328" s="46"/>
    </row>
    <row r="329">
      <c r="A329" s="36" t="s">
        <v>54</v>
      </c>
      <c r="B329" s="44"/>
      <c r="C329" s="45"/>
      <c r="D329" s="45"/>
      <c r="E329" s="47" t="s">
        <v>445</v>
      </c>
      <c r="F329" s="45"/>
      <c r="G329" s="45"/>
      <c r="H329" s="45"/>
      <c r="I329" s="45"/>
      <c r="J329" s="46"/>
    </row>
    <row r="330">
      <c r="A330" s="36" t="s">
        <v>54</v>
      </c>
      <c r="B330" s="44"/>
      <c r="C330" s="45"/>
      <c r="D330" s="45"/>
      <c r="E330" s="47" t="s">
        <v>446</v>
      </c>
      <c r="F330" s="45"/>
      <c r="G330" s="45"/>
      <c r="H330" s="45"/>
      <c r="I330" s="45"/>
      <c r="J330" s="46"/>
    </row>
    <row r="331">
      <c r="A331" s="36" t="s">
        <v>54</v>
      </c>
      <c r="B331" s="44"/>
      <c r="C331" s="45"/>
      <c r="D331" s="45"/>
      <c r="E331" s="47" t="s">
        <v>447</v>
      </c>
      <c r="F331" s="45"/>
      <c r="G331" s="45"/>
      <c r="H331" s="45"/>
      <c r="I331" s="45"/>
      <c r="J331" s="46"/>
    </row>
    <row r="332" ht="57.6">
      <c r="A332" s="36" t="s">
        <v>57</v>
      </c>
      <c r="B332" s="44"/>
      <c r="C332" s="45"/>
      <c r="D332" s="45"/>
      <c r="E332" s="38" t="s">
        <v>448</v>
      </c>
      <c r="F332" s="45"/>
      <c r="G332" s="45"/>
      <c r="H332" s="45"/>
      <c r="I332" s="45"/>
      <c r="J332" s="46"/>
    </row>
    <row r="333" ht="28.8">
      <c r="A333" s="36" t="s">
        <v>46</v>
      </c>
      <c r="B333" s="36">
        <v>64</v>
      </c>
      <c r="C333" s="37" t="s">
        <v>449</v>
      </c>
      <c r="D333" s="36" t="s">
        <v>48</v>
      </c>
      <c r="E333" s="38" t="s">
        <v>450</v>
      </c>
      <c r="F333" s="39" t="s">
        <v>82</v>
      </c>
      <c r="G333" s="40">
        <v>2</v>
      </c>
      <c r="H333" s="41">
        <v>0</v>
      </c>
      <c r="I333" s="42">
        <f>ROUND(G333*H333,P4)</f>
        <v>0</v>
      </c>
      <c r="J333" s="39" t="s">
        <v>74</v>
      </c>
      <c r="O333" s="43">
        <f>I333*0.21</f>
        <v>0</v>
      </c>
      <c r="P333">
        <v>3</v>
      </c>
    </row>
    <row r="334">
      <c r="A334" s="36" t="s">
        <v>52</v>
      </c>
      <c r="B334" s="44"/>
      <c r="C334" s="45"/>
      <c r="D334" s="45"/>
      <c r="E334" s="38" t="s">
        <v>451</v>
      </c>
      <c r="F334" s="45"/>
      <c r="G334" s="45"/>
      <c r="H334" s="45"/>
      <c r="I334" s="45"/>
      <c r="J334" s="46"/>
    </row>
    <row r="335">
      <c r="A335" s="36" t="s">
        <v>54</v>
      </c>
      <c r="B335" s="44"/>
      <c r="C335" s="45"/>
      <c r="D335" s="45"/>
      <c r="E335" s="47" t="s">
        <v>84</v>
      </c>
      <c r="F335" s="45"/>
      <c r="G335" s="45"/>
      <c r="H335" s="45"/>
      <c r="I335" s="45"/>
      <c r="J335" s="46"/>
    </row>
    <row r="336">
      <c r="A336" s="36" t="s">
        <v>54</v>
      </c>
      <c r="B336" s="44"/>
      <c r="C336" s="45"/>
      <c r="D336" s="45"/>
      <c r="E336" s="47" t="s">
        <v>452</v>
      </c>
      <c r="F336" s="45"/>
      <c r="G336" s="45"/>
      <c r="H336" s="45"/>
      <c r="I336" s="45"/>
      <c r="J336" s="46"/>
    </row>
    <row r="337" ht="86.4">
      <c r="A337" s="36" t="s">
        <v>57</v>
      </c>
      <c r="B337" s="44"/>
      <c r="C337" s="45"/>
      <c r="D337" s="45"/>
      <c r="E337" s="38" t="s">
        <v>453</v>
      </c>
      <c r="F337" s="45"/>
      <c r="G337" s="45"/>
      <c r="H337" s="45"/>
      <c r="I337" s="45"/>
      <c r="J337" s="46"/>
    </row>
    <row r="338" ht="28.8">
      <c r="A338" s="36" t="s">
        <v>46</v>
      </c>
      <c r="B338" s="36">
        <v>65</v>
      </c>
      <c r="C338" s="37" t="s">
        <v>454</v>
      </c>
      <c r="D338" s="36" t="s">
        <v>48</v>
      </c>
      <c r="E338" s="38" t="s">
        <v>455</v>
      </c>
      <c r="F338" s="39" t="s">
        <v>82</v>
      </c>
      <c r="G338" s="40">
        <v>1</v>
      </c>
      <c r="H338" s="41">
        <v>0</v>
      </c>
      <c r="I338" s="42">
        <f>ROUND(G338*H338,P4)</f>
        <v>0</v>
      </c>
      <c r="J338" s="39" t="s">
        <v>74</v>
      </c>
      <c r="O338" s="43">
        <f>I338*0.21</f>
        <v>0</v>
      </c>
      <c r="P338">
        <v>3</v>
      </c>
    </row>
    <row r="339" ht="28.8">
      <c r="A339" s="36" t="s">
        <v>52</v>
      </c>
      <c r="B339" s="44"/>
      <c r="C339" s="45"/>
      <c r="D339" s="45"/>
      <c r="E339" s="38" t="s">
        <v>456</v>
      </c>
      <c r="F339" s="45"/>
      <c r="G339" s="45"/>
      <c r="H339" s="45"/>
      <c r="I339" s="45"/>
      <c r="J339" s="46"/>
    </row>
    <row r="340" ht="72">
      <c r="A340" s="36" t="s">
        <v>57</v>
      </c>
      <c r="B340" s="44"/>
      <c r="C340" s="45"/>
      <c r="D340" s="45"/>
      <c r="E340" s="38" t="s">
        <v>457</v>
      </c>
      <c r="F340" s="45"/>
      <c r="G340" s="45"/>
      <c r="H340" s="45"/>
      <c r="I340" s="45"/>
      <c r="J340" s="46"/>
    </row>
    <row r="341" ht="28.8">
      <c r="A341" s="36" t="s">
        <v>46</v>
      </c>
      <c r="B341" s="36">
        <v>66</v>
      </c>
      <c r="C341" s="37" t="s">
        <v>458</v>
      </c>
      <c r="D341" s="36" t="s">
        <v>48</v>
      </c>
      <c r="E341" s="38" t="s">
        <v>459</v>
      </c>
      <c r="F341" s="39" t="s">
        <v>82</v>
      </c>
      <c r="G341" s="40">
        <v>6</v>
      </c>
      <c r="H341" s="41">
        <v>0</v>
      </c>
      <c r="I341" s="42">
        <f>ROUND(G341*H341,P4)</f>
        <v>0</v>
      </c>
      <c r="J341" s="39" t="s">
        <v>74</v>
      </c>
      <c r="O341" s="43">
        <f>I341*0.21</f>
        <v>0</v>
      </c>
      <c r="P341">
        <v>3</v>
      </c>
    </row>
    <row r="342">
      <c r="A342" s="36" t="s">
        <v>52</v>
      </c>
      <c r="B342" s="44"/>
      <c r="C342" s="45"/>
      <c r="D342" s="45"/>
      <c r="E342" s="48" t="s">
        <v>48</v>
      </c>
      <c r="F342" s="45"/>
      <c r="G342" s="45"/>
      <c r="H342" s="45"/>
      <c r="I342" s="45"/>
      <c r="J342" s="46"/>
    </row>
    <row r="343">
      <c r="A343" s="36" t="s">
        <v>54</v>
      </c>
      <c r="B343" s="44"/>
      <c r="C343" s="45"/>
      <c r="D343" s="45"/>
      <c r="E343" s="47" t="s">
        <v>445</v>
      </c>
      <c r="F343" s="45"/>
      <c r="G343" s="45"/>
      <c r="H343" s="45"/>
      <c r="I343" s="45"/>
      <c r="J343" s="46"/>
    </row>
    <row r="344">
      <c r="A344" s="36" t="s">
        <v>54</v>
      </c>
      <c r="B344" s="44"/>
      <c r="C344" s="45"/>
      <c r="D344" s="45"/>
      <c r="E344" s="47" t="s">
        <v>446</v>
      </c>
      <c r="F344" s="45"/>
      <c r="G344" s="45"/>
      <c r="H344" s="45"/>
      <c r="I344" s="45"/>
      <c r="J344" s="46"/>
    </row>
    <row r="345">
      <c r="A345" s="36" t="s">
        <v>54</v>
      </c>
      <c r="B345" s="44"/>
      <c r="C345" s="45"/>
      <c r="D345" s="45"/>
      <c r="E345" s="47" t="s">
        <v>447</v>
      </c>
      <c r="F345" s="45"/>
      <c r="G345" s="45"/>
      <c r="H345" s="45"/>
      <c r="I345" s="45"/>
      <c r="J345" s="46"/>
    </row>
    <row r="346" ht="86.4">
      <c r="A346" s="36" t="s">
        <v>57</v>
      </c>
      <c r="B346" s="44"/>
      <c r="C346" s="45"/>
      <c r="D346" s="45"/>
      <c r="E346" s="38" t="s">
        <v>460</v>
      </c>
      <c r="F346" s="45"/>
      <c r="G346" s="45"/>
      <c r="H346" s="45"/>
      <c r="I346" s="45"/>
      <c r="J346" s="46"/>
    </row>
    <row r="347">
      <c r="A347" s="36" t="s">
        <v>46</v>
      </c>
      <c r="B347" s="36">
        <v>67</v>
      </c>
      <c r="C347" s="37" t="s">
        <v>461</v>
      </c>
      <c r="D347" s="36" t="s">
        <v>48</v>
      </c>
      <c r="E347" s="38" t="s">
        <v>462</v>
      </c>
      <c r="F347" s="39" t="s">
        <v>82</v>
      </c>
      <c r="G347" s="40">
        <v>2</v>
      </c>
      <c r="H347" s="41">
        <v>0</v>
      </c>
      <c r="I347" s="42">
        <f>ROUND(G347*H347,P4)</f>
        <v>0</v>
      </c>
      <c r="J347" s="39" t="s">
        <v>74</v>
      </c>
      <c r="O347" s="43">
        <f>I347*0.21</f>
        <v>0</v>
      </c>
      <c r="P347">
        <v>3</v>
      </c>
    </row>
    <row r="348">
      <c r="A348" s="36" t="s">
        <v>52</v>
      </c>
      <c r="B348" s="44"/>
      <c r="C348" s="45"/>
      <c r="D348" s="45"/>
      <c r="E348" s="38" t="s">
        <v>451</v>
      </c>
      <c r="F348" s="45"/>
      <c r="G348" s="45"/>
      <c r="H348" s="45"/>
      <c r="I348" s="45"/>
      <c r="J348" s="46"/>
    </row>
    <row r="349">
      <c r="A349" s="36" t="s">
        <v>54</v>
      </c>
      <c r="B349" s="44"/>
      <c r="C349" s="45"/>
      <c r="D349" s="45"/>
      <c r="E349" s="47" t="s">
        <v>84</v>
      </c>
      <c r="F349" s="45"/>
      <c r="G349" s="45"/>
      <c r="H349" s="45"/>
      <c r="I349" s="45"/>
      <c r="J349" s="46"/>
    </row>
    <row r="350">
      <c r="A350" s="36" t="s">
        <v>54</v>
      </c>
      <c r="B350" s="44"/>
      <c r="C350" s="45"/>
      <c r="D350" s="45"/>
      <c r="E350" s="47" t="s">
        <v>452</v>
      </c>
      <c r="F350" s="45"/>
      <c r="G350" s="45"/>
      <c r="H350" s="45"/>
      <c r="I350" s="45"/>
      <c r="J350" s="46"/>
    </row>
    <row r="351" ht="86.4">
      <c r="A351" s="36" t="s">
        <v>57</v>
      </c>
      <c r="B351" s="44"/>
      <c r="C351" s="45"/>
      <c r="D351" s="45"/>
      <c r="E351" s="38" t="s">
        <v>463</v>
      </c>
      <c r="F351" s="45"/>
      <c r="G351" s="45"/>
      <c r="H351" s="45"/>
      <c r="I351" s="45"/>
      <c r="J351" s="46"/>
    </row>
    <row r="352">
      <c r="A352" s="36" t="s">
        <v>46</v>
      </c>
      <c r="B352" s="36">
        <v>68</v>
      </c>
      <c r="C352" s="37" t="s">
        <v>464</v>
      </c>
      <c r="D352" s="36" t="s">
        <v>48</v>
      </c>
      <c r="E352" s="38" t="s">
        <v>465</v>
      </c>
      <c r="F352" s="39" t="s">
        <v>82</v>
      </c>
      <c r="G352" s="40">
        <v>1</v>
      </c>
      <c r="H352" s="41">
        <v>0</v>
      </c>
      <c r="I352" s="42">
        <f>ROUND(G352*H352,P4)</f>
        <v>0</v>
      </c>
      <c r="J352" s="39" t="s">
        <v>74</v>
      </c>
      <c r="O352" s="43">
        <f>I352*0.21</f>
        <v>0</v>
      </c>
      <c r="P352">
        <v>3</v>
      </c>
    </row>
    <row r="353" ht="28.8">
      <c r="A353" s="36" t="s">
        <v>52</v>
      </c>
      <c r="B353" s="44"/>
      <c r="C353" s="45"/>
      <c r="D353" s="45"/>
      <c r="E353" s="38" t="s">
        <v>456</v>
      </c>
      <c r="F353" s="45"/>
      <c r="G353" s="45"/>
      <c r="H353" s="45"/>
      <c r="I353" s="45"/>
      <c r="J353" s="46"/>
    </row>
    <row r="354" ht="72">
      <c r="A354" s="36" t="s">
        <v>57</v>
      </c>
      <c r="B354" s="44"/>
      <c r="C354" s="45"/>
      <c r="D354" s="45"/>
      <c r="E354" s="38" t="s">
        <v>457</v>
      </c>
      <c r="F354" s="45"/>
      <c r="G354" s="45"/>
      <c r="H354" s="45"/>
      <c r="I354" s="45"/>
      <c r="J354" s="46"/>
    </row>
    <row r="355" ht="28.8">
      <c r="A355" s="36" t="s">
        <v>46</v>
      </c>
      <c r="B355" s="36">
        <v>69</v>
      </c>
      <c r="C355" s="37" t="s">
        <v>466</v>
      </c>
      <c r="D355" s="36" t="s">
        <v>48</v>
      </c>
      <c r="E355" s="38" t="s">
        <v>467</v>
      </c>
      <c r="F355" s="39" t="s">
        <v>118</v>
      </c>
      <c r="G355" s="40">
        <v>151.25</v>
      </c>
      <c r="H355" s="41">
        <v>0</v>
      </c>
      <c r="I355" s="42">
        <f>ROUND(G355*H355,P4)</f>
        <v>0</v>
      </c>
      <c r="J355" s="39" t="s">
        <v>74</v>
      </c>
      <c r="O355" s="43">
        <f>I355*0.21</f>
        <v>0</v>
      </c>
      <c r="P355">
        <v>3</v>
      </c>
    </row>
    <row r="356">
      <c r="A356" s="36" t="s">
        <v>52</v>
      </c>
      <c r="B356" s="44"/>
      <c r="C356" s="45"/>
      <c r="D356" s="45"/>
      <c r="E356" s="48" t="s">
        <v>48</v>
      </c>
      <c r="F356" s="45"/>
      <c r="G356" s="45"/>
      <c r="H356" s="45"/>
      <c r="I356" s="45"/>
      <c r="J356" s="46"/>
    </row>
    <row r="357">
      <c r="A357" s="36" t="s">
        <v>54</v>
      </c>
      <c r="B357" s="44"/>
      <c r="C357" s="45"/>
      <c r="D357" s="45"/>
      <c r="E357" s="47" t="s">
        <v>468</v>
      </c>
      <c r="F357" s="45"/>
      <c r="G357" s="45"/>
      <c r="H357" s="45"/>
      <c r="I357" s="45"/>
      <c r="J357" s="46"/>
    </row>
    <row r="358">
      <c r="A358" s="36" t="s">
        <v>54</v>
      </c>
      <c r="B358" s="44"/>
      <c r="C358" s="45"/>
      <c r="D358" s="45"/>
      <c r="E358" s="47" t="s">
        <v>469</v>
      </c>
      <c r="F358" s="45"/>
      <c r="G358" s="45"/>
      <c r="H358" s="45"/>
      <c r="I358" s="45"/>
      <c r="J358" s="46"/>
    </row>
    <row r="359">
      <c r="A359" s="36" t="s">
        <v>54</v>
      </c>
      <c r="B359" s="44"/>
      <c r="C359" s="45"/>
      <c r="D359" s="45"/>
      <c r="E359" s="47" t="s">
        <v>470</v>
      </c>
      <c r="F359" s="45"/>
      <c r="G359" s="45"/>
      <c r="H359" s="45"/>
      <c r="I359" s="45"/>
      <c r="J359" s="46"/>
    </row>
    <row r="360">
      <c r="A360" s="36" t="s">
        <v>54</v>
      </c>
      <c r="B360" s="44"/>
      <c r="C360" s="45"/>
      <c r="D360" s="45"/>
      <c r="E360" s="47" t="s">
        <v>471</v>
      </c>
      <c r="F360" s="45"/>
      <c r="G360" s="45"/>
      <c r="H360" s="45"/>
      <c r="I360" s="45"/>
      <c r="J360" s="46"/>
    </row>
    <row r="361">
      <c r="A361" s="36" t="s">
        <v>54</v>
      </c>
      <c r="B361" s="44"/>
      <c r="C361" s="45"/>
      <c r="D361" s="45"/>
      <c r="E361" s="47" t="s">
        <v>472</v>
      </c>
      <c r="F361" s="45"/>
      <c r="G361" s="45"/>
      <c r="H361" s="45"/>
      <c r="I361" s="45"/>
      <c r="J361" s="46"/>
    </row>
    <row r="362" ht="100.8">
      <c r="A362" s="36" t="s">
        <v>57</v>
      </c>
      <c r="B362" s="44"/>
      <c r="C362" s="45"/>
      <c r="D362" s="45"/>
      <c r="E362" s="38" t="s">
        <v>473</v>
      </c>
      <c r="F362" s="45"/>
      <c r="G362" s="45"/>
      <c r="H362" s="45"/>
      <c r="I362" s="45"/>
      <c r="J362" s="46"/>
    </row>
    <row r="363">
      <c r="A363" s="36" t="s">
        <v>46</v>
      </c>
      <c r="B363" s="36">
        <v>70</v>
      </c>
      <c r="C363" s="37" t="s">
        <v>474</v>
      </c>
      <c r="D363" s="36" t="s">
        <v>48</v>
      </c>
      <c r="E363" s="38" t="s">
        <v>475</v>
      </c>
      <c r="F363" s="39" t="s">
        <v>110</v>
      </c>
      <c r="G363" s="40">
        <v>0.66600000000000004</v>
      </c>
      <c r="H363" s="41">
        <v>0</v>
      </c>
      <c r="I363" s="42">
        <f>ROUND(G363*H363,P4)</f>
        <v>0</v>
      </c>
      <c r="J363" s="39" t="s">
        <v>74</v>
      </c>
      <c r="O363" s="43">
        <f>I363*0.21</f>
        <v>0</v>
      </c>
      <c r="P363">
        <v>3</v>
      </c>
    </row>
    <row r="364" ht="28.8">
      <c r="A364" s="36" t="s">
        <v>52</v>
      </c>
      <c r="B364" s="44"/>
      <c r="C364" s="45"/>
      <c r="D364" s="45"/>
      <c r="E364" s="38" t="s">
        <v>476</v>
      </c>
      <c r="F364" s="45"/>
      <c r="G364" s="45"/>
      <c r="H364" s="45"/>
      <c r="I364" s="45"/>
      <c r="J364" s="46"/>
    </row>
    <row r="365">
      <c r="A365" s="36" t="s">
        <v>54</v>
      </c>
      <c r="B365" s="44"/>
      <c r="C365" s="45"/>
      <c r="D365" s="45"/>
      <c r="E365" s="47" t="s">
        <v>477</v>
      </c>
      <c r="F365" s="45"/>
      <c r="G365" s="45"/>
      <c r="H365" s="45"/>
      <c r="I365" s="45"/>
      <c r="J365" s="46"/>
    </row>
    <row r="366">
      <c r="A366" s="36" t="s">
        <v>54</v>
      </c>
      <c r="B366" s="44"/>
      <c r="C366" s="45"/>
      <c r="D366" s="45"/>
      <c r="E366" s="47" t="s">
        <v>478</v>
      </c>
      <c r="F366" s="45"/>
      <c r="G366" s="45"/>
      <c r="H366" s="45"/>
      <c r="I366" s="45"/>
      <c r="J366" s="46"/>
    </row>
    <row r="367" ht="86.4">
      <c r="A367" s="36" t="s">
        <v>57</v>
      </c>
      <c r="B367" s="44"/>
      <c r="C367" s="45"/>
      <c r="D367" s="45"/>
      <c r="E367" s="38" t="s">
        <v>479</v>
      </c>
      <c r="F367" s="45"/>
      <c r="G367" s="45"/>
      <c r="H367" s="45"/>
      <c r="I367" s="45"/>
      <c r="J367" s="46"/>
    </row>
    <row r="368">
      <c r="A368" s="36" t="s">
        <v>46</v>
      </c>
      <c r="B368" s="36">
        <v>71</v>
      </c>
      <c r="C368" s="37" t="s">
        <v>480</v>
      </c>
      <c r="D368" s="36" t="s">
        <v>48</v>
      </c>
      <c r="E368" s="38" t="s">
        <v>481</v>
      </c>
      <c r="F368" s="39" t="s">
        <v>144</v>
      </c>
      <c r="G368" s="40">
        <v>171</v>
      </c>
      <c r="H368" s="41">
        <v>0</v>
      </c>
      <c r="I368" s="42">
        <f>ROUND(G368*H368,P4)</f>
        <v>0</v>
      </c>
      <c r="J368" s="39" t="s">
        <v>74</v>
      </c>
      <c r="O368" s="43">
        <f>I368*0.21</f>
        <v>0</v>
      </c>
      <c r="P368">
        <v>3</v>
      </c>
    </row>
    <row r="369" ht="28.8">
      <c r="A369" s="36" t="s">
        <v>52</v>
      </c>
      <c r="B369" s="44"/>
      <c r="C369" s="45"/>
      <c r="D369" s="45"/>
      <c r="E369" s="38" t="s">
        <v>482</v>
      </c>
      <c r="F369" s="45"/>
      <c r="G369" s="45"/>
      <c r="H369" s="45"/>
      <c r="I369" s="45"/>
      <c r="J369" s="46"/>
    </row>
    <row r="370">
      <c r="A370" s="36" t="s">
        <v>54</v>
      </c>
      <c r="B370" s="44"/>
      <c r="C370" s="45"/>
      <c r="D370" s="45"/>
      <c r="E370" s="47" t="s">
        <v>483</v>
      </c>
      <c r="F370" s="45"/>
      <c r="G370" s="45"/>
      <c r="H370" s="45"/>
      <c r="I370" s="45"/>
      <c r="J370" s="46"/>
    </row>
    <row r="371">
      <c r="A371" s="36" t="s">
        <v>54</v>
      </c>
      <c r="B371" s="44"/>
      <c r="C371" s="45"/>
      <c r="D371" s="45"/>
      <c r="E371" s="47" t="s">
        <v>484</v>
      </c>
      <c r="F371" s="45"/>
      <c r="G371" s="45"/>
      <c r="H371" s="45"/>
      <c r="I371" s="45"/>
      <c r="J371" s="46"/>
    </row>
    <row r="372" ht="86.4">
      <c r="A372" s="36" t="s">
        <v>57</v>
      </c>
      <c r="B372" s="44"/>
      <c r="C372" s="45"/>
      <c r="D372" s="45"/>
      <c r="E372" s="38" t="s">
        <v>485</v>
      </c>
      <c r="F372" s="45"/>
      <c r="G372" s="45"/>
      <c r="H372" s="45"/>
      <c r="I372" s="45"/>
      <c r="J372" s="46"/>
    </row>
    <row r="373">
      <c r="A373" s="36" t="s">
        <v>46</v>
      </c>
      <c r="B373" s="36">
        <v>72</v>
      </c>
      <c r="C373" s="37" t="s">
        <v>486</v>
      </c>
      <c r="D373" s="36" t="s">
        <v>48</v>
      </c>
      <c r="E373" s="38" t="s">
        <v>487</v>
      </c>
      <c r="F373" s="39" t="s">
        <v>144</v>
      </c>
      <c r="G373" s="40">
        <v>13</v>
      </c>
      <c r="H373" s="41">
        <v>0</v>
      </c>
      <c r="I373" s="42">
        <f>ROUND(G373*H373,P4)</f>
        <v>0</v>
      </c>
      <c r="J373" s="39" t="s">
        <v>74</v>
      </c>
      <c r="O373" s="43">
        <f>I373*0.21</f>
        <v>0</v>
      </c>
      <c r="P373">
        <v>3</v>
      </c>
    </row>
    <row r="374" ht="28.8">
      <c r="A374" s="36" t="s">
        <v>52</v>
      </c>
      <c r="B374" s="44"/>
      <c r="C374" s="45"/>
      <c r="D374" s="45"/>
      <c r="E374" s="38" t="s">
        <v>488</v>
      </c>
      <c r="F374" s="45"/>
      <c r="G374" s="45"/>
      <c r="H374" s="45"/>
      <c r="I374" s="45"/>
      <c r="J374" s="46"/>
    </row>
    <row r="375">
      <c r="A375" s="36" t="s">
        <v>54</v>
      </c>
      <c r="B375" s="44"/>
      <c r="C375" s="45"/>
      <c r="D375" s="45"/>
      <c r="E375" s="47" t="s">
        <v>489</v>
      </c>
      <c r="F375" s="45"/>
      <c r="G375" s="45"/>
      <c r="H375" s="45"/>
      <c r="I375" s="45"/>
      <c r="J375" s="46"/>
    </row>
    <row r="376">
      <c r="A376" s="36" t="s">
        <v>54</v>
      </c>
      <c r="B376" s="44"/>
      <c r="C376" s="45"/>
      <c r="D376" s="45"/>
      <c r="E376" s="47" t="s">
        <v>490</v>
      </c>
      <c r="F376" s="45"/>
      <c r="G376" s="45"/>
      <c r="H376" s="45"/>
      <c r="I376" s="45"/>
      <c r="J376" s="46"/>
    </row>
    <row r="377" ht="86.4">
      <c r="A377" s="36" t="s">
        <v>57</v>
      </c>
      <c r="B377" s="44"/>
      <c r="C377" s="45"/>
      <c r="D377" s="45"/>
      <c r="E377" s="38" t="s">
        <v>485</v>
      </c>
      <c r="F377" s="45"/>
      <c r="G377" s="45"/>
      <c r="H377" s="45"/>
      <c r="I377" s="45"/>
      <c r="J377" s="46"/>
    </row>
    <row r="378">
      <c r="A378" s="36" t="s">
        <v>46</v>
      </c>
      <c r="B378" s="36">
        <v>73</v>
      </c>
      <c r="C378" s="37" t="s">
        <v>491</v>
      </c>
      <c r="D378" s="36" t="s">
        <v>48</v>
      </c>
      <c r="E378" s="38" t="s">
        <v>492</v>
      </c>
      <c r="F378" s="39" t="s">
        <v>144</v>
      </c>
      <c r="G378" s="40">
        <v>849</v>
      </c>
      <c r="H378" s="41">
        <v>0</v>
      </c>
      <c r="I378" s="42">
        <f>ROUND(G378*H378,P4)</f>
        <v>0</v>
      </c>
      <c r="J378" s="39" t="s">
        <v>74</v>
      </c>
      <c r="O378" s="43">
        <f>I378*0.21</f>
        <v>0</v>
      </c>
      <c r="P378">
        <v>3</v>
      </c>
    </row>
    <row r="379" ht="57.6">
      <c r="A379" s="36" t="s">
        <v>52</v>
      </c>
      <c r="B379" s="44"/>
      <c r="C379" s="45"/>
      <c r="D379" s="45"/>
      <c r="E379" s="38" t="s">
        <v>493</v>
      </c>
      <c r="F379" s="45"/>
      <c r="G379" s="45"/>
      <c r="H379" s="45"/>
      <c r="I379" s="45"/>
      <c r="J379" s="46"/>
    </row>
    <row r="380">
      <c r="A380" s="36" t="s">
        <v>54</v>
      </c>
      <c r="B380" s="44"/>
      <c r="C380" s="45"/>
      <c r="D380" s="45"/>
      <c r="E380" s="47" t="s">
        <v>494</v>
      </c>
      <c r="F380" s="45"/>
      <c r="G380" s="45"/>
      <c r="H380" s="45"/>
      <c r="I380" s="45"/>
      <c r="J380" s="46"/>
    </row>
    <row r="381">
      <c r="A381" s="36" t="s">
        <v>54</v>
      </c>
      <c r="B381" s="44"/>
      <c r="C381" s="45"/>
      <c r="D381" s="45"/>
      <c r="E381" s="47" t="s">
        <v>495</v>
      </c>
      <c r="F381" s="45"/>
      <c r="G381" s="45"/>
      <c r="H381" s="45"/>
      <c r="I381" s="45"/>
      <c r="J381" s="46"/>
    </row>
    <row r="382">
      <c r="A382" s="36" t="s">
        <v>54</v>
      </c>
      <c r="B382" s="44"/>
      <c r="C382" s="45"/>
      <c r="D382" s="45"/>
      <c r="E382" s="47" t="s">
        <v>496</v>
      </c>
      <c r="F382" s="45"/>
      <c r="G382" s="45"/>
      <c r="H382" s="45"/>
      <c r="I382" s="45"/>
      <c r="J382" s="46"/>
    </row>
    <row r="383">
      <c r="A383" s="36" t="s">
        <v>54</v>
      </c>
      <c r="B383" s="44"/>
      <c r="C383" s="45"/>
      <c r="D383" s="45"/>
      <c r="E383" s="47" t="s">
        <v>497</v>
      </c>
      <c r="F383" s="45"/>
      <c r="G383" s="45"/>
      <c r="H383" s="45"/>
      <c r="I383" s="45"/>
      <c r="J383" s="46"/>
    </row>
    <row r="384" ht="86.4">
      <c r="A384" s="36" t="s">
        <v>57</v>
      </c>
      <c r="B384" s="44"/>
      <c r="C384" s="45"/>
      <c r="D384" s="45"/>
      <c r="E384" s="38" t="s">
        <v>485</v>
      </c>
      <c r="F384" s="45"/>
      <c r="G384" s="45"/>
      <c r="H384" s="45"/>
      <c r="I384" s="45"/>
      <c r="J384" s="46"/>
    </row>
    <row r="385">
      <c r="A385" s="36" t="s">
        <v>46</v>
      </c>
      <c r="B385" s="36">
        <v>74</v>
      </c>
      <c r="C385" s="37" t="s">
        <v>498</v>
      </c>
      <c r="D385" s="36" t="s">
        <v>48</v>
      </c>
      <c r="E385" s="38" t="s">
        <v>499</v>
      </c>
      <c r="F385" s="39" t="s">
        <v>144</v>
      </c>
      <c r="G385" s="40">
        <v>2.5</v>
      </c>
      <c r="H385" s="41">
        <v>0</v>
      </c>
      <c r="I385" s="42">
        <f>ROUND(G385*H385,P4)</f>
        <v>0</v>
      </c>
      <c r="J385" s="39" t="s">
        <v>74</v>
      </c>
      <c r="O385" s="43">
        <f>I385*0.21</f>
        <v>0</v>
      </c>
      <c r="P385">
        <v>3</v>
      </c>
    </row>
    <row r="386">
      <c r="A386" s="36" t="s">
        <v>52</v>
      </c>
      <c r="B386" s="44"/>
      <c r="C386" s="45"/>
      <c r="D386" s="45"/>
      <c r="E386" s="48" t="s">
        <v>48</v>
      </c>
      <c r="F386" s="45"/>
      <c r="G386" s="45"/>
      <c r="H386" s="45"/>
      <c r="I386" s="45"/>
      <c r="J386" s="46"/>
    </row>
    <row r="387">
      <c r="A387" s="36" t="s">
        <v>54</v>
      </c>
      <c r="B387" s="44"/>
      <c r="C387" s="45"/>
      <c r="D387" s="45"/>
      <c r="E387" s="47" t="s">
        <v>500</v>
      </c>
      <c r="F387" s="45"/>
      <c r="G387" s="45"/>
      <c r="H387" s="45"/>
      <c r="I387" s="45"/>
      <c r="J387" s="46"/>
    </row>
    <row r="388">
      <c r="A388" s="36" t="s">
        <v>54</v>
      </c>
      <c r="B388" s="44"/>
      <c r="C388" s="45"/>
      <c r="D388" s="45"/>
      <c r="E388" s="47" t="s">
        <v>501</v>
      </c>
      <c r="F388" s="45"/>
      <c r="G388" s="45"/>
      <c r="H388" s="45"/>
      <c r="I388" s="45"/>
      <c r="J388" s="46"/>
    </row>
    <row r="389" ht="86.4">
      <c r="A389" s="36" t="s">
        <v>57</v>
      </c>
      <c r="B389" s="44"/>
      <c r="C389" s="45"/>
      <c r="D389" s="45"/>
      <c r="E389" s="38" t="s">
        <v>502</v>
      </c>
      <c r="F389" s="45"/>
      <c r="G389" s="45"/>
      <c r="H389" s="45"/>
      <c r="I389" s="45"/>
      <c r="J389" s="46"/>
    </row>
    <row r="390">
      <c r="A390" s="36" t="s">
        <v>46</v>
      </c>
      <c r="B390" s="36">
        <v>75</v>
      </c>
      <c r="C390" s="37" t="s">
        <v>503</v>
      </c>
      <c r="D390" s="36" t="s">
        <v>48</v>
      </c>
      <c r="E390" s="38" t="s">
        <v>504</v>
      </c>
      <c r="F390" s="39" t="s">
        <v>110</v>
      </c>
      <c r="G390" s="40">
        <v>5.3550000000000004</v>
      </c>
      <c r="H390" s="41">
        <v>0</v>
      </c>
      <c r="I390" s="42">
        <f>ROUND(G390*H390,P4)</f>
        <v>0</v>
      </c>
      <c r="J390" s="39" t="s">
        <v>74</v>
      </c>
      <c r="O390" s="43">
        <f>I390*0.21</f>
        <v>0</v>
      </c>
      <c r="P390">
        <v>3</v>
      </c>
    </row>
    <row r="391">
      <c r="A391" s="36" t="s">
        <v>52</v>
      </c>
      <c r="B391" s="44"/>
      <c r="C391" s="45"/>
      <c r="D391" s="45"/>
      <c r="E391" s="38" t="s">
        <v>505</v>
      </c>
      <c r="F391" s="45"/>
      <c r="G391" s="45"/>
      <c r="H391" s="45"/>
      <c r="I391" s="45"/>
      <c r="J391" s="46"/>
    </row>
    <row r="392">
      <c r="A392" s="36" t="s">
        <v>54</v>
      </c>
      <c r="B392" s="44"/>
      <c r="C392" s="45"/>
      <c r="D392" s="45"/>
      <c r="E392" s="47" t="s">
        <v>506</v>
      </c>
      <c r="F392" s="45"/>
      <c r="G392" s="45"/>
      <c r="H392" s="45"/>
      <c r="I392" s="45"/>
      <c r="J392" s="46"/>
    </row>
    <row r="393">
      <c r="A393" s="36" t="s">
        <v>54</v>
      </c>
      <c r="B393" s="44"/>
      <c r="C393" s="45"/>
      <c r="D393" s="45"/>
      <c r="E393" s="47" t="s">
        <v>507</v>
      </c>
      <c r="F393" s="45"/>
      <c r="G393" s="45"/>
      <c r="H393" s="45"/>
      <c r="I393" s="45"/>
      <c r="J393" s="46"/>
    </row>
    <row r="394" ht="86.4">
      <c r="A394" s="36" t="s">
        <v>57</v>
      </c>
      <c r="B394" s="44"/>
      <c r="C394" s="45"/>
      <c r="D394" s="45"/>
      <c r="E394" s="38" t="s">
        <v>508</v>
      </c>
      <c r="F394" s="45"/>
      <c r="G394" s="45"/>
      <c r="H394" s="45"/>
      <c r="I394" s="45"/>
      <c r="J394" s="46"/>
    </row>
    <row r="395">
      <c r="A395" s="36" t="s">
        <v>46</v>
      </c>
      <c r="B395" s="36">
        <v>76</v>
      </c>
      <c r="C395" s="37" t="s">
        <v>509</v>
      </c>
      <c r="D395" s="36" t="s">
        <v>48</v>
      </c>
      <c r="E395" s="38" t="s">
        <v>510</v>
      </c>
      <c r="F395" s="39" t="s">
        <v>118</v>
      </c>
      <c r="G395" s="40">
        <v>36.350999999999999</v>
      </c>
      <c r="H395" s="41">
        <v>0</v>
      </c>
      <c r="I395" s="42">
        <f>ROUND(G395*H395,P4)</f>
        <v>0</v>
      </c>
      <c r="J395" s="39" t="s">
        <v>247</v>
      </c>
      <c r="O395" s="43">
        <f>I395*0.21</f>
        <v>0</v>
      </c>
      <c r="P395">
        <v>3</v>
      </c>
    </row>
    <row r="396">
      <c r="A396" s="36" t="s">
        <v>52</v>
      </c>
      <c r="B396" s="44"/>
      <c r="C396" s="45"/>
      <c r="D396" s="45"/>
      <c r="E396" s="38" t="s">
        <v>511</v>
      </c>
      <c r="F396" s="45"/>
      <c r="G396" s="45"/>
      <c r="H396" s="45"/>
      <c r="I396" s="45"/>
      <c r="J396" s="46"/>
    </row>
    <row r="397">
      <c r="A397" s="36" t="s">
        <v>54</v>
      </c>
      <c r="B397" s="44"/>
      <c r="C397" s="45"/>
      <c r="D397" s="45"/>
      <c r="E397" s="47" t="s">
        <v>512</v>
      </c>
      <c r="F397" s="45"/>
      <c r="G397" s="45"/>
      <c r="H397" s="45"/>
      <c r="I397" s="45"/>
      <c r="J397" s="46"/>
    </row>
    <row r="398" ht="28.8">
      <c r="A398" s="36" t="s">
        <v>57</v>
      </c>
      <c r="B398" s="44"/>
      <c r="C398" s="45"/>
      <c r="D398" s="45"/>
      <c r="E398" s="38" t="s">
        <v>513</v>
      </c>
      <c r="F398" s="45"/>
      <c r="G398" s="45"/>
      <c r="H398" s="45"/>
      <c r="I398" s="45"/>
      <c r="J398" s="46"/>
    </row>
    <row r="399">
      <c r="A399" s="36" t="s">
        <v>46</v>
      </c>
      <c r="B399" s="36">
        <v>77</v>
      </c>
      <c r="C399" s="37" t="s">
        <v>514</v>
      </c>
      <c r="D399" s="36" t="s">
        <v>48</v>
      </c>
      <c r="E399" s="38" t="s">
        <v>515</v>
      </c>
      <c r="F399" s="39" t="s">
        <v>144</v>
      </c>
      <c r="G399" s="40">
        <v>12.699999999999999</v>
      </c>
      <c r="H399" s="41">
        <v>0</v>
      </c>
      <c r="I399" s="42">
        <f>ROUND(G399*H399,P4)</f>
        <v>0</v>
      </c>
      <c r="J399" s="39" t="s">
        <v>74</v>
      </c>
      <c r="O399" s="43">
        <f>I399*0.21</f>
        <v>0</v>
      </c>
      <c r="P399">
        <v>3</v>
      </c>
    </row>
    <row r="400">
      <c r="A400" s="36" t="s">
        <v>52</v>
      </c>
      <c r="B400" s="44"/>
      <c r="C400" s="45"/>
      <c r="D400" s="45"/>
      <c r="E400" s="48" t="s">
        <v>48</v>
      </c>
      <c r="F400" s="45"/>
      <c r="G400" s="45"/>
      <c r="H400" s="45"/>
      <c r="I400" s="45"/>
      <c r="J400" s="46"/>
    </row>
    <row r="401">
      <c r="A401" s="36" t="s">
        <v>54</v>
      </c>
      <c r="B401" s="44"/>
      <c r="C401" s="45"/>
      <c r="D401" s="45"/>
      <c r="E401" s="47" t="s">
        <v>145</v>
      </c>
      <c r="F401" s="45"/>
      <c r="G401" s="45"/>
      <c r="H401" s="45"/>
      <c r="I401" s="45"/>
      <c r="J401" s="46"/>
    </row>
    <row r="402">
      <c r="A402" s="36" t="s">
        <v>54</v>
      </c>
      <c r="B402" s="44"/>
      <c r="C402" s="45"/>
      <c r="D402" s="45"/>
      <c r="E402" s="47" t="s">
        <v>146</v>
      </c>
      <c r="F402" s="45"/>
      <c r="G402" s="45"/>
      <c r="H402" s="45"/>
      <c r="I402" s="45"/>
      <c r="J402" s="46"/>
    </row>
    <row r="403" ht="86.4">
      <c r="A403" s="36" t="s">
        <v>57</v>
      </c>
      <c r="B403" s="44"/>
      <c r="C403" s="45"/>
      <c r="D403" s="45"/>
      <c r="E403" s="38" t="s">
        <v>516</v>
      </c>
      <c r="F403" s="45"/>
      <c r="G403" s="45"/>
      <c r="H403" s="45"/>
      <c r="I403" s="45"/>
      <c r="J403" s="46"/>
    </row>
    <row r="404" ht="28.8">
      <c r="A404" s="36" t="s">
        <v>46</v>
      </c>
      <c r="B404" s="36">
        <v>78</v>
      </c>
      <c r="C404" s="37" t="s">
        <v>517</v>
      </c>
      <c r="D404" s="36" t="s">
        <v>48</v>
      </c>
      <c r="E404" s="38" t="s">
        <v>518</v>
      </c>
      <c r="F404" s="39" t="s">
        <v>144</v>
      </c>
      <c r="G404" s="40">
        <v>181.75399999999999</v>
      </c>
      <c r="H404" s="41">
        <v>0</v>
      </c>
      <c r="I404" s="42">
        <f>ROUND(G404*H404,P4)</f>
        <v>0</v>
      </c>
      <c r="J404" s="39" t="s">
        <v>74</v>
      </c>
      <c r="O404" s="43">
        <f>I404*0.21</f>
        <v>0</v>
      </c>
      <c r="P404">
        <v>3</v>
      </c>
    </row>
    <row r="405" ht="28.8">
      <c r="A405" s="36" t="s">
        <v>52</v>
      </c>
      <c r="B405" s="44"/>
      <c r="C405" s="45"/>
      <c r="D405" s="45"/>
      <c r="E405" s="38" t="s">
        <v>519</v>
      </c>
      <c r="F405" s="45"/>
      <c r="G405" s="45"/>
      <c r="H405" s="45"/>
      <c r="I405" s="45"/>
      <c r="J405" s="46"/>
    </row>
    <row r="406">
      <c r="A406" s="36" t="s">
        <v>54</v>
      </c>
      <c r="B406" s="44"/>
      <c r="C406" s="45"/>
      <c r="D406" s="45"/>
      <c r="E406" s="47" t="s">
        <v>520</v>
      </c>
      <c r="F406" s="45"/>
      <c r="G406" s="45"/>
      <c r="H406" s="45"/>
      <c r="I406" s="45"/>
      <c r="J406" s="46"/>
    </row>
    <row r="407" ht="43.2">
      <c r="A407" s="36" t="s">
        <v>57</v>
      </c>
      <c r="B407" s="44"/>
      <c r="C407" s="45"/>
      <c r="D407" s="45"/>
      <c r="E407" s="38" t="s">
        <v>521</v>
      </c>
      <c r="F407" s="45"/>
      <c r="G407" s="45"/>
      <c r="H407" s="45"/>
      <c r="I407" s="45"/>
      <c r="J407" s="46"/>
    </row>
    <row r="408">
      <c r="A408" s="36" t="s">
        <v>46</v>
      </c>
      <c r="B408" s="36">
        <v>79</v>
      </c>
      <c r="C408" s="37" t="s">
        <v>522</v>
      </c>
      <c r="D408" s="36" t="s">
        <v>48</v>
      </c>
      <c r="E408" s="38" t="s">
        <v>523</v>
      </c>
      <c r="F408" s="39" t="s">
        <v>144</v>
      </c>
      <c r="G408" s="40">
        <v>181.75399999999999</v>
      </c>
      <c r="H408" s="41">
        <v>0</v>
      </c>
      <c r="I408" s="42">
        <f>ROUND(G408*H408,P4)</f>
        <v>0</v>
      </c>
      <c r="J408" s="39" t="s">
        <v>74</v>
      </c>
      <c r="O408" s="43">
        <f>I408*0.21</f>
        <v>0</v>
      </c>
      <c r="P408">
        <v>3</v>
      </c>
    </row>
    <row r="409">
      <c r="A409" s="36" t="s">
        <v>52</v>
      </c>
      <c r="B409" s="44"/>
      <c r="C409" s="45"/>
      <c r="D409" s="45"/>
      <c r="E409" s="38" t="s">
        <v>524</v>
      </c>
      <c r="F409" s="45"/>
      <c r="G409" s="45"/>
      <c r="H409" s="45"/>
      <c r="I409" s="45"/>
      <c r="J409" s="46"/>
    </row>
    <row r="410">
      <c r="A410" s="36" t="s">
        <v>54</v>
      </c>
      <c r="B410" s="44"/>
      <c r="C410" s="45"/>
      <c r="D410" s="45"/>
      <c r="E410" s="47" t="s">
        <v>520</v>
      </c>
      <c r="F410" s="45"/>
      <c r="G410" s="45"/>
      <c r="H410" s="45"/>
      <c r="I410" s="45"/>
      <c r="J410" s="46"/>
    </row>
    <row r="411" ht="86.4">
      <c r="A411" s="36" t="s">
        <v>57</v>
      </c>
      <c r="B411" s="44"/>
      <c r="C411" s="45"/>
      <c r="D411" s="45"/>
      <c r="E411" s="38" t="s">
        <v>525</v>
      </c>
      <c r="F411" s="45"/>
      <c r="G411" s="45"/>
      <c r="H411" s="45"/>
      <c r="I411" s="45"/>
      <c r="J411" s="46"/>
    </row>
    <row r="412" ht="28.8">
      <c r="A412" s="36" t="s">
        <v>46</v>
      </c>
      <c r="B412" s="36">
        <v>80</v>
      </c>
      <c r="C412" s="37" t="s">
        <v>526</v>
      </c>
      <c r="D412" s="36" t="s">
        <v>48</v>
      </c>
      <c r="E412" s="38" t="s">
        <v>527</v>
      </c>
      <c r="F412" s="39" t="s">
        <v>144</v>
      </c>
      <c r="G412" s="40">
        <v>3.5</v>
      </c>
      <c r="H412" s="41">
        <v>0</v>
      </c>
      <c r="I412" s="42">
        <f>ROUND(G412*H412,P4)</f>
        <v>0</v>
      </c>
      <c r="J412" s="39" t="s">
        <v>74</v>
      </c>
      <c r="O412" s="43">
        <f>I412*0.21</f>
        <v>0</v>
      </c>
      <c r="P412">
        <v>3</v>
      </c>
    </row>
    <row r="413">
      <c r="A413" s="36" t="s">
        <v>52</v>
      </c>
      <c r="B413" s="44"/>
      <c r="C413" s="45"/>
      <c r="D413" s="45"/>
      <c r="E413" s="38" t="s">
        <v>528</v>
      </c>
      <c r="F413" s="45"/>
      <c r="G413" s="45"/>
      <c r="H413" s="45"/>
      <c r="I413" s="45"/>
      <c r="J413" s="46"/>
    </row>
    <row r="414">
      <c r="A414" s="36" t="s">
        <v>54</v>
      </c>
      <c r="B414" s="44"/>
      <c r="C414" s="45"/>
      <c r="D414" s="45"/>
      <c r="E414" s="47" t="s">
        <v>529</v>
      </c>
      <c r="F414" s="45"/>
      <c r="G414" s="45"/>
      <c r="H414" s="45"/>
      <c r="I414" s="45"/>
      <c r="J414" s="46"/>
    </row>
    <row r="415">
      <c r="A415" s="36" t="s">
        <v>54</v>
      </c>
      <c r="B415" s="44"/>
      <c r="C415" s="45"/>
      <c r="D415" s="45"/>
      <c r="E415" s="47" t="s">
        <v>530</v>
      </c>
      <c r="F415" s="45"/>
      <c r="G415" s="45"/>
      <c r="H415" s="45"/>
      <c r="I415" s="45"/>
      <c r="J415" s="46"/>
    </row>
    <row r="416" ht="158.4">
      <c r="A416" s="36" t="s">
        <v>57</v>
      </c>
      <c r="B416" s="44"/>
      <c r="C416" s="45"/>
      <c r="D416" s="45"/>
      <c r="E416" s="38" t="s">
        <v>531</v>
      </c>
      <c r="F416" s="45"/>
      <c r="G416" s="45"/>
      <c r="H416" s="45"/>
      <c r="I416" s="45"/>
      <c r="J416" s="46"/>
    </row>
    <row r="417">
      <c r="A417" s="36" t="s">
        <v>46</v>
      </c>
      <c r="B417" s="36">
        <v>81</v>
      </c>
      <c r="C417" s="37" t="s">
        <v>532</v>
      </c>
      <c r="D417" s="36" t="s">
        <v>48</v>
      </c>
      <c r="E417" s="38" t="s">
        <v>533</v>
      </c>
      <c r="F417" s="39" t="s">
        <v>118</v>
      </c>
      <c r="G417" s="40">
        <v>966</v>
      </c>
      <c r="H417" s="41">
        <v>0</v>
      </c>
      <c r="I417" s="42">
        <f>ROUND(G417*H417,P4)</f>
        <v>0</v>
      </c>
      <c r="J417" s="39" t="s">
        <v>74</v>
      </c>
      <c r="O417" s="43">
        <f>I417*0.21</f>
        <v>0</v>
      </c>
      <c r="P417">
        <v>3</v>
      </c>
    </row>
    <row r="418">
      <c r="A418" s="36" t="s">
        <v>52</v>
      </c>
      <c r="B418" s="44"/>
      <c r="C418" s="45"/>
      <c r="D418" s="45"/>
      <c r="E418" s="48" t="s">
        <v>48</v>
      </c>
      <c r="F418" s="45"/>
      <c r="G418" s="45"/>
      <c r="H418" s="45"/>
      <c r="I418" s="45"/>
      <c r="J418" s="46"/>
    </row>
    <row r="419">
      <c r="A419" s="36" t="s">
        <v>54</v>
      </c>
      <c r="B419" s="44"/>
      <c r="C419" s="45"/>
      <c r="D419" s="45"/>
      <c r="E419" s="47" t="s">
        <v>340</v>
      </c>
      <c r="F419" s="45"/>
      <c r="G419" s="45"/>
      <c r="H419" s="45"/>
      <c r="I419" s="45"/>
      <c r="J419" s="46"/>
    </row>
    <row r="420">
      <c r="A420" s="36" t="s">
        <v>54</v>
      </c>
      <c r="B420" s="44"/>
      <c r="C420" s="45"/>
      <c r="D420" s="45"/>
      <c r="E420" s="47" t="s">
        <v>341</v>
      </c>
      <c r="F420" s="45"/>
      <c r="G420" s="45"/>
      <c r="H420" s="45"/>
      <c r="I420" s="45"/>
      <c r="J420" s="46"/>
    </row>
    <row r="421" ht="72">
      <c r="A421" s="36" t="s">
        <v>57</v>
      </c>
      <c r="B421" s="49"/>
      <c r="C421" s="50"/>
      <c r="D421" s="50"/>
      <c r="E421" s="38" t="s">
        <v>534</v>
      </c>
      <c r="F421" s="50"/>
      <c r="G421" s="50"/>
      <c r="H421" s="50"/>
      <c r="I421" s="50"/>
      <c r="J421" s="51"/>
    </row>
  </sheetData>
  <sheetProtection sheet="1" objects="1" scenarios="1" spinCount="100000" saltValue="IFqgQC23T2sl4ugCKKHIOnfONqSQfU7TN3KpYbljzuVnq6FvjAbaOdz4bXUw4A2ycX3s3WXaDbS3tBSeLijzbg==" hashValue="q26vmE3EUqxrwwf8MMCIcBw/03ExX45jBCZldMhMBx1cty4PQMVOdJIF7s+fHQfIIQT/qpj0dRVyo5h1/17eDQ==" algorithmName="SHA-512" password="DE02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1">
      <c r="A2" s="1"/>
      <c r="B2" s="15"/>
      <c r="C2" s="16"/>
      <c r="D2" s="16"/>
      <c r="E2" s="17" t="s">
        <v>25</v>
      </c>
      <c r="F2" s="16"/>
      <c r="G2" s="16"/>
      <c r="H2" s="16"/>
      <c r="I2" s="16"/>
      <c r="J2" s="18"/>
    </row>
    <row r="3" ht="27.6">
      <c r="A3" s="3" t="s">
        <v>26</v>
      </c>
      <c r="B3" s="19" t="s">
        <v>27</v>
      </c>
      <c r="C3" s="20" t="s">
        <v>28</v>
      </c>
      <c r="D3" s="21"/>
      <c r="E3" s="22" t="s">
        <v>29</v>
      </c>
      <c r="F3" s="16"/>
      <c r="G3" s="16"/>
      <c r="H3" s="23" t="s">
        <v>15</v>
      </c>
      <c r="I3" s="24">
        <f>SUMIFS(I8:I81,A8:A81,"SD")</f>
        <v>0</v>
      </c>
      <c r="J3" s="18"/>
      <c r="O3">
        <v>0</v>
      </c>
      <c r="P3">
        <v>2</v>
      </c>
    </row>
    <row r="4">
      <c r="A4" s="3" t="s">
        <v>30</v>
      </c>
      <c r="B4" s="19" t="s">
        <v>31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32</v>
      </c>
      <c r="B5" s="26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7" t="s">
        <v>40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41</v>
      </c>
      <c r="I6" s="7" t="s">
        <v>42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43</v>
      </c>
      <c r="B8" s="31"/>
      <c r="C8" s="32" t="s">
        <v>44</v>
      </c>
      <c r="D8" s="33"/>
      <c r="E8" s="30" t="s">
        <v>45</v>
      </c>
      <c r="F8" s="33"/>
      <c r="G8" s="33"/>
      <c r="H8" s="33"/>
      <c r="I8" s="34">
        <f>SUMIFS(I9:I14,A9:A14,"P")</f>
        <v>0</v>
      </c>
      <c r="J8" s="35"/>
    </row>
    <row r="9">
      <c r="A9" s="36" t="s">
        <v>46</v>
      </c>
      <c r="B9" s="36">
        <v>1</v>
      </c>
      <c r="C9" s="37" t="s">
        <v>90</v>
      </c>
      <c r="D9" s="36" t="s">
        <v>48</v>
      </c>
      <c r="E9" s="38" t="s">
        <v>91</v>
      </c>
      <c r="F9" s="39" t="s">
        <v>92</v>
      </c>
      <c r="G9" s="40">
        <v>443.5</v>
      </c>
      <c r="H9" s="41">
        <v>0</v>
      </c>
      <c r="I9" s="42">
        <f>ROUND(G9*H9,P4)</f>
        <v>0</v>
      </c>
      <c r="J9" s="39" t="s">
        <v>74</v>
      </c>
      <c r="O9" s="43">
        <f>I9*0.21</f>
        <v>0</v>
      </c>
      <c r="P9">
        <v>3</v>
      </c>
    </row>
    <row r="10">
      <c r="A10" s="36" t="s">
        <v>52</v>
      </c>
      <c r="B10" s="44"/>
      <c r="C10" s="45"/>
      <c r="D10" s="45"/>
      <c r="E10" s="38" t="s">
        <v>93</v>
      </c>
      <c r="F10" s="45"/>
      <c r="G10" s="45"/>
      <c r="H10" s="45"/>
      <c r="I10" s="45"/>
      <c r="J10" s="46"/>
    </row>
    <row r="11">
      <c r="A11" s="36" t="s">
        <v>54</v>
      </c>
      <c r="B11" s="44"/>
      <c r="C11" s="45"/>
      <c r="D11" s="45"/>
      <c r="E11" s="47" t="s">
        <v>535</v>
      </c>
      <c r="F11" s="45"/>
      <c r="G11" s="45"/>
      <c r="H11" s="45"/>
      <c r="I11" s="45"/>
      <c r="J11" s="46"/>
    </row>
    <row r="12">
      <c r="A12" s="36" t="s">
        <v>54</v>
      </c>
      <c r="B12" s="44"/>
      <c r="C12" s="45"/>
      <c r="D12" s="45"/>
      <c r="E12" s="47" t="s">
        <v>536</v>
      </c>
      <c r="F12" s="45"/>
      <c r="G12" s="45"/>
      <c r="H12" s="45"/>
      <c r="I12" s="45"/>
      <c r="J12" s="46"/>
    </row>
    <row r="13">
      <c r="A13" s="36" t="s">
        <v>54</v>
      </c>
      <c r="B13" s="44"/>
      <c r="C13" s="45"/>
      <c r="D13" s="45"/>
      <c r="E13" s="47" t="s">
        <v>262</v>
      </c>
      <c r="F13" s="45"/>
      <c r="G13" s="45"/>
      <c r="H13" s="45"/>
      <c r="I13" s="45"/>
      <c r="J13" s="46"/>
    </row>
    <row r="14" ht="72">
      <c r="A14" s="36" t="s">
        <v>57</v>
      </c>
      <c r="B14" s="44"/>
      <c r="C14" s="45"/>
      <c r="D14" s="45"/>
      <c r="E14" s="38" t="s">
        <v>101</v>
      </c>
      <c r="F14" s="45"/>
      <c r="G14" s="45"/>
      <c r="H14" s="45"/>
      <c r="I14" s="45"/>
      <c r="J14" s="46"/>
    </row>
    <row r="15">
      <c r="A15" s="30" t="s">
        <v>43</v>
      </c>
      <c r="B15" s="31"/>
      <c r="C15" s="32" t="s">
        <v>114</v>
      </c>
      <c r="D15" s="33"/>
      <c r="E15" s="30" t="s">
        <v>115</v>
      </c>
      <c r="F15" s="33"/>
      <c r="G15" s="33"/>
      <c r="H15" s="33"/>
      <c r="I15" s="34">
        <f>SUMIFS(I16:I25,A16:A25,"P")</f>
        <v>0</v>
      </c>
      <c r="J15" s="35"/>
    </row>
    <row r="16">
      <c r="A16" s="36" t="s">
        <v>46</v>
      </c>
      <c r="B16" s="36">
        <v>2</v>
      </c>
      <c r="C16" s="37" t="s">
        <v>154</v>
      </c>
      <c r="D16" s="36" t="s">
        <v>48</v>
      </c>
      <c r="E16" s="38" t="s">
        <v>155</v>
      </c>
      <c r="F16" s="39" t="s">
        <v>110</v>
      </c>
      <c r="G16" s="40">
        <v>194.75</v>
      </c>
      <c r="H16" s="41">
        <v>0</v>
      </c>
      <c r="I16" s="42">
        <f>ROUND(G16*H16,P4)</f>
        <v>0</v>
      </c>
      <c r="J16" s="39" t="s">
        <v>74</v>
      </c>
      <c r="O16" s="43">
        <f>I16*0.21</f>
        <v>0</v>
      </c>
      <c r="P16">
        <v>3</v>
      </c>
    </row>
    <row r="17" ht="28.8">
      <c r="A17" s="36" t="s">
        <v>52</v>
      </c>
      <c r="B17" s="44"/>
      <c r="C17" s="45"/>
      <c r="D17" s="45"/>
      <c r="E17" s="38" t="s">
        <v>139</v>
      </c>
      <c r="F17" s="45"/>
      <c r="G17" s="45"/>
      <c r="H17" s="45"/>
      <c r="I17" s="45"/>
      <c r="J17" s="46"/>
    </row>
    <row r="18">
      <c r="A18" s="36" t="s">
        <v>54</v>
      </c>
      <c r="B18" s="44"/>
      <c r="C18" s="45"/>
      <c r="D18" s="45"/>
      <c r="E18" s="47" t="s">
        <v>537</v>
      </c>
      <c r="F18" s="45"/>
      <c r="G18" s="45"/>
      <c r="H18" s="45"/>
      <c r="I18" s="45"/>
      <c r="J18" s="46"/>
    </row>
    <row r="19">
      <c r="A19" s="36" t="s">
        <v>54</v>
      </c>
      <c r="B19" s="44"/>
      <c r="C19" s="45"/>
      <c r="D19" s="45"/>
      <c r="E19" s="47" t="s">
        <v>538</v>
      </c>
      <c r="F19" s="45"/>
      <c r="G19" s="45"/>
      <c r="H19" s="45"/>
      <c r="I19" s="45"/>
      <c r="J19" s="46"/>
    </row>
    <row r="20">
      <c r="A20" s="36" t="s">
        <v>54</v>
      </c>
      <c r="B20" s="44"/>
      <c r="C20" s="45"/>
      <c r="D20" s="45"/>
      <c r="E20" s="47" t="s">
        <v>539</v>
      </c>
      <c r="F20" s="45"/>
      <c r="G20" s="45"/>
      <c r="H20" s="45"/>
      <c r="I20" s="45"/>
      <c r="J20" s="46"/>
    </row>
    <row r="21" ht="409.5">
      <c r="A21" s="36" t="s">
        <v>57</v>
      </c>
      <c r="B21" s="44"/>
      <c r="C21" s="45"/>
      <c r="D21" s="45"/>
      <c r="E21" s="38" t="s">
        <v>158</v>
      </c>
      <c r="F21" s="45"/>
      <c r="G21" s="45"/>
      <c r="H21" s="45"/>
      <c r="I21" s="45"/>
      <c r="J21" s="46"/>
    </row>
    <row r="22">
      <c r="A22" s="36" t="s">
        <v>46</v>
      </c>
      <c r="B22" s="36">
        <v>3</v>
      </c>
      <c r="C22" s="37" t="s">
        <v>181</v>
      </c>
      <c r="D22" s="36" t="s">
        <v>48</v>
      </c>
      <c r="E22" s="38" t="s">
        <v>182</v>
      </c>
      <c r="F22" s="39" t="s">
        <v>110</v>
      </c>
      <c r="G22" s="40">
        <v>194.75</v>
      </c>
      <c r="H22" s="41">
        <v>0</v>
      </c>
      <c r="I22" s="42">
        <f>ROUND(G22*H22,P4)</f>
        <v>0</v>
      </c>
      <c r="J22" s="39" t="s">
        <v>74</v>
      </c>
      <c r="O22" s="43">
        <f>I22*0.21</f>
        <v>0</v>
      </c>
      <c r="P22">
        <v>3</v>
      </c>
    </row>
    <row r="23">
      <c r="A23" s="36" t="s">
        <v>52</v>
      </c>
      <c r="B23" s="44"/>
      <c r="C23" s="45"/>
      <c r="D23" s="45"/>
      <c r="E23" s="48" t="s">
        <v>48</v>
      </c>
      <c r="F23" s="45"/>
      <c r="G23" s="45"/>
      <c r="H23" s="45"/>
      <c r="I23" s="45"/>
      <c r="J23" s="46"/>
    </row>
    <row r="24">
      <c r="A24" s="36" t="s">
        <v>54</v>
      </c>
      <c r="B24" s="44"/>
      <c r="C24" s="45"/>
      <c r="D24" s="45"/>
      <c r="E24" s="47" t="s">
        <v>540</v>
      </c>
      <c r="F24" s="45"/>
      <c r="G24" s="45"/>
      <c r="H24" s="45"/>
      <c r="I24" s="45"/>
      <c r="J24" s="46"/>
    </row>
    <row r="25" ht="244.8">
      <c r="A25" s="36" t="s">
        <v>57</v>
      </c>
      <c r="B25" s="44"/>
      <c r="C25" s="45"/>
      <c r="D25" s="45"/>
      <c r="E25" s="38" t="s">
        <v>184</v>
      </c>
      <c r="F25" s="45"/>
      <c r="G25" s="45"/>
      <c r="H25" s="45"/>
      <c r="I25" s="45"/>
      <c r="J25" s="46"/>
    </row>
    <row r="26">
      <c r="A26" s="30" t="s">
        <v>43</v>
      </c>
      <c r="B26" s="31"/>
      <c r="C26" s="32" t="s">
        <v>224</v>
      </c>
      <c r="D26" s="33"/>
      <c r="E26" s="30" t="s">
        <v>225</v>
      </c>
      <c r="F26" s="33"/>
      <c r="G26" s="33"/>
      <c r="H26" s="33"/>
      <c r="I26" s="34">
        <f>SUMIFS(I27:I38,A27:A38,"P")</f>
        <v>0</v>
      </c>
      <c r="J26" s="35"/>
    </row>
    <row r="27">
      <c r="A27" s="36" t="s">
        <v>46</v>
      </c>
      <c r="B27" s="36">
        <v>4</v>
      </c>
      <c r="C27" s="37" t="s">
        <v>226</v>
      </c>
      <c r="D27" s="36" t="s">
        <v>48</v>
      </c>
      <c r="E27" s="38" t="s">
        <v>227</v>
      </c>
      <c r="F27" s="39" t="s">
        <v>118</v>
      </c>
      <c r="G27" s="40">
        <v>202.5</v>
      </c>
      <c r="H27" s="41">
        <v>0</v>
      </c>
      <c r="I27" s="42">
        <f>ROUND(G27*H27,P4)</f>
        <v>0</v>
      </c>
      <c r="J27" s="39" t="s">
        <v>74</v>
      </c>
      <c r="O27" s="43">
        <f>I27*0.21</f>
        <v>0</v>
      </c>
      <c r="P27">
        <v>3</v>
      </c>
    </row>
    <row r="28">
      <c r="A28" s="36" t="s">
        <v>52</v>
      </c>
      <c r="B28" s="44"/>
      <c r="C28" s="45"/>
      <c r="D28" s="45"/>
      <c r="E28" s="48" t="s">
        <v>48</v>
      </c>
      <c r="F28" s="45"/>
      <c r="G28" s="45"/>
      <c r="H28" s="45"/>
      <c r="I28" s="45"/>
      <c r="J28" s="46"/>
    </row>
    <row r="29">
      <c r="A29" s="36" t="s">
        <v>54</v>
      </c>
      <c r="B29" s="44"/>
      <c r="C29" s="45"/>
      <c r="D29" s="45"/>
      <c r="E29" s="47" t="s">
        <v>541</v>
      </c>
      <c r="F29" s="45"/>
      <c r="G29" s="45"/>
      <c r="H29" s="45"/>
      <c r="I29" s="45"/>
      <c r="J29" s="46"/>
    </row>
    <row r="30" ht="100.8">
      <c r="A30" s="36" t="s">
        <v>57</v>
      </c>
      <c r="B30" s="44"/>
      <c r="C30" s="45"/>
      <c r="D30" s="45"/>
      <c r="E30" s="38" t="s">
        <v>229</v>
      </c>
      <c r="F30" s="45"/>
      <c r="G30" s="45"/>
      <c r="H30" s="45"/>
      <c r="I30" s="45"/>
      <c r="J30" s="46"/>
    </row>
    <row r="31">
      <c r="A31" s="36" t="s">
        <v>46</v>
      </c>
      <c r="B31" s="36">
        <v>5</v>
      </c>
      <c r="C31" s="37" t="s">
        <v>230</v>
      </c>
      <c r="D31" s="36" t="s">
        <v>114</v>
      </c>
      <c r="E31" s="38" t="s">
        <v>231</v>
      </c>
      <c r="F31" s="39" t="s">
        <v>144</v>
      </c>
      <c r="G31" s="40">
        <v>135</v>
      </c>
      <c r="H31" s="41">
        <v>0</v>
      </c>
      <c r="I31" s="42">
        <f>ROUND(G31*H31,P4)</f>
        <v>0</v>
      </c>
      <c r="J31" s="39" t="s">
        <v>74</v>
      </c>
      <c r="O31" s="43">
        <f>I31*0.21</f>
        <v>0</v>
      </c>
      <c r="P31">
        <v>3</v>
      </c>
    </row>
    <row r="32" ht="28.8">
      <c r="A32" s="36" t="s">
        <v>52</v>
      </c>
      <c r="B32" s="44"/>
      <c r="C32" s="45"/>
      <c r="D32" s="45"/>
      <c r="E32" s="38" t="s">
        <v>542</v>
      </c>
      <c r="F32" s="45"/>
      <c r="G32" s="45"/>
      <c r="H32" s="45"/>
      <c r="I32" s="45"/>
      <c r="J32" s="46"/>
    </row>
    <row r="33">
      <c r="A33" s="36" t="s">
        <v>54</v>
      </c>
      <c r="B33" s="44"/>
      <c r="C33" s="45"/>
      <c r="D33" s="45"/>
      <c r="E33" s="47" t="s">
        <v>543</v>
      </c>
      <c r="F33" s="45"/>
      <c r="G33" s="45"/>
      <c r="H33" s="45"/>
      <c r="I33" s="45"/>
      <c r="J33" s="46"/>
    </row>
    <row r="34" ht="216">
      <c r="A34" s="36" t="s">
        <v>57</v>
      </c>
      <c r="B34" s="44"/>
      <c r="C34" s="45"/>
      <c r="D34" s="45"/>
      <c r="E34" s="38" t="s">
        <v>234</v>
      </c>
      <c r="F34" s="45"/>
      <c r="G34" s="45"/>
      <c r="H34" s="45"/>
      <c r="I34" s="45"/>
      <c r="J34" s="46"/>
    </row>
    <row r="35">
      <c r="A35" s="36" t="s">
        <v>46</v>
      </c>
      <c r="B35" s="36">
        <v>6</v>
      </c>
      <c r="C35" s="37" t="s">
        <v>245</v>
      </c>
      <c r="D35" s="36" t="s">
        <v>48</v>
      </c>
      <c r="E35" s="38" t="s">
        <v>246</v>
      </c>
      <c r="F35" s="39" t="s">
        <v>110</v>
      </c>
      <c r="G35" s="40">
        <v>205</v>
      </c>
      <c r="H35" s="41">
        <v>0</v>
      </c>
      <c r="I35" s="42">
        <f>ROUND(G35*H35,P4)</f>
        <v>0</v>
      </c>
      <c r="J35" s="39" t="s">
        <v>74</v>
      </c>
      <c r="O35" s="43">
        <f>I35*0.21</f>
        <v>0</v>
      </c>
      <c r="P35">
        <v>3</v>
      </c>
    </row>
    <row r="36">
      <c r="A36" s="36" t="s">
        <v>52</v>
      </c>
      <c r="B36" s="44"/>
      <c r="C36" s="45"/>
      <c r="D36" s="45"/>
      <c r="E36" s="38" t="s">
        <v>544</v>
      </c>
      <c r="F36" s="45"/>
      <c r="G36" s="45"/>
      <c r="H36" s="45"/>
      <c r="I36" s="45"/>
      <c r="J36" s="46"/>
    </row>
    <row r="37">
      <c r="A37" s="36" t="s">
        <v>54</v>
      </c>
      <c r="B37" s="44"/>
      <c r="C37" s="45"/>
      <c r="D37" s="45"/>
      <c r="E37" s="47" t="s">
        <v>545</v>
      </c>
      <c r="F37" s="45"/>
      <c r="G37" s="45"/>
      <c r="H37" s="45"/>
      <c r="I37" s="45"/>
      <c r="J37" s="46"/>
    </row>
    <row r="38" ht="100.8">
      <c r="A38" s="36" t="s">
        <v>57</v>
      </c>
      <c r="B38" s="44"/>
      <c r="C38" s="45"/>
      <c r="D38" s="45"/>
      <c r="E38" s="38" t="s">
        <v>292</v>
      </c>
      <c r="F38" s="45"/>
      <c r="G38" s="45"/>
      <c r="H38" s="45"/>
      <c r="I38" s="45"/>
      <c r="J38" s="46"/>
    </row>
    <row r="39">
      <c r="A39" s="30" t="s">
        <v>43</v>
      </c>
      <c r="B39" s="31"/>
      <c r="C39" s="32" t="s">
        <v>318</v>
      </c>
      <c r="D39" s="33"/>
      <c r="E39" s="30" t="s">
        <v>319</v>
      </c>
      <c r="F39" s="33"/>
      <c r="G39" s="33"/>
      <c r="H39" s="33"/>
      <c r="I39" s="34">
        <f>SUMIFS(I40:I68,A40:A68,"P")</f>
        <v>0</v>
      </c>
      <c r="J39" s="35"/>
    </row>
    <row r="40">
      <c r="A40" s="36" t="s">
        <v>46</v>
      </c>
      <c r="B40" s="36">
        <v>7</v>
      </c>
      <c r="C40" s="37" t="s">
        <v>546</v>
      </c>
      <c r="D40" s="36" t="s">
        <v>48</v>
      </c>
      <c r="E40" s="38" t="s">
        <v>547</v>
      </c>
      <c r="F40" s="39" t="s">
        <v>110</v>
      </c>
      <c r="G40" s="40">
        <v>26.649999999999999</v>
      </c>
      <c r="H40" s="41">
        <v>0</v>
      </c>
      <c r="I40" s="42">
        <f>ROUND(G40*H40,P4)</f>
        <v>0</v>
      </c>
      <c r="J40" s="39" t="s">
        <v>74</v>
      </c>
      <c r="O40" s="43">
        <f>I40*0.21</f>
        <v>0</v>
      </c>
      <c r="P40">
        <v>3</v>
      </c>
    </row>
    <row r="41">
      <c r="A41" s="36" t="s">
        <v>52</v>
      </c>
      <c r="B41" s="44"/>
      <c r="C41" s="45"/>
      <c r="D41" s="45"/>
      <c r="E41" s="38" t="s">
        <v>548</v>
      </c>
      <c r="F41" s="45"/>
      <c r="G41" s="45"/>
      <c r="H41" s="45"/>
      <c r="I41" s="45"/>
      <c r="J41" s="46"/>
    </row>
    <row r="42">
      <c r="A42" s="36" t="s">
        <v>54</v>
      </c>
      <c r="B42" s="44"/>
      <c r="C42" s="45"/>
      <c r="D42" s="45"/>
      <c r="E42" s="47" t="s">
        <v>549</v>
      </c>
      <c r="F42" s="45"/>
      <c r="G42" s="45"/>
      <c r="H42" s="45"/>
      <c r="I42" s="45"/>
      <c r="J42" s="46"/>
    </row>
    <row r="43">
      <c r="A43" s="36" t="s">
        <v>54</v>
      </c>
      <c r="B43" s="44"/>
      <c r="C43" s="45"/>
      <c r="D43" s="45"/>
      <c r="E43" s="47" t="s">
        <v>550</v>
      </c>
      <c r="F43" s="45"/>
      <c r="G43" s="45"/>
      <c r="H43" s="45"/>
      <c r="I43" s="45"/>
      <c r="J43" s="46"/>
    </row>
    <row r="44" ht="158.4">
      <c r="A44" s="36" t="s">
        <v>57</v>
      </c>
      <c r="B44" s="44"/>
      <c r="C44" s="45"/>
      <c r="D44" s="45"/>
      <c r="E44" s="38" t="s">
        <v>551</v>
      </c>
      <c r="F44" s="45"/>
      <c r="G44" s="45"/>
      <c r="H44" s="45"/>
      <c r="I44" s="45"/>
      <c r="J44" s="46"/>
    </row>
    <row r="45">
      <c r="A45" s="36" t="s">
        <v>46</v>
      </c>
      <c r="B45" s="36">
        <v>8</v>
      </c>
      <c r="C45" s="37" t="s">
        <v>320</v>
      </c>
      <c r="D45" s="36" t="s">
        <v>48</v>
      </c>
      <c r="E45" s="38" t="s">
        <v>321</v>
      </c>
      <c r="F45" s="39" t="s">
        <v>118</v>
      </c>
      <c r="G45" s="40">
        <v>205</v>
      </c>
      <c r="H45" s="41">
        <v>0</v>
      </c>
      <c r="I45" s="42">
        <f>ROUND(G45*H45,P4)</f>
        <v>0</v>
      </c>
      <c r="J45" s="39" t="s">
        <v>74</v>
      </c>
      <c r="O45" s="43">
        <f>I45*0.21</f>
        <v>0</v>
      </c>
      <c r="P45">
        <v>3</v>
      </c>
    </row>
    <row r="46">
      <c r="A46" s="36" t="s">
        <v>52</v>
      </c>
      <c r="B46" s="44"/>
      <c r="C46" s="45"/>
      <c r="D46" s="45"/>
      <c r="E46" s="38" t="s">
        <v>322</v>
      </c>
      <c r="F46" s="45"/>
      <c r="G46" s="45"/>
      <c r="H46" s="45"/>
      <c r="I46" s="45"/>
      <c r="J46" s="46"/>
    </row>
    <row r="47">
      <c r="A47" s="36" t="s">
        <v>54</v>
      </c>
      <c r="B47" s="44"/>
      <c r="C47" s="45"/>
      <c r="D47" s="45"/>
      <c r="E47" s="47" t="s">
        <v>552</v>
      </c>
      <c r="F47" s="45"/>
      <c r="G47" s="45"/>
      <c r="H47" s="45"/>
      <c r="I47" s="45"/>
      <c r="J47" s="46"/>
    </row>
    <row r="48">
      <c r="A48" s="36" t="s">
        <v>54</v>
      </c>
      <c r="B48" s="44"/>
      <c r="C48" s="45"/>
      <c r="D48" s="45"/>
      <c r="E48" s="47" t="s">
        <v>553</v>
      </c>
      <c r="F48" s="45"/>
      <c r="G48" s="45"/>
      <c r="H48" s="45"/>
      <c r="I48" s="45"/>
      <c r="J48" s="46"/>
    </row>
    <row r="49" ht="86.4">
      <c r="A49" s="36" t="s">
        <v>57</v>
      </c>
      <c r="B49" s="44"/>
      <c r="C49" s="45"/>
      <c r="D49" s="45"/>
      <c r="E49" s="38" t="s">
        <v>327</v>
      </c>
      <c r="F49" s="45"/>
      <c r="G49" s="45"/>
      <c r="H49" s="45"/>
      <c r="I49" s="45"/>
      <c r="J49" s="46"/>
    </row>
    <row r="50">
      <c r="A50" s="36" t="s">
        <v>46</v>
      </c>
      <c r="B50" s="36">
        <v>9</v>
      </c>
      <c r="C50" s="37" t="s">
        <v>332</v>
      </c>
      <c r="D50" s="36" t="s">
        <v>48</v>
      </c>
      <c r="E50" s="38" t="s">
        <v>333</v>
      </c>
      <c r="F50" s="39" t="s">
        <v>118</v>
      </c>
      <c r="G50" s="40">
        <v>410</v>
      </c>
      <c r="H50" s="41">
        <v>0</v>
      </c>
      <c r="I50" s="42">
        <f>ROUND(G50*H50,P4)</f>
        <v>0</v>
      </c>
      <c r="J50" s="39" t="s">
        <v>74</v>
      </c>
      <c r="O50" s="43">
        <f>I50*0.21</f>
        <v>0</v>
      </c>
      <c r="P50">
        <v>3</v>
      </c>
    </row>
    <row r="51">
      <c r="A51" s="36" t="s">
        <v>52</v>
      </c>
      <c r="B51" s="44"/>
      <c r="C51" s="45"/>
      <c r="D51" s="45"/>
      <c r="E51" s="38" t="s">
        <v>334</v>
      </c>
      <c r="F51" s="45"/>
      <c r="G51" s="45"/>
      <c r="H51" s="45"/>
      <c r="I51" s="45"/>
      <c r="J51" s="46"/>
    </row>
    <row r="52">
      <c r="A52" s="36" t="s">
        <v>54</v>
      </c>
      <c r="B52" s="44"/>
      <c r="C52" s="45"/>
      <c r="D52" s="45"/>
      <c r="E52" s="47" t="s">
        <v>554</v>
      </c>
      <c r="F52" s="45"/>
      <c r="G52" s="45"/>
      <c r="H52" s="45"/>
      <c r="I52" s="45"/>
      <c r="J52" s="46"/>
    </row>
    <row r="53">
      <c r="A53" s="36" t="s">
        <v>54</v>
      </c>
      <c r="B53" s="44"/>
      <c r="C53" s="45"/>
      <c r="D53" s="45"/>
      <c r="E53" s="47" t="s">
        <v>555</v>
      </c>
      <c r="F53" s="45"/>
      <c r="G53" s="45"/>
      <c r="H53" s="45"/>
      <c r="I53" s="45"/>
      <c r="J53" s="46"/>
    </row>
    <row r="54" ht="115.2">
      <c r="A54" s="36" t="s">
        <v>57</v>
      </c>
      <c r="B54" s="44"/>
      <c r="C54" s="45"/>
      <c r="D54" s="45"/>
      <c r="E54" s="38" t="s">
        <v>337</v>
      </c>
      <c r="F54" s="45"/>
      <c r="G54" s="45"/>
      <c r="H54" s="45"/>
      <c r="I54" s="45"/>
      <c r="J54" s="46"/>
    </row>
    <row r="55">
      <c r="A55" s="36" t="s">
        <v>46</v>
      </c>
      <c r="B55" s="36">
        <v>10</v>
      </c>
      <c r="C55" s="37" t="s">
        <v>338</v>
      </c>
      <c r="D55" s="36" t="s">
        <v>48</v>
      </c>
      <c r="E55" s="38" t="s">
        <v>339</v>
      </c>
      <c r="F55" s="39" t="s">
        <v>118</v>
      </c>
      <c r="G55" s="40">
        <v>205</v>
      </c>
      <c r="H55" s="41">
        <v>0</v>
      </c>
      <c r="I55" s="42">
        <f>ROUND(G55*H55,P4)</f>
        <v>0</v>
      </c>
      <c r="J55" s="39" t="s">
        <v>74</v>
      </c>
      <c r="O55" s="43">
        <f>I55*0.21</f>
        <v>0</v>
      </c>
      <c r="P55">
        <v>3</v>
      </c>
    </row>
    <row r="56">
      <c r="A56" s="36" t="s">
        <v>52</v>
      </c>
      <c r="B56" s="44"/>
      <c r="C56" s="45"/>
      <c r="D56" s="45"/>
      <c r="E56" s="48" t="s">
        <v>48</v>
      </c>
      <c r="F56" s="45"/>
      <c r="G56" s="45"/>
      <c r="H56" s="45"/>
      <c r="I56" s="45"/>
      <c r="J56" s="46"/>
    </row>
    <row r="57">
      <c r="A57" s="36" t="s">
        <v>54</v>
      </c>
      <c r="B57" s="44"/>
      <c r="C57" s="45"/>
      <c r="D57" s="45"/>
      <c r="E57" s="47" t="s">
        <v>556</v>
      </c>
      <c r="F57" s="45"/>
      <c r="G57" s="45"/>
      <c r="H57" s="45"/>
      <c r="I57" s="45"/>
      <c r="J57" s="46"/>
    </row>
    <row r="58">
      <c r="A58" s="36" t="s">
        <v>54</v>
      </c>
      <c r="B58" s="44"/>
      <c r="C58" s="45"/>
      <c r="D58" s="45"/>
      <c r="E58" s="47" t="s">
        <v>553</v>
      </c>
      <c r="F58" s="45"/>
      <c r="G58" s="45"/>
      <c r="H58" s="45"/>
      <c r="I58" s="45"/>
      <c r="J58" s="46"/>
    </row>
    <row r="59" ht="187.2">
      <c r="A59" s="36" t="s">
        <v>57</v>
      </c>
      <c r="B59" s="44"/>
      <c r="C59" s="45"/>
      <c r="D59" s="45"/>
      <c r="E59" s="38" t="s">
        <v>342</v>
      </c>
      <c r="F59" s="45"/>
      <c r="G59" s="45"/>
      <c r="H59" s="45"/>
      <c r="I59" s="45"/>
      <c r="J59" s="46"/>
    </row>
    <row r="60">
      <c r="A60" s="36" t="s">
        <v>46</v>
      </c>
      <c r="B60" s="36">
        <v>11</v>
      </c>
      <c r="C60" s="37" t="s">
        <v>343</v>
      </c>
      <c r="D60" s="36" t="s">
        <v>48</v>
      </c>
      <c r="E60" s="38" t="s">
        <v>344</v>
      </c>
      <c r="F60" s="39" t="s">
        <v>118</v>
      </c>
      <c r="G60" s="40">
        <v>205</v>
      </c>
      <c r="H60" s="41">
        <v>0</v>
      </c>
      <c r="I60" s="42">
        <f>ROUND(G60*H60,P4)</f>
        <v>0</v>
      </c>
      <c r="J60" s="39" t="s">
        <v>74</v>
      </c>
      <c r="O60" s="43">
        <f>I60*0.21</f>
        <v>0</v>
      </c>
      <c r="P60">
        <v>3</v>
      </c>
    </row>
    <row r="61">
      <c r="A61" s="36" t="s">
        <v>52</v>
      </c>
      <c r="B61" s="44"/>
      <c r="C61" s="45"/>
      <c r="D61" s="45"/>
      <c r="E61" s="48" t="s">
        <v>48</v>
      </c>
      <c r="F61" s="45"/>
      <c r="G61" s="45"/>
      <c r="H61" s="45"/>
      <c r="I61" s="45"/>
      <c r="J61" s="46"/>
    </row>
    <row r="62">
      <c r="A62" s="36" t="s">
        <v>54</v>
      </c>
      <c r="B62" s="44"/>
      <c r="C62" s="45"/>
      <c r="D62" s="45"/>
      <c r="E62" s="47" t="s">
        <v>556</v>
      </c>
      <c r="F62" s="45"/>
      <c r="G62" s="45"/>
      <c r="H62" s="45"/>
      <c r="I62" s="45"/>
      <c r="J62" s="46"/>
    </row>
    <row r="63">
      <c r="A63" s="36" t="s">
        <v>54</v>
      </c>
      <c r="B63" s="44"/>
      <c r="C63" s="45"/>
      <c r="D63" s="45"/>
      <c r="E63" s="47" t="s">
        <v>553</v>
      </c>
      <c r="F63" s="45"/>
      <c r="G63" s="45"/>
      <c r="H63" s="45"/>
      <c r="I63" s="45"/>
      <c r="J63" s="46"/>
    </row>
    <row r="64" ht="187.2">
      <c r="A64" s="36" t="s">
        <v>57</v>
      </c>
      <c r="B64" s="44"/>
      <c r="C64" s="45"/>
      <c r="D64" s="45"/>
      <c r="E64" s="38" t="s">
        <v>342</v>
      </c>
      <c r="F64" s="45"/>
      <c r="G64" s="45"/>
      <c r="H64" s="45"/>
      <c r="I64" s="45"/>
      <c r="J64" s="46"/>
    </row>
    <row r="65">
      <c r="A65" s="36" t="s">
        <v>46</v>
      </c>
      <c r="B65" s="36">
        <v>12</v>
      </c>
      <c r="C65" s="37" t="s">
        <v>557</v>
      </c>
      <c r="D65" s="36" t="s">
        <v>48</v>
      </c>
      <c r="E65" s="38" t="s">
        <v>558</v>
      </c>
      <c r="F65" s="39" t="s">
        <v>118</v>
      </c>
      <c r="G65" s="40">
        <v>205</v>
      </c>
      <c r="H65" s="41">
        <v>0</v>
      </c>
      <c r="I65" s="42">
        <f>ROUND(G65*H65,P4)</f>
        <v>0</v>
      </c>
      <c r="J65" s="39" t="s">
        <v>74</v>
      </c>
      <c r="O65" s="43">
        <f>I65*0.21</f>
        <v>0</v>
      </c>
      <c r="P65">
        <v>3</v>
      </c>
    </row>
    <row r="66">
      <c r="A66" s="36" t="s">
        <v>52</v>
      </c>
      <c r="B66" s="44"/>
      <c r="C66" s="45"/>
      <c r="D66" s="45"/>
      <c r="E66" s="48" t="s">
        <v>48</v>
      </c>
      <c r="F66" s="45"/>
      <c r="G66" s="45"/>
      <c r="H66" s="45"/>
      <c r="I66" s="45"/>
      <c r="J66" s="46"/>
    </row>
    <row r="67">
      <c r="A67" s="36" t="s">
        <v>54</v>
      </c>
      <c r="B67" s="44"/>
      <c r="C67" s="45"/>
      <c r="D67" s="45"/>
      <c r="E67" s="47" t="s">
        <v>552</v>
      </c>
      <c r="F67" s="45"/>
      <c r="G67" s="45"/>
      <c r="H67" s="45"/>
      <c r="I67" s="45"/>
      <c r="J67" s="46"/>
    </row>
    <row r="68" ht="187.2">
      <c r="A68" s="36" t="s">
        <v>57</v>
      </c>
      <c r="B68" s="44"/>
      <c r="C68" s="45"/>
      <c r="D68" s="45"/>
      <c r="E68" s="38" t="s">
        <v>342</v>
      </c>
      <c r="F68" s="45"/>
      <c r="G68" s="45"/>
      <c r="H68" s="45"/>
      <c r="I68" s="45"/>
      <c r="J68" s="46"/>
    </row>
    <row r="69">
      <c r="A69" s="30" t="s">
        <v>43</v>
      </c>
      <c r="B69" s="31"/>
      <c r="C69" s="32" t="s">
        <v>435</v>
      </c>
      <c r="D69" s="33"/>
      <c r="E69" s="30" t="s">
        <v>436</v>
      </c>
      <c r="F69" s="33"/>
      <c r="G69" s="33"/>
      <c r="H69" s="33"/>
      <c r="I69" s="34">
        <f>SUMIFS(I70:I81,A70:A81,"P")</f>
        <v>0</v>
      </c>
      <c r="J69" s="35"/>
    </row>
    <row r="70">
      <c r="A70" s="36" t="s">
        <v>46</v>
      </c>
      <c r="B70" s="36">
        <v>13</v>
      </c>
      <c r="C70" s="37" t="s">
        <v>559</v>
      </c>
      <c r="D70" s="36" t="s">
        <v>48</v>
      </c>
      <c r="E70" s="38" t="s">
        <v>560</v>
      </c>
      <c r="F70" s="39" t="s">
        <v>144</v>
      </c>
      <c r="G70" s="40">
        <v>54</v>
      </c>
      <c r="H70" s="41">
        <v>0</v>
      </c>
      <c r="I70" s="42">
        <f>ROUND(G70*H70,P4)</f>
        <v>0</v>
      </c>
      <c r="J70" s="39" t="s">
        <v>74</v>
      </c>
      <c r="O70" s="43">
        <f>I70*0.21</f>
        <v>0</v>
      </c>
      <c r="P70">
        <v>3</v>
      </c>
    </row>
    <row r="71" ht="28.8">
      <c r="A71" s="36" t="s">
        <v>52</v>
      </c>
      <c r="B71" s="44"/>
      <c r="C71" s="45"/>
      <c r="D71" s="45"/>
      <c r="E71" s="38" t="s">
        <v>561</v>
      </c>
      <c r="F71" s="45"/>
      <c r="G71" s="45"/>
      <c r="H71" s="45"/>
      <c r="I71" s="45"/>
      <c r="J71" s="46"/>
    </row>
    <row r="72">
      <c r="A72" s="36" t="s">
        <v>54</v>
      </c>
      <c r="B72" s="44"/>
      <c r="C72" s="45"/>
      <c r="D72" s="45"/>
      <c r="E72" s="47" t="s">
        <v>562</v>
      </c>
      <c r="F72" s="45"/>
      <c r="G72" s="45"/>
      <c r="H72" s="45"/>
      <c r="I72" s="45"/>
      <c r="J72" s="46"/>
    </row>
    <row r="73">
      <c r="A73" s="36" t="s">
        <v>54</v>
      </c>
      <c r="B73" s="44"/>
      <c r="C73" s="45"/>
      <c r="D73" s="45"/>
      <c r="E73" s="47" t="s">
        <v>563</v>
      </c>
      <c r="F73" s="45"/>
      <c r="G73" s="45"/>
      <c r="H73" s="45"/>
      <c r="I73" s="45"/>
      <c r="J73" s="46"/>
    </row>
    <row r="74" ht="86.4">
      <c r="A74" s="36" t="s">
        <v>57</v>
      </c>
      <c r="B74" s="44"/>
      <c r="C74" s="45"/>
      <c r="D74" s="45"/>
      <c r="E74" s="38" t="s">
        <v>485</v>
      </c>
      <c r="F74" s="45"/>
      <c r="G74" s="45"/>
      <c r="H74" s="45"/>
      <c r="I74" s="45"/>
      <c r="J74" s="46"/>
    </row>
    <row r="75">
      <c r="A75" s="36" t="s">
        <v>46</v>
      </c>
      <c r="B75" s="36">
        <v>14</v>
      </c>
      <c r="C75" s="37" t="s">
        <v>564</v>
      </c>
      <c r="D75" s="36" t="s">
        <v>48</v>
      </c>
      <c r="E75" s="38" t="s">
        <v>565</v>
      </c>
      <c r="F75" s="39" t="s">
        <v>82</v>
      </c>
      <c r="G75" s="40">
        <v>2</v>
      </c>
      <c r="H75" s="41">
        <v>0</v>
      </c>
      <c r="I75" s="42">
        <f>ROUND(G75*H75,P4)</f>
        <v>0</v>
      </c>
      <c r="J75" s="39" t="s">
        <v>74</v>
      </c>
      <c r="O75" s="43">
        <f>I75*0.21</f>
        <v>0</v>
      </c>
      <c r="P75">
        <v>3</v>
      </c>
    </row>
    <row r="76" ht="100.8">
      <c r="A76" s="36" t="s">
        <v>52</v>
      </c>
      <c r="B76" s="44"/>
      <c r="C76" s="45"/>
      <c r="D76" s="45"/>
      <c r="E76" s="38" t="s">
        <v>566</v>
      </c>
      <c r="F76" s="45"/>
      <c r="G76" s="45"/>
      <c r="H76" s="45"/>
      <c r="I76" s="45"/>
      <c r="J76" s="46"/>
    </row>
    <row r="77">
      <c r="A77" s="36" t="s">
        <v>54</v>
      </c>
      <c r="B77" s="44"/>
      <c r="C77" s="45"/>
      <c r="D77" s="45"/>
      <c r="E77" s="47" t="s">
        <v>84</v>
      </c>
      <c r="F77" s="45"/>
      <c r="G77" s="45"/>
      <c r="H77" s="45"/>
      <c r="I77" s="45"/>
      <c r="J77" s="46"/>
    </row>
    <row r="78" ht="129.6">
      <c r="A78" s="36" t="s">
        <v>57</v>
      </c>
      <c r="B78" s="44"/>
      <c r="C78" s="45"/>
      <c r="D78" s="45"/>
      <c r="E78" s="38" t="s">
        <v>567</v>
      </c>
      <c r="F78" s="45"/>
      <c r="G78" s="45"/>
      <c r="H78" s="45"/>
      <c r="I78" s="45"/>
      <c r="J78" s="46"/>
    </row>
    <row r="79">
      <c r="A79" s="36" t="s">
        <v>46</v>
      </c>
      <c r="B79" s="36">
        <v>15</v>
      </c>
      <c r="C79" s="37" t="s">
        <v>568</v>
      </c>
      <c r="D79" s="36" t="s">
        <v>48</v>
      </c>
      <c r="E79" s="38" t="s">
        <v>569</v>
      </c>
      <c r="F79" s="39" t="s">
        <v>82</v>
      </c>
      <c r="G79" s="40">
        <v>2</v>
      </c>
      <c r="H79" s="41">
        <v>0</v>
      </c>
      <c r="I79" s="42">
        <f>ROUND(G79*H79,P4)</f>
        <v>0</v>
      </c>
      <c r="J79" s="39" t="s">
        <v>74</v>
      </c>
      <c r="O79" s="43">
        <f>I79*0.21</f>
        <v>0</v>
      </c>
      <c r="P79">
        <v>3</v>
      </c>
    </row>
    <row r="80" ht="302.4">
      <c r="A80" s="36" t="s">
        <v>52</v>
      </c>
      <c r="B80" s="44"/>
      <c r="C80" s="45"/>
      <c r="D80" s="45"/>
      <c r="E80" s="38" t="s">
        <v>570</v>
      </c>
      <c r="F80" s="45"/>
      <c r="G80" s="45"/>
      <c r="H80" s="45"/>
      <c r="I80" s="45"/>
      <c r="J80" s="46"/>
    </row>
    <row r="81" ht="129.6">
      <c r="A81" s="36" t="s">
        <v>57</v>
      </c>
      <c r="B81" s="49"/>
      <c r="C81" s="50"/>
      <c r="D81" s="50"/>
      <c r="E81" s="38" t="s">
        <v>567</v>
      </c>
      <c r="F81" s="50"/>
      <c r="G81" s="50"/>
      <c r="H81" s="50"/>
      <c r="I81" s="50"/>
      <c r="J81" s="51"/>
    </row>
  </sheetData>
  <sheetProtection sheet="1" objects="1" scenarios="1" spinCount="100000" saltValue="7YESe9mgKDnISFYGxEuMnJfIJqV6+LVE2T5GeIQmp5UcdCOAF2Q0RKlPwjGspCNalKPyQg/OShfZi6r8VFqlFQ==" hashValue="NycRDy0vegaKv3h2acJLoSkdhjLPXLaUkRkv8GwpHoUUJW3JHncnw4qPfvh9mdu2FYGMH+hYlC4c9W9haV8u5A==" algorithmName="SHA-512" password="DE02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1">
      <c r="A2" s="1"/>
      <c r="B2" s="15"/>
      <c r="C2" s="16"/>
      <c r="D2" s="16"/>
      <c r="E2" s="17" t="s">
        <v>25</v>
      </c>
      <c r="F2" s="16"/>
      <c r="G2" s="16"/>
      <c r="H2" s="16"/>
      <c r="I2" s="16"/>
      <c r="J2" s="18"/>
    </row>
    <row r="3" ht="27.6">
      <c r="A3" s="3" t="s">
        <v>26</v>
      </c>
      <c r="B3" s="19" t="s">
        <v>27</v>
      </c>
      <c r="C3" s="20" t="s">
        <v>28</v>
      </c>
      <c r="D3" s="21"/>
      <c r="E3" s="22" t="s">
        <v>29</v>
      </c>
      <c r="F3" s="16"/>
      <c r="G3" s="16"/>
      <c r="H3" s="23" t="s">
        <v>17</v>
      </c>
      <c r="I3" s="24">
        <f>SUMIFS(I8:I160,A8:A160,"SD")</f>
        <v>0</v>
      </c>
      <c r="J3" s="18"/>
      <c r="O3">
        <v>0</v>
      </c>
      <c r="P3">
        <v>2</v>
      </c>
    </row>
    <row r="4">
      <c r="A4" s="3" t="s">
        <v>30</v>
      </c>
      <c r="B4" s="19" t="s">
        <v>31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32</v>
      </c>
      <c r="B5" s="26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7" t="s">
        <v>40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41</v>
      </c>
      <c r="I6" s="7" t="s">
        <v>42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43</v>
      </c>
      <c r="B8" s="31"/>
      <c r="C8" s="32" t="s">
        <v>44</v>
      </c>
      <c r="D8" s="33"/>
      <c r="E8" s="30" t="s">
        <v>45</v>
      </c>
      <c r="F8" s="33"/>
      <c r="G8" s="33"/>
      <c r="H8" s="33"/>
      <c r="I8" s="34">
        <f>SUMIFS(I9:I15,A9:A15,"P")</f>
        <v>0</v>
      </c>
      <c r="J8" s="35"/>
    </row>
    <row r="9">
      <c r="A9" s="36" t="s">
        <v>46</v>
      </c>
      <c r="B9" s="36">
        <v>1</v>
      </c>
      <c r="C9" s="37" t="s">
        <v>90</v>
      </c>
      <c r="D9" s="36" t="s">
        <v>48</v>
      </c>
      <c r="E9" s="38" t="s">
        <v>91</v>
      </c>
      <c r="F9" s="39" t="s">
        <v>92</v>
      </c>
      <c r="G9" s="40">
        <v>225.61000000000001</v>
      </c>
      <c r="H9" s="41">
        <v>0</v>
      </c>
      <c r="I9" s="42">
        <f>ROUND(G9*H9,P4)</f>
        <v>0</v>
      </c>
      <c r="J9" s="39" t="s">
        <v>74</v>
      </c>
      <c r="O9" s="43">
        <f>I9*0.21</f>
        <v>0</v>
      </c>
      <c r="P9">
        <v>3</v>
      </c>
    </row>
    <row r="10">
      <c r="A10" s="36" t="s">
        <v>52</v>
      </c>
      <c r="B10" s="44"/>
      <c r="C10" s="45"/>
      <c r="D10" s="45"/>
      <c r="E10" s="38" t="s">
        <v>93</v>
      </c>
      <c r="F10" s="45"/>
      <c r="G10" s="45"/>
      <c r="H10" s="45"/>
      <c r="I10" s="45"/>
      <c r="J10" s="46"/>
    </row>
    <row r="11">
      <c r="A11" s="36" t="s">
        <v>54</v>
      </c>
      <c r="B11" s="44"/>
      <c r="C11" s="45"/>
      <c r="D11" s="45"/>
      <c r="E11" s="47" t="s">
        <v>571</v>
      </c>
      <c r="F11" s="45"/>
      <c r="G11" s="45"/>
      <c r="H11" s="45"/>
      <c r="I11" s="45"/>
      <c r="J11" s="46"/>
    </row>
    <row r="12">
      <c r="A12" s="36" t="s">
        <v>54</v>
      </c>
      <c r="B12" s="44"/>
      <c r="C12" s="45"/>
      <c r="D12" s="45"/>
      <c r="E12" s="47" t="s">
        <v>572</v>
      </c>
      <c r="F12" s="45"/>
      <c r="G12" s="45"/>
      <c r="H12" s="45"/>
      <c r="I12" s="45"/>
      <c r="J12" s="46"/>
    </row>
    <row r="13">
      <c r="A13" s="36" t="s">
        <v>54</v>
      </c>
      <c r="B13" s="44"/>
      <c r="C13" s="45"/>
      <c r="D13" s="45"/>
      <c r="E13" s="47" t="s">
        <v>573</v>
      </c>
      <c r="F13" s="45"/>
      <c r="G13" s="45"/>
      <c r="H13" s="45"/>
      <c r="I13" s="45"/>
      <c r="J13" s="46"/>
    </row>
    <row r="14">
      <c r="A14" s="36" t="s">
        <v>54</v>
      </c>
      <c r="B14" s="44"/>
      <c r="C14" s="45"/>
      <c r="D14" s="45"/>
      <c r="E14" s="47" t="s">
        <v>574</v>
      </c>
      <c r="F14" s="45"/>
      <c r="G14" s="45"/>
      <c r="H14" s="45"/>
      <c r="I14" s="45"/>
      <c r="J14" s="46"/>
    </row>
    <row r="15" ht="72">
      <c r="A15" s="36" t="s">
        <v>57</v>
      </c>
      <c r="B15" s="44"/>
      <c r="C15" s="45"/>
      <c r="D15" s="45"/>
      <c r="E15" s="38" t="s">
        <v>101</v>
      </c>
      <c r="F15" s="45"/>
      <c r="G15" s="45"/>
      <c r="H15" s="45"/>
      <c r="I15" s="45"/>
      <c r="J15" s="46"/>
    </row>
    <row r="16">
      <c r="A16" s="30" t="s">
        <v>43</v>
      </c>
      <c r="B16" s="31"/>
      <c r="C16" s="32" t="s">
        <v>114</v>
      </c>
      <c r="D16" s="33"/>
      <c r="E16" s="30" t="s">
        <v>115</v>
      </c>
      <c r="F16" s="33"/>
      <c r="G16" s="33"/>
      <c r="H16" s="33"/>
      <c r="I16" s="34">
        <f>SUMIFS(I17:I46,A17:A46,"P")</f>
        <v>0</v>
      </c>
      <c r="J16" s="35"/>
    </row>
    <row r="17">
      <c r="A17" s="36" t="s">
        <v>46</v>
      </c>
      <c r="B17" s="36">
        <v>2</v>
      </c>
      <c r="C17" s="37" t="s">
        <v>575</v>
      </c>
      <c r="D17" s="36" t="s">
        <v>48</v>
      </c>
      <c r="E17" s="38" t="s">
        <v>576</v>
      </c>
      <c r="F17" s="39" t="s">
        <v>110</v>
      </c>
      <c r="G17" s="40">
        <v>20</v>
      </c>
      <c r="H17" s="41">
        <v>0</v>
      </c>
      <c r="I17" s="42">
        <f>ROUND(G17*H17,P4)</f>
        <v>0</v>
      </c>
      <c r="J17" s="39" t="s">
        <v>74</v>
      </c>
      <c r="O17" s="43">
        <f>I17*0.21</f>
        <v>0</v>
      </c>
      <c r="P17">
        <v>3</v>
      </c>
    </row>
    <row r="18" ht="43.2">
      <c r="A18" s="36" t="s">
        <v>52</v>
      </c>
      <c r="B18" s="44"/>
      <c r="C18" s="45"/>
      <c r="D18" s="45"/>
      <c r="E18" s="38" t="s">
        <v>577</v>
      </c>
      <c r="F18" s="45"/>
      <c r="G18" s="45"/>
      <c r="H18" s="45"/>
      <c r="I18" s="45"/>
      <c r="J18" s="46"/>
    </row>
    <row r="19">
      <c r="A19" s="36" t="s">
        <v>54</v>
      </c>
      <c r="B19" s="44"/>
      <c r="C19" s="45"/>
      <c r="D19" s="45"/>
      <c r="E19" s="47" t="s">
        <v>578</v>
      </c>
      <c r="F19" s="45"/>
      <c r="G19" s="45"/>
      <c r="H19" s="45"/>
      <c r="I19" s="45"/>
      <c r="J19" s="46"/>
    </row>
    <row r="20">
      <c r="A20" s="36" t="s">
        <v>54</v>
      </c>
      <c r="B20" s="44"/>
      <c r="C20" s="45"/>
      <c r="D20" s="45"/>
      <c r="E20" s="47" t="s">
        <v>360</v>
      </c>
      <c r="F20" s="45"/>
      <c r="G20" s="45"/>
      <c r="H20" s="45"/>
      <c r="I20" s="45"/>
      <c r="J20" s="46"/>
    </row>
    <row r="21" ht="409.5">
      <c r="A21" s="36" t="s">
        <v>57</v>
      </c>
      <c r="B21" s="44"/>
      <c r="C21" s="45"/>
      <c r="D21" s="45"/>
      <c r="E21" s="38" t="s">
        <v>180</v>
      </c>
      <c r="F21" s="45"/>
      <c r="G21" s="45"/>
      <c r="H21" s="45"/>
      <c r="I21" s="45"/>
      <c r="J21" s="46"/>
    </row>
    <row r="22">
      <c r="A22" s="36" t="s">
        <v>46</v>
      </c>
      <c r="B22" s="36">
        <v>3</v>
      </c>
      <c r="C22" s="37" t="s">
        <v>169</v>
      </c>
      <c r="D22" s="36" t="s">
        <v>48</v>
      </c>
      <c r="E22" s="38" t="s">
        <v>170</v>
      </c>
      <c r="F22" s="39" t="s">
        <v>110</v>
      </c>
      <c r="G22" s="40">
        <v>221.90000000000001</v>
      </c>
      <c r="H22" s="41">
        <v>0</v>
      </c>
      <c r="I22" s="42">
        <f>ROUND(G22*H22,P4)</f>
        <v>0</v>
      </c>
      <c r="J22" s="39" t="s">
        <v>74</v>
      </c>
      <c r="O22" s="43">
        <f>I22*0.21</f>
        <v>0</v>
      </c>
      <c r="P22">
        <v>3</v>
      </c>
    </row>
    <row r="23" ht="43.2">
      <c r="A23" s="36" t="s">
        <v>52</v>
      </c>
      <c r="B23" s="44"/>
      <c r="C23" s="45"/>
      <c r="D23" s="45"/>
      <c r="E23" s="38" t="s">
        <v>579</v>
      </c>
      <c r="F23" s="45"/>
      <c r="G23" s="45"/>
      <c r="H23" s="45"/>
      <c r="I23" s="45"/>
      <c r="J23" s="46"/>
    </row>
    <row r="24">
      <c r="A24" s="36" t="s">
        <v>54</v>
      </c>
      <c r="B24" s="44"/>
      <c r="C24" s="45"/>
      <c r="D24" s="45"/>
      <c r="E24" s="47" t="s">
        <v>580</v>
      </c>
      <c r="F24" s="45"/>
      <c r="G24" s="45"/>
      <c r="H24" s="45"/>
      <c r="I24" s="45"/>
      <c r="J24" s="46"/>
    </row>
    <row r="25">
      <c r="A25" s="36" t="s">
        <v>54</v>
      </c>
      <c r="B25" s="44"/>
      <c r="C25" s="45"/>
      <c r="D25" s="45"/>
      <c r="E25" s="47" t="s">
        <v>581</v>
      </c>
      <c r="F25" s="45"/>
      <c r="G25" s="45"/>
      <c r="H25" s="45"/>
      <c r="I25" s="45"/>
      <c r="J25" s="46"/>
    </row>
    <row r="26" ht="409.5">
      <c r="A26" s="36" t="s">
        <v>57</v>
      </c>
      <c r="B26" s="44"/>
      <c r="C26" s="45"/>
      <c r="D26" s="45"/>
      <c r="E26" s="38" t="s">
        <v>180</v>
      </c>
      <c r="F26" s="45"/>
      <c r="G26" s="45"/>
      <c r="H26" s="45"/>
      <c r="I26" s="45"/>
      <c r="J26" s="46"/>
    </row>
    <row r="27">
      <c r="A27" s="36" t="s">
        <v>46</v>
      </c>
      <c r="B27" s="36">
        <v>4</v>
      </c>
      <c r="C27" s="37" t="s">
        <v>582</v>
      </c>
      <c r="D27" s="36" t="s">
        <v>48</v>
      </c>
      <c r="E27" s="38" t="s">
        <v>583</v>
      </c>
      <c r="F27" s="39" t="s">
        <v>110</v>
      </c>
      <c r="G27" s="40">
        <v>109.25</v>
      </c>
      <c r="H27" s="41">
        <v>0</v>
      </c>
      <c r="I27" s="42">
        <f>ROUND(G27*H27,P4)</f>
        <v>0</v>
      </c>
      <c r="J27" s="39" t="s">
        <v>74</v>
      </c>
      <c r="O27" s="43">
        <f>I27*0.21</f>
        <v>0</v>
      </c>
      <c r="P27">
        <v>3</v>
      </c>
    </row>
    <row r="28" ht="43.2">
      <c r="A28" s="36" t="s">
        <v>52</v>
      </c>
      <c r="B28" s="44"/>
      <c r="C28" s="45"/>
      <c r="D28" s="45"/>
      <c r="E28" s="38" t="s">
        <v>584</v>
      </c>
      <c r="F28" s="45"/>
      <c r="G28" s="45"/>
      <c r="H28" s="45"/>
      <c r="I28" s="45"/>
      <c r="J28" s="46"/>
    </row>
    <row r="29">
      <c r="A29" s="36" t="s">
        <v>54</v>
      </c>
      <c r="B29" s="44"/>
      <c r="C29" s="45"/>
      <c r="D29" s="45"/>
      <c r="E29" s="47" t="s">
        <v>585</v>
      </c>
      <c r="F29" s="45"/>
      <c r="G29" s="45"/>
      <c r="H29" s="45"/>
      <c r="I29" s="45"/>
      <c r="J29" s="46"/>
    </row>
    <row r="30">
      <c r="A30" s="36" t="s">
        <v>54</v>
      </c>
      <c r="B30" s="44"/>
      <c r="C30" s="45"/>
      <c r="D30" s="45"/>
      <c r="E30" s="47" t="s">
        <v>586</v>
      </c>
      <c r="F30" s="45"/>
      <c r="G30" s="45"/>
      <c r="H30" s="45"/>
      <c r="I30" s="45"/>
      <c r="J30" s="46"/>
    </row>
    <row r="31" ht="345.6">
      <c r="A31" s="36" t="s">
        <v>57</v>
      </c>
      <c r="B31" s="44"/>
      <c r="C31" s="45"/>
      <c r="D31" s="45"/>
      <c r="E31" s="38" t="s">
        <v>587</v>
      </c>
      <c r="F31" s="45"/>
      <c r="G31" s="45"/>
      <c r="H31" s="45"/>
      <c r="I31" s="45"/>
      <c r="J31" s="46"/>
    </row>
    <row r="32">
      <c r="A32" s="36" t="s">
        <v>46</v>
      </c>
      <c r="B32" s="36">
        <v>5</v>
      </c>
      <c r="C32" s="37" t="s">
        <v>181</v>
      </c>
      <c r="D32" s="36" t="s">
        <v>48</v>
      </c>
      <c r="E32" s="38" t="s">
        <v>182</v>
      </c>
      <c r="F32" s="39" t="s">
        <v>110</v>
      </c>
      <c r="G32" s="40">
        <v>112.80500000000001</v>
      </c>
      <c r="H32" s="41">
        <v>0</v>
      </c>
      <c r="I32" s="42">
        <f>ROUND(G32*H32,P4)</f>
        <v>0</v>
      </c>
      <c r="J32" s="39" t="s">
        <v>74</v>
      </c>
      <c r="O32" s="43">
        <f>I32*0.21</f>
        <v>0</v>
      </c>
      <c r="P32">
        <v>3</v>
      </c>
    </row>
    <row r="33">
      <c r="A33" s="36" t="s">
        <v>52</v>
      </c>
      <c r="B33" s="44"/>
      <c r="C33" s="45"/>
      <c r="D33" s="45"/>
      <c r="E33" s="48" t="s">
        <v>48</v>
      </c>
      <c r="F33" s="45"/>
      <c r="G33" s="45"/>
      <c r="H33" s="45"/>
      <c r="I33" s="45"/>
      <c r="J33" s="46"/>
    </row>
    <row r="34">
      <c r="A34" s="36" t="s">
        <v>54</v>
      </c>
      <c r="B34" s="44"/>
      <c r="C34" s="45"/>
      <c r="D34" s="45"/>
      <c r="E34" s="47" t="s">
        <v>588</v>
      </c>
      <c r="F34" s="45"/>
      <c r="G34" s="45"/>
      <c r="H34" s="45"/>
      <c r="I34" s="45"/>
      <c r="J34" s="46"/>
    </row>
    <row r="35">
      <c r="A35" s="36" t="s">
        <v>54</v>
      </c>
      <c r="B35" s="44"/>
      <c r="C35" s="45"/>
      <c r="D35" s="45"/>
      <c r="E35" s="47" t="s">
        <v>589</v>
      </c>
      <c r="F35" s="45"/>
      <c r="G35" s="45"/>
      <c r="H35" s="45"/>
      <c r="I35" s="45"/>
      <c r="J35" s="46"/>
    </row>
    <row r="36" ht="244.8">
      <c r="A36" s="36" t="s">
        <v>57</v>
      </c>
      <c r="B36" s="44"/>
      <c r="C36" s="45"/>
      <c r="D36" s="45"/>
      <c r="E36" s="38" t="s">
        <v>184</v>
      </c>
      <c r="F36" s="45"/>
      <c r="G36" s="45"/>
      <c r="H36" s="45"/>
      <c r="I36" s="45"/>
      <c r="J36" s="46"/>
    </row>
    <row r="37">
      <c r="A37" s="36" t="s">
        <v>46</v>
      </c>
      <c r="B37" s="36">
        <v>6</v>
      </c>
      <c r="C37" s="37" t="s">
        <v>185</v>
      </c>
      <c r="D37" s="36" t="s">
        <v>48</v>
      </c>
      <c r="E37" s="38" t="s">
        <v>186</v>
      </c>
      <c r="F37" s="39" t="s">
        <v>110</v>
      </c>
      <c r="G37" s="40">
        <v>49.5</v>
      </c>
      <c r="H37" s="41">
        <v>0</v>
      </c>
      <c r="I37" s="42">
        <f>ROUND(G37*H37,P4)</f>
        <v>0</v>
      </c>
      <c r="J37" s="39" t="s">
        <v>74</v>
      </c>
      <c r="O37" s="43">
        <f>I37*0.21</f>
        <v>0</v>
      </c>
      <c r="P37">
        <v>3</v>
      </c>
    </row>
    <row r="38" ht="43.2">
      <c r="A38" s="36" t="s">
        <v>52</v>
      </c>
      <c r="B38" s="44"/>
      <c r="C38" s="45"/>
      <c r="D38" s="45"/>
      <c r="E38" s="38" t="s">
        <v>590</v>
      </c>
      <c r="F38" s="45"/>
      <c r="G38" s="45"/>
      <c r="H38" s="45"/>
      <c r="I38" s="45"/>
      <c r="J38" s="46"/>
    </row>
    <row r="39">
      <c r="A39" s="36" t="s">
        <v>54</v>
      </c>
      <c r="B39" s="44"/>
      <c r="C39" s="45"/>
      <c r="D39" s="45"/>
      <c r="E39" s="47" t="s">
        <v>591</v>
      </c>
      <c r="F39" s="45"/>
      <c r="G39" s="45"/>
      <c r="H39" s="45"/>
      <c r="I39" s="45"/>
      <c r="J39" s="46"/>
    </row>
    <row r="40">
      <c r="A40" s="36" t="s">
        <v>54</v>
      </c>
      <c r="B40" s="44"/>
      <c r="C40" s="45"/>
      <c r="D40" s="45"/>
      <c r="E40" s="47" t="s">
        <v>592</v>
      </c>
      <c r="F40" s="45"/>
      <c r="G40" s="45"/>
      <c r="H40" s="45"/>
      <c r="I40" s="45"/>
      <c r="J40" s="46"/>
    </row>
    <row r="41" ht="360">
      <c r="A41" s="36" t="s">
        <v>57</v>
      </c>
      <c r="B41" s="44"/>
      <c r="C41" s="45"/>
      <c r="D41" s="45"/>
      <c r="E41" s="38" t="s">
        <v>189</v>
      </c>
      <c r="F41" s="45"/>
      <c r="G41" s="45"/>
      <c r="H41" s="45"/>
      <c r="I41" s="45"/>
      <c r="J41" s="46"/>
    </row>
    <row r="42">
      <c r="A42" s="36" t="s">
        <v>46</v>
      </c>
      <c r="B42" s="36">
        <v>7</v>
      </c>
      <c r="C42" s="37" t="s">
        <v>190</v>
      </c>
      <c r="D42" s="36" t="s">
        <v>48</v>
      </c>
      <c r="E42" s="38" t="s">
        <v>191</v>
      </c>
      <c r="F42" s="39" t="s">
        <v>110</v>
      </c>
      <c r="G42" s="40">
        <v>19.844999999999999</v>
      </c>
      <c r="H42" s="41">
        <v>0</v>
      </c>
      <c r="I42" s="42">
        <f>ROUND(G42*H42,P4)</f>
        <v>0</v>
      </c>
      <c r="J42" s="39" t="s">
        <v>74</v>
      </c>
      <c r="O42" s="43">
        <f>I42*0.21</f>
        <v>0</v>
      </c>
      <c r="P42">
        <v>3</v>
      </c>
    </row>
    <row r="43">
      <c r="A43" s="36" t="s">
        <v>52</v>
      </c>
      <c r="B43" s="44"/>
      <c r="C43" s="45"/>
      <c r="D43" s="45"/>
      <c r="E43" s="48" t="s">
        <v>48</v>
      </c>
      <c r="F43" s="45"/>
      <c r="G43" s="45"/>
      <c r="H43" s="45"/>
      <c r="I43" s="45"/>
      <c r="J43" s="46"/>
    </row>
    <row r="44">
      <c r="A44" s="36" t="s">
        <v>54</v>
      </c>
      <c r="B44" s="44"/>
      <c r="C44" s="45"/>
      <c r="D44" s="45"/>
      <c r="E44" s="47" t="s">
        <v>593</v>
      </c>
      <c r="F44" s="45"/>
      <c r="G44" s="45"/>
      <c r="H44" s="45"/>
      <c r="I44" s="45"/>
      <c r="J44" s="46"/>
    </row>
    <row r="45">
      <c r="A45" s="36" t="s">
        <v>54</v>
      </c>
      <c r="B45" s="44"/>
      <c r="C45" s="45"/>
      <c r="D45" s="45"/>
      <c r="E45" s="47" t="s">
        <v>594</v>
      </c>
      <c r="F45" s="45"/>
      <c r="G45" s="45"/>
      <c r="H45" s="45"/>
      <c r="I45" s="45"/>
      <c r="J45" s="46"/>
    </row>
    <row r="46" ht="302.4">
      <c r="A46" s="36" t="s">
        <v>57</v>
      </c>
      <c r="B46" s="44"/>
      <c r="C46" s="45"/>
      <c r="D46" s="45"/>
      <c r="E46" s="38" t="s">
        <v>194</v>
      </c>
      <c r="F46" s="45"/>
      <c r="G46" s="45"/>
      <c r="H46" s="45"/>
      <c r="I46" s="45"/>
      <c r="J46" s="46"/>
    </row>
    <row r="47">
      <c r="A47" s="30" t="s">
        <v>43</v>
      </c>
      <c r="B47" s="31"/>
      <c r="C47" s="32" t="s">
        <v>224</v>
      </c>
      <c r="D47" s="33"/>
      <c r="E47" s="30" t="s">
        <v>225</v>
      </c>
      <c r="F47" s="33"/>
      <c r="G47" s="33"/>
      <c r="H47" s="33"/>
      <c r="I47" s="34">
        <f>SUMIFS(I48:I52,A48:A52,"P")</f>
        <v>0</v>
      </c>
      <c r="J47" s="35"/>
    </row>
    <row r="48">
      <c r="A48" s="36" t="s">
        <v>46</v>
      </c>
      <c r="B48" s="36">
        <v>8</v>
      </c>
      <c r="C48" s="37" t="s">
        <v>595</v>
      </c>
      <c r="D48" s="36" t="s">
        <v>48</v>
      </c>
      <c r="E48" s="38" t="s">
        <v>596</v>
      </c>
      <c r="F48" s="39" t="s">
        <v>110</v>
      </c>
      <c r="G48" s="40">
        <v>20</v>
      </c>
      <c r="H48" s="41">
        <v>0</v>
      </c>
      <c r="I48" s="42">
        <f>ROUND(G48*H48,P4)</f>
        <v>0</v>
      </c>
      <c r="J48" s="39" t="s">
        <v>74</v>
      </c>
      <c r="O48" s="43">
        <f>I48*0.21</f>
        <v>0</v>
      </c>
      <c r="P48">
        <v>3</v>
      </c>
    </row>
    <row r="49">
      <c r="A49" s="36" t="s">
        <v>52</v>
      </c>
      <c r="B49" s="44"/>
      <c r="C49" s="45"/>
      <c r="D49" s="45"/>
      <c r="E49" s="38" t="s">
        <v>597</v>
      </c>
      <c r="F49" s="45"/>
      <c r="G49" s="45"/>
      <c r="H49" s="45"/>
      <c r="I49" s="45"/>
      <c r="J49" s="46"/>
    </row>
    <row r="50">
      <c r="A50" s="36" t="s">
        <v>54</v>
      </c>
      <c r="B50" s="44"/>
      <c r="C50" s="45"/>
      <c r="D50" s="45"/>
      <c r="E50" s="47" t="s">
        <v>578</v>
      </c>
      <c r="F50" s="45"/>
      <c r="G50" s="45"/>
      <c r="H50" s="45"/>
      <c r="I50" s="45"/>
      <c r="J50" s="46"/>
    </row>
    <row r="51">
      <c r="A51" s="36" t="s">
        <v>54</v>
      </c>
      <c r="B51" s="44"/>
      <c r="C51" s="45"/>
      <c r="D51" s="45"/>
      <c r="E51" s="47" t="s">
        <v>360</v>
      </c>
      <c r="F51" s="45"/>
      <c r="G51" s="45"/>
      <c r="H51" s="45"/>
      <c r="I51" s="45"/>
      <c r="J51" s="46"/>
    </row>
    <row r="52" ht="409.5">
      <c r="A52" s="36" t="s">
        <v>57</v>
      </c>
      <c r="B52" s="44"/>
      <c r="C52" s="45"/>
      <c r="D52" s="45"/>
      <c r="E52" s="38" t="s">
        <v>282</v>
      </c>
      <c r="F52" s="45"/>
      <c r="G52" s="45"/>
      <c r="H52" s="45"/>
      <c r="I52" s="45"/>
      <c r="J52" s="46"/>
    </row>
    <row r="53">
      <c r="A53" s="30" t="s">
        <v>43</v>
      </c>
      <c r="B53" s="31"/>
      <c r="C53" s="32" t="s">
        <v>269</v>
      </c>
      <c r="D53" s="33"/>
      <c r="E53" s="30" t="s">
        <v>270</v>
      </c>
      <c r="F53" s="33"/>
      <c r="G53" s="33"/>
      <c r="H53" s="33"/>
      <c r="I53" s="34">
        <f>SUMIFS(I54:I58,A54:A58,"P")</f>
        <v>0</v>
      </c>
      <c r="J53" s="35"/>
    </row>
    <row r="54">
      <c r="A54" s="36" t="s">
        <v>46</v>
      </c>
      <c r="B54" s="36">
        <v>9</v>
      </c>
      <c r="C54" s="37" t="s">
        <v>293</v>
      </c>
      <c r="D54" s="36" t="s">
        <v>48</v>
      </c>
      <c r="E54" s="38" t="s">
        <v>294</v>
      </c>
      <c r="F54" s="39" t="s">
        <v>110</v>
      </c>
      <c r="G54" s="40">
        <v>58.905000000000001</v>
      </c>
      <c r="H54" s="41">
        <v>0</v>
      </c>
      <c r="I54" s="42">
        <f>ROUND(G54*H54,P4)</f>
        <v>0</v>
      </c>
      <c r="J54" s="39" t="s">
        <v>74</v>
      </c>
      <c r="O54" s="43">
        <f>I54*0.21</f>
        <v>0</v>
      </c>
      <c r="P54">
        <v>3</v>
      </c>
    </row>
    <row r="55">
      <c r="A55" s="36" t="s">
        <v>52</v>
      </c>
      <c r="B55" s="44"/>
      <c r="C55" s="45"/>
      <c r="D55" s="45"/>
      <c r="E55" s="38" t="s">
        <v>598</v>
      </c>
      <c r="F55" s="45"/>
      <c r="G55" s="45"/>
      <c r="H55" s="45"/>
      <c r="I55" s="45"/>
      <c r="J55" s="46"/>
    </row>
    <row r="56">
      <c r="A56" s="36" t="s">
        <v>54</v>
      </c>
      <c r="B56" s="44"/>
      <c r="C56" s="45"/>
      <c r="D56" s="45"/>
      <c r="E56" s="47" t="s">
        <v>599</v>
      </c>
      <c r="F56" s="45"/>
      <c r="G56" s="45"/>
      <c r="H56" s="45"/>
      <c r="I56" s="45"/>
      <c r="J56" s="46"/>
    </row>
    <row r="57">
      <c r="A57" s="36" t="s">
        <v>54</v>
      </c>
      <c r="B57" s="44"/>
      <c r="C57" s="45"/>
      <c r="D57" s="45"/>
      <c r="E57" s="47" t="s">
        <v>600</v>
      </c>
      <c r="F57" s="45"/>
      <c r="G57" s="45"/>
      <c r="H57" s="45"/>
      <c r="I57" s="45"/>
      <c r="J57" s="46"/>
    </row>
    <row r="58" ht="100.8">
      <c r="A58" s="36" t="s">
        <v>57</v>
      </c>
      <c r="B58" s="44"/>
      <c r="C58" s="45"/>
      <c r="D58" s="45"/>
      <c r="E58" s="38" t="s">
        <v>292</v>
      </c>
      <c r="F58" s="45"/>
      <c r="G58" s="45"/>
      <c r="H58" s="45"/>
      <c r="I58" s="45"/>
      <c r="J58" s="46"/>
    </row>
    <row r="59">
      <c r="A59" s="30" t="s">
        <v>43</v>
      </c>
      <c r="B59" s="31"/>
      <c r="C59" s="32" t="s">
        <v>318</v>
      </c>
      <c r="D59" s="33"/>
      <c r="E59" s="30" t="s">
        <v>319</v>
      </c>
      <c r="F59" s="33"/>
      <c r="G59" s="33"/>
      <c r="H59" s="33"/>
      <c r="I59" s="34">
        <f>SUMIFS(I60:I63,A60:A63,"P")</f>
        <v>0</v>
      </c>
      <c r="J59" s="35"/>
    </row>
    <row r="60">
      <c r="A60" s="36" t="s">
        <v>46</v>
      </c>
      <c r="B60" s="36">
        <v>10</v>
      </c>
      <c r="C60" s="37" t="s">
        <v>601</v>
      </c>
      <c r="D60" s="36" t="s">
        <v>48</v>
      </c>
      <c r="E60" s="38" t="s">
        <v>602</v>
      </c>
      <c r="F60" s="39" t="s">
        <v>118</v>
      </c>
      <c r="G60" s="40">
        <v>80</v>
      </c>
      <c r="H60" s="41">
        <v>0</v>
      </c>
      <c r="I60" s="42">
        <f>ROUND(G60*H60,P4)</f>
        <v>0</v>
      </c>
      <c r="J60" s="39" t="s">
        <v>74</v>
      </c>
      <c r="O60" s="43">
        <f>I60*0.21</f>
        <v>0</v>
      </c>
      <c r="P60">
        <v>3</v>
      </c>
    </row>
    <row r="61" ht="28.8">
      <c r="A61" s="36" t="s">
        <v>52</v>
      </c>
      <c r="B61" s="44"/>
      <c r="C61" s="45"/>
      <c r="D61" s="45"/>
      <c r="E61" s="38" t="s">
        <v>603</v>
      </c>
      <c r="F61" s="45"/>
      <c r="G61" s="45"/>
      <c r="H61" s="45"/>
      <c r="I61" s="45"/>
      <c r="J61" s="46"/>
    </row>
    <row r="62">
      <c r="A62" s="36" t="s">
        <v>54</v>
      </c>
      <c r="B62" s="44"/>
      <c r="C62" s="45"/>
      <c r="D62" s="45"/>
      <c r="E62" s="47" t="s">
        <v>604</v>
      </c>
      <c r="F62" s="45"/>
      <c r="G62" s="45"/>
      <c r="H62" s="45"/>
      <c r="I62" s="45"/>
      <c r="J62" s="46"/>
    </row>
    <row r="63" ht="115.2">
      <c r="A63" s="36" t="s">
        <v>57</v>
      </c>
      <c r="B63" s="44"/>
      <c r="C63" s="45"/>
      <c r="D63" s="45"/>
      <c r="E63" s="38" t="s">
        <v>605</v>
      </c>
      <c r="F63" s="45"/>
      <c r="G63" s="45"/>
      <c r="H63" s="45"/>
      <c r="I63" s="45"/>
      <c r="J63" s="46"/>
    </row>
    <row r="64">
      <c r="A64" s="30" t="s">
        <v>43</v>
      </c>
      <c r="B64" s="31"/>
      <c r="C64" s="32" t="s">
        <v>372</v>
      </c>
      <c r="D64" s="33"/>
      <c r="E64" s="30" t="s">
        <v>373</v>
      </c>
      <c r="F64" s="33"/>
      <c r="G64" s="33"/>
      <c r="H64" s="33"/>
      <c r="I64" s="34">
        <f>SUMIFS(I65:I154,A65:A154,"P")</f>
        <v>0</v>
      </c>
      <c r="J64" s="35"/>
    </row>
    <row r="65">
      <c r="A65" s="36" t="s">
        <v>46</v>
      </c>
      <c r="B65" s="36">
        <v>11</v>
      </c>
      <c r="C65" s="37" t="s">
        <v>606</v>
      </c>
      <c r="D65" s="36" t="s">
        <v>48</v>
      </c>
      <c r="E65" s="38" t="s">
        <v>607</v>
      </c>
      <c r="F65" s="39" t="s">
        <v>144</v>
      </c>
      <c r="G65" s="40">
        <v>114</v>
      </c>
      <c r="H65" s="41">
        <v>0</v>
      </c>
      <c r="I65" s="42">
        <f>ROUND(G65*H65,P4)</f>
        <v>0</v>
      </c>
      <c r="J65" s="39" t="s">
        <v>74</v>
      </c>
      <c r="O65" s="43">
        <f>I65*0.21</f>
        <v>0</v>
      </c>
      <c r="P65">
        <v>3</v>
      </c>
    </row>
    <row r="66" ht="43.2">
      <c r="A66" s="36" t="s">
        <v>52</v>
      </c>
      <c r="B66" s="44"/>
      <c r="C66" s="45"/>
      <c r="D66" s="45"/>
      <c r="E66" s="38" t="s">
        <v>608</v>
      </c>
      <c r="F66" s="45"/>
      <c r="G66" s="45"/>
      <c r="H66" s="45"/>
      <c r="I66" s="45"/>
      <c r="J66" s="46"/>
    </row>
    <row r="67">
      <c r="A67" s="36" t="s">
        <v>54</v>
      </c>
      <c r="B67" s="44"/>
      <c r="C67" s="45"/>
      <c r="D67" s="45"/>
      <c r="E67" s="47" t="s">
        <v>609</v>
      </c>
      <c r="F67" s="45"/>
      <c r="G67" s="45"/>
      <c r="H67" s="45"/>
      <c r="I67" s="45"/>
      <c r="J67" s="46"/>
    </row>
    <row r="68" ht="86.4">
      <c r="A68" s="36" t="s">
        <v>57</v>
      </c>
      <c r="B68" s="44"/>
      <c r="C68" s="45"/>
      <c r="D68" s="45"/>
      <c r="E68" s="38" t="s">
        <v>610</v>
      </c>
      <c r="F68" s="45"/>
      <c r="G68" s="45"/>
      <c r="H68" s="45"/>
      <c r="I68" s="45"/>
      <c r="J68" s="46"/>
    </row>
    <row r="69">
      <c r="A69" s="36" t="s">
        <v>46</v>
      </c>
      <c r="B69" s="36">
        <v>12</v>
      </c>
      <c r="C69" s="37" t="s">
        <v>611</v>
      </c>
      <c r="D69" s="36" t="s">
        <v>48</v>
      </c>
      <c r="E69" s="38" t="s">
        <v>612</v>
      </c>
      <c r="F69" s="39" t="s">
        <v>144</v>
      </c>
      <c r="G69" s="40">
        <v>1268</v>
      </c>
      <c r="H69" s="41">
        <v>0</v>
      </c>
      <c r="I69" s="42">
        <f>ROUND(G69*H69,P4)</f>
        <v>0</v>
      </c>
      <c r="J69" s="39" t="s">
        <v>74</v>
      </c>
      <c r="O69" s="43">
        <f>I69*0.21</f>
        <v>0</v>
      </c>
      <c r="P69">
        <v>3</v>
      </c>
    </row>
    <row r="70" ht="43.2">
      <c r="A70" s="36" t="s">
        <v>52</v>
      </c>
      <c r="B70" s="44"/>
      <c r="C70" s="45"/>
      <c r="D70" s="45"/>
      <c r="E70" s="38" t="s">
        <v>613</v>
      </c>
      <c r="F70" s="45"/>
      <c r="G70" s="45"/>
      <c r="H70" s="45"/>
      <c r="I70" s="45"/>
      <c r="J70" s="46"/>
    </row>
    <row r="71">
      <c r="A71" s="36" t="s">
        <v>54</v>
      </c>
      <c r="B71" s="44"/>
      <c r="C71" s="45"/>
      <c r="D71" s="45"/>
      <c r="E71" s="47" t="s">
        <v>614</v>
      </c>
      <c r="F71" s="45"/>
      <c r="G71" s="45"/>
      <c r="H71" s="45"/>
      <c r="I71" s="45"/>
      <c r="J71" s="46"/>
    </row>
    <row r="72">
      <c r="A72" s="36" t="s">
        <v>54</v>
      </c>
      <c r="B72" s="44"/>
      <c r="C72" s="45"/>
      <c r="D72" s="45"/>
      <c r="E72" s="47" t="s">
        <v>615</v>
      </c>
      <c r="F72" s="45"/>
      <c r="G72" s="45"/>
      <c r="H72" s="45"/>
      <c r="I72" s="45"/>
      <c r="J72" s="46"/>
    </row>
    <row r="73" ht="115.2">
      <c r="A73" s="36" t="s">
        <v>57</v>
      </c>
      <c r="B73" s="44"/>
      <c r="C73" s="45"/>
      <c r="D73" s="45"/>
      <c r="E73" s="38" t="s">
        <v>616</v>
      </c>
      <c r="F73" s="45"/>
      <c r="G73" s="45"/>
      <c r="H73" s="45"/>
      <c r="I73" s="45"/>
      <c r="J73" s="46"/>
    </row>
    <row r="74">
      <c r="A74" s="36" t="s">
        <v>46</v>
      </c>
      <c r="B74" s="36">
        <v>13</v>
      </c>
      <c r="C74" s="37" t="s">
        <v>617</v>
      </c>
      <c r="D74" s="36" t="s">
        <v>48</v>
      </c>
      <c r="E74" s="38" t="s">
        <v>618</v>
      </c>
      <c r="F74" s="39" t="s">
        <v>82</v>
      </c>
      <c r="G74" s="40">
        <v>96</v>
      </c>
      <c r="H74" s="41">
        <v>0</v>
      </c>
      <c r="I74" s="42">
        <f>ROUND(G74*H74,P4)</f>
        <v>0</v>
      </c>
      <c r="J74" s="39" t="s">
        <v>74</v>
      </c>
      <c r="O74" s="43">
        <f>I74*0.21</f>
        <v>0</v>
      </c>
      <c r="P74">
        <v>3</v>
      </c>
    </row>
    <row r="75">
      <c r="A75" s="36" t="s">
        <v>52</v>
      </c>
      <c r="B75" s="44"/>
      <c r="C75" s="45"/>
      <c r="D75" s="45"/>
      <c r="E75" s="38" t="s">
        <v>619</v>
      </c>
      <c r="F75" s="45"/>
      <c r="G75" s="45"/>
      <c r="H75" s="45"/>
      <c r="I75" s="45"/>
      <c r="J75" s="46"/>
    </row>
    <row r="76">
      <c r="A76" s="36" t="s">
        <v>54</v>
      </c>
      <c r="B76" s="44"/>
      <c r="C76" s="45"/>
      <c r="D76" s="45"/>
      <c r="E76" s="47" t="s">
        <v>620</v>
      </c>
      <c r="F76" s="45"/>
      <c r="G76" s="45"/>
      <c r="H76" s="45"/>
      <c r="I76" s="45"/>
      <c r="J76" s="46"/>
    </row>
    <row r="77">
      <c r="A77" s="36" t="s">
        <v>54</v>
      </c>
      <c r="B77" s="44"/>
      <c r="C77" s="45"/>
      <c r="D77" s="45"/>
      <c r="E77" s="47" t="s">
        <v>621</v>
      </c>
      <c r="F77" s="45"/>
      <c r="G77" s="45"/>
      <c r="H77" s="45"/>
      <c r="I77" s="45"/>
      <c r="J77" s="46"/>
    </row>
    <row r="78" ht="86.4">
      <c r="A78" s="36" t="s">
        <v>57</v>
      </c>
      <c r="B78" s="44"/>
      <c r="C78" s="45"/>
      <c r="D78" s="45"/>
      <c r="E78" s="38" t="s">
        <v>622</v>
      </c>
      <c r="F78" s="45"/>
      <c r="G78" s="45"/>
      <c r="H78" s="45"/>
      <c r="I78" s="45"/>
      <c r="J78" s="46"/>
    </row>
    <row r="79">
      <c r="A79" s="36" t="s">
        <v>46</v>
      </c>
      <c r="B79" s="36">
        <v>14</v>
      </c>
      <c r="C79" s="37" t="s">
        <v>623</v>
      </c>
      <c r="D79" s="36" t="s">
        <v>48</v>
      </c>
      <c r="E79" s="38" t="s">
        <v>624</v>
      </c>
      <c r="F79" s="39" t="s">
        <v>144</v>
      </c>
      <c r="G79" s="40">
        <v>400</v>
      </c>
      <c r="H79" s="41">
        <v>0</v>
      </c>
      <c r="I79" s="42">
        <f>ROUND(G79*H79,P4)</f>
        <v>0</v>
      </c>
      <c r="J79" s="39" t="s">
        <v>74</v>
      </c>
      <c r="O79" s="43">
        <f>I79*0.21</f>
        <v>0</v>
      </c>
      <c r="P79">
        <v>3</v>
      </c>
    </row>
    <row r="80" ht="43.2">
      <c r="A80" s="36" t="s">
        <v>52</v>
      </c>
      <c r="B80" s="44"/>
      <c r="C80" s="45"/>
      <c r="D80" s="45"/>
      <c r="E80" s="38" t="s">
        <v>625</v>
      </c>
      <c r="F80" s="45"/>
      <c r="G80" s="45"/>
      <c r="H80" s="45"/>
      <c r="I80" s="45"/>
      <c r="J80" s="46"/>
    </row>
    <row r="81">
      <c r="A81" s="36" t="s">
        <v>54</v>
      </c>
      <c r="B81" s="44"/>
      <c r="C81" s="45"/>
      <c r="D81" s="45"/>
      <c r="E81" s="47" t="s">
        <v>626</v>
      </c>
      <c r="F81" s="45"/>
      <c r="G81" s="45"/>
      <c r="H81" s="45"/>
      <c r="I81" s="45"/>
      <c r="J81" s="46"/>
    </row>
    <row r="82">
      <c r="A82" s="36" t="s">
        <v>54</v>
      </c>
      <c r="B82" s="44"/>
      <c r="C82" s="45"/>
      <c r="D82" s="45"/>
      <c r="E82" s="47" t="s">
        <v>627</v>
      </c>
      <c r="F82" s="45"/>
      <c r="G82" s="45"/>
      <c r="H82" s="45"/>
      <c r="I82" s="45"/>
      <c r="J82" s="46"/>
    </row>
    <row r="83" ht="100.8">
      <c r="A83" s="36" t="s">
        <v>57</v>
      </c>
      <c r="B83" s="44"/>
      <c r="C83" s="45"/>
      <c r="D83" s="45"/>
      <c r="E83" s="38" t="s">
        <v>628</v>
      </c>
      <c r="F83" s="45"/>
      <c r="G83" s="45"/>
      <c r="H83" s="45"/>
      <c r="I83" s="45"/>
      <c r="J83" s="46"/>
    </row>
    <row r="84">
      <c r="A84" s="36" t="s">
        <v>46</v>
      </c>
      <c r="B84" s="36">
        <v>15</v>
      </c>
      <c r="C84" s="37" t="s">
        <v>629</v>
      </c>
      <c r="D84" s="36" t="s">
        <v>48</v>
      </c>
      <c r="E84" s="38" t="s">
        <v>630</v>
      </c>
      <c r="F84" s="39" t="s">
        <v>144</v>
      </c>
      <c r="G84" s="40">
        <v>1268</v>
      </c>
      <c r="H84" s="41">
        <v>0</v>
      </c>
      <c r="I84" s="42">
        <f>ROUND(G84*H84,P4)</f>
        <v>0</v>
      </c>
      <c r="J84" s="39" t="s">
        <v>74</v>
      </c>
      <c r="O84" s="43">
        <f>I84*0.21</f>
        <v>0</v>
      </c>
      <c r="P84">
        <v>3</v>
      </c>
    </row>
    <row r="85" ht="43.2">
      <c r="A85" s="36" t="s">
        <v>52</v>
      </c>
      <c r="B85" s="44"/>
      <c r="C85" s="45"/>
      <c r="D85" s="45"/>
      <c r="E85" s="38" t="s">
        <v>631</v>
      </c>
      <c r="F85" s="45"/>
      <c r="G85" s="45"/>
      <c r="H85" s="45"/>
      <c r="I85" s="45"/>
      <c r="J85" s="46"/>
    </row>
    <row r="86">
      <c r="A86" s="36" t="s">
        <v>54</v>
      </c>
      <c r="B86" s="44"/>
      <c r="C86" s="45"/>
      <c r="D86" s="45"/>
      <c r="E86" s="47" t="s">
        <v>614</v>
      </c>
      <c r="F86" s="45"/>
      <c r="G86" s="45"/>
      <c r="H86" s="45"/>
      <c r="I86" s="45"/>
      <c r="J86" s="46"/>
    </row>
    <row r="87" ht="100.8">
      <c r="A87" s="36" t="s">
        <v>57</v>
      </c>
      <c r="B87" s="44"/>
      <c r="C87" s="45"/>
      <c r="D87" s="45"/>
      <c r="E87" s="38" t="s">
        <v>628</v>
      </c>
      <c r="F87" s="45"/>
      <c r="G87" s="45"/>
      <c r="H87" s="45"/>
      <c r="I87" s="45"/>
      <c r="J87" s="46"/>
    </row>
    <row r="88" ht="28.8">
      <c r="A88" s="36" t="s">
        <v>46</v>
      </c>
      <c r="B88" s="36">
        <v>16</v>
      </c>
      <c r="C88" s="37" t="s">
        <v>632</v>
      </c>
      <c r="D88" s="36" t="s">
        <v>48</v>
      </c>
      <c r="E88" s="38" t="s">
        <v>633</v>
      </c>
      <c r="F88" s="39" t="s">
        <v>82</v>
      </c>
      <c r="G88" s="40">
        <v>240</v>
      </c>
      <c r="H88" s="41">
        <v>0</v>
      </c>
      <c r="I88" s="42">
        <f>ROUND(G88*H88,P4)</f>
        <v>0</v>
      </c>
      <c r="J88" s="39" t="s">
        <v>74</v>
      </c>
      <c r="O88" s="43">
        <f>I88*0.21</f>
        <v>0</v>
      </c>
      <c r="P88">
        <v>3</v>
      </c>
    </row>
    <row r="89">
      <c r="A89" s="36" t="s">
        <v>52</v>
      </c>
      <c r="B89" s="44"/>
      <c r="C89" s="45"/>
      <c r="D89" s="45"/>
      <c r="E89" s="38" t="s">
        <v>634</v>
      </c>
      <c r="F89" s="45"/>
      <c r="G89" s="45"/>
      <c r="H89" s="45"/>
      <c r="I89" s="45"/>
      <c r="J89" s="46"/>
    </row>
    <row r="90">
      <c r="A90" s="36" t="s">
        <v>54</v>
      </c>
      <c r="B90" s="44"/>
      <c r="C90" s="45"/>
      <c r="D90" s="45"/>
      <c r="E90" s="47" t="s">
        <v>635</v>
      </c>
      <c r="F90" s="45"/>
      <c r="G90" s="45"/>
      <c r="H90" s="45"/>
      <c r="I90" s="45"/>
      <c r="J90" s="46"/>
    </row>
    <row r="91" ht="115.2">
      <c r="A91" s="36" t="s">
        <v>57</v>
      </c>
      <c r="B91" s="44"/>
      <c r="C91" s="45"/>
      <c r="D91" s="45"/>
      <c r="E91" s="38" t="s">
        <v>636</v>
      </c>
      <c r="F91" s="45"/>
      <c r="G91" s="45"/>
      <c r="H91" s="45"/>
      <c r="I91" s="45"/>
      <c r="J91" s="46"/>
    </row>
    <row r="92" ht="28.8">
      <c r="A92" s="36" t="s">
        <v>46</v>
      </c>
      <c r="B92" s="36">
        <v>17</v>
      </c>
      <c r="C92" s="37" t="s">
        <v>637</v>
      </c>
      <c r="D92" s="36" t="s">
        <v>48</v>
      </c>
      <c r="E92" s="38" t="s">
        <v>638</v>
      </c>
      <c r="F92" s="39" t="s">
        <v>82</v>
      </c>
      <c r="G92" s="40">
        <v>336</v>
      </c>
      <c r="H92" s="41">
        <v>0</v>
      </c>
      <c r="I92" s="42">
        <f>ROUND(G92*H92,P4)</f>
        <v>0</v>
      </c>
      <c r="J92" s="39" t="s">
        <v>74</v>
      </c>
      <c r="O92" s="43">
        <f>I92*0.21</f>
        <v>0</v>
      </c>
      <c r="P92">
        <v>3</v>
      </c>
    </row>
    <row r="93">
      <c r="A93" s="36" t="s">
        <v>52</v>
      </c>
      <c r="B93" s="44"/>
      <c r="C93" s="45"/>
      <c r="D93" s="45"/>
      <c r="E93" s="38" t="s">
        <v>634</v>
      </c>
      <c r="F93" s="45"/>
      <c r="G93" s="45"/>
      <c r="H93" s="45"/>
      <c r="I93" s="45"/>
      <c r="J93" s="46"/>
    </row>
    <row r="94">
      <c r="A94" s="36" t="s">
        <v>54</v>
      </c>
      <c r="B94" s="44"/>
      <c r="C94" s="45"/>
      <c r="D94" s="45"/>
      <c r="E94" s="47" t="s">
        <v>639</v>
      </c>
      <c r="F94" s="45"/>
      <c r="G94" s="45"/>
      <c r="H94" s="45"/>
      <c r="I94" s="45"/>
      <c r="J94" s="46"/>
    </row>
    <row r="95" ht="115.2">
      <c r="A95" s="36" t="s">
        <v>57</v>
      </c>
      <c r="B95" s="44"/>
      <c r="C95" s="45"/>
      <c r="D95" s="45"/>
      <c r="E95" s="38" t="s">
        <v>636</v>
      </c>
      <c r="F95" s="45"/>
      <c r="G95" s="45"/>
      <c r="H95" s="45"/>
      <c r="I95" s="45"/>
      <c r="J95" s="46"/>
    </row>
    <row r="96" ht="28.8">
      <c r="A96" s="36" t="s">
        <v>46</v>
      </c>
      <c r="B96" s="36">
        <v>18</v>
      </c>
      <c r="C96" s="37" t="s">
        <v>640</v>
      </c>
      <c r="D96" s="36" t="s">
        <v>641</v>
      </c>
      <c r="E96" s="38" t="s">
        <v>642</v>
      </c>
      <c r="F96" s="39" t="s">
        <v>82</v>
      </c>
      <c r="G96" s="40">
        <v>1</v>
      </c>
      <c r="H96" s="41">
        <v>0</v>
      </c>
      <c r="I96" s="42">
        <f>ROUND(G96*H96,P4)</f>
        <v>0</v>
      </c>
      <c r="J96" s="39" t="s">
        <v>74</v>
      </c>
      <c r="O96" s="43">
        <f>I96*0.21</f>
        <v>0</v>
      </c>
      <c r="P96">
        <v>3</v>
      </c>
    </row>
    <row r="97" ht="28.8">
      <c r="A97" s="36" t="s">
        <v>52</v>
      </c>
      <c r="B97" s="44"/>
      <c r="C97" s="45"/>
      <c r="D97" s="45"/>
      <c r="E97" s="38" t="s">
        <v>643</v>
      </c>
      <c r="F97" s="45"/>
      <c r="G97" s="45"/>
      <c r="H97" s="45"/>
      <c r="I97" s="45"/>
      <c r="J97" s="46"/>
    </row>
    <row r="98">
      <c r="A98" s="36" t="s">
        <v>54</v>
      </c>
      <c r="B98" s="44"/>
      <c r="C98" s="45"/>
      <c r="D98" s="45"/>
      <c r="E98" s="47" t="s">
        <v>56</v>
      </c>
      <c r="F98" s="45"/>
      <c r="G98" s="45"/>
      <c r="H98" s="45"/>
      <c r="I98" s="45"/>
      <c r="J98" s="46"/>
    </row>
    <row r="99" ht="129.6">
      <c r="A99" s="36" t="s">
        <v>57</v>
      </c>
      <c r="B99" s="44"/>
      <c r="C99" s="45"/>
      <c r="D99" s="45"/>
      <c r="E99" s="38" t="s">
        <v>644</v>
      </c>
      <c r="F99" s="45"/>
      <c r="G99" s="45"/>
      <c r="H99" s="45"/>
      <c r="I99" s="45"/>
      <c r="J99" s="46"/>
    </row>
    <row r="100" ht="28.8">
      <c r="A100" s="36" t="s">
        <v>46</v>
      </c>
      <c r="B100" s="36">
        <v>19</v>
      </c>
      <c r="C100" s="37" t="s">
        <v>640</v>
      </c>
      <c r="D100" s="36" t="s">
        <v>645</v>
      </c>
      <c r="E100" s="38" t="s">
        <v>642</v>
      </c>
      <c r="F100" s="39" t="s">
        <v>82</v>
      </c>
      <c r="G100" s="40">
        <v>20</v>
      </c>
      <c r="H100" s="41">
        <v>0</v>
      </c>
      <c r="I100" s="42">
        <f>ROUND(G100*H100,P4)</f>
        <v>0</v>
      </c>
      <c r="J100" s="39" t="s">
        <v>74</v>
      </c>
      <c r="O100" s="43">
        <f>I100*0.21</f>
        <v>0</v>
      </c>
      <c r="P100">
        <v>3</v>
      </c>
    </row>
    <row r="101" ht="28.8">
      <c r="A101" s="36" t="s">
        <v>52</v>
      </c>
      <c r="B101" s="44"/>
      <c r="C101" s="45"/>
      <c r="D101" s="45"/>
      <c r="E101" s="38" t="s">
        <v>646</v>
      </c>
      <c r="F101" s="45"/>
      <c r="G101" s="45"/>
      <c r="H101" s="45"/>
      <c r="I101" s="45"/>
      <c r="J101" s="46"/>
    </row>
    <row r="102">
      <c r="A102" s="36" t="s">
        <v>54</v>
      </c>
      <c r="B102" s="44"/>
      <c r="C102" s="45"/>
      <c r="D102" s="45"/>
      <c r="E102" s="47" t="s">
        <v>578</v>
      </c>
      <c r="F102" s="45"/>
      <c r="G102" s="45"/>
      <c r="H102" s="45"/>
      <c r="I102" s="45"/>
      <c r="J102" s="46"/>
    </row>
    <row r="103" ht="129.6">
      <c r="A103" s="36" t="s">
        <v>57</v>
      </c>
      <c r="B103" s="44"/>
      <c r="C103" s="45"/>
      <c r="D103" s="45"/>
      <c r="E103" s="38" t="s">
        <v>644</v>
      </c>
      <c r="F103" s="45"/>
      <c r="G103" s="45"/>
      <c r="H103" s="45"/>
      <c r="I103" s="45"/>
      <c r="J103" s="46"/>
    </row>
    <row r="104" ht="28.8">
      <c r="A104" s="36" t="s">
        <v>46</v>
      </c>
      <c r="B104" s="36">
        <v>20</v>
      </c>
      <c r="C104" s="37" t="s">
        <v>640</v>
      </c>
      <c r="D104" s="36" t="s">
        <v>647</v>
      </c>
      <c r="E104" s="38" t="s">
        <v>642</v>
      </c>
      <c r="F104" s="39" t="s">
        <v>82</v>
      </c>
      <c r="G104" s="40">
        <v>11</v>
      </c>
      <c r="H104" s="41">
        <v>0</v>
      </c>
      <c r="I104" s="42">
        <f>ROUND(G104*H104,P4)</f>
        <v>0</v>
      </c>
      <c r="J104" s="39" t="s">
        <v>74</v>
      </c>
      <c r="O104" s="43">
        <f>I104*0.21</f>
        <v>0</v>
      </c>
      <c r="P104">
        <v>3</v>
      </c>
    </row>
    <row r="105" ht="28.8">
      <c r="A105" s="36" t="s">
        <v>52</v>
      </c>
      <c r="B105" s="44"/>
      <c r="C105" s="45"/>
      <c r="D105" s="45"/>
      <c r="E105" s="38" t="s">
        <v>648</v>
      </c>
      <c r="F105" s="45"/>
      <c r="G105" s="45"/>
      <c r="H105" s="45"/>
      <c r="I105" s="45"/>
      <c r="J105" s="46"/>
    </row>
    <row r="106">
      <c r="A106" s="36" t="s">
        <v>54</v>
      </c>
      <c r="B106" s="44"/>
      <c r="C106" s="45"/>
      <c r="D106" s="45"/>
      <c r="E106" s="47" t="s">
        <v>649</v>
      </c>
      <c r="F106" s="45"/>
      <c r="G106" s="45"/>
      <c r="H106" s="45"/>
      <c r="I106" s="45"/>
      <c r="J106" s="46"/>
    </row>
    <row r="107" ht="129.6">
      <c r="A107" s="36" t="s">
        <v>57</v>
      </c>
      <c r="B107" s="44"/>
      <c r="C107" s="45"/>
      <c r="D107" s="45"/>
      <c r="E107" s="38" t="s">
        <v>644</v>
      </c>
      <c r="F107" s="45"/>
      <c r="G107" s="45"/>
      <c r="H107" s="45"/>
      <c r="I107" s="45"/>
      <c r="J107" s="46"/>
    </row>
    <row r="108" ht="28.8">
      <c r="A108" s="36" t="s">
        <v>46</v>
      </c>
      <c r="B108" s="36">
        <v>21</v>
      </c>
      <c r="C108" s="37" t="s">
        <v>640</v>
      </c>
      <c r="D108" s="36" t="s">
        <v>650</v>
      </c>
      <c r="E108" s="38" t="s">
        <v>642</v>
      </c>
      <c r="F108" s="39" t="s">
        <v>82</v>
      </c>
      <c r="G108" s="40">
        <v>1</v>
      </c>
      <c r="H108" s="41">
        <v>0</v>
      </c>
      <c r="I108" s="42">
        <f>ROUND(G108*H108,P4)</f>
        <v>0</v>
      </c>
      <c r="J108" s="39" t="s">
        <v>74</v>
      </c>
      <c r="O108" s="43">
        <f>I108*0.21</f>
        <v>0</v>
      </c>
      <c r="P108">
        <v>3</v>
      </c>
    </row>
    <row r="109" ht="43.2">
      <c r="A109" s="36" t="s">
        <v>52</v>
      </c>
      <c r="B109" s="44"/>
      <c r="C109" s="45"/>
      <c r="D109" s="45"/>
      <c r="E109" s="38" t="s">
        <v>651</v>
      </c>
      <c r="F109" s="45"/>
      <c r="G109" s="45"/>
      <c r="H109" s="45"/>
      <c r="I109" s="45"/>
      <c r="J109" s="46"/>
    </row>
    <row r="110">
      <c r="A110" s="36" t="s">
        <v>54</v>
      </c>
      <c r="B110" s="44"/>
      <c r="C110" s="45"/>
      <c r="D110" s="45"/>
      <c r="E110" s="47" t="s">
        <v>56</v>
      </c>
      <c r="F110" s="45"/>
      <c r="G110" s="45"/>
      <c r="H110" s="45"/>
      <c r="I110" s="45"/>
      <c r="J110" s="46"/>
    </row>
    <row r="111" ht="129.6">
      <c r="A111" s="36" t="s">
        <v>57</v>
      </c>
      <c r="B111" s="44"/>
      <c r="C111" s="45"/>
      <c r="D111" s="45"/>
      <c r="E111" s="38" t="s">
        <v>644</v>
      </c>
      <c r="F111" s="45"/>
      <c r="G111" s="45"/>
      <c r="H111" s="45"/>
      <c r="I111" s="45"/>
      <c r="J111" s="46"/>
    </row>
    <row r="112" ht="28.8">
      <c r="A112" s="36" t="s">
        <v>46</v>
      </c>
      <c r="B112" s="36">
        <v>22</v>
      </c>
      <c r="C112" s="37" t="s">
        <v>640</v>
      </c>
      <c r="D112" s="36" t="s">
        <v>652</v>
      </c>
      <c r="E112" s="38" t="s">
        <v>642</v>
      </c>
      <c r="F112" s="39" t="s">
        <v>82</v>
      </c>
      <c r="G112" s="40">
        <v>4</v>
      </c>
      <c r="H112" s="41">
        <v>0</v>
      </c>
      <c r="I112" s="42">
        <f>ROUND(G112*H112,P4)</f>
        <v>0</v>
      </c>
      <c r="J112" s="39" t="s">
        <v>74</v>
      </c>
      <c r="O112" s="43">
        <f>I112*0.21</f>
        <v>0</v>
      </c>
      <c r="P112">
        <v>3</v>
      </c>
    </row>
    <row r="113" ht="28.8">
      <c r="A113" s="36" t="s">
        <v>52</v>
      </c>
      <c r="B113" s="44"/>
      <c r="C113" s="45"/>
      <c r="D113" s="45"/>
      <c r="E113" s="38" t="s">
        <v>653</v>
      </c>
      <c r="F113" s="45"/>
      <c r="G113" s="45"/>
      <c r="H113" s="45"/>
      <c r="I113" s="45"/>
      <c r="J113" s="46"/>
    </row>
    <row r="114">
      <c r="A114" s="36" t="s">
        <v>54</v>
      </c>
      <c r="B114" s="44"/>
      <c r="C114" s="45"/>
      <c r="D114" s="45"/>
      <c r="E114" s="47" t="s">
        <v>654</v>
      </c>
      <c r="F114" s="45"/>
      <c r="G114" s="45"/>
      <c r="H114" s="45"/>
      <c r="I114" s="45"/>
      <c r="J114" s="46"/>
    </row>
    <row r="115" ht="129.6">
      <c r="A115" s="36" t="s">
        <v>57</v>
      </c>
      <c r="B115" s="44"/>
      <c r="C115" s="45"/>
      <c r="D115" s="45"/>
      <c r="E115" s="38" t="s">
        <v>644</v>
      </c>
      <c r="F115" s="45"/>
      <c r="G115" s="45"/>
      <c r="H115" s="45"/>
      <c r="I115" s="45"/>
      <c r="J115" s="46"/>
    </row>
    <row r="116" ht="28.8">
      <c r="A116" s="36" t="s">
        <v>46</v>
      </c>
      <c r="B116" s="36">
        <v>23</v>
      </c>
      <c r="C116" s="37" t="s">
        <v>640</v>
      </c>
      <c r="D116" s="36" t="s">
        <v>655</v>
      </c>
      <c r="E116" s="38" t="s">
        <v>642</v>
      </c>
      <c r="F116" s="39" t="s">
        <v>82</v>
      </c>
      <c r="G116" s="40">
        <v>3</v>
      </c>
      <c r="H116" s="41">
        <v>0</v>
      </c>
      <c r="I116" s="42">
        <f>ROUND(G116*H116,P4)</f>
        <v>0</v>
      </c>
      <c r="J116" s="39" t="s">
        <v>74</v>
      </c>
      <c r="O116" s="43">
        <f>I116*0.21</f>
        <v>0</v>
      </c>
      <c r="P116">
        <v>3</v>
      </c>
    </row>
    <row r="117" ht="28.8">
      <c r="A117" s="36" t="s">
        <v>52</v>
      </c>
      <c r="B117" s="44"/>
      <c r="C117" s="45"/>
      <c r="D117" s="45"/>
      <c r="E117" s="38" t="s">
        <v>656</v>
      </c>
      <c r="F117" s="45"/>
      <c r="G117" s="45"/>
      <c r="H117" s="45"/>
      <c r="I117" s="45"/>
      <c r="J117" s="46"/>
    </row>
    <row r="118">
      <c r="A118" s="36" t="s">
        <v>54</v>
      </c>
      <c r="B118" s="44"/>
      <c r="C118" s="45"/>
      <c r="D118" s="45"/>
      <c r="E118" s="47" t="s">
        <v>657</v>
      </c>
      <c r="F118" s="45"/>
      <c r="G118" s="45"/>
      <c r="H118" s="45"/>
      <c r="I118" s="45"/>
      <c r="J118" s="46"/>
    </row>
    <row r="119" ht="129.6">
      <c r="A119" s="36" t="s">
        <v>57</v>
      </c>
      <c r="B119" s="44"/>
      <c r="C119" s="45"/>
      <c r="D119" s="45"/>
      <c r="E119" s="38" t="s">
        <v>644</v>
      </c>
      <c r="F119" s="45"/>
      <c r="G119" s="45"/>
      <c r="H119" s="45"/>
      <c r="I119" s="45"/>
      <c r="J119" s="46"/>
    </row>
    <row r="120" ht="28.8">
      <c r="A120" s="36" t="s">
        <v>46</v>
      </c>
      <c r="B120" s="36">
        <v>24</v>
      </c>
      <c r="C120" s="37" t="s">
        <v>658</v>
      </c>
      <c r="D120" s="36" t="s">
        <v>659</v>
      </c>
      <c r="E120" s="38" t="s">
        <v>660</v>
      </c>
      <c r="F120" s="39" t="s">
        <v>82</v>
      </c>
      <c r="G120" s="40">
        <v>15</v>
      </c>
      <c r="H120" s="41">
        <v>0</v>
      </c>
      <c r="I120" s="42">
        <f>ROUND(G120*H120,P4)</f>
        <v>0</v>
      </c>
      <c r="J120" s="39" t="s">
        <v>74</v>
      </c>
      <c r="O120" s="43">
        <f>I120*0.21</f>
        <v>0</v>
      </c>
      <c r="P120">
        <v>3</v>
      </c>
    </row>
    <row r="121" ht="28.8">
      <c r="A121" s="36" t="s">
        <v>52</v>
      </c>
      <c r="B121" s="44"/>
      <c r="C121" s="45"/>
      <c r="D121" s="45"/>
      <c r="E121" s="38" t="s">
        <v>661</v>
      </c>
      <c r="F121" s="45"/>
      <c r="G121" s="45"/>
      <c r="H121" s="45"/>
      <c r="I121" s="45"/>
      <c r="J121" s="46"/>
    </row>
    <row r="122">
      <c r="A122" s="36" t="s">
        <v>54</v>
      </c>
      <c r="B122" s="44"/>
      <c r="C122" s="45"/>
      <c r="D122" s="45"/>
      <c r="E122" s="47" t="s">
        <v>662</v>
      </c>
      <c r="F122" s="45"/>
      <c r="G122" s="45"/>
      <c r="H122" s="45"/>
      <c r="I122" s="45"/>
      <c r="J122" s="46"/>
    </row>
    <row r="123">
      <c r="A123" s="36" t="s">
        <v>54</v>
      </c>
      <c r="B123" s="44"/>
      <c r="C123" s="45"/>
      <c r="D123" s="45"/>
      <c r="E123" s="47" t="s">
        <v>663</v>
      </c>
      <c r="F123" s="45"/>
      <c r="G123" s="45"/>
      <c r="H123" s="45"/>
      <c r="I123" s="45"/>
      <c r="J123" s="46"/>
    </row>
    <row r="124" ht="115.2">
      <c r="A124" s="36" t="s">
        <v>57</v>
      </c>
      <c r="B124" s="44"/>
      <c r="C124" s="45"/>
      <c r="D124" s="45"/>
      <c r="E124" s="38" t="s">
        <v>664</v>
      </c>
      <c r="F124" s="45"/>
      <c r="G124" s="45"/>
      <c r="H124" s="45"/>
      <c r="I124" s="45"/>
      <c r="J124" s="46"/>
    </row>
    <row r="125" ht="28.8">
      <c r="A125" s="36" t="s">
        <v>46</v>
      </c>
      <c r="B125" s="36">
        <v>25</v>
      </c>
      <c r="C125" s="37" t="s">
        <v>658</v>
      </c>
      <c r="D125" s="36" t="s">
        <v>665</v>
      </c>
      <c r="E125" s="38" t="s">
        <v>660</v>
      </c>
      <c r="F125" s="39" t="s">
        <v>82</v>
      </c>
      <c r="G125" s="40">
        <v>1</v>
      </c>
      <c r="H125" s="41">
        <v>0</v>
      </c>
      <c r="I125" s="42">
        <f>ROUND(G125*H125,P4)</f>
        <v>0</v>
      </c>
      <c r="J125" s="39" t="s">
        <v>74</v>
      </c>
      <c r="O125" s="43">
        <f>I125*0.21</f>
        <v>0</v>
      </c>
      <c r="P125">
        <v>3</v>
      </c>
    </row>
    <row r="126" ht="28.8">
      <c r="A126" s="36" t="s">
        <v>52</v>
      </c>
      <c r="B126" s="44"/>
      <c r="C126" s="45"/>
      <c r="D126" s="45"/>
      <c r="E126" s="38" t="s">
        <v>666</v>
      </c>
      <c r="F126" s="45"/>
      <c r="G126" s="45"/>
      <c r="H126" s="45"/>
      <c r="I126" s="45"/>
      <c r="J126" s="46"/>
    </row>
    <row r="127">
      <c r="A127" s="36" t="s">
        <v>54</v>
      </c>
      <c r="B127" s="44"/>
      <c r="C127" s="45"/>
      <c r="D127" s="45"/>
      <c r="E127" s="47" t="s">
        <v>56</v>
      </c>
      <c r="F127" s="45"/>
      <c r="G127" s="45"/>
      <c r="H127" s="45"/>
      <c r="I127" s="45"/>
      <c r="J127" s="46"/>
    </row>
    <row r="128">
      <c r="A128" s="36" t="s">
        <v>54</v>
      </c>
      <c r="B128" s="44"/>
      <c r="C128" s="45"/>
      <c r="D128" s="45"/>
      <c r="E128" s="47" t="s">
        <v>667</v>
      </c>
      <c r="F128" s="45"/>
      <c r="G128" s="45"/>
      <c r="H128" s="45"/>
      <c r="I128" s="45"/>
      <c r="J128" s="46"/>
    </row>
    <row r="129" ht="115.2">
      <c r="A129" s="36" t="s">
        <v>57</v>
      </c>
      <c r="B129" s="44"/>
      <c r="C129" s="45"/>
      <c r="D129" s="45"/>
      <c r="E129" s="38" t="s">
        <v>664</v>
      </c>
      <c r="F129" s="45"/>
      <c r="G129" s="45"/>
      <c r="H129" s="45"/>
      <c r="I129" s="45"/>
      <c r="J129" s="46"/>
    </row>
    <row r="130" ht="28.8">
      <c r="A130" s="36" t="s">
        <v>46</v>
      </c>
      <c r="B130" s="36">
        <v>26</v>
      </c>
      <c r="C130" s="37" t="s">
        <v>668</v>
      </c>
      <c r="D130" s="36" t="s">
        <v>669</v>
      </c>
      <c r="E130" s="38" t="s">
        <v>670</v>
      </c>
      <c r="F130" s="39" t="s">
        <v>82</v>
      </c>
      <c r="G130" s="40">
        <v>4</v>
      </c>
      <c r="H130" s="41">
        <v>0</v>
      </c>
      <c r="I130" s="42">
        <f>ROUND(G130*H130,P4)</f>
        <v>0</v>
      </c>
      <c r="J130" s="39" t="s">
        <v>74</v>
      </c>
      <c r="O130" s="43">
        <f>I130*0.21</f>
        <v>0</v>
      </c>
      <c r="P130">
        <v>3</v>
      </c>
    </row>
    <row r="131">
      <c r="A131" s="36" t="s">
        <v>52</v>
      </c>
      <c r="B131" s="44"/>
      <c r="C131" s="45"/>
      <c r="D131" s="45"/>
      <c r="E131" s="38" t="s">
        <v>671</v>
      </c>
      <c r="F131" s="45"/>
      <c r="G131" s="45"/>
      <c r="H131" s="45"/>
      <c r="I131" s="45"/>
      <c r="J131" s="46"/>
    </row>
    <row r="132">
      <c r="A132" s="36" t="s">
        <v>54</v>
      </c>
      <c r="B132" s="44"/>
      <c r="C132" s="45"/>
      <c r="D132" s="45"/>
      <c r="E132" s="47" t="s">
        <v>654</v>
      </c>
      <c r="F132" s="45"/>
      <c r="G132" s="45"/>
      <c r="H132" s="45"/>
      <c r="I132" s="45"/>
      <c r="J132" s="46"/>
    </row>
    <row r="133">
      <c r="A133" s="36" t="s">
        <v>54</v>
      </c>
      <c r="B133" s="44"/>
      <c r="C133" s="45"/>
      <c r="D133" s="45"/>
      <c r="E133" s="47" t="s">
        <v>136</v>
      </c>
      <c r="F133" s="45"/>
      <c r="G133" s="45"/>
      <c r="H133" s="45"/>
      <c r="I133" s="45"/>
      <c r="J133" s="46"/>
    </row>
    <row r="134" ht="115.2">
      <c r="A134" s="36" t="s">
        <v>57</v>
      </c>
      <c r="B134" s="44"/>
      <c r="C134" s="45"/>
      <c r="D134" s="45"/>
      <c r="E134" s="38" t="s">
        <v>664</v>
      </c>
      <c r="F134" s="45"/>
      <c r="G134" s="45"/>
      <c r="H134" s="45"/>
      <c r="I134" s="45"/>
      <c r="J134" s="46"/>
    </row>
    <row r="135">
      <c r="A135" s="36" t="s">
        <v>46</v>
      </c>
      <c r="B135" s="36">
        <v>27</v>
      </c>
      <c r="C135" s="37" t="s">
        <v>672</v>
      </c>
      <c r="D135" s="36" t="s">
        <v>641</v>
      </c>
      <c r="E135" s="38" t="s">
        <v>673</v>
      </c>
      <c r="F135" s="39" t="s">
        <v>82</v>
      </c>
      <c r="G135" s="40">
        <v>21</v>
      </c>
      <c r="H135" s="41">
        <v>0</v>
      </c>
      <c r="I135" s="42">
        <f>ROUND(G135*H135,P4)</f>
        <v>0</v>
      </c>
      <c r="J135" s="39" t="s">
        <v>74</v>
      </c>
      <c r="O135" s="43">
        <f>I135*0.21</f>
        <v>0</v>
      </c>
      <c r="P135">
        <v>3</v>
      </c>
    </row>
    <row r="136">
      <c r="A136" s="36" t="s">
        <v>52</v>
      </c>
      <c r="B136" s="44"/>
      <c r="C136" s="45"/>
      <c r="D136" s="45"/>
      <c r="E136" s="38" t="s">
        <v>674</v>
      </c>
      <c r="F136" s="45"/>
      <c r="G136" s="45"/>
      <c r="H136" s="45"/>
      <c r="I136" s="45"/>
      <c r="J136" s="46"/>
    </row>
    <row r="137">
      <c r="A137" s="36" t="s">
        <v>54</v>
      </c>
      <c r="B137" s="44"/>
      <c r="C137" s="45"/>
      <c r="D137" s="45"/>
      <c r="E137" s="47" t="s">
        <v>675</v>
      </c>
      <c r="F137" s="45"/>
      <c r="G137" s="45"/>
      <c r="H137" s="45"/>
      <c r="I137" s="45"/>
      <c r="J137" s="46"/>
    </row>
    <row r="138">
      <c r="A138" s="36" t="s">
        <v>54</v>
      </c>
      <c r="B138" s="44"/>
      <c r="C138" s="45"/>
      <c r="D138" s="45"/>
      <c r="E138" s="47" t="s">
        <v>676</v>
      </c>
      <c r="F138" s="45"/>
      <c r="G138" s="45"/>
      <c r="H138" s="45"/>
      <c r="I138" s="45"/>
      <c r="J138" s="46"/>
    </row>
    <row r="139" ht="100.8">
      <c r="A139" s="36" t="s">
        <v>57</v>
      </c>
      <c r="B139" s="44"/>
      <c r="C139" s="45"/>
      <c r="D139" s="45"/>
      <c r="E139" s="38" t="s">
        <v>677</v>
      </c>
      <c r="F139" s="45"/>
      <c r="G139" s="45"/>
      <c r="H139" s="45"/>
      <c r="I139" s="45"/>
      <c r="J139" s="46"/>
    </row>
    <row r="140">
      <c r="A140" s="36" t="s">
        <v>46</v>
      </c>
      <c r="B140" s="36">
        <v>28</v>
      </c>
      <c r="C140" s="37" t="s">
        <v>678</v>
      </c>
      <c r="D140" s="36" t="s">
        <v>647</v>
      </c>
      <c r="E140" s="38" t="s">
        <v>679</v>
      </c>
      <c r="F140" s="39" t="s">
        <v>82</v>
      </c>
      <c r="G140" s="40">
        <v>3</v>
      </c>
      <c r="H140" s="41">
        <v>0</v>
      </c>
      <c r="I140" s="42">
        <f>ROUND(G140*H140,P4)</f>
        <v>0</v>
      </c>
      <c r="J140" s="39" t="s">
        <v>74</v>
      </c>
      <c r="O140" s="43">
        <f>I140*0.21</f>
        <v>0</v>
      </c>
      <c r="P140">
        <v>3</v>
      </c>
    </row>
    <row r="141">
      <c r="A141" s="36" t="s">
        <v>52</v>
      </c>
      <c r="B141" s="44"/>
      <c r="C141" s="45"/>
      <c r="D141" s="45"/>
      <c r="E141" s="38" t="s">
        <v>680</v>
      </c>
      <c r="F141" s="45"/>
      <c r="G141" s="45"/>
      <c r="H141" s="45"/>
      <c r="I141" s="45"/>
      <c r="J141" s="46"/>
    </row>
    <row r="142">
      <c r="A142" s="36" t="s">
        <v>54</v>
      </c>
      <c r="B142" s="44"/>
      <c r="C142" s="45"/>
      <c r="D142" s="45"/>
      <c r="E142" s="47" t="s">
        <v>657</v>
      </c>
      <c r="F142" s="45"/>
      <c r="G142" s="45"/>
      <c r="H142" s="45"/>
      <c r="I142" s="45"/>
      <c r="J142" s="46"/>
    </row>
    <row r="143">
      <c r="A143" s="36" t="s">
        <v>54</v>
      </c>
      <c r="B143" s="44"/>
      <c r="C143" s="45"/>
      <c r="D143" s="45"/>
      <c r="E143" s="47" t="s">
        <v>681</v>
      </c>
      <c r="F143" s="45"/>
      <c r="G143" s="45"/>
      <c r="H143" s="45"/>
      <c r="I143" s="45"/>
      <c r="J143" s="46"/>
    </row>
    <row r="144" ht="100.8">
      <c r="A144" s="36" t="s">
        <v>57</v>
      </c>
      <c r="B144" s="44"/>
      <c r="C144" s="45"/>
      <c r="D144" s="45"/>
      <c r="E144" s="38" t="s">
        <v>677</v>
      </c>
      <c r="F144" s="45"/>
      <c r="G144" s="45"/>
      <c r="H144" s="45"/>
      <c r="I144" s="45"/>
      <c r="J144" s="46"/>
    </row>
    <row r="145">
      <c r="A145" s="36" t="s">
        <v>46</v>
      </c>
      <c r="B145" s="36">
        <v>29</v>
      </c>
      <c r="C145" s="37" t="s">
        <v>682</v>
      </c>
      <c r="D145" s="36" t="s">
        <v>645</v>
      </c>
      <c r="E145" s="38" t="s">
        <v>683</v>
      </c>
      <c r="F145" s="39" t="s">
        <v>82</v>
      </c>
      <c r="G145" s="40">
        <v>13</v>
      </c>
      <c r="H145" s="41">
        <v>0</v>
      </c>
      <c r="I145" s="42">
        <f>ROUND(G145*H145,P4)</f>
        <v>0</v>
      </c>
      <c r="J145" s="39" t="s">
        <v>74</v>
      </c>
      <c r="O145" s="43">
        <f>I145*0.21</f>
        <v>0</v>
      </c>
      <c r="P145">
        <v>3</v>
      </c>
    </row>
    <row r="146">
      <c r="A146" s="36" t="s">
        <v>52</v>
      </c>
      <c r="B146" s="44"/>
      <c r="C146" s="45"/>
      <c r="D146" s="45"/>
      <c r="E146" s="38" t="s">
        <v>684</v>
      </c>
      <c r="F146" s="45"/>
      <c r="G146" s="45"/>
      <c r="H146" s="45"/>
      <c r="I146" s="45"/>
      <c r="J146" s="46"/>
    </row>
    <row r="147">
      <c r="A147" s="36" t="s">
        <v>54</v>
      </c>
      <c r="B147" s="44"/>
      <c r="C147" s="45"/>
      <c r="D147" s="45"/>
      <c r="E147" s="47" t="s">
        <v>685</v>
      </c>
      <c r="F147" s="45"/>
      <c r="G147" s="45"/>
      <c r="H147" s="45"/>
      <c r="I147" s="45"/>
      <c r="J147" s="46"/>
    </row>
    <row r="148">
      <c r="A148" s="36" t="s">
        <v>54</v>
      </c>
      <c r="B148" s="44"/>
      <c r="C148" s="45"/>
      <c r="D148" s="45"/>
      <c r="E148" s="47" t="s">
        <v>490</v>
      </c>
      <c r="F148" s="45"/>
      <c r="G148" s="45"/>
      <c r="H148" s="45"/>
      <c r="I148" s="45"/>
      <c r="J148" s="46"/>
    </row>
    <row r="149" ht="100.8">
      <c r="A149" s="36" t="s">
        <v>57</v>
      </c>
      <c r="B149" s="44"/>
      <c r="C149" s="45"/>
      <c r="D149" s="45"/>
      <c r="E149" s="38" t="s">
        <v>677</v>
      </c>
      <c r="F149" s="45"/>
      <c r="G149" s="45"/>
      <c r="H149" s="45"/>
      <c r="I149" s="45"/>
      <c r="J149" s="46"/>
    </row>
    <row r="150">
      <c r="A150" s="36" t="s">
        <v>46</v>
      </c>
      <c r="B150" s="36">
        <v>30</v>
      </c>
      <c r="C150" s="37" t="s">
        <v>682</v>
      </c>
      <c r="D150" s="36" t="s">
        <v>650</v>
      </c>
      <c r="E150" s="38" t="s">
        <v>683</v>
      </c>
      <c r="F150" s="39" t="s">
        <v>82</v>
      </c>
      <c r="G150" s="40">
        <v>4</v>
      </c>
      <c r="H150" s="41">
        <v>0</v>
      </c>
      <c r="I150" s="42">
        <f>ROUND(G150*H150,P4)</f>
        <v>0</v>
      </c>
      <c r="J150" s="39" t="s">
        <v>74</v>
      </c>
      <c r="O150" s="43">
        <f>I150*0.21</f>
        <v>0</v>
      </c>
      <c r="P150">
        <v>3</v>
      </c>
    </row>
    <row r="151">
      <c r="A151" s="36" t="s">
        <v>52</v>
      </c>
      <c r="B151" s="44"/>
      <c r="C151" s="45"/>
      <c r="D151" s="45"/>
      <c r="E151" s="38" t="s">
        <v>686</v>
      </c>
      <c r="F151" s="45"/>
      <c r="G151" s="45"/>
      <c r="H151" s="45"/>
      <c r="I151" s="45"/>
      <c r="J151" s="46"/>
    </row>
    <row r="152">
      <c r="A152" s="36" t="s">
        <v>54</v>
      </c>
      <c r="B152" s="44"/>
      <c r="C152" s="45"/>
      <c r="D152" s="45"/>
      <c r="E152" s="47" t="s">
        <v>654</v>
      </c>
      <c r="F152" s="45"/>
      <c r="G152" s="45"/>
      <c r="H152" s="45"/>
      <c r="I152" s="45"/>
      <c r="J152" s="46"/>
    </row>
    <row r="153">
      <c r="A153" s="36" t="s">
        <v>54</v>
      </c>
      <c r="B153" s="44"/>
      <c r="C153" s="45"/>
      <c r="D153" s="45"/>
      <c r="E153" s="47" t="s">
        <v>136</v>
      </c>
      <c r="F153" s="45"/>
      <c r="G153" s="45"/>
      <c r="H153" s="45"/>
      <c r="I153" s="45"/>
      <c r="J153" s="46"/>
    </row>
    <row r="154" ht="100.8">
      <c r="A154" s="36" t="s">
        <v>57</v>
      </c>
      <c r="B154" s="44"/>
      <c r="C154" s="45"/>
      <c r="D154" s="45"/>
      <c r="E154" s="38" t="s">
        <v>677</v>
      </c>
      <c r="F154" s="45"/>
      <c r="G154" s="45"/>
      <c r="H154" s="45"/>
      <c r="I154" s="45"/>
      <c r="J154" s="46"/>
    </row>
    <row r="155">
      <c r="A155" s="30" t="s">
        <v>43</v>
      </c>
      <c r="B155" s="31"/>
      <c r="C155" s="32" t="s">
        <v>383</v>
      </c>
      <c r="D155" s="33"/>
      <c r="E155" s="30" t="s">
        <v>384</v>
      </c>
      <c r="F155" s="33"/>
      <c r="G155" s="33"/>
      <c r="H155" s="33"/>
      <c r="I155" s="34">
        <f>SUMIFS(I156:I160,A156:A160,"P")</f>
        <v>0</v>
      </c>
      <c r="J155" s="35"/>
    </row>
    <row r="156">
      <c r="A156" s="36" t="s">
        <v>46</v>
      </c>
      <c r="B156" s="36">
        <v>31</v>
      </c>
      <c r="C156" s="37" t="s">
        <v>422</v>
      </c>
      <c r="D156" s="36" t="s">
        <v>48</v>
      </c>
      <c r="E156" s="38" t="s">
        <v>423</v>
      </c>
      <c r="F156" s="39" t="s">
        <v>144</v>
      </c>
      <c r="G156" s="40">
        <v>1268</v>
      </c>
      <c r="H156" s="41">
        <v>0</v>
      </c>
      <c r="I156" s="42">
        <f>ROUND(G156*H156,P4)</f>
        <v>0</v>
      </c>
      <c r="J156" s="39" t="s">
        <v>74</v>
      </c>
      <c r="O156" s="43">
        <f>I156*0.21</f>
        <v>0</v>
      </c>
      <c r="P156">
        <v>3</v>
      </c>
    </row>
    <row r="157" ht="28.8">
      <c r="A157" s="36" t="s">
        <v>52</v>
      </c>
      <c r="B157" s="44"/>
      <c r="C157" s="45"/>
      <c r="D157" s="45"/>
      <c r="E157" s="38" t="s">
        <v>687</v>
      </c>
      <c r="F157" s="45"/>
      <c r="G157" s="45"/>
      <c r="H157" s="45"/>
      <c r="I157" s="45"/>
      <c r="J157" s="46"/>
    </row>
    <row r="158">
      <c r="A158" s="36" t="s">
        <v>54</v>
      </c>
      <c r="B158" s="44"/>
      <c r="C158" s="45"/>
      <c r="D158" s="45"/>
      <c r="E158" s="47" t="s">
        <v>688</v>
      </c>
      <c r="F158" s="45"/>
      <c r="G158" s="45"/>
      <c r="H158" s="45"/>
      <c r="I158" s="45"/>
      <c r="J158" s="46"/>
    </row>
    <row r="159">
      <c r="A159" s="36" t="s">
        <v>54</v>
      </c>
      <c r="B159" s="44"/>
      <c r="C159" s="45"/>
      <c r="D159" s="45"/>
      <c r="E159" s="47" t="s">
        <v>615</v>
      </c>
      <c r="F159" s="45"/>
      <c r="G159" s="45"/>
      <c r="H159" s="45"/>
      <c r="I159" s="45"/>
      <c r="J159" s="46"/>
    </row>
    <row r="160" ht="86.4">
      <c r="A160" s="36" t="s">
        <v>57</v>
      </c>
      <c r="B160" s="49"/>
      <c r="C160" s="50"/>
      <c r="D160" s="50"/>
      <c r="E160" s="38" t="s">
        <v>424</v>
      </c>
      <c r="F160" s="50"/>
      <c r="G160" s="50"/>
      <c r="H160" s="50"/>
      <c r="I160" s="50"/>
      <c r="J160" s="51"/>
    </row>
  </sheetData>
  <sheetProtection sheet="1" objects="1" scenarios="1" spinCount="100000" saltValue="I+QDyLA6RAg50YcbjxdevM19bSkJbL0EIIg5GTX3O5c6HsF8thfBEy1AZFVctSOUkZ9n6xU/LozRZEgSF8z6jg==" hashValue="u4xlg7IO4KGY7EFoSj6gPtN1GjmS7yeit+9JfUX7bGvNHzIzwO4mdE4dWNvwuhE5vrMuTECdLCSYMxmYCBKJhg==" algorithmName="SHA-512" password="DE02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1">
      <c r="A2" s="1"/>
      <c r="B2" s="15"/>
      <c r="C2" s="16"/>
      <c r="D2" s="16"/>
      <c r="E2" s="17" t="s">
        <v>25</v>
      </c>
      <c r="F2" s="16"/>
      <c r="G2" s="16"/>
      <c r="H2" s="16"/>
      <c r="I2" s="16"/>
      <c r="J2" s="18"/>
    </row>
    <row r="3" ht="27.6">
      <c r="A3" s="3" t="s">
        <v>26</v>
      </c>
      <c r="B3" s="19" t="s">
        <v>27</v>
      </c>
      <c r="C3" s="20" t="s">
        <v>28</v>
      </c>
      <c r="D3" s="21"/>
      <c r="E3" s="22" t="s">
        <v>29</v>
      </c>
      <c r="F3" s="16"/>
      <c r="G3" s="16"/>
      <c r="H3" s="23" t="s">
        <v>19</v>
      </c>
      <c r="I3" s="24">
        <f>SUMIFS(I8:I56,A8:A56,"SD")</f>
        <v>0</v>
      </c>
      <c r="J3" s="18"/>
      <c r="O3">
        <v>0</v>
      </c>
      <c r="P3">
        <v>2</v>
      </c>
    </row>
    <row r="4">
      <c r="A4" s="3" t="s">
        <v>30</v>
      </c>
      <c r="B4" s="19" t="s">
        <v>31</v>
      </c>
      <c r="C4" s="20" t="s">
        <v>19</v>
      </c>
      <c r="D4" s="21"/>
      <c r="E4" s="22" t="s">
        <v>20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32</v>
      </c>
      <c r="B5" s="26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7" t="s">
        <v>40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41</v>
      </c>
      <c r="I6" s="7" t="s">
        <v>42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43</v>
      </c>
      <c r="B8" s="31"/>
      <c r="C8" s="32" t="s">
        <v>44</v>
      </c>
      <c r="D8" s="33"/>
      <c r="E8" s="30" t="s">
        <v>45</v>
      </c>
      <c r="F8" s="33"/>
      <c r="G8" s="33"/>
      <c r="H8" s="33"/>
      <c r="I8" s="34">
        <f>SUMIFS(I9:I12,A9:A12,"P")</f>
        <v>0</v>
      </c>
      <c r="J8" s="35"/>
    </row>
    <row r="9">
      <c r="A9" s="36" t="s">
        <v>46</v>
      </c>
      <c r="B9" s="36">
        <v>1</v>
      </c>
      <c r="C9" s="37" t="s">
        <v>90</v>
      </c>
      <c r="D9" s="36" t="s">
        <v>48</v>
      </c>
      <c r="E9" s="38" t="s">
        <v>91</v>
      </c>
      <c r="F9" s="39" t="s">
        <v>92</v>
      </c>
      <c r="G9" s="40">
        <v>377.06799999999998</v>
      </c>
      <c r="H9" s="41">
        <v>0</v>
      </c>
      <c r="I9" s="42">
        <f>ROUND(G9*H9,P4)</f>
        <v>0</v>
      </c>
      <c r="J9" s="39" t="s">
        <v>74</v>
      </c>
      <c r="O9" s="43">
        <f>I9*0.21</f>
        <v>0</v>
      </c>
      <c r="P9">
        <v>3</v>
      </c>
    </row>
    <row r="10">
      <c r="A10" s="36" t="s">
        <v>52</v>
      </c>
      <c r="B10" s="44"/>
      <c r="C10" s="45"/>
      <c r="D10" s="45"/>
      <c r="E10" s="38" t="s">
        <v>93</v>
      </c>
      <c r="F10" s="45"/>
      <c r="G10" s="45"/>
      <c r="H10" s="45"/>
      <c r="I10" s="45"/>
      <c r="J10" s="46"/>
    </row>
    <row r="11">
      <c r="A11" s="36" t="s">
        <v>54</v>
      </c>
      <c r="B11" s="44"/>
      <c r="C11" s="45"/>
      <c r="D11" s="45"/>
      <c r="E11" s="47" t="s">
        <v>689</v>
      </c>
      <c r="F11" s="45"/>
      <c r="G11" s="45"/>
      <c r="H11" s="45"/>
      <c r="I11" s="45"/>
      <c r="J11" s="46"/>
    </row>
    <row r="12" ht="72">
      <c r="A12" s="36" t="s">
        <v>57</v>
      </c>
      <c r="B12" s="44"/>
      <c r="C12" s="45"/>
      <c r="D12" s="45"/>
      <c r="E12" s="38" t="s">
        <v>101</v>
      </c>
      <c r="F12" s="45"/>
      <c r="G12" s="45"/>
      <c r="H12" s="45"/>
      <c r="I12" s="45"/>
      <c r="J12" s="46"/>
    </row>
    <row r="13">
      <c r="A13" s="30" t="s">
        <v>43</v>
      </c>
      <c r="B13" s="31"/>
      <c r="C13" s="32" t="s">
        <v>114</v>
      </c>
      <c r="D13" s="33"/>
      <c r="E13" s="30" t="s">
        <v>115</v>
      </c>
      <c r="F13" s="33"/>
      <c r="G13" s="33"/>
      <c r="H13" s="33"/>
      <c r="I13" s="34">
        <f>SUMIFS(I14:I33,A14:A33,"P")</f>
        <v>0</v>
      </c>
      <c r="J13" s="35"/>
    </row>
    <row r="14">
      <c r="A14" s="36" t="s">
        <v>46</v>
      </c>
      <c r="B14" s="36">
        <v>2</v>
      </c>
      <c r="C14" s="37" t="s">
        <v>169</v>
      </c>
      <c r="D14" s="36" t="s">
        <v>48</v>
      </c>
      <c r="E14" s="38" t="s">
        <v>170</v>
      </c>
      <c r="F14" s="39" t="s">
        <v>110</v>
      </c>
      <c r="G14" s="40">
        <v>188.53399999999999</v>
      </c>
      <c r="H14" s="41">
        <v>0</v>
      </c>
      <c r="I14" s="42">
        <f>ROUND(G14*H14,P4)</f>
        <v>0</v>
      </c>
      <c r="J14" s="39" t="s">
        <v>74</v>
      </c>
      <c r="O14" s="43">
        <f>I14*0.21</f>
        <v>0</v>
      </c>
      <c r="P14">
        <v>3</v>
      </c>
    </row>
    <row r="15" ht="43.2">
      <c r="A15" s="36" t="s">
        <v>52</v>
      </c>
      <c r="B15" s="44"/>
      <c r="C15" s="45"/>
      <c r="D15" s="45"/>
      <c r="E15" s="38" t="s">
        <v>171</v>
      </c>
      <c r="F15" s="45"/>
      <c r="G15" s="45"/>
      <c r="H15" s="45"/>
      <c r="I15" s="45"/>
      <c r="J15" s="46"/>
    </row>
    <row r="16">
      <c r="A16" s="36" t="s">
        <v>54</v>
      </c>
      <c r="B16" s="44"/>
      <c r="C16" s="45"/>
      <c r="D16" s="45"/>
      <c r="E16" s="47" t="s">
        <v>690</v>
      </c>
      <c r="F16" s="45"/>
      <c r="G16" s="45"/>
      <c r="H16" s="45"/>
      <c r="I16" s="45"/>
      <c r="J16" s="46"/>
    </row>
    <row r="17">
      <c r="A17" s="36" t="s">
        <v>54</v>
      </c>
      <c r="B17" s="44"/>
      <c r="C17" s="45"/>
      <c r="D17" s="45"/>
      <c r="E17" s="47" t="s">
        <v>691</v>
      </c>
      <c r="F17" s="45"/>
      <c r="G17" s="45"/>
      <c r="H17" s="45"/>
      <c r="I17" s="45"/>
      <c r="J17" s="46"/>
    </row>
    <row r="18">
      <c r="A18" s="36" t="s">
        <v>54</v>
      </c>
      <c r="B18" s="44"/>
      <c r="C18" s="45"/>
      <c r="D18" s="45"/>
      <c r="E18" s="47" t="s">
        <v>692</v>
      </c>
      <c r="F18" s="45"/>
      <c r="G18" s="45"/>
      <c r="H18" s="45"/>
      <c r="I18" s="45"/>
      <c r="J18" s="46"/>
    </row>
    <row r="19" ht="409.5">
      <c r="A19" s="36" t="s">
        <v>57</v>
      </c>
      <c r="B19" s="44"/>
      <c r="C19" s="45"/>
      <c r="D19" s="45"/>
      <c r="E19" s="38" t="s">
        <v>180</v>
      </c>
      <c r="F19" s="45"/>
      <c r="G19" s="45"/>
      <c r="H19" s="45"/>
      <c r="I19" s="45"/>
      <c r="J19" s="46"/>
    </row>
    <row r="20">
      <c r="A20" s="36" t="s">
        <v>46</v>
      </c>
      <c r="B20" s="36">
        <v>3</v>
      </c>
      <c r="C20" s="37" t="s">
        <v>181</v>
      </c>
      <c r="D20" s="36" t="s">
        <v>48</v>
      </c>
      <c r="E20" s="38" t="s">
        <v>182</v>
      </c>
      <c r="F20" s="39" t="s">
        <v>110</v>
      </c>
      <c r="G20" s="40">
        <v>188.53399999999999</v>
      </c>
      <c r="H20" s="41">
        <v>0</v>
      </c>
      <c r="I20" s="42">
        <f>ROUND(G20*H20,P4)</f>
        <v>0</v>
      </c>
      <c r="J20" s="39" t="s">
        <v>74</v>
      </c>
      <c r="O20" s="43">
        <f>I20*0.21</f>
        <v>0</v>
      </c>
      <c r="P20">
        <v>3</v>
      </c>
    </row>
    <row r="21">
      <c r="A21" s="36" t="s">
        <v>52</v>
      </c>
      <c r="B21" s="44"/>
      <c r="C21" s="45"/>
      <c r="D21" s="45"/>
      <c r="E21" s="48" t="s">
        <v>48</v>
      </c>
      <c r="F21" s="45"/>
      <c r="G21" s="45"/>
      <c r="H21" s="45"/>
      <c r="I21" s="45"/>
      <c r="J21" s="46"/>
    </row>
    <row r="22">
      <c r="A22" s="36" t="s">
        <v>54</v>
      </c>
      <c r="B22" s="44"/>
      <c r="C22" s="45"/>
      <c r="D22" s="45"/>
      <c r="E22" s="47" t="s">
        <v>693</v>
      </c>
      <c r="F22" s="45"/>
      <c r="G22" s="45"/>
      <c r="H22" s="45"/>
      <c r="I22" s="45"/>
      <c r="J22" s="46"/>
    </row>
    <row r="23" ht="244.8">
      <c r="A23" s="36" t="s">
        <v>57</v>
      </c>
      <c r="B23" s="44"/>
      <c r="C23" s="45"/>
      <c r="D23" s="45"/>
      <c r="E23" s="38" t="s">
        <v>184</v>
      </c>
      <c r="F23" s="45"/>
      <c r="G23" s="45"/>
      <c r="H23" s="45"/>
      <c r="I23" s="45"/>
      <c r="J23" s="46"/>
    </row>
    <row r="24">
      <c r="A24" s="36" t="s">
        <v>46</v>
      </c>
      <c r="B24" s="36">
        <v>4</v>
      </c>
      <c r="C24" s="37" t="s">
        <v>195</v>
      </c>
      <c r="D24" s="36" t="s">
        <v>48</v>
      </c>
      <c r="E24" s="38" t="s">
        <v>196</v>
      </c>
      <c r="F24" s="39" t="s">
        <v>110</v>
      </c>
      <c r="G24" s="40">
        <v>140</v>
      </c>
      <c r="H24" s="41">
        <v>0</v>
      </c>
      <c r="I24" s="42">
        <f>ROUND(G24*H24,P4)</f>
        <v>0</v>
      </c>
      <c r="J24" s="39" t="s">
        <v>74</v>
      </c>
      <c r="O24" s="43">
        <f>I24*0.21</f>
        <v>0</v>
      </c>
      <c r="P24">
        <v>3</v>
      </c>
    </row>
    <row r="25">
      <c r="A25" s="36" t="s">
        <v>52</v>
      </c>
      <c r="B25" s="44"/>
      <c r="C25" s="45"/>
      <c r="D25" s="45"/>
      <c r="E25" s="38" t="s">
        <v>197</v>
      </c>
      <c r="F25" s="45"/>
      <c r="G25" s="45"/>
      <c r="H25" s="45"/>
      <c r="I25" s="45"/>
      <c r="J25" s="46"/>
    </row>
    <row r="26">
      <c r="A26" s="36" t="s">
        <v>54</v>
      </c>
      <c r="B26" s="44"/>
      <c r="C26" s="45"/>
      <c r="D26" s="45"/>
      <c r="E26" s="47" t="s">
        <v>694</v>
      </c>
      <c r="F26" s="45"/>
      <c r="G26" s="45"/>
      <c r="H26" s="45"/>
      <c r="I26" s="45"/>
      <c r="J26" s="46"/>
    </row>
    <row r="27" ht="302.4">
      <c r="A27" s="36" t="s">
        <v>57</v>
      </c>
      <c r="B27" s="44"/>
      <c r="C27" s="45"/>
      <c r="D27" s="45"/>
      <c r="E27" s="38" t="s">
        <v>206</v>
      </c>
      <c r="F27" s="45"/>
      <c r="G27" s="45"/>
      <c r="H27" s="45"/>
      <c r="I27" s="45"/>
      <c r="J27" s="46"/>
    </row>
    <row r="28">
      <c r="A28" s="36" t="s">
        <v>46</v>
      </c>
      <c r="B28" s="36">
        <v>5</v>
      </c>
      <c r="C28" s="37" t="s">
        <v>207</v>
      </c>
      <c r="D28" s="36" t="s">
        <v>48</v>
      </c>
      <c r="E28" s="38" t="s">
        <v>208</v>
      </c>
      <c r="F28" s="39" t="s">
        <v>110</v>
      </c>
      <c r="G28" s="40">
        <v>18.16</v>
      </c>
      <c r="H28" s="41">
        <v>0</v>
      </c>
      <c r="I28" s="42">
        <f>ROUND(G28*H28,P4)</f>
        <v>0</v>
      </c>
      <c r="J28" s="39" t="s">
        <v>74</v>
      </c>
      <c r="O28" s="43">
        <f>I28*0.21</f>
        <v>0</v>
      </c>
      <c r="P28">
        <v>3</v>
      </c>
    </row>
    <row r="29">
      <c r="A29" s="36" t="s">
        <v>52</v>
      </c>
      <c r="B29" s="44"/>
      <c r="C29" s="45"/>
      <c r="D29" s="45"/>
      <c r="E29" s="38" t="s">
        <v>695</v>
      </c>
      <c r="F29" s="45"/>
      <c r="G29" s="45"/>
      <c r="H29" s="45"/>
      <c r="I29" s="45"/>
      <c r="J29" s="46"/>
    </row>
    <row r="30">
      <c r="A30" s="36" t="s">
        <v>54</v>
      </c>
      <c r="B30" s="44"/>
      <c r="C30" s="45"/>
      <c r="D30" s="45"/>
      <c r="E30" s="47" t="s">
        <v>696</v>
      </c>
      <c r="F30" s="45"/>
      <c r="G30" s="45"/>
      <c r="H30" s="45"/>
      <c r="I30" s="45"/>
      <c r="J30" s="46"/>
    </row>
    <row r="31">
      <c r="A31" s="36" t="s">
        <v>54</v>
      </c>
      <c r="B31" s="44"/>
      <c r="C31" s="45"/>
      <c r="D31" s="45"/>
      <c r="E31" s="47" t="s">
        <v>697</v>
      </c>
      <c r="F31" s="45"/>
      <c r="G31" s="45"/>
      <c r="H31" s="45"/>
      <c r="I31" s="45"/>
      <c r="J31" s="46"/>
    </row>
    <row r="32">
      <c r="A32" s="36" t="s">
        <v>54</v>
      </c>
      <c r="B32" s="44"/>
      <c r="C32" s="45"/>
      <c r="D32" s="45"/>
      <c r="E32" s="47" t="s">
        <v>698</v>
      </c>
      <c r="F32" s="45"/>
      <c r="G32" s="45"/>
      <c r="H32" s="45"/>
      <c r="I32" s="45"/>
      <c r="J32" s="46"/>
    </row>
    <row r="33" ht="388.8">
      <c r="A33" s="36" t="s">
        <v>57</v>
      </c>
      <c r="B33" s="44"/>
      <c r="C33" s="45"/>
      <c r="D33" s="45"/>
      <c r="E33" s="38" t="s">
        <v>211</v>
      </c>
      <c r="F33" s="45"/>
      <c r="G33" s="45"/>
      <c r="H33" s="45"/>
      <c r="I33" s="45"/>
      <c r="J33" s="46"/>
    </row>
    <row r="34">
      <c r="A34" s="30" t="s">
        <v>43</v>
      </c>
      <c r="B34" s="31"/>
      <c r="C34" s="32" t="s">
        <v>269</v>
      </c>
      <c r="D34" s="33"/>
      <c r="E34" s="30" t="s">
        <v>270</v>
      </c>
      <c r="F34" s="33"/>
      <c r="G34" s="33"/>
      <c r="H34" s="33"/>
      <c r="I34" s="34">
        <f>SUMIFS(I35:I38,A35:A38,"P")</f>
        <v>0</v>
      </c>
      <c r="J34" s="35"/>
    </row>
    <row r="35">
      <c r="A35" s="36" t="s">
        <v>46</v>
      </c>
      <c r="B35" s="36">
        <v>6</v>
      </c>
      <c r="C35" s="37" t="s">
        <v>277</v>
      </c>
      <c r="D35" s="36" t="s">
        <v>48</v>
      </c>
      <c r="E35" s="38" t="s">
        <v>278</v>
      </c>
      <c r="F35" s="39" t="s">
        <v>110</v>
      </c>
      <c r="G35" s="40">
        <v>4.6440000000000001</v>
      </c>
      <c r="H35" s="41">
        <v>0</v>
      </c>
      <c r="I35" s="42">
        <f>ROUND(G35*H35,P4)</f>
        <v>0</v>
      </c>
      <c r="J35" s="39" t="s">
        <v>74</v>
      </c>
      <c r="O35" s="43">
        <f>I35*0.21</f>
        <v>0</v>
      </c>
      <c r="P35">
        <v>3</v>
      </c>
    </row>
    <row r="36" ht="43.2">
      <c r="A36" s="36" t="s">
        <v>52</v>
      </c>
      <c r="B36" s="44"/>
      <c r="C36" s="45"/>
      <c r="D36" s="45"/>
      <c r="E36" s="38" t="s">
        <v>699</v>
      </c>
      <c r="F36" s="45"/>
      <c r="G36" s="45"/>
      <c r="H36" s="45"/>
      <c r="I36" s="45"/>
      <c r="J36" s="46"/>
    </row>
    <row r="37">
      <c r="A37" s="36" t="s">
        <v>54</v>
      </c>
      <c r="B37" s="44"/>
      <c r="C37" s="45"/>
      <c r="D37" s="45"/>
      <c r="E37" s="47" t="s">
        <v>700</v>
      </c>
      <c r="F37" s="45"/>
      <c r="G37" s="45"/>
      <c r="H37" s="45"/>
      <c r="I37" s="45"/>
      <c r="J37" s="46"/>
    </row>
    <row r="38" ht="409.5">
      <c r="A38" s="36" t="s">
        <v>57</v>
      </c>
      <c r="B38" s="44"/>
      <c r="C38" s="45"/>
      <c r="D38" s="45"/>
      <c r="E38" s="38" t="s">
        <v>282</v>
      </c>
      <c r="F38" s="45"/>
      <c r="G38" s="45"/>
      <c r="H38" s="45"/>
      <c r="I38" s="45"/>
      <c r="J38" s="46"/>
    </row>
    <row r="39">
      <c r="A39" s="30" t="s">
        <v>43</v>
      </c>
      <c r="B39" s="31"/>
      <c r="C39" s="32" t="s">
        <v>372</v>
      </c>
      <c r="D39" s="33"/>
      <c r="E39" s="30" t="s">
        <v>373</v>
      </c>
      <c r="F39" s="33"/>
      <c r="G39" s="33"/>
      <c r="H39" s="33"/>
      <c r="I39" s="34">
        <f>SUMIFS(I40:I51,A40:A51,"P")</f>
        <v>0</v>
      </c>
      <c r="J39" s="35"/>
    </row>
    <row r="40">
      <c r="A40" s="36" t="s">
        <v>46</v>
      </c>
      <c r="B40" s="36">
        <v>7</v>
      </c>
      <c r="C40" s="37" t="s">
        <v>701</v>
      </c>
      <c r="D40" s="36" t="s">
        <v>48</v>
      </c>
      <c r="E40" s="38" t="s">
        <v>702</v>
      </c>
      <c r="F40" s="39" t="s">
        <v>144</v>
      </c>
      <c r="G40" s="40">
        <v>2400</v>
      </c>
      <c r="H40" s="41">
        <v>0</v>
      </c>
      <c r="I40" s="42">
        <f>ROUND(G40*H40,P4)</f>
        <v>0</v>
      </c>
      <c r="J40" s="39" t="s">
        <v>74</v>
      </c>
      <c r="O40" s="43">
        <f>I40*0.21</f>
        <v>0</v>
      </c>
      <c r="P40">
        <v>3</v>
      </c>
    </row>
    <row r="41" ht="43.2">
      <c r="A41" s="36" t="s">
        <v>52</v>
      </c>
      <c r="B41" s="44"/>
      <c r="C41" s="45"/>
      <c r="D41" s="45"/>
      <c r="E41" s="38" t="s">
        <v>703</v>
      </c>
      <c r="F41" s="45"/>
      <c r="G41" s="45"/>
      <c r="H41" s="45"/>
      <c r="I41" s="45"/>
      <c r="J41" s="46"/>
    </row>
    <row r="42">
      <c r="A42" s="36" t="s">
        <v>54</v>
      </c>
      <c r="B42" s="44"/>
      <c r="C42" s="45"/>
      <c r="D42" s="45"/>
      <c r="E42" s="47" t="s">
        <v>704</v>
      </c>
      <c r="F42" s="45"/>
      <c r="G42" s="45"/>
      <c r="H42" s="45"/>
      <c r="I42" s="45"/>
      <c r="J42" s="46"/>
    </row>
    <row r="43" ht="86.4">
      <c r="A43" s="36" t="s">
        <v>57</v>
      </c>
      <c r="B43" s="44"/>
      <c r="C43" s="45"/>
      <c r="D43" s="45"/>
      <c r="E43" s="38" t="s">
        <v>610</v>
      </c>
      <c r="F43" s="45"/>
      <c r="G43" s="45"/>
      <c r="H43" s="45"/>
      <c r="I43" s="45"/>
      <c r="J43" s="46"/>
    </row>
    <row r="44">
      <c r="A44" s="36" t="s">
        <v>46</v>
      </c>
      <c r="B44" s="36">
        <v>8</v>
      </c>
      <c r="C44" s="37" t="s">
        <v>705</v>
      </c>
      <c r="D44" s="36" t="s">
        <v>48</v>
      </c>
      <c r="E44" s="38" t="s">
        <v>706</v>
      </c>
      <c r="F44" s="39" t="s">
        <v>144</v>
      </c>
      <c r="G44" s="40">
        <v>800</v>
      </c>
      <c r="H44" s="41">
        <v>0</v>
      </c>
      <c r="I44" s="42">
        <f>ROUND(G44*H44,P4)</f>
        <v>0</v>
      </c>
      <c r="J44" s="39" t="s">
        <v>74</v>
      </c>
      <c r="O44" s="43">
        <f>I44*0.21</f>
        <v>0</v>
      </c>
      <c r="P44">
        <v>3</v>
      </c>
    </row>
    <row r="45" ht="28.8">
      <c r="A45" s="36" t="s">
        <v>52</v>
      </c>
      <c r="B45" s="44"/>
      <c r="C45" s="45"/>
      <c r="D45" s="45"/>
      <c r="E45" s="38" t="s">
        <v>687</v>
      </c>
      <c r="F45" s="45"/>
      <c r="G45" s="45"/>
      <c r="H45" s="45"/>
      <c r="I45" s="45"/>
      <c r="J45" s="46"/>
    </row>
    <row r="46">
      <c r="A46" s="36" t="s">
        <v>54</v>
      </c>
      <c r="B46" s="44"/>
      <c r="C46" s="45"/>
      <c r="D46" s="45"/>
      <c r="E46" s="47" t="s">
        <v>707</v>
      </c>
      <c r="F46" s="45"/>
      <c r="G46" s="45"/>
      <c r="H46" s="45"/>
      <c r="I46" s="45"/>
      <c r="J46" s="46"/>
    </row>
    <row r="47" ht="100.8">
      <c r="A47" s="36" t="s">
        <v>57</v>
      </c>
      <c r="B47" s="44"/>
      <c r="C47" s="45"/>
      <c r="D47" s="45"/>
      <c r="E47" s="38" t="s">
        <v>708</v>
      </c>
      <c r="F47" s="45"/>
      <c r="G47" s="45"/>
      <c r="H47" s="45"/>
      <c r="I47" s="45"/>
      <c r="J47" s="46"/>
    </row>
    <row r="48">
      <c r="A48" s="36" t="s">
        <v>46</v>
      </c>
      <c r="B48" s="36">
        <v>9</v>
      </c>
      <c r="C48" s="37" t="s">
        <v>709</v>
      </c>
      <c r="D48" s="36" t="s">
        <v>48</v>
      </c>
      <c r="E48" s="38" t="s">
        <v>710</v>
      </c>
      <c r="F48" s="39" t="s">
        <v>144</v>
      </c>
      <c r="G48" s="40">
        <v>800</v>
      </c>
      <c r="H48" s="41">
        <v>0</v>
      </c>
      <c r="I48" s="42">
        <f>ROUND(G48*H48,P4)</f>
        <v>0</v>
      </c>
      <c r="J48" s="39" t="s">
        <v>74</v>
      </c>
      <c r="O48" s="43">
        <f>I48*0.21</f>
        <v>0</v>
      </c>
      <c r="P48">
        <v>3</v>
      </c>
    </row>
    <row r="49">
      <c r="A49" s="36" t="s">
        <v>52</v>
      </c>
      <c r="B49" s="44"/>
      <c r="C49" s="45"/>
      <c r="D49" s="45"/>
      <c r="E49" s="48" t="s">
        <v>48</v>
      </c>
      <c r="F49" s="45"/>
      <c r="G49" s="45"/>
      <c r="H49" s="45"/>
      <c r="I49" s="45"/>
      <c r="J49" s="46"/>
    </row>
    <row r="50">
      <c r="A50" s="36" t="s">
        <v>54</v>
      </c>
      <c r="B50" s="44"/>
      <c r="C50" s="45"/>
      <c r="D50" s="45"/>
      <c r="E50" s="47" t="s">
        <v>707</v>
      </c>
      <c r="F50" s="45"/>
      <c r="G50" s="45"/>
      <c r="H50" s="45"/>
      <c r="I50" s="45"/>
      <c r="J50" s="46"/>
    </row>
    <row r="51" ht="100.8">
      <c r="A51" s="36" t="s">
        <v>57</v>
      </c>
      <c r="B51" s="44"/>
      <c r="C51" s="45"/>
      <c r="D51" s="45"/>
      <c r="E51" s="38" t="s">
        <v>711</v>
      </c>
      <c r="F51" s="45"/>
      <c r="G51" s="45"/>
      <c r="H51" s="45"/>
      <c r="I51" s="45"/>
      <c r="J51" s="46"/>
    </row>
    <row r="52">
      <c r="A52" s="30" t="s">
        <v>43</v>
      </c>
      <c r="B52" s="31"/>
      <c r="C52" s="32" t="s">
        <v>383</v>
      </c>
      <c r="D52" s="33"/>
      <c r="E52" s="30" t="s">
        <v>384</v>
      </c>
      <c r="F52" s="33"/>
      <c r="G52" s="33"/>
      <c r="H52" s="33"/>
      <c r="I52" s="34">
        <f>SUMIFS(I53:I56,A53:A56,"P")</f>
        <v>0</v>
      </c>
      <c r="J52" s="35"/>
    </row>
    <row r="53">
      <c r="A53" s="36" t="s">
        <v>46</v>
      </c>
      <c r="B53" s="36">
        <v>10</v>
      </c>
      <c r="C53" s="37" t="s">
        <v>712</v>
      </c>
      <c r="D53" s="36" t="s">
        <v>48</v>
      </c>
      <c r="E53" s="38" t="s">
        <v>713</v>
      </c>
      <c r="F53" s="39" t="s">
        <v>82</v>
      </c>
      <c r="G53" s="40">
        <v>9</v>
      </c>
      <c r="H53" s="41">
        <v>0</v>
      </c>
      <c r="I53" s="42">
        <f>ROUND(G53*H53,P4)</f>
        <v>0</v>
      </c>
      <c r="J53" s="39" t="s">
        <v>74</v>
      </c>
      <c r="O53" s="43">
        <f>I53*0.21</f>
        <v>0</v>
      </c>
      <c r="P53">
        <v>3</v>
      </c>
    </row>
    <row r="54" ht="28.8">
      <c r="A54" s="36" t="s">
        <v>52</v>
      </c>
      <c r="B54" s="44"/>
      <c r="C54" s="45"/>
      <c r="D54" s="45"/>
      <c r="E54" s="38" t="s">
        <v>714</v>
      </c>
      <c r="F54" s="45"/>
      <c r="G54" s="45"/>
      <c r="H54" s="45"/>
      <c r="I54" s="45"/>
      <c r="J54" s="46"/>
    </row>
    <row r="55">
      <c r="A55" s="36" t="s">
        <v>54</v>
      </c>
      <c r="B55" s="44"/>
      <c r="C55" s="45"/>
      <c r="D55" s="45"/>
      <c r="E55" s="47" t="s">
        <v>715</v>
      </c>
      <c r="F55" s="45"/>
      <c r="G55" s="45"/>
      <c r="H55" s="45"/>
      <c r="I55" s="45"/>
      <c r="J55" s="46"/>
    </row>
    <row r="56" ht="316.8">
      <c r="A56" s="36" t="s">
        <v>57</v>
      </c>
      <c r="B56" s="49"/>
      <c r="C56" s="50"/>
      <c r="D56" s="50"/>
      <c r="E56" s="38" t="s">
        <v>716</v>
      </c>
      <c r="F56" s="50"/>
      <c r="G56" s="50"/>
      <c r="H56" s="50"/>
      <c r="I56" s="50"/>
      <c r="J56" s="51"/>
    </row>
  </sheetData>
  <sheetProtection sheet="1" objects="1" scenarios="1" spinCount="100000" saltValue="XDJM/PdaVeqW7O8r01JqDxFJORtq3BbbeO9vNsdZPL9FMaNpwSpRjATWgtMDfo7uR9z1qz7/q5C4BFMmf8So1g==" hashValue="4GItYXsDBcWANA7iUAa7yg4Yq/3tg4W/XAr/EaeT0N4ZpaWQjsi5vLMCND/3cIOOMHM8D26KbqZRRbbUBkVw0w==" algorithmName="SHA-512" password="DE02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1">
      <c r="A2" s="1"/>
      <c r="B2" s="15"/>
      <c r="C2" s="16"/>
      <c r="D2" s="16"/>
      <c r="E2" s="17" t="s">
        <v>25</v>
      </c>
      <c r="F2" s="16"/>
      <c r="G2" s="16"/>
      <c r="H2" s="16"/>
      <c r="I2" s="16"/>
      <c r="J2" s="18"/>
    </row>
    <row r="3" ht="27.6">
      <c r="A3" s="3" t="s">
        <v>26</v>
      </c>
      <c r="B3" s="19" t="s">
        <v>27</v>
      </c>
      <c r="C3" s="20" t="s">
        <v>28</v>
      </c>
      <c r="D3" s="21"/>
      <c r="E3" s="22" t="s">
        <v>29</v>
      </c>
      <c r="F3" s="16"/>
      <c r="G3" s="16"/>
      <c r="H3" s="23" t="s">
        <v>21</v>
      </c>
      <c r="I3" s="24">
        <f>SUMIFS(I8:I119,A8:A119,"SD")</f>
        <v>0</v>
      </c>
      <c r="J3" s="18"/>
      <c r="O3">
        <v>0</v>
      </c>
      <c r="P3">
        <v>2</v>
      </c>
    </row>
    <row r="4">
      <c r="A4" s="3" t="s">
        <v>30</v>
      </c>
      <c r="B4" s="19" t="s">
        <v>31</v>
      </c>
      <c r="C4" s="20" t="s">
        <v>21</v>
      </c>
      <c r="D4" s="21"/>
      <c r="E4" s="22" t="s">
        <v>22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32</v>
      </c>
      <c r="B5" s="26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7" t="s">
        <v>40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41</v>
      </c>
      <c r="I6" s="7" t="s">
        <v>42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43</v>
      </c>
      <c r="B8" s="31"/>
      <c r="C8" s="32" t="s">
        <v>44</v>
      </c>
      <c r="D8" s="33"/>
      <c r="E8" s="30" t="s">
        <v>45</v>
      </c>
      <c r="F8" s="33"/>
      <c r="G8" s="33"/>
      <c r="H8" s="33"/>
      <c r="I8" s="34">
        <f>SUMIFS(I9:I14,A9:A14,"P")</f>
        <v>0</v>
      </c>
      <c r="J8" s="35"/>
    </row>
    <row r="9">
      <c r="A9" s="36" t="s">
        <v>46</v>
      </c>
      <c r="B9" s="36">
        <v>1</v>
      </c>
      <c r="C9" s="37" t="s">
        <v>90</v>
      </c>
      <c r="D9" s="36" t="s">
        <v>48</v>
      </c>
      <c r="E9" s="38" t="s">
        <v>91</v>
      </c>
      <c r="F9" s="39" t="s">
        <v>92</v>
      </c>
      <c r="G9" s="40">
        <v>429.95600000000002</v>
      </c>
      <c r="H9" s="41">
        <v>0</v>
      </c>
      <c r="I9" s="42">
        <f>ROUND(G9*H9,P4)</f>
        <v>0</v>
      </c>
      <c r="J9" s="39" t="s">
        <v>74</v>
      </c>
      <c r="O9" s="43">
        <f>I9*0.21</f>
        <v>0</v>
      </c>
      <c r="P9">
        <v>3</v>
      </c>
    </row>
    <row r="10">
      <c r="A10" s="36" t="s">
        <v>52</v>
      </c>
      <c r="B10" s="44"/>
      <c r="C10" s="45"/>
      <c r="D10" s="45"/>
      <c r="E10" s="38" t="s">
        <v>93</v>
      </c>
      <c r="F10" s="45"/>
      <c r="G10" s="45"/>
      <c r="H10" s="45"/>
      <c r="I10" s="45"/>
      <c r="J10" s="46"/>
    </row>
    <row r="11">
      <c r="A11" s="36" t="s">
        <v>54</v>
      </c>
      <c r="B11" s="44"/>
      <c r="C11" s="45"/>
      <c r="D11" s="45"/>
      <c r="E11" s="47" t="s">
        <v>717</v>
      </c>
      <c r="F11" s="45"/>
      <c r="G11" s="45"/>
      <c r="H11" s="45"/>
      <c r="I11" s="45"/>
      <c r="J11" s="46"/>
    </row>
    <row r="12">
      <c r="A12" s="36" t="s">
        <v>54</v>
      </c>
      <c r="B12" s="44"/>
      <c r="C12" s="45"/>
      <c r="D12" s="45"/>
      <c r="E12" s="47" t="s">
        <v>718</v>
      </c>
      <c r="F12" s="45"/>
      <c r="G12" s="45"/>
      <c r="H12" s="45"/>
      <c r="I12" s="45"/>
      <c r="J12" s="46"/>
    </row>
    <row r="13">
      <c r="A13" s="36" t="s">
        <v>54</v>
      </c>
      <c r="B13" s="44"/>
      <c r="C13" s="45"/>
      <c r="D13" s="45"/>
      <c r="E13" s="47" t="s">
        <v>719</v>
      </c>
      <c r="F13" s="45"/>
      <c r="G13" s="45"/>
      <c r="H13" s="45"/>
      <c r="I13" s="45"/>
      <c r="J13" s="46"/>
    </row>
    <row r="14" ht="72">
      <c r="A14" s="36" t="s">
        <v>57</v>
      </c>
      <c r="B14" s="44"/>
      <c r="C14" s="45"/>
      <c r="D14" s="45"/>
      <c r="E14" s="38" t="s">
        <v>101</v>
      </c>
      <c r="F14" s="45"/>
      <c r="G14" s="45"/>
      <c r="H14" s="45"/>
      <c r="I14" s="45"/>
      <c r="J14" s="46"/>
    </row>
    <row r="15">
      <c r="A15" s="30" t="s">
        <v>43</v>
      </c>
      <c r="B15" s="31"/>
      <c r="C15" s="32" t="s">
        <v>114</v>
      </c>
      <c r="D15" s="33"/>
      <c r="E15" s="30" t="s">
        <v>115</v>
      </c>
      <c r="F15" s="33"/>
      <c r="G15" s="33"/>
      <c r="H15" s="33"/>
      <c r="I15" s="34">
        <f>SUMIFS(I16:I39,A16:A39,"P")</f>
        <v>0</v>
      </c>
      <c r="J15" s="35"/>
    </row>
    <row r="16">
      <c r="A16" s="36" t="s">
        <v>46</v>
      </c>
      <c r="B16" s="36">
        <v>2</v>
      </c>
      <c r="C16" s="37" t="s">
        <v>169</v>
      </c>
      <c r="D16" s="36" t="s">
        <v>48</v>
      </c>
      <c r="E16" s="38" t="s">
        <v>170</v>
      </c>
      <c r="F16" s="39" t="s">
        <v>110</v>
      </c>
      <c r="G16" s="40">
        <v>275.05799999999999</v>
      </c>
      <c r="H16" s="41">
        <v>0</v>
      </c>
      <c r="I16" s="42">
        <f>ROUND(G16*H16,P4)</f>
        <v>0</v>
      </c>
      <c r="J16" s="39" t="s">
        <v>74</v>
      </c>
      <c r="O16" s="43">
        <f>I16*0.21</f>
        <v>0</v>
      </c>
      <c r="P16">
        <v>3</v>
      </c>
    </row>
    <row r="17" ht="43.2">
      <c r="A17" s="36" t="s">
        <v>52</v>
      </c>
      <c r="B17" s="44"/>
      <c r="C17" s="45"/>
      <c r="D17" s="45"/>
      <c r="E17" s="38" t="s">
        <v>171</v>
      </c>
      <c r="F17" s="45"/>
      <c r="G17" s="45"/>
      <c r="H17" s="45"/>
      <c r="I17" s="45"/>
      <c r="J17" s="46"/>
    </row>
    <row r="18">
      <c r="A18" s="36" t="s">
        <v>54</v>
      </c>
      <c r="B18" s="44"/>
      <c r="C18" s="45"/>
      <c r="D18" s="45"/>
      <c r="E18" s="47" t="s">
        <v>720</v>
      </c>
      <c r="F18" s="45"/>
      <c r="G18" s="45"/>
      <c r="H18" s="45"/>
      <c r="I18" s="45"/>
      <c r="J18" s="46"/>
    </row>
    <row r="19" ht="28.8">
      <c r="A19" s="36" t="s">
        <v>54</v>
      </c>
      <c r="B19" s="44"/>
      <c r="C19" s="45"/>
      <c r="D19" s="45"/>
      <c r="E19" s="47" t="s">
        <v>721</v>
      </c>
      <c r="F19" s="45"/>
      <c r="G19" s="45"/>
      <c r="H19" s="45"/>
      <c r="I19" s="45"/>
      <c r="J19" s="46"/>
    </row>
    <row r="20" ht="28.8">
      <c r="A20" s="36" t="s">
        <v>54</v>
      </c>
      <c r="B20" s="44"/>
      <c r="C20" s="45"/>
      <c r="D20" s="45"/>
      <c r="E20" s="47" t="s">
        <v>722</v>
      </c>
      <c r="F20" s="45"/>
      <c r="G20" s="45"/>
      <c r="H20" s="45"/>
      <c r="I20" s="45"/>
      <c r="J20" s="46"/>
    </row>
    <row r="21">
      <c r="A21" s="36" t="s">
        <v>54</v>
      </c>
      <c r="B21" s="44"/>
      <c r="C21" s="45"/>
      <c r="D21" s="45"/>
      <c r="E21" s="47" t="s">
        <v>723</v>
      </c>
      <c r="F21" s="45"/>
      <c r="G21" s="45"/>
      <c r="H21" s="45"/>
      <c r="I21" s="45"/>
      <c r="J21" s="46"/>
    </row>
    <row r="22">
      <c r="A22" s="36" t="s">
        <v>54</v>
      </c>
      <c r="B22" s="44"/>
      <c r="C22" s="45"/>
      <c r="D22" s="45"/>
      <c r="E22" s="47" t="s">
        <v>724</v>
      </c>
      <c r="F22" s="45"/>
      <c r="G22" s="45"/>
      <c r="H22" s="45"/>
      <c r="I22" s="45"/>
      <c r="J22" s="46"/>
    </row>
    <row r="23">
      <c r="A23" s="36" t="s">
        <v>54</v>
      </c>
      <c r="B23" s="44"/>
      <c r="C23" s="45"/>
      <c r="D23" s="45"/>
      <c r="E23" s="47" t="s">
        <v>725</v>
      </c>
      <c r="F23" s="45"/>
      <c r="G23" s="45"/>
      <c r="H23" s="45"/>
      <c r="I23" s="45"/>
      <c r="J23" s="46"/>
    </row>
    <row r="24" ht="409.5">
      <c r="A24" s="36" t="s">
        <v>57</v>
      </c>
      <c r="B24" s="44"/>
      <c r="C24" s="45"/>
      <c r="D24" s="45"/>
      <c r="E24" s="38" t="s">
        <v>180</v>
      </c>
      <c r="F24" s="45"/>
      <c r="G24" s="45"/>
      <c r="H24" s="45"/>
      <c r="I24" s="45"/>
      <c r="J24" s="46"/>
    </row>
    <row r="25">
      <c r="A25" s="36" t="s">
        <v>46</v>
      </c>
      <c r="B25" s="36">
        <v>3</v>
      </c>
      <c r="C25" s="37" t="s">
        <v>181</v>
      </c>
      <c r="D25" s="36" t="s">
        <v>48</v>
      </c>
      <c r="E25" s="38" t="s">
        <v>182</v>
      </c>
      <c r="F25" s="39" t="s">
        <v>110</v>
      </c>
      <c r="G25" s="40">
        <v>214.97800000000001</v>
      </c>
      <c r="H25" s="41">
        <v>0</v>
      </c>
      <c r="I25" s="42">
        <f>ROUND(G25*H25,P4)</f>
        <v>0</v>
      </c>
      <c r="J25" s="39" t="s">
        <v>74</v>
      </c>
      <c r="O25" s="43">
        <f>I25*0.21</f>
        <v>0</v>
      </c>
      <c r="P25">
        <v>3</v>
      </c>
    </row>
    <row r="26">
      <c r="A26" s="36" t="s">
        <v>52</v>
      </c>
      <c r="B26" s="44"/>
      <c r="C26" s="45"/>
      <c r="D26" s="45"/>
      <c r="E26" s="48" t="s">
        <v>48</v>
      </c>
      <c r="F26" s="45"/>
      <c r="G26" s="45"/>
      <c r="H26" s="45"/>
      <c r="I26" s="45"/>
      <c r="J26" s="46"/>
    </row>
    <row r="27">
      <c r="A27" s="36" t="s">
        <v>54</v>
      </c>
      <c r="B27" s="44"/>
      <c r="C27" s="45"/>
      <c r="D27" s="45"/>
      <c r="E27" s="47" t="s">
        <v>726</v>
      </c>
      <c r="F27" s="45"/>
      <c r="G27" s="45"/>
      <c r="H27" s="45"/>
      <c r="I27" s="45"/>
      <c r="J27" s="46"/>
    </row>
    <row r="28" ht="244.8">
      <c r="A28" s="36" t="s">
        <v>57</v>
      </c>
      <c r="B28" s="44"/>
      <c r="C28" s="45"/>
      <c r="D28" s="45"/>
      <c r="E28" s="38" t="s">
        <v>184</v>
      </c>
      <c r="F28" s="45"/>
      <c r="G28" s="45"/>
      <c r="H28" s="45"/>
      <c r="I28" s="45"/>
      <c r="J28" s="46"/>
    </row>
    <row r="29">
      <c r="A29" s="36" t="s">
        <v>46</v>
      </c>
      <c r="B29" s="36">
        <v>4</v>
      </c>
      <c r="C29" s="37" t="s">
        <v>190</v>
      </c>
      <c r="D29" s="36" t="s">
        <v>48</v>
      </c>
      <c r="E29" s="38" t="s">
        <v>191</v>
      </c>
      <c r="F29" s="39" t="s">
        <v>110</v>
      </c>
      <c r="G29" s="40">
        <v>60.079999999999998</v>
      </c>
      <c r="H29" s="41">
        <v>0</v>
      </c>
      <c r="I29" s="42">
        <f>ROUND(G29*H29,P4)</f>
        <v>0</v>
      </c>
      <c r="J29" s="39" t="s">
        <v>74</v>
      </c>
      <c r="O29" s="43">
        <f>I29*0.21</f>
        <v>0</v>
      </c>
      <c r="P29">
        <v>3</v>
      </c>
    </row>
    <row r="30">
      <c r="A30" s="36" t="s">
        <v>52</v>
      </c>
      <c r="B30" s="44"/>
      <c r="C30" s="45"/>
      <c r="D30" s="45"/>
      <c r="E30" s="48" t="s">
        <v>48</v>
      </c>
      <c r="F30" s="45"/>
      <c r="G30" s="45"/>
      <c r="H30" s="45"/>
      <c r="I30" s="45"/>
      <c r="J30" s="46"/>
    </row>
    <row r="31" ht="28.8">
      <c r="A31" s="36" t="s">
        <v>54</v>
      </c>
      <c r="B31" s="44"/>
      <c r="C31" s="45"/>
      <c r="D31" s="45"/>
      <c r="E31" s="47" t="s">
        <v>727</v>
      </c>
      <c r="F31" s="45"/>
      <c r="G31" s="45"/>
      <c r="H31" s="45"/>
      <c r="I31" s="45"/>
      <c r="J31" s="46"/>
    </row>
    <row r="32">
      <c r="A32" s="36" t="s">
        <v>54</v>
      </c>
      <c r="B32" s="44"/>
      <c r="C32" s="45"/>
      <c r="D32" s="45"/>
      <c r="E32" s="47" t="s">
        <v>728</v>
      </c>
      <c r="F32" s="45"/>
      <c r="G32" s="45"/>
      <c r="H32" s="45"/>
      <c r="I32" s="45"/>
      <c r="J32" s="46"/>
    </row>
    <row r="33" ht="302.4">
      <c r="A33" s="36" t="s">
        <v>57</v>
      </c>
      <c r="B33" s="44"/>
      <c r="C33" s="45"/>
      <c r="D33" s="45"/>
      <c r="E33" s="38" t="s">
        <v>194</v>
      </c>
      <c r="F33" s="45"/>
      <c r="G33" s="45"/>
      <c r="H33" s="45"/>
      <c r="I33" s="45"/>
      <c r="J33" s="46"/>
    </row>
    <row r="34">
      <c r="A34" s="36" t="s">
        <v>46</v>
      </c>
      <c r="B34" s="36">
        <v>5</v>
      </c>
      <c r="C34" s="37" t="s">
        <v>207</v>
      </c>
      <c r="D34" s="36" t="s">
        <v>48</v>
      </c>
      <c r="E34" s="38" t="s">
        <v>208</v>
      </c>
      <c r="F34" s="39" t="s">
        <v>110</v>
      </c>
      <c r="G34" s="40">
        <v>288.38099999999997</v>
      </c>
      <c r="H34" s="41">
        <v>0</v>
      </c>
      <c r="I34" s="42">
        <f>ROUND(G34*H34,P4)</f>
        <v>0</v>
      </c>
      <c r="J34" s="39" t="s">
        <v>74</v>
      </c>
      <c r="O34" s="43">
        <f>I34*0.21</f>
        <v>0</v>
      </c>
      <c r="P34">
        <v>3</v>
      </c>
    </row>
    <row r="35">
      <c r="A35" s="36" t="s">
        <v>52</v>
      </c>
      <c r="B35" s="44"/>
      <c r="C35" s="45"/>
      <c r="D35" s="45"/>
      <c r="E35" s="38" t="s">
        <v>209</v>
      </c>
      <c r="F35" s="45"/>
      <c r="G35" s="45"/>
      <c r="H35" s="45"/>
      <c r="I35" s="45"/>
      <c r="J35" s="46"/>
    </row>
    <row r="36" ht="28.8">
      <c r="A36" s="36" t="s">
        <v>54</v>
      </c>
      <c r="B36" s="44"/>
      <c r="C36" s="45"/>
      <c r="D36" s="45"/>
      <c r="E36" s="47" t="s">
        <v>729</v>
      </c>
      <c r="F36" s="45"/>
      <c r="G36" s="45"/>
      <c r="H36" s="45"/>
      <c r="I36" s="45"/>
      <c r="J36" s="46"/>
    </row>
    <row r="37">
      <c r="A37" s="36" t="s">
        <v>54</v>
      </c>
      <c r="B37" s="44"/>
      <c r="C37" s="45"/>
      <c r="D37" s="45"/>
      <c r="E37" s="47" t="s">
        <v>730</v>
      </c>
      <c r="F37" s="45"/>
      <c r="G37" s="45"/>
      <c r="H37" s="45"/>
      <c r="I37" s="45"/>
      <c r="J37" s="46"/>
    </row>
    <row r="38">
      <c r="A38" s="36" t="s">
        <v>54</v>
      </c>
      <c r="B38" s="44"/>
      <c r="C38" s="45"/>
      <c r="D38" s="45"/>
      <c r="E38" s="47" t="s">
        <v>731</v>
      </c>
      <c r="F38" s="45"/>
      <c r="G38" s="45"/>
      <c r="H38" s="45"/>
      <c r="I38" s="45"/>
      <c r="J38" s="46"/>
    </row>
    <row r="39" ht="388.8">
      <c r="A39" s="36" t="s">
        <v>57</v>
      </c>
      <c r="B39" s="44"/>
      <c r="C39" s="45"/>
      <c r="D39" s="45"/>
      <c r="E39" s="38" t="s">
        <v>211</v>
      </c>
      <c r="F39" s="45"/>
      <c r="G39" s="45"/>
      <c r="H39" s="45"/>
      <c r="I39" s="45"/>
      <c r="J39" s="46"/>
    </row>
    <row r="40">
      <c r="A40" s="30" t="s">
        <v>43</v>
      </c>
      <c r="B40" s="31"/>
      <c r="C40" s="32" t="s">
        <v>269</v>
      </c>
      <c r="D40" s="33"/>
      <c r="E40" s="30" t="s">
        <v>270</v>
      </c>
      <c r="F40" s="33"/>
      <c r="G40" s="33"/>
      <c r="H40" s="33"/>
      <c r="I40" s="34">
        <f>SUMIFS(I41:I51,A41:A51,"P")</f>
        <v>0</v>
      </c>
      <c r="J40" s="35"/>
    </row>
    <row r="41">
      <c r="A41" s="36" t="s">
        <v>46</v>
      </c>
      <c r="B41" s="36">
        <v>6</v>
      </c>
      <c r="C41" s="37" t="s">
        <v>293</v>
      </c>
      <c r="D41" s="36" t="s">
        <v>48</v>
      </c>
      <c r="E41" s="38" t="s">
        <v>294</v>
      </c>
      <c r="F41" s="39" t="s">
        <v>110</v>
      </c>
      <c r="G41" s="40">
        <v>80.768000000000001</v>
      </c>
      <c r="H41" s="41">
        <v>0</v>
      </c>
      <c r="I41" s="42">
        <f>ROUND(G41*H41,P4)</f>
        <v>0</v>
      </c>
      <c r="J41" s="39" t="s">
        <v>74</v>
      </c>
      <c r="O41" s="43">
        <f>I41*0.21</f>
        <v>0</v>
      </c>
      <c r="P41">
        <v>3</v>
      </c>
    </row>
    <row r="42" ht="28.8">
      <c r="A42" s="36" t="s">
        <v>52</v>
      </c>
      <c r="B42" s="44"/>
      <c r="C42" s="45"/>
      <c r="D42" s="45"/>
      <c r="E42" s="38" t="s">
        <v>295</v>
      </c>
      <c r="F42" s="45"/>
      <c r="G42" s="45"/>
      <c r="H42" s="45"/>
      <c r="I42" s="45"/>
      <c r="J42" s="46"/>
    </row>
    <row r="43">
      <c r="A43" s="36" t="s">
        <v>54</v>
      </c>
      <c r="B43" s="44"/>
      <c r="C43" s="45"/>
      <c r="D43" s="45"/>
      <c r="E43" s="47" t="s">
        <v>732</v>
      </c>
      <c r="F43" s="45"/>
      <c r="G43" s="45"/>
      <c r="H43" s="45"/>
      <c r="I43" s="45"/>
      <c r="J43" s="46"/>
    </row>
    <row r="44">
      <c r="A44" s="36" t="s">
        <v>54</v>
      </c>
      <c r="B44" s="44"/>
      <c r="C44" s="45"/>
      <c r="D44" s="45"/>
      <c r="E44" s="47" t="s">
        <v>733</v>
      </c>
      <c r="F44" s="45"/>
      <c r="G44" s="45"/>
      <c r="H44" s="45"/>
      <c r="I44" s="45"/>
      <c r="J44" s="46"/>
    </row>
    <row r="45">
      <c r="A45" s="36" t="s">
        <v>54</v>
      </c>
      <c r="B45" s="44"/>
      <c r="C45" s="45"/>
      <c r="D45" s="45"/>
      <c r="E45" s="47" t="s">
        <v>734</v>
      </c>
      <c r="F45" s="45"/>
      <c r="G45" s="45"/>
      <c r="H45" s="45"/>
      <c r="I45" s="45"/>
      <c r="J45" s="46"/>
    </row>
    <row r="46" ht="100.8">
      <c r="A46" s="36" t="s">
        <v>57</v>
      </c>
      <c r="B46" s="44"/>
      <c r="C46" s="45"/>
      <c r="D46" s="45"/>
      <c r="E46" s="38" t="s">
        <v>292</v>
      </c>
      <c r="F46" s="45"/>
      <c r="G46" s="45"/>
      <c r="H46" s="45"/>
      <c r="I46" s="45"/>
      <c r="J46" s="46"/>
    </row>
    <row r="47">
      <c r="A47" s="36" t="s">
        <v>46</v>
      </c>
      <c r="B47" s="36">
        <v>7</v>
      </c>
      <c r="C47" s="37" t="s">
        <v>735</v>
      </c>
      <c r="D47" s="36" t="s">
        <v>48</v>
      </c>
      <c r="E47" s="38" t="s">
        <v>736</v>
      </c>
      <c r="F47" s="39" t="s">
        <v>110</v>
      </c>
      <c r="G47" s="40">
        <v>1.5</v>
      </c>
      <c r="H47" s="41">
        <v>0</v>
      </c>
      <c r="I47" s="42">
        <f>ROUND(G47*H47,P4)</f>
        <v>0</v>
      </c>
      <c r="J47" s="39" t="s">
        <v>74</v>
      </c>
      <c r="O47" s="43">
        <f>I47*0.21</f>
        <v>0</v>
      </c>
      <c r="P47">
        <v>3</v>
      </c>
    </row>
    <row r="48">
      <c r="A48" s="36" t="s">
        <v>52</v>
      </c>
      <c r="B48" s="44"/>
      <c r="C48" s="45"/>
      <c r="D48" s="45"/>
      <c r="E48" s="38" t="s">
        <v>737</v>
      </c>
      <c r="F48" s="45"/>
      <c r="G48" s="45"/>
      <c r="H48" s="45"/>
      <c r="I48" s="45"/>
      <c r="J48" s="46"/>
    </row>
    <row r="49">
      <c r="A49" s="36" t="s">
        <v>54</v>
      </c>
      <c r="B49" s="44"/>
      <c r="C49" s="45"/>
      <c r="D49" s="45"/>
      <c r="E49" s="47" t="s">
        <v>738</v>
      </c>
      <c r="F49" s="45"/>
      <c r="G49" s="45"/>
      <c r="H49" s="45"/>
      <c r="I49" s="45"/>
      <c r="J49" s="46"/>
    </row>
    <row r="50">
      <c r="A50" s="36" t="s">
        <v>54</v>
      </c>
      <c r="B50" s="44"/>
      <c r="C50" s="45"/>
      <c r="D50" s="45"/>
      <c r="E50" s="47" t="s">
        <v>739</v>
      </c>
      <c r="F50" s="45"/>
      <c r="G50" s="45"/>
      <c r="H50" s="45"/>
      <c r="I50" s="45"/>
      <c r="J50" s="46"/>
    </row>
    <row r="51" ht="316.8">
      <c r="A51" s="36" t="s">
        <v>57</v>
      </c>
      <c r="B51" s="44"/>
      <c r="C51" s="45"/>
      <c r="D51" s="45"/>
      <c r="E51" s="38" t="s">
        <v>740</v>
      </c>
      <c r="F51" s="45"/>
      <c r="G51" s="45"/>
      <c r="H51" s="45"/>
      <c r="I51" s="45"/>
      <c r="J51" s="46"/>
    </row>
    <row r="52">
      <c r="A52" s="30" t="s">
        <v>43</v>
      </c>
      <c r="B52" s="31"/>
      <c r="C52" s="32" t="s">
        <v>383</v>
      </c>
      <c r="D52" s="33"/>
      <c r="E52" s="30" t="s">
        <v>384</v>
      </c>
      <c r="F52" s="33"/>
      <c r="G52" s="33"/>
      <c r="H52" s="33"/>
      <c r="I52" s="34">
        <f>SUMIFS(I53:I119,A53:A119,"P")</f>
        <v>0</v>
      </c>
      <c r="J52" s="35"/>
    </row>
    <row r="53">
      <c r="A53" s="36" t="s">
        <v>46</v>
      </c>
      <c r="B53" s="36">
        <v>8</v>
      </c>
      <c r="C53" s="37" t="s">
        <v>741</v>
      </c>
      <c r="D53" s="36" t="s">
        <v>48</v>
      </c>
      <c r="E53" s="38" t="s">
        <v>742</v>
      </c>
      <c r="F53" s="39" t="s">
        <v>144</v>
      </c>
      <c r="G53" s="40">
        <v>922.35000000000002</v>
      </c>
      <c r="H53" s="41">
        <v>0</v>
      </c>
      <c r="I53" s="42">
        <f>ROUND(G53*H53,P4)</f>
        <v>0</v>
      </c>
      <c r="J53" s="39" t="s">
        <v>74</v>
      </c>
      <c r="O53" s="43">
        <f>I53*0.21</f>
        <v>0</v>
      </c>
      <c r="P53">
        <v>3</v>
      </c>
    </row>
    <row r="54" ht="57.6">
      <c r="A54" s="36" t="s">
        <v>52</v>
      </c>
      <c r="B54" s="44"/>
      <c r="C54" s="45"/>
      <c r="D54" s="45"/>
      <c r="E54" s="38" t="s">
        <v>743</v>
      </c>
      <c r="F54" s="45"/>
      <c r="G54" s="45"/>
      <c r="H54" s="45"/>
      <c r="I54" s="45"/>
      <c r="J54" s="46"/>
    </row>
    <row r="55">
      <c r="A55" s="36" t="s">
        <v>54</v>
      </c>
      <c r="B55" s="44"/>
      <c r="C55" s="45"/>
      <c r="D55" s="45"/>
      <c r="E55" s="47" t="s">
        <v>744</v>
      </c>
      <c r="F55" s="45"/>
      <c r="G55" s="45"/>
      <c r="H55" s="45"/>
      <c r="I55" s="45"/>
      <c r="J55" s="46"/>
    </row>
    <row r="56">
      <c r="A56" s="36" t="s">
        <v>54</v>
      </c>
      <c r="B56" s="44"/>
      <c r="C56" s="45"/>
      <c r="D56" s="45"/>
      <c r="E56" s="47" t="s">
        <v>745</v>
      </c>
      <c r="F56" s="45"/>
      <c r="G56" s="45"/>
      <c r="H56" s="45"/>
      <c r="I56" s="45"/>
      <c r="J56" s="46"/>
    </row>
    <row r="57">
      <c r="A57" s="36" t="s">
        <v>54</v>
      </c>
      <c r="B57" s="44"/>
      <c r="C57" s="45"/>
      <c r="D57" s="45"/>
      <c r="E57" s="47" t="s">
        <v>746</v>
      </c>
      <c r="F57" s="45"/>
      <c r="G57" s="45"/>
      <c r="H57" s="45"/>
      <c r="I57" s="45"/>
      <c r="J57" s="46"/>
    </row>
    <row r="58" ht="316.8">
      <c r="A58" s="36" t="s">
        <v>57</v>
      </c>
      <c r="B58" s="44"/>
      <c r="C58" s="45"/>
      <c r="D58" s="45"/>
      <c r="E58" s="38" t="s">
        <v>396</v>
      </c>
      <c r="F58" s="45"/>
      <c r="G58" s="45"/>
      <c r="H58" s="45"/>
      <c r="I58" s="45"/>
      <c r="J58" s="46"/>
    </row>
    <row r="59">
      <c r="A59" s="36" t="s">
        <v>46</v>
      </c>
      <c r="B59" s="36">
        <v>9</v>
      </c>
      <c r="C59" s="37" t="s">
        <v>747</v>
      </c>
      <c r="D59" s="36" t="s">
        <v>48</v>
      </c>
      <c r="E59" s="38" t="s">
        <v>748</v>
      </c>
      <c r="F59" s="39" t="s">
        <v>144</v>
      </c>
      <c r="G59" s="40">
        <v>121.5</v>
      </c>
      <c r="H59" s="41">
        <v>0</v>
      </c>
      <c r="I59" s="42">
        <f>ROUND(G59*H59,P4)</f>
        <v>0</v>
      </c>
      <c r="J59" s="39" t="s">
        <v>74</v>
      </c>
      <c r="O59" s="43">
        <f>I59*0.21</f>
        <v>0</v>
      </c>
      <c r="P59">
        <v>3</v>
      </c>
    </row>
    <row r="60" ht="43.2">
      <c r="A60" s="36" t="s">
        <v>52</v>
      </c>
      <c r="B60" s="44"/>
      <c r="C60" s="45"/>
      <c r="D60" s="45"/>
      <c r="E60" s="38" t="s">
        <v>749</v>
      </c>
      <c r="F60" s="45"/>
      <c r="G60" s="45"/>
      <c r="H60" s="45"/>
      <c r="I60" s="45"/>
      <c r="J60" s="46"/>
    </row>
    <row r="61">
      <c r="A61" s="36" t="s">
        <v>54</v>
      </c>
      <c r="B61" s="44"/>
      <c r="C61" s="45"/>
      <c r="D61" s="45"/>
      <c r="E61" s="47" t="s">
        <v>750</v>
      </c>
      <c r="F61" s="45"/>
      <c r="G61" s="45"/>
      <c r="H61" s="45"/>
      <c r="I61" s="45"/>
      <c r="J61" s="46"/>
    </row>
    <row r="62">
      <c r="A62" s="36" t="s">
        <v>54</v>
      </c>
      <c r="B62" s="44"/>
      <c r="C62" s="45"/>
      <c r="D62" s="45"/>
      <c r="E62" s="47" t="s">
        <v>751</v>
      </c>
      <c r="F62" s="45"/>
      <c r="G62" s="45"/>
      <c r="H62" s="45"/>
      <c r="I62" s="45"/>
      <c r="J62" s="46"/>
    </row>
    <row r="63" ht="288">
      <c r="A63" s="36" t="s">
        <v>57</v>
      </c>
      <c r="B63" s="44"/>
      <c r="C63" s="45"/>
      <c r="D63" s="45"/>
      <c r="E63" s="38" t="s">
        <v>752</v>
      </c>
      <c r="F63" s="45"/>
      <c r="G63" s="45"/>
      <c r="H63" s="45"/>
      <c r="I63" s="45"/>
      <c r="J63" s="46"/>
    </row>
    <row r="64">
      <c r="A64" s="36" t="s">
        <v>46</v>
      </c>
      <c r="B64" s="36">
        <v>10</v>
      </c>
      <c r="C64" s="37" t="s">
        <v>753</v>
      </c>
      <c r="D64" s="36" t="s">
        <v>48</v>
      </c>
      <c r="E64" s="38" t="s">
        <v>754</v>
      </c>
      <c r="F64" s="39" t="s">
        <v>144</v>
      </c>
      <c r="G64" s="40">
        <v>121.5</v>
      </c>
      <c r="H64" s="41">
        <v>0</v>
      </c>
      <c r="I64" s="42">
        <f>ROUND(G64*H64,P4)</f>
        <v>0</v>
      </c>
      <c r="J64" s="39" t="s">
        <v>74</v>
      </c>
      <c r="O64" s="43">
        <f>I64*0.21</f>
        <v>0</v>
      </c>
      <c r="P64">
        <v>3</v>
      </c>
    </row>
    <row r="65">
      <c r="A65" s="36" t="s">
        <v>52</v>
      </c>
      <c r="B65" s="44"/>
      <c r="C65" s="45"/>
      <c r="D65" s="45"/>
      <c r="E65" s="38" t="s">
        <v>755</v>
      </c>
      <c r="F65" s="45"/>
      <c r="G65" s="45"/>
      <c r="H65" s="45"/>
      <c r="I65" s="45"/>
      <c r="J65" s="46"/>
    </row>
    <row r="66">
      <c r="A66" s="36" t="s">
        <v>54</v>
      </c>
      <c r="B66" s="44"/>
      <c r="C66" s="45"/>
      <c r="D66" s="45"/>
      <c r="E66" s="47" t="s">
        <v>750</v>
      </c>
      <c r="F66" s="45"/>
      <c r="G66" s="45"/>
      <c r="H66" s="45"/>
      <c r="I66" s="45"/>
      <c r="J66" s="46"/>
    </row>
    <row r="67">
      <c r="A67" s="36" t="s">
        <v>54</v>
      </c>
      <c r="B67" s="44"/>
      <c r="C67" s="45"/>
      <c r="D67" s="45"/>
      <c r="E67" s="47" t="s">
        <v>751</v>
      </c>
      <c r="F67" s="45"/>
      <c r="G67" s="45"/>
      <c r="H67" s="45"/>
      <c r="I67" s="45"/>
      <c r="J67" s="46"/>
    </row>
    <row r="68" ht="72">
      <c r="A68" s="36" t="s">
        <v>57</v>
      </c>
      <c r="B68" s="44"/>
      <c r="C68" s="45"/>
      <c r="D68" s="45"/>
      <c r="E68" s="38" t="s">
        <v>756</v>
      </c>
      <c r="F68" s="45"/>
      <c r="G68" s="45"/>
      <c r="H68" s="45"/>
      <c r="I68" s="45"/>
      <c r="J68" s="46"/>
    </row>
    <row r="69">
      <c r="A69" s="36" t="s">
        <v>46</v>
      </c>
      <c r="B69" s="36">
        <v>11</v>
      </c>
      <c r="C69" s="37" t="s">
        <v>757</v>
      </c>
      <c r="D69" s="36" t="s">
        <v>48</v>
      </c>
      <c r="E69" s="38" t="s">
        <v>758</v>
      </c>
      <c r="F69" s="39" t="s">
        <v>82</v>
      </c>
      <c r="G69" s="40">
        <v>6</v>
      </c>
      <c r="H69" s="41">
        <v>0</v>
      </c>
      <c r="I69" s="42">
        <f>ROUND(G69*H69,P4)</f>
        <v>0</v>
      </c>
      <c r="J69" s="39" t="s">
        <v>74</v>
      </c>
      <c r="O69" s="43">
        <f>I69*0.21</f>
        <v>0</v>
      </c>
      <c r="P69">
        <v>3</v>
      </c>
    </row>
    <row r="70">
      <c r="A70" s="36" t="s">
        <v>52</v>
      </c>
      <c r="B70" s="44"/>
      <c r="C70" s="45"/>
      <c r="D70" s="45"/>
      <c r="E70" s="48" t="s">
        <v>48</v>
      </c>
      <c r="F70" s="45"/>
      <c r="G70" s="45"/>
      <c r="H70" s="45"/>
      <c r="I70" s="45"/>
      <c r="J70" s="46"/>
    </row>
    <row r="71">
      <c r="A71" s="36" t="s">
        <v>54</v>
      </c>
      <c r="B71" s="44"/>
      <c r="C71" s="45"/>
      <c r="D71" s="45"/>
      <c r="E71" s="47" t="s">
        <v>759</v>
      </c>
      <c r="F71" s="45"/>
      <c r="G71" s="45"/>
      <c r="H71" s="45"/>
      <c r="I71" s="45"/>
      <c r="J71" s="46"/>
    </row>
    <row r="72">
      <c r="A72" s="36" t="s">
        <v>54</v>
      </c>
      <c r="B72" s="44"/>
      <c r="C72" s="45"/>
      <c r="D72" s="45"/>
      <c r="E72" s="47" t="s">
        <v>447</v>
      </c>
      <c r="F72" s="45"/>
      <c r="G72" s="45"/>
      <c r="H72" s="45"/>
      <c r="I72" s="45"/>
      <c r="J72" s="46"/>
    </row>
    <row r="73" ht="86.4">
      <c r="A73" s="36" t="s">
        <v>57</v>
      </c>
      <c r="B73" s="44"/>
      <c r="C73" s="45"/>
      <c r="D73" s="45"/>
      <c r="E73" s="38" t="s">
        <v>760</v>
      </c>
      <c r="F73" s="45"/>
      <c r="G73" s="45"/>
      <c r="H73" s="45"/>
      <c r="I73" s="45"/>
      <c r="J73" s="46"/>
    </row>
    <row r="74">
      <c r="A74" s="36" t="s">
        <v>46</v>
      </c>
      <c r="B74" s="36">
        <v>12</v>
      </c>
      <c r="C74" s="37" t="s">
        <v>761</v>
      </c>
      <c r="D74" s="36" t="s">
        <v>48</v>
      </c>
      <c r="E74" s="38" t="s">
        <v>762</v>
      </c>
      <c r="F74" s="39" t="s">
        <v>82</v>
      </c>
      <c r="G74" s="40">
        <v>5</v>
      </c>
      <c r="H74" s="41">
        <v>0</v>
      </c>
      <c r="I74" s="42">
        <f>ROUND(G74*H74,P4)</f>
        <v>0</v>
      </c>
      <c r="J74" s="39" t="s">
        <v>74</v>
      </c>
      <c r="O74" s="43">
        <f>I74*0.21</f>
        <v>0</v>
      </c>
      <c r="P74">
        <v>3</v>
      </c>
    </row>
    <row r="75">
      <c r="A75" s="36" t="s">
        <v>52</v>
      </c>
      <c r="B75" s="44"/>
      <c r="C75" s="45"/>
      <c r="D75" s="45"/>
      <c r="E75" s="38" t="s">
        <v>763</v>
      </c>
      <c r="F75" s="45"/>
      <c r="G75" s="45"/>
      <c r="H75" s="45"/>
      <c r="I75" s="45"/>
      <c r="J75" s="46"/>
    </row>
    <row r="76">
      <c r="A76" s="36" t="s">
        <v>54</v>
      </c>
      <c r="B76" s="44"/>
      <c r="C76" s="45"/>
      <c r="D76" s="45"/>
      <c r="E76" s="47" t="s">
        <v>764</v>
      </c>
      <c r="F76" s="45"/>
      <c r="G76" s="45"/>
      <c r="H76" s="45"/>
      <c r="I76" s="45"/>
      <c r="J76" s="46"/>
    </row>
    <row r="77">
      <c r="A77" s="36" t="s">
        <v>54</v>
      </c>
      <c r="B77" s="44"/>
      <c r="C77" s="45"/>
      <c r="D77" s="45"/>
      <c r="E77" s="47" t="s">
        <v>765</v>
      </c>
      <c r="F77" s="45"/>
      <c r="G77" s="45"/>
      <c r="H77" s="45"/>
      <c r="I77" s="45"/>
      <c r="J77" s="46"/>
    </row>
    <row r="78" ht="86.4">
      <c r="A78" s="36" t="s">
        <v>57</v>
      </c>
      <c r="B78" s="44"/>
      <c r="C78" s="45"/>
      <c r="D78" s="45"/>
      <c r="E78" s="38" t="s">
        <v>760</v>
      </c>
      <c r="F78" s="45"/>
      <c r="G78" s="45"/>
      <c r="H78" s="45"/>
      <c r="I78" s="45"/>
      <c r="J78" s="46"/>
    </row>
    <row r="79">
      <c r="A79" s="36" t="s">
        <v>46</v>
      </c>
      <c r="B79" s="36">
        <v>13</v>
      </c>
      <c r="C79" s="37" t="s">
        <v>766</v>
      </c>
      <c r="D79" s="36" t="s">
        <v>48</v>
      </c>
      <c r="E79" s="38" t="s">
        <v>767</v>
      </c>
      <c r="F79" s="39" t="s">
        <v>82</v>
      </c>
      <c r="G79" s="40">
        <v>6</v>
      </c>
      <c r="H79" s="41">
        <v>0</v>
      </c>
      <c r="I79" s="42">
        <f>ROUND(G79*H79,P4)</f>
        <v>0</v>
      </c>
      <c r="J79" s="39" t="s">
        <v>74</v>
      </c>
      <c r="O79" s="43">
        <f>I79*0.21</f>
        <v>0</v>
      </c>
      <c r="P79">
        <v>3</v>
      </c>
    </row>
    <row r="80">
      <c r="A80" s="36" t="s">
        <v>52</v>
      </c>
      <c r="B80" s="44"/>
      <c r="C80" s="45"/>
      <c r="D80" s="45"/>
      <c r="E80" s="48" t="s">
        <v>48</v>
      </c>
      <c r="F80" s="45"/>
      <c r="G80" s="45"/>
      <c r="H80" s="45"/>
      <c r="I80" s="45"/>
      <c r="J80" s="46"/>
    </row>
    <row r="81">
      <c r="A81" s="36" t="s">
        <v>54</v>
      </c>
      <c r="B81" s="44"/>
      <c r="C81" s="45"/>
      <c r="D81" s="45"/>
      <c r="E81" s="47" t="s">
        <v>759</v>
      </c>
      <c r="F81" s="45"/>
      <c r="G81" s="45"/>
      <c r="H81" s="45"/>
      <c r="I81" s="45"/>
      <c r="J81" s="46"/>
    </row>
    <row r="82">
      <c r="A82" s="36" t="s">
        <v>54</v>
      </c>
      <c r="B82" s="44"/>
      <c r="C82" s="45"/>
      <c r="D82" s="45"/>
      <c r="E82" s="47" t="s">
        <v>447</v>
      </c>
      <c r="F82" s="45"/>
      <c r="G82" s="45"/>
      <c r="H82" s="45"/>
      <c r="I82" s="45"/>
      <c r="J82" s="46"/>
    </row>
    <row r="83" ht="86.4">
      <c r="A83" s="36" t="s">
        <v>57</v>
      </c>
      <c r="B83" s="44"/>
      <c r="C83" s="45"/>
      <c r="D83" s="45"/>
      <c r="E83" s="38" t="s">
        <v>760</v>
      </c>
      <c r="F83" s="45"/>
      <c r="G83" s="45"/>
      <c r="H83" s="45"/>
      <c r="I83" s="45"/>
      <c r="J83" s="46"/>
    </row>
    <row r="84">
      <c r="A84" s="36" t="s">
        <v>46</v>
      </c>
      <c r="B84" s="36">
        <v>14</v>
      </c>
      <c r="C84" s="37" t="s">
        <v>768</v>
      </c>
      <c r="D84" s="36" t="s">
        <v>769</v>
      </c>
      <c r="E84" s="38" t="s">
        <v>770</v>
      </c>
      <c r="F84" s="39" t="s">
        <v>82</v>
      </c>
      <c r="G84" s="40">
        <v>1</v>
      </c>
      <c r="H84" s="41">
        <v>0</v>
      </c>
      <c r="I84" s="42">
        <f>ROUND(G84*H84,P4)</f>
        <v>0</v>
      </c>
      <c r="J84" s="39" t="s">
        <v>74</v>
      </c>
      <c r="O84" s="43">
        <f>I84*0.21</f>
        <v>0</v>
      </c>
      <c r="P84">
        <v>3</v>
      </c>
    </row>
    <row r="85">
      <c r="A85" s="36" t="s">
        <v>52</v>
      </c>
      <c r="B85" s="44"/>
      <c r="C85" s="45"/>
      <c r="D85" s="45"/>
      <c r="E85" s="38" t="s">
        <v>771</v>
      </c>
      <c r="F85" s="45"/>
      <c r="G85" s="45"/>
      <c r="H85" s="45"/>
      <c r="I85" s="45"/>
      <c r="J85" s="46"/>
    </row>
    <row r="86">
      <c r="A86" s="36" t="s">
        <v>54</v>
      </c>
      <c r="B86" s="44"/>
      <c r="C86" s="45"/>
      <c r="D86" s="45"/>
      <c r="E86" s="47" t="s">
        <v>56</v>
      </c>
      <c r="F86" s="45"/>
      <c r="G86" s="45"/>
      <c r="H86" s="45"/>
      <c r="I86" s="45"/>
      <c r="J86" s="46"/>
    </row>
    <row r="87">
      <c r="A87" s="36" t="s">
        <v>54</v>
      </c>
      <c r="B87" s="44"/>
      <c r="C87" s="45"/>
      <c r="D87" s="45"/>
      <c r="E87" s="47" t="s">
        <v>667</v>
      </c>
      <c r="F87" s="45"/>
      <c r="G87" s="45"/>
      <c r="H87" s="45"/>
      <c r="I87" s="45"/>
      <c r="J87" s="46"/>
    </row>
    <row r="88" ht="360">
      <c r="A88" s="36" t="s">
        <v>57</v>
      </c>
      <c r="B88" s="44"/>
      <c r="C88" s="45"/>
      <c r="D88" s="45"/>
      <c r="E88" s="38" t="s">
        <v>772</v>
      </c>
      <c r="F88" s="45"/>
      <c r="G88" s="45"/>
      <c r="H88" s="45"/>
      <c r="I88" s="45"/>
      <c r="J88" s="46"/>
    </row>
    <row r="89">
      <c r="A89" s="36" t="s">
        <v>46</v>
      </c>
      <c r="B89" s="36">
        <v>15</v>
      </c>
      <c r="C89" s="37" t="s">
        <v>768</v>
      </c>
      <c r="D89" s="36" t="s">
        <v>773</v>
      </c>
      <c r="E89" s="38" t="s">
        <v>770</v>
      </c>
      <c r="F89" s="39" t="s">
        <v>82</v>
      </c>
      <c r="G89" s="40">
        <v>1</v>
      </c>
      <c r="H89" s="41">
        <v>0</v>
      </c>
      <c r="I89" s="42">
        <f>ROUND(G89*H89,P4)</f>
        <v>0</v>
      </c>
      <c r="J89" s="39" t="s">
        <v>74</v>
      </c>
      <c r="O89" s="43">
        <f>I89*0.21</f>
        <v>0</v>
      </c>
      <c r="P89">
        <v>3</v>
      </c>
    </row>
    <row r="90">
      <c r="A90" s="36" t="s">
        <v>52</v>
      </c>
      <c r="B90" s="44"/>
      <c r="C90" s="45"/>
      <c r="D90" s="45"/>
      <c r="E90" s="38" t="s">
        <v>774</v>
      </c>
      <c r="F90" s="45"/>
      <c r="G90" s="45"/>
      <c r="H90" s="45"/>
      <c r="I90" s="45"/>
      <c r="J90" s="46"/>
    </row>
    <row r="91">
      <c r="A91" s="36" t="s">
        <v>54</v>
      </c>
      <c r="B91" s="44"/>
      <c r="C91" s="45"/>
      <c r="D91" s="45"/>
      <c r="E91" s="47" t="s">
        <v>56</v>
      </c>
      <c r="F91" s="45"/>
      <c r="G91" s="45"/>
      <c r="H91" s="45"/>
      <c r="I91" s="45"/>
      <c r="J91" s="46"/>
    </row>
    <row r="92">
      <c r="A92" s="36" t="s">
        <v>54</v>
      </c>
      <c r="B92" s="44"/>
      <c r="C92" s="45"/>
      <c r="D92" s="45"/>
      <c r="E92" s="47" t="s">
        <v>667</v>
      </c>
      <c r="F92" s="45"/>
      <c r="G92" s="45"/>
      <c r="H92" s="45"/>
      <c r="I92" s="45"/>
      <c r="J92" s="46"/>
    </row>
    <row r="93" ht="360">
      <c r="A93" s="36" t="s">
        <v>57</v>
      </c>
      <c r="B93" s="44"/>
      <c r="C93" s="45"/>
      <c r="D93" s="45"/>
      <c r="E93" s="38" t="s">
        <v>772</v>
      </c>
      <c r="F93" s="45"/>
      <c r="G93" s="45"/>
      <c r="H93" s="45"/>
      <c r="I93" s="45"/>
      <c r="J93" s="46"/>
    </row>
    <row r="94">
      <c r="A94" s="36" t="s">
        <v>46</v>
      </c>
      <c r="B94" s="36">
        <v>16</v>
      </c>
      <c r="C94" s="37" t="s">
        <v>768</v>
      </c>
      <c r="D94" s="36" t="s">
        <v>775</v>
      </c>
      <c r="E94" s="38" t="s">
        <v>770</v>
      </c>
      <c r="F94" s="39" t="s">
        <v>82</v>
      </c>
      <c r="G94" s="40">
        <v>1</v>
      </c>
      <c r="H94" s="41">
        <v>0</v>
      </c>
      <c r="I94" s="42">
        <f>ROUND(G94*H94,P4)</f>
        <v>0</v>
      </c>
      <c r="J94" s="39" t="s">
        <v>74</v>
      </c>
      <c r="O94" s="43">
        <f>I94*0.21</f>
        <v>0</v>
      </c>
      <c r="P94">
        <v>3</v>
      </c>
    </row>
    <row r="95">
      <c r="A95" s="36" t="s">
        <v>52</v>
      </c>
      <c r="B95" s="44"/>
      <c r="C95" s="45"/>
      <c r="D95" s="45"/>
      <c r="E95" s="38" t="s">
        <v>776</v>
      </c>
      <c r="F95" s="45"/>
      <c r="G95" s="45"/>
      <c r="H95" s="45"/>
      <c r="I95" s="45"/>
      <c r="J95" s="46"/>
    </row>
    <row r="96">
      <c r="A96" s="36" t="s">
        <v>54</v>
      </c>
      <c r="B96" s="44"/>
      <c r="C96" s="45"/>
      <c r="D96" s="45"/>
      <c r="E96" s="47" t="s">
        <v>56</v>
      </c>
      <c r="F96" s="45"/>
      <c r="G96" s="45"/>
      <c r="H96" s="45"/>
      <c r="I96" s="45"/>
      <c r="J96" s="46"/>
    </row>
    <row r="97">
      <c r="A97" s="36" t="s">
        <v>54</v>
      </c>
      <c r="B97" s="44"/>
      <c r="C97" s="45"/>
      <c r="D97" s="45"/>
      <c r="E97" s="47" t="s">
        <v>667</v>
      </c>
      <c r="F97" s="45"/>
      <c r="G97" s="45"/>
      <c r="H97" s="45"/>
      <c r="I97" s="45"/>
      <c r="J97" s="46"/>
    </row>
    <row r="98" ht="360">
      <c r="A98" s="36" t="s">
        <v>57</v>
      </c>
      <c r="B98" s="44"/>
      <c r="C98" s="45"/>
      <c r="D98" s="45"/>
      <c r="E98" s="38" t="s">
        <v>772</v>
      </c>
      <c r="F98" s="45"/>
      <c r="G98" s="45"/>
      <c r="H98" s="45"/>
      <c r="I98" s="45"/>
      <c r="J98" s="46"/>
    </row>
    <row r="99">
      <c r="A99" s="36" t="s">
        <v>46</v>
      </c>
      <c r="B99" s="36">
        <v>17</v>
      </c>
      <c r="C99" s="37" t="s">
        <v>777</v>
      </c>
      <c r="D99" s="36" t="s">
        <v>48</v>
      </c>
      <c r="E99" s="38" t="s">
        <v>778</v>
      </c>
      <c r="F99" s="39" t="s">
        <v>144</v>
      </c>
      <c r="G99" s="40">
        <v>918.5</v>
      </c>
      <c r="H99" s="41">
        <v>0</v>
      </c>
      <c r="I99" s="42">
        <f>ROUND(G99*H99,P4)</f>
        <v>0</v>
      </c>
      <c r="J99" s="39" t="s">
        <v>74</v>
      </c>
      <c r="O99" s="43">
        <f>I99*0.21</f>
        <v>0</v>
      </c>
      <c r="P99">
        <v>3</v>
      </c>
    </row>
    <row r="100" ht="28.8">
      <c r="A100" s="36" t="s">
        <v>52</v>
      </c>
      <c r="B100" s="44"/>
      <c r="C100" s="45"/>
      <c r="D100" s="45"/>
      <c r="E100" s="38" t="s">
        <v>779</v>
      </c>
      <c r="F100" s="45"/>
      <c r="G100" s="45"/>
      <c r="H100" s="45"/>
      <c r="I100" s="45"/>
      <c r="J100" s="46"/>
    </row>
    <row r="101">
      <c r="A101" s="36" t="s">
        <v>54</v>
      </c>
      <c r="B101" s="44"/>
      <c r="C101" s="45"/>
      <c r="D101" s="45"/>
      <c r="E101" s="47" t="s">
        <v>780</v>
      </c>
      <c r="F101" s="45"/>
      <c r="G101" s="45"/>
      <c r="H101" s="45"/>
      <c r="I101" s="45"/>
      <c r="J101" s="46"/>
    </row>
    <row r="102">
      <c r="A102" s="36" t="s">
        <v>54</v>
      </c>
      <c r="B102" s="44"/>
      <c r="C102" s="45"/>
      <c r="D102" s="45"/>
      <c r="E102" s="47" t="s">
        <v>781</v>
      </c>
      <c r="F102" s="45"/>
      <c r="G102" s="45"/>
      <c r="H102" s="45"/>
      <c r="I102" s="45"/>
      <c r="J102" s="46"/>
    </row>
    <row r="103" ht="100.8">
      <c r="A103" s="36" t="s">
        <v>57</v>
      </c>
      <c r="B103" s="44"/>
      <c r="C103" s="45"/>
      <c r="D103" s="45"/>
      <c r="E103" s="38" t="s">
        <v>782</v>
      </c>
      <c r="F103" s="45"/>
      <c r="G103" s="45"/>
      <c r="H103" s="45"/>
      <c r="I103" s="45"/>
      <c r="J103" s="46"/>
    </row>
    <row r="104">
      <c r="A104" s="36" t="s">
        <v>46</v>
      </c>
      <c r="B104" s="36">
        <v>18</v>
      </c>
      <c r="C104" s="37" t="s">
        <v>422</v>
      </c>
      <c r="D104" s="36" t="s">
        <v>48</v>
      </c>
      <c r="E104" s="38" t="s">
        <v>423</v>
      </c>
      <c r="F104" s="39" t="s">
        <v>144</v>
      </c>
      <c r="G104" s="40">
        <v>918.5</v>
      </c>
      <c r="H104" s="41">
        <v>0</v>
      </c>
      <c r="I104" s="42">
        <f>ROUND(G104*H104,P4)</f>
        <v>0</v>
      </c>
      <c r="J104" s="39" t="s">
        <v>74</v>
      </c>
      <c r="O104" s="43">
        <f>I104*0.21</f>
        <v>0</v>
      </c>
      <c r="P104">
        <v>3</v>
      </c>
    </row>
    <row r="105" ht="28.8">
      <c r="A105" s="36" t="s">
        <v>52</v>
      </c>
      <c r="B105" s="44"/>
      <c r="C105" s="45"/>
      <c r="D105" s="45"/>
      <c r="E105" s="38" t="s">
        <v>687</v>
      </c>
      <c r="F105" s="45"/>
      <c r="G105" s="45"/>
      <c r="H105" s="45"/>
      <c r="I105" s="45"/>
      <c r="J105" s="46"/>
    </row>
    <row r="106">
      <c r="A106" s="36" t="s">
        <v>54</v>
      </c>
      <c r="B106" s="44"/>
      <c r="C106" s="45"/>
      <c r="D106" s="45"/>
      <c r="E106" s="47" t="s">
        <v>780</v>
      </c>
      <c r="F106" s="45"/>
      <c r="G106" s="45"/>
      <c r="H106" s="45"/>
      <c r="I106" s="45"/>
      <c r="J106" s="46"/>
    </row>
    <row r="107">
      <c r="A107" s="36" t="s">
        <v>54</v>
      </c>
      <c r="B107" s="44"/>
      <c r="C107" s="45"/>
      <c r="D107" s="45"/>
      <c r="E107" s="47" t="s">
        <v>781</v>
      </c>
      <c r="F107" s="45"/>
      <c r="G107" s="45"/>
      <c r="H107" s="45"/>
      <c r="I107" s="45"/>
      <c r="J107" s="46"/>
    </row>
    <row r="108" ht="86.4">
      <c r="A108" s="36" t="s">
        <v>57</v>
      </c>
      <c r="B108" s="44"/>
      <c r="C108" s="45"/>
      <c r="D108" s="45"/>
      <c r="E108" s="38" t="s">
        <v>424</v>
      </c>
      <c r="F108" s="45"/>
      <c r="G108" s="45"/>
      <c r="H108" s="45"/>
      <c r="I108" s="45"/>
      <c r="J108" s="46"/>
    </row>
    <row r="109">
      <c r="A109" s="36" t="s">
        <v>46</v>
      </c>
      <c r="B109" s="36">
        <v>19</v>
      </c>
      <c r="C109" s="37" t="s">
        <v>783</v>
      </c>
      <c r="D109" s="36" t="s">
        <v>48</v>
      </c>
      <c r="E109" s="38" t="s">
        <v>784</v>
      </c>
      <c r="F109" s="39" t="s">
        <v>144</v>
      </c>
      <c r="G109" s="40">
        <v>922.35000000000002</v>
      </c>
      <c r="H109" s="41">
        <v>0</v>
      </c>
      <c r="I109" s="42">
        <f>ROUND(G109*H109,P4)</f>
        <v>0</v>
      </c>
      <c r="J109" s="39" t="s">
        <v>74</v>
      </c>
      <c r="O109" s="43">
        <f>I109*0.21</f>
        <v>0</v>
      </c>
      <c r="P109">
        <v>3</v>
      </c>
    </row>
    <row r="110">
      <c r="A110" s="36" t="s">
        <v>52</v>
      </c>
      <c r="B110" s="44"/>
      <c r="C110" s="45"/>
      <c r="D110" s="45"/>
      <c r="E110" s="48" t="s">
        <v>48</v>
      </c>
      <c r="F110" s="45"/>
      <c r="G110" s="45"/>
      <c r="H110" s="45"/>
      <c r="I110" s="45"/>
      <c r="J110" s="46"/>
    </row>
    <row r="111">
      <c r="A111" s="36" t="s">
        <v>54</v>
      </c>
      <c r="B111" s="44"/>
      <c r="C111" s="45"/>
      <c r="D111" s="45"/>
      <c r="E111" s="47" t="s">
        <v>744</v>
      </c>
      <c r="F111" s="45"/>
      <c r="G111" s="45"/>
      <c r="H111" s="45"/>
      <c r="I111" s="45"/>
      <c r="J111" s="46"/>
    </row>
    <row r="112">
      <c r="A112" s="36" t="s">
        <v>54</v>
      </c>
      <c r="B112" s="44"/>
      <c r="C112" s="45"/>
      <c r="D112" s="45"/>
      <c r="E112" s="47" t="s">
        <v>745</v>
      </c>
      <c r="F112" s="45"/>
      <c r="G112" s="45"/>
      <c r="H112" s="45"/>
      <c r="I112" s="45"/>
      <c r="J112" s="46"/>
    </row>
    <row r="113">
      <c r="A113" s="36" t="s">
        <v>54</v>
      </c>
      <c r="B113" s="44"/>
      <c r="C113" s="45"/>
      <c r="D113" s="45"/>
      <c r="E113" s="47" t="s">
        <v>746</v>
      </c>
      <c r="F113" s="45"/>
      <c r="G113" s="45"/>
      <c r="H113" s="45"/>
      <c r="I113" s="45"/>
      <c r="J113" s="46"/>
    </row>
    <row r="114" ht="129.6">
      <c r="A114" s="36" t="s">
        <v>57</v>
      </c>
      <c r="B114" s="44"/>
      <c r="C114" s="45"/>
      <c r="D114" s="45"/>
      <c r="E114" s="38" t="s">
        <v>785</v>
      </c>
      <c r="F114" s="45"/>
      <c r="G114" s="45"/>
      <c r="H114" s="45"/>
      <c r="I114" s="45"/>
      <c r="J114" s="46"/>
    </row>
    <row r="115">
      <c r="A115" s="36" t="s">
        <v>46</v>
      </c>
      <c r="B115" s="36">
        <v>20</v>
      </c>
      <c r="C115" s="37" t="s">
        <v>786</v>
      </c>
      <c r="D115" s="36" t="s">
        <v>48</v>
      </c>
      <c r="E115" s="38" t="s">
        <v>787</v>
      </c>
      <c r="F115" s="39" t="s">
        <v>144</v>
      </c>
      <c r="G115" s="40">
        <v>918.5</v>
      </c>
      <c r="H115" s="41">
        <v>0</v>
      </c>
      <c r="I115" s="42">
        <f>ROUND(G115*H115,P4)</f>
        <v>0</v>
      </c>
      <c r="J115" s="39" t="s">
        <v>74</v>
      </c>
      <c r="O115" s="43">
        <f>I115*0.21</f>
        <v>0</v>
      </c>
      <c r="P115">
        <v>3</v>
      </c>
    </row>
    <row r="116">
      <c r="A116" s="36" t="s">
        <v>52</v>
      </c>
      <c r="B116" s="44"/>
      <c r="C116" s="45"/>
      <c r="D116" s="45"/>
      <c r="E116" s="48" t="s">
        <v>48</v>
      </c>
      <c r="F116" s="45"/>
      <c r="G116" s="45"/>
      <c r="H116" s="45"/>
      <c r="I116" s="45"/>
      <c r="J116" s="46"/>
    </row>
    <row r="117">
      <c r="A117" s="36" t="s">
        <v>54</v>
      </c>
      <c r="B117" s="44"/>
      <c r="C117" s="45"/>
      <c r="D117" s="45"/>
      <c r="E117" s="47" t="s">
        <v>780</v>
      </c>
      <c r="F117" s="45"/>
      <c r="G117" s="45"/>
      <c r="H117" s="45"/>
      <c r="I117" s="45"/>
      <c r="J117" s="46"/>
    </row>
    <row r="118">
      <c r="A118" s="36" t="s">
        <v>54</v>
      </c>
      <c r="B118" s="44"/>
      <c r="C118" s="45"/>
      <c r="D118" s="45"/>
      <c r="E118" s="47" t="s">
        <v>781</v>
      </c>
      <c r="F118" s="45"/>
      <c r="G118" s="45"/>
      <c r="H118" s="45"/>
      <c r="I118" s="45"/>
      <c r="J118" s="46"/>
    </row>
    <row r="119" ht="86.4">
      <c r="A119" s="36" t="s">
        <v>57</v>
      </c>
      <c r="B119" s="49"/>
      <c r="C119" s="50"/>
      <c r="D119" s="50"/>
      <c r="E119" s="38" t="s">
        <v>788</v>
      </c>
      <c r="F119" s="50"/>
      <c r="G119" s="50"/>
      <c r="H119" s="50"/>
      <c r="I119" s="50"/>
      <c r="J119" s="51"/>
    </row>
  </sheetData>
  <sheetProtection sheet="1" objects="1" scenarios="1" spinCount="100000" saltValue="xh6KXCq8K9HD2t9YMSloM4MTrC+95I9caiKxJ/xwrbAK6j15mSuZtEMUlomJErbcja4fKBjy9cp8q7O66XtEXQ==" hashValue="UU0zvW9KO/QzX/XLGlQfX/yXdW+3RNAXdN+TS5i0N3B7uEHWefrl5K4bNeoW7lwX4fmwMx619GPew7LMuf+NJQ==" algorithmName="SHA-512" password="DE02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1">
      <c r="A2" s="1"/>
      <c r="B2" s="15"/>
      <c r="C2" s="16"/>
      <c r="D2" s="16"/>
      <c r="E2" s="17" t="s">
        <v>25</v>
      </c>
      <c r="F2" s="16"/>
      <c r="G2" s="16"/>
      <c r="H2" s="16"/>
      <c r="I2" s="16"/>
      <c r="J2" s="18"/>
    </row>
    <row r="3" ht="27.6">
      <c r="A3" s="3" t="s">
        <v>26</v>
      </c>
      <c r="B3" s="19" t="s">
        <v>27</v>
      </c>
      <c r="C3" s="20" t="s">
        <v>28</v>
      </c>
      <c r="D3" s="21"/>
      <c r="E3" s="22" t="s">
        <v>29</v>
      </c>
      <c r="F3" s="16"/>
      <c r="G3" s="16"/>
      <c r="H3" s="23" t="s">
        <v>23</v>
      </c>
      <c r="I3" s="24">
        <f>SUMIFS(I8:I152,A8:A152,"SD")</f>
        <v>0</v>
      </c>
      <c r="J3" s="18"/>
      <c r="O3">
        <v>0</v>
      </c>
      <c r="P3">
        <v>2</v>
      </c>
    </row>
    <row r="4">
      <c r="A4" s="3" t="s">
        <v>30</v>
      </c>
      <c r="B4" s="19" t="s">
        <v>31</v>
      </c>
      <c r="C4" s="20" t="s">
        <v>23</v>
      </c>
      <c r="D4" s="21"/>
      <c r="E4" s="22" t="s">
        <v>24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32</v>
      </c>
      <c r="B5" s="26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7" t="s">
        <v>40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41</v>
      </c>
      <c r="I6" s="7" t="s">
        <v>42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43</v>
      </c>
      <c r="B8" s="31"/>
      <c r="C8" s="32" t="s">
        <v>44</v>
      </c>
      <c r="D8" s="33"/>
      <c r="E8" s="30" t="s">
        <v>45</v>
      </c>
      <c r="F8" s="33"/>
      <c r="G8" s="33"/>
      <c r="H8" s="33"/>
      <c r="I8" s="34">
        <f>SUMIFS(I9:I14,A9:A14,"P")</f>
        <v>0</v>
      </c>
      <c r="J8" s="35"/>
    </row>
    <row r="9">
      <c r="A9" s="36" t="s">
        <v>46</v>
      </c>
      <c r="B9" s="36">
        <v>1</v>
      </c>
      <c r="C9" s="37" t="s">
        <v>90</v>
      </c>
      <c r="D9" s="36" t="s">
        <v>48</v>
      </c>
      <c r="E9" s="38" t="s">
        <v>91</v>
      </c>
      <c r="F9" s="39" t="s">
        <v>92</v>
      </c>
      <c r="G9" s="40">
        <v>1281.4400000000001</v>
      </c>
      <c r="H9" s="41">
        <v>0</v>
      </c>
      <c r="I9" s="42">
        <f>ROUND(G9*H9,P4)</f>
        <v>0</v>
      </c>
      <c r="J9" s="39" t="s">
        <v>74</v>
      </c>
      <c r="O9" s="43">
        <f>I9*0.21</f>
        <v>0</v>
      </c>
      <c r="P9">
        <v>3</v>
      </c>
    </row>
    <row r="10">
      <c r="A10" s="36" t="s">
        <v>52</v>
      </c>
      <c r="B10" s="44"/>
      <c r="C10" s="45"/>
      <c r="D10" s="45"/>
      <c r="E10" s="38" t="s">
        <v>93</v>
      </c>
      <c r="F10" s="45"/>
      <c r="G10" s="45"/>
      <c r="H10" s="45"/>
      <c r="I10" s="45"/>
      <c r="J10" s="46"/>
    </row>
    <row r="11">
      <c r="A11" s="36" t="s">
        <v>54</v>
      </c>
      <c r="B11" s="44"/>
      <c r="C11" s="45"/>
      <c r="D11" s="45"/>
      <c r="E11" s="47" t="s">
        <v>789</v>
      </c>
      <c r="F11" s="45"/>
      <c r="G11" s="45"/>
      <c r="H11" s="45"/>
      <c r="I11" s="45"/>
      <c r="J11" s="46"/>
    </row>
    <row r="12">
      <c r="A12" s="36" t="s">
        <v>54</v>
      </c>
      <c r="B12" s="44"/>
      <c r="C12" s="45"/>
      <c r="D12" s="45"/>
      <c r="E12" s="47" t="s">
        <v>790</v>
      </c>
      <c r="F12" s="45"/>
      <c r="G12" s="45"/>
      <c r="H12" s="45"/>
      <c r="I12" s="45"/>
      <c r="J12" s="46"/>
    </row>
    <row r="13">
      <c r="A13" s="36" t="s">
        <v>54</v>
      </c>
      <c r="B13" s="44"/>
      <c r="C13" s="45"/>
      <c r="D13" s="45"/>
      <c r="E13" s="47" t="s">
        <v>791</v>
      </c>
      <c r="F13" s="45"/>
      <c r="G13" s="45"/>
      <c r="H13" s="45"/>
      <c r="I13" s="45"/>
      <c r="J13" s="46"/>
    </row>
    <row r="14" ht="72">
      <c r="A14" s="36" t="s">
        <v>57</v>
      </c>
      <c r="B14" s="44"/>
      <c r="C14" s="45"/>
      <c r="D14" s="45"/>
      <c r="E14" s="38" t="s">
        <v>101</v>
      </c>
      <c r="F14" s="45"/>
      <c r="G14" s="45"/>
      <c r="H14" s="45"/>
      <c r="I14" s="45"/>
      <c r="J14" s="46"/>
    </row>
    <row r="15">
      <c r="A15" s="30" t="s">
        <v>43</v>
      </c>
      <c r="B15" s="31"/>
      <c r="C15" s="32" t="s">
        <v>114</v>
      </c>
      <c r="D15" s="33"/>
      <c r="E15" s="30" t="s">
        <v>115</v>
      </c>
      <c r="F15" s="33"/>
      <c r="G15" s="33"/>
      <c r="H15" s="33"/>
      <c r="I15" s="34">
        <f>SUMIFS(I16:I48,A16:A48,"P")</f>
        <v>0</v>
      </c>
      <c r="J15" s="35"/>
    </row>
    <row r="16">
      <c r="A16" s="36" t="s">
        <v>46</v>
      </c>
      <c r="B16" s="36">
        <v>2</v>
      </c>
      <c r="C16" s="37" t="s">
        <v>169</v>
      </c>
      <c r="D16" s="36" t="s">
        <v>48</v>
      </c>
      <c r="E16" s="38" t="s">
        <v>170</v>
      </c>
      <c r="F16" s="39" t="s">
        <v>110</v>
      </c>
      <c r="G16" s="40">
        <v>751.20000000000005</v>
      </c>
      <c r="H16" s="41">
        <v>0</v>
      </c>
      <c r="I16" s="42">
        <f>ROUND(G16*H16,P4)</f>
        <v>0</v>
      </c>
      <c r="J16" s="39" t="s">
        <v>74</v>
      </c>
      <c r="O16" s="43">
        <f>I16*0.21</f>
        <v>0</v>
      </c>
      <c r="P16">
        <v>3</v>
      </c>
    </row>
    <row r="17" ht="43.2">
      <c r="A17" s="36" t="s">
        <v>52</v>
      </c>
      <c r="B17" s="44"/>
      <c r="C17" s="45"/>
      <c r="D17" s="45"/>
      <c r="E17" s="38" t="s">
        <v>171</v>
      </c>
      <c r="F17" s="45"/>
      <c r="G17" s="45"/>
      <c r="H17" s="45"/>
      <c r="I17" s="45"/>
      <c r="J17" s="46"/>
    </row>
    <row r="18">
      <c r="A18" s="36" t="s">
        <v>54</v>
      </c>
      <c r="B18" s="44"/>
      <c r="C18" s="45"/>
      <c r="D18" s="45"/>
      <c r="E18" s="47" t="s">
        <v>792</v>
      </c>
      <c r="F18" s="45"/>
      <c r="G18" s="45"/>
      <c r="H18" s="45"/>
      <c r="I18" s="45"/>
      <c r="J18" s="46"/>
    </row>
    <row r="19" ht="28.8">
      <c r="A19" s="36" t="s">
        <v>54</v>
      </c>
      <c r="B19" s="44"/>
      <c r="C19" s="45"/>
      <c r="D19" s="45"/>
      <c r="E19" s="47" t="s">
        <v>793</v>
      </c>
      <c r="F19" s="45"/>
      <c r="G19" s="45"/>
      <c r="H19" s="45"/>
      <c r="I19" s="45"/>
      <c r="J19" s="46"/>
    </row>
    <row r="20" ht="28.8">
      <c r="A20" s="36" t="s">
        <v>54</v>
      </c>
      <c r="B20" s="44"/>
      <c r="C20" s="45"/>
      <c r="D20" s="45"/>
      <c r="E20" s="47" t="s">
        <v>794</v>
      </c>
      <c r="F20" s="45"/>
      <c r="G20" s="45"/>
      <c r="H20" s="45"/>
      <c r="I20" s="45"/>
      <c r="J20" s="46"/>
    </row>
    <row r="21">
      <c r="A21" s="36" t="s">
        <v>54</v>
      </c>
      <c r="B21" s="44"/>
      <c r="C21" s="45"/>
      <c r="D21" s="45"/>
      <c r="E21" s="47" t="s">
        <v>723</v>
      </c>
      <c r="F21" s="45"/>
      <c r="G21" s="45"/>
      <c r="H21" s="45"/>
      <c r="I21" s="45"/>
      <c r="J21" s="46"/>
    </row>
    <row r="22">
      <c r="A22" s="36" t="s">
        <v>54</v>
      </c>
      <c r="B22" s="44"/>
      <c r="C22" s="45"/>
      <c r="D22" s="45"/>
      <c r="E22" s="47" t="s">
        <v>795</v>
      </c>
      <c r="F22" s="45"/>
      <c r="G22" s="45"/>
      <c r="H22" s="45"/>
      <c r="I22" s="45"/>
      <c r="J22" s="46"/>
    </row>
    <row r="23">
      <c r="A23" s="36" t="s">
        <v>54</v>
      </c>
      <c r="B23" s="44"/>
      <c r="C23" s="45"/>
      <c r="D23" s="45"/>
      <c r="E23" s="47" t="s">
        <v>796</v>
      </c>
      <c r="F23" s="45"/>
      <c r="G23" s="45"/>
      <c r="H23" s="45"/>
      <c r="I23" s="45"/>
      <c r="J23" s="46"/>
    </row>
    <row r="24" ht="409.5">
      <c r="A24" s="36" t="s">
        <v>57</v>
      </c>
      <c r="B24" s="44"/>
      <c r="C24" s="45"/>
      <c r="D24" s="45"/>
      <c r="E24" s="38" t="s">
        <v>180</v>
      </c>
      <c r="F24" s="45"/>
      <c r="G24" s="45"/>
      <c r="H24" s="45"/>
      <c r="I24" s="45"/>
      <c r="J24" s="46"/>
    </row>
    <row r="25">
      <c r="A25" s="36" t="s">
        <v>46</v>
      </c>
      <c r="B25" s="36">
        <v>3</v>
      </c>
      <c r="C25" s="37" t="s">
        <v>181</v>
      </c>
      <c r="D25" s="36" t="s">
        <v>48</v>
      </c>
      <c r="E25" s="38" t="s">
        <v>182</v>
      </c>
      <c r="F25" s="39" t="s">
        <v>110</v>
      </c>
      <c r="G25" s="40">
        <v>640.72000000000003</v>
      </c>
      <c r="H25" s="41">
        <v>0</v>
      </c>
      <c r="I25" s="42">
        <f>ROUND(G25*H25,P4)</f>
        <v>0</v>
      </c>
      <c r="J25" s="39" t="s">
        <v>74</v>
      </c>
      <c r="O25" s="43">
        <f>I25*0.21</f>
        <v>0</v>
      </c>
      <c r="P25">
        <v>3</v>
      </c>
    </row>
    <row r="26">
      <c r="A26" s="36" t="s">
        <v>52</v>
      </c>
      <c r="B26" s="44"/>
      <c r="C26" s="45"/>
      <c r="D26" s="45"/>
      <c r="E26" s="48" t="s">
        <v>48</v>
      </c>
      <c r="F26" s="45"/>
      <c r="G26" s="45"/>
      <c r="H26" s="45"/>
      <c r="I26" s="45"/>
      <c r="J26" s="46"/>
    </row>
    <row r="27">
      <c r="A27" s="36" t="s">
        <v>54</v>
      </c>
      <c r="B27" s="44"/>
      <c r="C27" s="45"/>
      <c r="D27" s="45"/>
      <c r="E27" s="47" t="s">
        <v>797</v>
      </c>
      <c r="F27" s="45"/>
      <c r="G27" s="45"/>
      <c r="H27" s="45"/>
      <c r="I27" s="45"/>
      <c r="J27" s="46"/>
    </row>
    <row r="28" ht="244.8">
      <c r="A28" s="36" t="s">
        <v>57</v>
      </c>
      <c r="B28" s="44"/>
      <c r="C28" s="45"/>
      <c r="D28" s="45"/>
      <c r="E28" s="38" t="s">
        <v>184</v>
      </c>
      <c r="F28" s="45"/>
      <c r="G28" s="45"/>
      <c r="H28" s="45"/>
      <c r="I28" s="45"/>
      <c r="J28" s="46"/>
    </row>
    <row r="29">
      <c r="A29" s="36" t="s">
        <v>46</v>
      </c>
      <c r="B29" s="36">
        <v>4</v>
      </c>
      <c r="C29" s="37" t="s">
        <v>190</v>
      </c>
      <c r="D29" s="36" t="s">
        <v>48</v>
      </c>
      <c r="E29" s="38" t="s">
        <v>191</v>
      </c>
      <c r="F29" s="39" t="s">
        <v>110</v>
      </c>
      <c r="G29" s="40">
        <v>110.48</v>
      </c>
      <c r="H29" s="41">
        <v>0</v>
      </c>
      <c r="I29" s="42">
        <f>ROUND(G29*H29,P4)</f>
        <v>0</v>
      </c>
      <c r="J29" s="39" t="s">
        <v>74</v>
      </c>
      <c r="O29" s="43">
        <f>I29*0.21</f>
        <v>0</v>
      </c>
      <c r="P29">
        <v>3</v>
      </c>
    </row>
    <row r="30">
      <c r="A30" s="36" t="s">
        <v>52</v>
      </c>
      <c r="B30" s="44"/>
      <c r="C30" s="45"/>
      <c r="D30" s="45"/>
      <c r="E30" s="48" t="s">
        <v>48</v>
      </c>
      <c r="F30" s="45"/>
      <c r="G30" s="45"/>
      <c r="H30" s="45"/>
      <c r="I30" s="45"/>
      <c r="J30" s="46"/>
    </row>
    <row r="31" ht="28.8">
      <c r="A31" s="36" t="s">
        <v>54</v>
      </c>
      <c r="B31" s="44"/>
      <c r="C31" s="45"/>
      <c r="D31" s="45"/>
      <c r="E31" s="47" t="s">
        <v>798</v>
      </c>
      <c r="F31" s="45"/>
      <c r="G31" s="45"/>
      <c r="H31" s="45"/>
      <c r="I31" s="45"/>
      <c r="J31" s="46"/>
    </row>
    <row r="32">
      <c r="A32" s="36" t="s">
        <v>54</v>
      </c>
      <c r="B32" s="44"/>
      <c r="C32" s="45"/>
      <c r="D32" s="45"/>
      <c r="E32" s="47" t="s">
        <v>799</v>
      </c>
      <c r="F32" s="45"/>
      <c r="G32" s="45"/>
      <c r="H32" s="45"/>
      <c r="I32" s="45"/>
      <c r="J32" s="46"/>
    </row>
    <row r="33" ht="302.4">
      <c r="A33" s="36" t="s">
        <v>57</v>
      </c>
      <c r="B33" s="44"/>
      <c r="C33" s="45"/>
      <c r="D33" s="45"/>
      <c r="E33" s="38" t="s">
        <v>194</v>
      </c>
      <c r="F33" s="45"/>
      <c r="G33" s="45"/>
      <c r="H33" s="45"/>
      <c r="I33" s="45"/>
      <c r="J33" s="46"/>
    </row>
    <row r="34">
      <c r="A34" s="36" t="s">
        <v>46</v>
      </c>
      <c r="B34" s="36">
        <v>5</v>
      </c>
      <c r="C34" s="37" t="s">
        <v>195</v>
      </c>
      <c r="D34" s="36" t="s">
        <v>48</v>
      </c>
      <c r="E34" s="38" t="s">
        <v>196</v>
      </c>
      <c r="F34" s="39" t="s">
        <v>110</v>
      </c>
      <c r="G34" s="40">
        <v>272.988</v>
      </c>
      <c r="H34" s="41">
        <v>0</v>
      </c>
      <c r="I34" s="42">
        <f>ROUND(G34*H34,P4)</f>
        <v>0</v>
      </c>
      <c r="J34" s="39" t="s">
        <v>74</v>
      </c>
      <c r="O34" s="43">
        <f>I34*0.21</f>
        <v>0</v>
      </c>
      <c r="P34">
        <v>3</v>
      </c>
    </row>
    <row r="35">
      <c r="A35" s="36" t="s">
        <v>52</v>
      </c>
      <c r="B35" s="44"/>
      <c r="C35" s="45"/>
      <c r="D35" s="45"/>
      <c r="E35" s="38" t="s">
        <v>197</v>
      </c>
      <c r="F35" s="45"/>
      <c r="G35" s="45"/>
      <c r="H35" s="45"/>
      <c r="I35" s="45"/>
      <c r="J35" s="46"/>
    </row>
    <row r="36" ht="28.8">
      <c r="A36" s="36" t="s">
        <v>54</v>
      </c>
      <c r="B36" s="44"/>
      <c r="C36" s="45"/>
      <c r="D36" s="45"/>
      <c r="E36" s="47" t="s">
        <v>800</v>
      </c>
      <c r="F36" s="45"/>
      <c r="G36" s="45"/>
      <c r="H36" s="45"/>
      <c r="I36" s="45"/>
      <c r="J36" s="46"/>
    </row>
    <row r="37">
      <c r="A37" s="36" t="s">
        <v>54</v>
      </c>
      <c r="B37" s="44"/>
      <c r="C37" s="45"/>
      <c r="D37" s="45"/>
      <c r="E37" s="47" t="s">
        <v>801</v>
      </c>
      <c r="F37" s="45"/>
      <c r="G37" s="45"/>
      <c r="H37" s="45"/>
      <c r="I37" s="45"/>
      <c r="J37" s="46"/>
    </row>
    <row r="38" ht="28.8">
      <c r="A38" s="36" t="s">
        <v>54</v>
      </c>
      <c r="B38" s="44"/>
      <c r="C38" s="45"/>
      <c r="D38" s="45"/>
      <c r="E38" s="47" t="s">
        <v>802</v>
      </c>
      <c r="F38" s="45"/>
      <c r="G38" s="45"/>
      <c r="H38" s="45"/>
      <c r="I38" s="45"/>
      <c r="J38" s="46"/>
    </row>
    <row r="39">
      <c r="A39" s="36" t="s">
        <v>54</v>
      </c>
      <c r="B39" s="44"/>
      <c r="C39" s="45"/>
      <c r="D39" s="45"/>
      <c r="E39" s="47" t="s">
        <v>803</v>
      </c>
      <c r="F39" s="45"/>
      <c r="G39" s="45"/>
      <c r="H39" s="45"/>
      <c r="I39" s="45"/>
      <c r="J39" s="46"/>
    </row>
    <row r="40">
      <c r="A40" s="36" t="s">
        <v>54</v>
      </c>
      <c r="B40" s="44"/>
      <c r="C40" s="45"/>
      <c r="D40" s="45"/>
      <c r="E40" s="47" t="s">
        <v>804</v>
      </c>
      <c r="F40" s="45"/>
      <c r="G40" s="45"/>
      <c r="H40" s="45"/>
      <c r="I40" s="45"/>
      <c r="J40" s="46"/>
    </row>
    <row r="41">
      <c r="A41" s="36" t="s">
        <v>54</v>
      </c>
      <c r="B41" s="44"/>
      <c r="C41" s="45"/>
      <c r="D41" s="45"/>
      <c r="E41" s="47" t="s">
        <v>805</v>
      </c>
      <c r="F41" s="45"/>
      <c r="G41" s="45"/>
      <c r="H41" s="45"/>
      <c r="I41" s="45"/>
      <c r="J41" s="46"/>
    </row>
    <row r="42" ht="302.4">
      <c r="A42" s="36" t="s">
        <v>57</v>
      </c>
      <c r="B42" s="44"/>
      <c r="C42" s="45"/>
      <c r="D42" s="45"/>
      <c r="E42" s="38" t="s">
        <v>206</v>
      </c>
      <c r="F42" s="45"/>
      <c r="G42" s="45"/>
      <c r="H42" s="45"/>
      <c r="I42" s="45"/>
      <c r="J42" s="46"/>
    </row>
    <row r="43">
      <c r="A43" s="36" t="s">
        <v>46</v>
      </c>
      <c r="B43" s="36">
        <v>6</v>
      </c>
      <c r="C43" s="37" t="s">
        <v>207</v>
      </c>
      <c r="D43" s="36" t="s">
        <v>48</v>
      </c>
      <c r="E43" s="38" t="s">
        <v>208</v>
      </c>
      <c r="F43" s="39" t="s">
        <v>110</v>
      </c>
      <c r="G43" s="40">
        <v>273.30599999999998</v>
      </c>
      <c r="H43" s="41">
        <v>0</v>
      </c>
      <c r="I43" s="42">
        <f>ROUND(G43*H43,P4)</f>
        <v>0</v>
      </c>
      <c r="J43" s="39" t="s">
        <v>74</v>
      </c>
      <c r="O43" s="43">
        <f>I43*0.21</f>
        <v>0</v>
      </c>
      <c r="P43">
        <v>3</v>
      </c>
    </row>
    <row r="44">
      <c r="A44" s="36" t="s">
        <v>52</v>
      </c>
      <c r="B44" s="44"/>
      <c r="C44" s="45"/>
      <c r="D44" s="45"/>
      <c r="E44" s="38" t="s">
        <v>209</v>
      </c>
      <c r="F44" s="45"/>
      <c r="G44" s="45"/>
      <c r="H44" s="45"/>
      <c r="I44" s="45"/>
      <c r="J44" s="46"/>
    </row>
    <row r="45" ht="28.8">
      <c r="A45" s="36" t="s">
        <v>54</v>
      </c>
      <c r="B45" s="44"/>
      <c r="C45" s="45"/>
      <c r="D45" s="45"/>
      <c r="E45" s="47" t="s">
        <v>806</v>
      </c>
      <c r="F45" s="45"/>
      <c r="G45" s="45"/>
      <c r="H45" s="45"/>
      <c r="I45" s="45"/>
      <c r="J45" s="46"/>
    </row>
    <row r="46">
      <c r="A46" s="36" t="s">
        <v>54</v>
      </c>
      <c r="B46" s="44"/>
      <c r="C46" s="45"/>
      <c r="D46" s="45"/>
      <c r="E46" s="47" t="s">
        <v>807</v>
      </c>
      <c r="F46" s="45"/>
      <c r="G46" s="45"/>
      <c r="H46" s="45"/>
      <c r="I46" s="45"/>
      <c r="J46" s="46"/>
    </row>
    <row r="47">
      <c r="A47" s="36" t="s">
        <v>54</v>
      </c>
      <c r="B47" s="44"/>
      <c r="C47" s="45"/>
      <c r="D47" s="45"/>
      <c r="E47" s="47" t="s">
        <v>808</v>
      </c>
      <c r="F47" s="45"/>
      <c r="G47" s="45"/>
      <c r="H47" s="45"/>
      <c r="I47" s="45"/>
      <c r="J47" s="46"/>
    </row>
    <row r="48" ht="388.8">
      <c r="A48" s="36" t="s">
        <v>57</v>
      </c>
      <c r="B48" s="44"/>
      <c r="C48" s="45"/>
      <c r="D48" s="45"/>
      <c r="E48" s="38" t="s">
        <v>211</v>
      </c>
      <c r="F48" s="45"/>
      <c r="G48" s="45"/>
      <c r="H48" s="45"/>
      <c r="I48" s="45"/>
      <c r="J48" s="46"/>
    </row>
    <row r="49">
      <c r="A49" s="30" t="s">
        <v>43</v>
      </c>
      <c r="B49" s="31"/>
      <c r="C49" s="32" t="s">
        <v>224</v>
      </c>
      <c r="D49" s="33"/>
      <c r="E49" s="30" t="s">
        <v>225</v>
      </c>
      <c r="F49" s="33"/>
      <c r="G49" s="33"/>
      <c r="H49" s="33"/>
      <c r="I49" s="34">
        <f>SUMIFS(I50:I54,A50:A54,"P")</f>
        <v>0</v>
      </c>
      <c r="J49" s="35"/>
    </row>
    <row r="50">
      <c r="A50" s="36" t="s">
        <v>46</v>
      </c>
      <c r="B50" s="36">
        <v>7</v>
      </c>
      <c r="C50" s="37" t="s">
        <v>230</v>
      </c>
      <c r="D50" s="36" t="s">
        <v>48</v>
      </c>
      <c r="E50" s="38" t="s">
        <v>231</v>
      </c>
      <c r="F50" s="39" t="s">
        <v>144</v>
      </c>
      <c r="G50" s="40">
        <v>915.5</v>
      </c>
      <c r="H50" s="41">
        <v>0</v>
      </c>
      <c r="I50" s="42">
        <f>ROUND(G50*H50,P4)</f>
        <v>0</v>
      </c>
      <c r="J50" s="39" t="s">
        <v>74</v>
      </c>
      <c r="O50" s="43">
        <f>I50*0.21</f>
        <v>0</v>
      </c>
      <c r="P50">
        <v>3</v>
      </c>
    </row>
    <row r="51" ht="43.2">
      <c r="A51" s="36" t="s">
        <v>52</v>
      </c>
      <c r="B51" s="44"/>
      <c r="C51" s="45"/>
      <c r="D51" s="45"/>
      <c r="E51" s="38" t="s">
        <v>809</v>
      </c>
      <c r="F51" s="45"/>
      <c r="G51" s="45"/>
      <c r="H51" s="45"/>
      <c r="I51" s="45"/>
      <c r="J51" s="46"/>
    </row>
    <row r="52">
      <c r="A52" s="36" t="s">
        <v>54</v>
      </c>
      <c r="B52" s="44"/>
      <c r="C52" s="45"/>
      <c r="D52" s="45"/>
      <c r="E52" s="47" t="s">
        <v>810</v>
      </c>
      <c r="F52" s="45"/>
      <c r="G52" s="45"/>
      <c r="H52" s="45"/>
      <c r="I52" s="45"/>
      <c r="J52" s="46"/>
    </row>
    <row r="53">
      <c r="A53" s="36" t="s">
        <v>54</v>
      </c>
      <c r="B53" s="44"/>
      <c r="C53" s="45"/>
      <c r="D53" s="45"/>
      <c r="E53" s="47" t="s">
        <v>811</v>
      </c>
      <c r="F53" s="45"/>
      <c r="G53" s="45"/>
      <c r="H53" s="45"/>
      <c r="I53" s="45"/>
      <c r="J53" s="46"/>
    </row>
    <row r="54" ht="216">
      <c r="A54" s="36" t="s">
        <v>57</v>
      </c>
      <c r="B54" s="44"/>
      <c r="C54" s="45"/>
      <c r="D54" s="45"/>
      <c r="E54" s="38" t="s">
        <v>234</v>
      </c>
      <c r="F54" s="45"/>
      <c r="G54" s="45"/>
      <c r="H54" s="45"/>
      <c r="I54" s="45"/>
      <c r="J54" s="46"/>
    </row>
    <row r="55">
      <c r="A55" s="30" t="s">
        <v>43</v>
      </c>
      <c r="B55" s="31"/>
      <c r="C55" s="32" t="s">
        <v>269</v>
      </c>
      <c r="D55" s="33"/>
      <c r="E55" s="30" t="s">
        <v>270</v>
      </c>
      <c r="F55" s="33"/>
      <c r="G55" s="33"/>
      <c r="H55" s="33"/>
      <c r="I55" s="34">
        <f>SUMIFS(I56:I66,A56:A66,"P")</f>
        <v>0</v>
      </c>
      <c r="J55" s="35"/>
    </row>
    <row r="56">
      <c r="A56" s="36" t="s">
        <v>46</v>
      </c>
      <c r="B56" s="36">
        <v>8</v>
      </c>
      <c r="C56" s="37" t="s">
        <v>293</v>
      </c>
      <c r="D56" s="36" t="s">
        <v>48</v>
      </c>
      <c r="E56" s="38" t="s">
        <v>294</v>
      </c>
      <c r="F56" s="39" t="s">
        <v>110</v>
      </c>
      <c r="G56" s="40">
        <v>80.108999999999995</v>
      </c>
      <c r="H56" s="41">
        <v>0</v>
      </c>
      <c r="I56" s="42">
        <f>ROUND(G56*H56,P4)</f>
        <v>0</v>
      </c>
      <c r="J56" s="39" t="s">
        <v>74</v>
      </c>
      <c r="O56" s="43">
        <f>I56*0.21</f>
        <v>0</v>
      </c>
      <c r="P56">
        <v>3</v>
      </c>
    </row>
    <row r="57" ht="28.8">
      <c r="A57" s="36" t="s">
        <v>52</v>
      </c>
      <c r="B57" s="44"/>
      <c r="C57" s="45"/>
      <c r="D57" s="45"/>
      <c r="E57" s="38" t="s">
        <v>295</v>
      </c>
      <c r="F57" s="45"/>
      <c r="G57" s="45"/>
      <c r="H57" s="45"/>
      <c r="I57" s="45"/>
      <c r="J57" s="46"/>
    </row>
    <row r="58">
      <c r="A58" s="36" t="s">
        <v>54</v>
      </c>
      <c r="B58" s="44"/>
      <c r="C58" s="45"/>
      <c r="D58" s="45"/>
      <c r="E58" s="47" t="s">
        <v>812</v>
      </c>
      <c r="F58" s="45"/>
      <c r="G58" s="45"/>
      <c r="H58" s="45"/>
      <c r="I58" s="45"/>
      <c r="J58" s="46"/>
    </row>
    <row r="59">
      <c r="A59" s="36" t="s">
        <v>54</v>
      </c>
      <c r="B59" s="44"/>
      <c r="C59" s="45"/>
      <c r="D59" s="45"/>
      <c r="E59" s="47" t="s">
        <v>813</v>
      </c>
      <c r="F59" s="45"/>
      <c r="G59" s="45"/>
      <c r="H59" s="45"/>
      <c r="I59" s="45"/>
      <c r="J59" s="46"/>
    </row>
    <row r="60">
      <c r="A60" s="36" t="s">
        <v>54</v>
      </c>
      <c r="B60" s="44"/>
      <c r="C60" s="45"/>
      <c r="D60" s="45"/>
      <c r="E60" s="47" t="s">
        <v>814</v>
      </c>
      <c r="F60" s="45"/>
      <c r="G60" s="45"/>
      <c r="H60" s="45"/>
      <c r="I60" s="45"/>
      <c r="J60" s="46"/>
    </row>
    <row r="61" ht="100.8">
      <c r="A61" s="36" t="s">
        <v>57</v>
      </c>
      <c r="B61" s="44"/>
      <c r="C61" s="45"/>
      <c r="D61" s="45"/>
      <c r="E61" s="38" t="s">
        <v>292</v>
      </c>
      <c r="F61" s="45"/>
      <c r="G61" s="45"/>
      <c r="H61" s="45"/>
      <c r="I61" s="45"/>
      <c r="J61" s="46"/>
    </row>
    <row r="62">
      <c r="A62" s="36" t="s">
        <v>46</v>
      </c>
      <c r="B62" s="36">
        <v>9</v>
      </c>
      <c r="C62" s="37" t="s">
        <v>735</v>
      </c>
      <c r="D62" s="36" t="s">
        <v>48</v>
      </c>
      <c r="E62" s="38" t="s">
        <v>736</v>
      </c>
      <c r="F62" s="39" t="s">
        <v>110</v>
      </c>
      <c r="G62" s="40">
        <v>1</v>
      </c>
      <c r="H62" s="41">
        <v>0</v>
      </c>
      <c r="I62" s="42">
        <f>ROUND(G62*H62,P4)</f>
        <v>0</v>
      </c>
      <c r="J62" s="39" t="s">
        <v>74</v>
      </c>
      <c r="O62" s="43">
        <f>I62*0.21</f>
        <v>0</v>
      </c>
      <c r="P62">
        <v>3</v>
      </c>
    </row>
    <row r="63">
      <c r="A63" s="36" t="s">
        <v>52</v>
      </c>
      <c r="B63" s="44"/>
      <c r="C63" s="45"/>
      <c r="D63" s="45"/>
      <c r="E63" s="38" t="s">
        <v>737</v>
      </c>
      <c r="F63" s="45"/>
      <c r="G63" s="45"/>
      <c r="H63" s="45"/>
      <c r="I63" s="45"/>
      <c r="J63" s="46"/>
    </row>
    <row r="64">
      <c r="A64" s="36" t="s">
        <v>54</v>
      </c>
      <c r="B64" s="44"/>
      <c r="C64" s="45"/>
      <c r="D64" s="45"/>
      <c r="E64" s="47" t="s">
        <v>815</v>
      </c>
      <c r="F64" s="45"/>
      <c r="G64" s="45"/>
      <c r="H64" s="45"/>
      <c r="I64" s="45"/>
      <c r="J64" s="46"/>
    </row>
    <row r="65">
      <c r="A65" s="36" t="s">
        <v>54</v>
      </c>
      <c r="B65" s="44"/>
      <c r="C65" s="45"/>
      <c r="D65" s="45"/>
      <c r="E65" s="47" t="s">
        <v>667</v>
      </c>
      <c r="F65" s="45"/>
      <c r="G65" s="45"/>
      <c r="H65" s="45"/>
      <c r="I65" s="45"/>
      <c r="J65" s="46"/>
    </row>
    <row r="66" ht="316.8">
      <c r="A66" s="36" t="s">
        <v>57</v>
      </c>
      <c r="B66" s="44"/>
      <c r="C66" s="45"/>
      <c r="D66" s="45"/>
      <c r="E66" s="38" t="s">
        <v>740</v>
      </c>
      <c r="F66" s="45"/>
      <c r="G66" s="45"/>
      <c r="H66" s="45"/>
      <c r="I66" s="45"/>
      <c r="J66" s="46"/>
    </row>
    <row r="67">
      <c r="A67" s="30" t="s">
        <v>43</v>
      </c>
      <c r="B67" s="31"/>
      <c r="C67" s="32" t="s">
        <v>383</v>
      </c>
      <c r="D67" s="33"/>
      <c r="E67" s="30" t="s">
        <v>384</v>
      </c>
      <c r="F67" s="33"/>
      <c r="G67" s="33"/>
      <c r="H67" s="33"/>
      <c r="I67" s="34">
        <f>SUMIFS(I68:I152,A68:A152,"P")</f>
        <v>0</v>
      </c>
      <c r="J67" s="35"/>
    </row>
    <row r="68">
      <c r="A68" s="36" t="s">
        <v>46</v>
      </c>
      <c r="B68" s="36">
        <v>10</v>
      </c>
      <c r="C68" s="37" t="s">
        <v>816</v>
      </c>
      <c r="D68" s="36" t="s">
        <v>48</v>
      </c>
      <c r="E68" s="38" t="s">
        <v>817</v>
      </c>
      <c r="F68" s="39" t="s">
        <v>144</v>
      </c>
      <c r="G68" s="40">
        <v>915.5</v>
      </c>
      <c r="H68" s="41">
        <v>0</v>
      </c>
      <c r="I68" s="42">
        <f>ROUND(G68*H68,P4)</f>
        <v>0</v>
      </c>
      <c r="J68" s="39" t="s">
        <v>74</v>
      </c>
      <c r="O68" s="43">
        <f>I68*0.21</f>
        <v>0</v>
      </c>
      <c r="P68">
        <v>3</v>
      </c>
    </row>
    <row r="69" ht="57.6">
      <c r="A69" s="36" t="s">
        <v>52</v>
      </c>
      <c r="B69" s="44"/>
      <c r="C69" s="45"/>
      <c r="D69" s="45"/>
      <c r="E69" s="38" t="s">
        <v>818</v>
      </c>
      <c r="F69" s="45"/>
      <c r="G69" s="45"/>
      <c r="H69" s="45"/>
      <c r="I69" s="45"/>
      <c r="J69" s="46"/>
    </row>
    <row r="70">
      <c r="A70" s="36" t="s">
        <v>54</v>
      </c>
      <c r="B70" s="44"/>
      <c r="C70" s="45"/>
      <c r="D70" s="45"/>
      <c r="E70" s="47" t="s">
        <v>819</v>
      </c>
      <c r="F70" s="45"/>
      <c r="G70" s="45"/>
      <c r="H70" s="45"/>
      <c r="I70" s="45"/>
      <c r="J70" s="46"/>
    </row>
    <row r="71">
      <c r="A71" s="36" t="s">
        <v>54</v>
      </c>
      <c r="B71" s="44"/>
      <c r="C71" s="45"/>
      <c r="D71" s="45"/>
      <c r="E71" s="47" t="s">
        <v>811</v>
      </c>
      <c r="F71" s="45"/>
      <c r="G71" s="45"/>
      <c r="H71" s="45"/>
      <c r="I71" s="45"/>
      <c r="J71" s="46"/>
    </row>
    <row r="72" ht="316.8">
      <c r="A72" s="36" t="s">
        <v>57</v>
      </c>
      <c r="B72" s="44"/>
      <c r="C72" s="45"/>
      <c r="D72" s="45"/>
      <c r="E72" s="38" t="s">
        <v>396</v>
      </c>
      <c r="F72" s="45"/>
      <c r="G72" s="45"/>
      <c r="H72" s="45"/>
      <c r="I72" s="45"/>
      <c r="J72" s="46"/>
    </row>
    <row r="73">
      <c r="A73" s="36" t="s">
        <v>46</v>
      </c>
      <c r="B73" s="36">
        <v>11</v>
      </c>
      <c r="C73" s="37" t="s">
        <v>747</v>
      </c>
      <c r="D73" s="36" t="s">
        <v>48</v>
      </c>
      <c r="E73" s="38" t="s">
        <v>748</v>
      </c>
      <c r="F73" s="39" t="s">
        <v>144</v>
      </c>
      <c r="G73" s="40">
        <v>127.59999999999999</v>
      </c>
      <c r="H73" s="41">
        <v>0</v>
      </c>
      <c r="I73" s="42">
        <f>ROUND(G73*H73,P4)</f>
        <v>0</v>
      </c>
      <c r="J73" s="39" t="s">
        <v>74</v>
      </c>
      <c r="O73" s="43">
        <f>I73*0.21</f>
        <v>0</v>
      </c>
      <c r="P73">
        <v>3</v>
      </c>
    </row>
    <row r="74" ht="43.2">
      <c r="A74" s="36" t="s">
        <v>52</v>
      </c>
      <c r="B74" s="44"/>
      <c r="C74" s="45"/>
      <c r="D74" s="45"/>
      <c r="E74" s="38" t="s">
        <v>749</v>
      </c>
      <c r="F74" s="45"/>
      <c r="G74" s="45"/>
      <c r="H74" s="45"/>
      <c r="I74" s="45"/>
      <c r="J74" s="46"/>
    </row>
    <row r="75">
      <c r="A75" s="36" t="s">
        <v>54</v>
      </c>
      <c r="B75" s="44"/>
      <c r="C75" s="45"/>
      <c r="D75" s="45"/>
      <c r="E75" s="47" t="s">
        <v>820</v>
      </c>
      <c r="F75" s="45"/>
      <c r="G75" s="45"/>
      <c r="H75" s="45"/>
      <c r="I75" s="45"/>
      <c r="J75" s="46"/>
    </row>
    <row r="76">
      <c r="A76" s="36" t="s">
        <v>54</v>
      </c>
      <c r="B76" s="44"/>
      <c r="C76" s="45"/>
      <c r="D76" s="45"/>
      <c r="E76" s="47" t="s">
        <v>821</v>
      </c>
      <c r="F76" s="45"/>
      <c r="G76" s="45"/>
      <c r="H76" s="45"/>
      <c r="I76" s="45"/>
      <c r="J76" s="46"/>
    </row>
    <row r="77" ht="288">
      <c r="A77" s="36" t="s">
        <v>57</v>
      </c>
      <c r="B77" s="44"/>
      <c r="C77" s="45"/>
      <c r="D77" s="45"/>
      <c r="E77" s="38" t="s">
        <v>752</v>
      </c>
      <c r="F77" s="45"/>
      <c r="G77" s="45"/>
      <c r="H77" s="45"/>
      <c r="I77" s="45"/>
      <c r="J77" s="46"/>
    </row>
    <row r="78">
      <c r="A78" s="36" t="s">
        <v>46</v>
      </c>
      <c r="B78" s="36">
        <v>12</v>
      </c>
      <c r="C78" s="37" t="s">
        <v>753</v>
      </c>
      <c r="D78" s="36" t="s">
        <v>48</v>
      </c>
      <c r="E78" s="38" t="s">
        <v>754</v>
      </c>
      <c r="F78" s="39" t="s">
        <v>144</v>
      </c>
      <c r="G78" s="40">
        <v>127.59999999999999</v>
      </c>
      <c r="H78" s="41">
        <v>0</v>
      </c>
      <c r="I78" s="42">
        <f>ROUND(G78*H78,P4)</f>
        <v>0</v>
      </c>
      <c r="J78" s="39" t="s">
        <v>74</v>
      </c>
      <c r="O78" s="43">
        <f>I78*0.21</f>
        <v>0</v>
      </c>
      <c r="P78">
        <v>3</v>
      </c>
    </row>
    <row r="79">
      <c r="A79" s="36" t="s">
        <v>52</v>
      </c>
      <c r="B79" s="44"/>
      <c r="C79" s="45"/>
      <c r="D79" s="45"/>
      <c r="E79" s="38" t="s">
        <v>755</v>
      </c>
      <c r="F79" s="45"/>
      <c r="G79" s="45"/>
      <c r="H79" s="45"/>
      <c r="I79" s="45"/>
      <c r="J79" s="46"/>
    </row>
    <row r="80">
      <c r="A80" s="36" t="s">
        <v>54</v>
      </c>
      <c r="B80" s="44"/>
      <c r="C80" s="45"/>
      <c r="D80" s="45"/>
      <c r="E80" s="47" t="s">
        <v>820</v>
      </c>
      <c r="F80" s="45"/>
      <c r="G80" s="45"/>
      <c r="H80" s="45"/>
      <c r="I80" s="45"/>
      <c r="J80" s="46"/>
    </row>
    <row r="81">
      <c r="A81" s="36" t="s">
        <v>54</v>
      </c>
      <c r="B81" s="44"/>
      <c r="C81" s="45"/>
      <c r="D81" s="45"/>
      <c r="E81" s="47" t="s">
        <v>821</v>
      </c>
      <c r="F81" s="45"/>
      <c r="G81" s="45"/>
      <c r="H81" s="45"/>
      <c r="I81" s="45"/>
      <c r="J81" s="46"/>
    </row>
    <row r="82" ht="72">
      <c r="A82" s="36" t="s">
        <v>57</v>
      </c>
      <c r="B82" s="44"/>
      <c r="C82" s="45"/>
      <c r="D82" s="45"/>
      <c r="E82" s="38" t="s">
        <v>756</v>
      </c>
      <c r="F82" s="45"/>
      <c r="G82" s="45"/>
      <c r="H82" s="45"/>
      <c r="I82" s="45"/>
      <c r="J82" s="46"/>
    </row>
    <row r="83">
      <c r="A83" s="36" t="s">
        <v>46</v>
      </c>
      <c r="B83" s="36">
        <v>13</v>
      </c>
      <c r="C83" s="37" t="s">
        <v>768</v>
      </c>
      <c r="D83" s="36" t="s">
        <v>822</v>
      </c>
      <c r="E83" s="38" t="s">
        <v>770</v>
      </c>
      <c r="F83" s="39" t="s">
        <v>82</v>
      </c>
      <c r="G83" s="40">
        <v>1</v>
      </c>
      <c r="H83" s="41">
        <v>0</v>
      </c>
      <c r="I83" s="42">
        <f>ROUND(G83*H83,P4)</f>
        <v>0</v>
      </c>
      <c r="J83" s="39" t="s">
        <v>74</v>
      </c>
      <c r="O83" s="43">
        <f>I83*0.21</f>
        <v>0</v>
      </c>
      <c r="P83">
        <v>3</v>
      </c>
    </row>
    <row r="84">
      <c r="A84" s="36" t="s">
        <v>52</v>
      </c>
      <c r="B84" s="44"/>
      <c r="C84" s="45"/>
      <c r="D84" s="45"/>
      <c r="E84" s="38" t="s">
        <v>823</v>
      </c>
      <c r="F84" s="45"/>
      <c r="G84" s="45"/>
      <c r="H84" s="45"/>
      <c r="I84" s="45"/>
      <c r="J84" s="46"/>
    </row>
    <row r="85">
      <c r="A85" s="36" t="s">
        <v>54</v>
      </c>
      <c r="B85" s="44"/>
      <c r="C85" s="45"/>
      <c r="D85" s="45"/>
      <c r="E85" s="47" t="s">
        <v>56</v>
      </c>
      <c r="F85" s="45"/>
      <c r="G85" s="45"/>
      <c r="H85" s="45"/>
      <c r="I85" s="45"/>
      <c r="J85" s="46"/>
    </row>
    <row r="86">
      <c r="A86" s="36" t="s">
        <v>54</v>
      </c>
      <c r="B86" s="44"/>
      <c r="C86" s="45"/>
      <c r="D86" s="45"/>
      <c r="E86" s="47" t="s">
        <v>667</v>
      </c>
      <c r="F86" s="45"/>
      <c r="G86" s="45"/>
      <c r="H86" s="45"/>
      <c r="I86" s="45"/>
      <c r="J86" s="46"/>
    </row>
    <row r="87" ht="360">
      <c r="A87" s="36" t="s">
        <v>57</v>
      </c>
      <c r="B87" s="44"/>
      <c r="C87" s="45"/>
      <c r="D87" s="45"/>
      <c r="E87" s="38" t="s">
        <v>772</v>
      </c>
      <c r="F87" s="45"/>
      <c r="G87" s="45"/>
      <c r="H87" s="45"/>
      <c r="I87" s="45"/>
      <c r="J87" s="46"/>
    </row>
    <row r="88">
      <c r="A88" s="36" t="s">
        <v>46</v>
      </c>
      <c r="B88" s="36">
        <v>14</v>
      </c>
      <c r="C88" s="37" t="s">
        <v>768</v>
      </c>
      <c r="D88" s="36" t="s">
        <v>824</v>
      </c>
      <c r="E88" s="38" t="s">
        <v>770</v>
      </c>
      <c r="F88" s="39" t="s">
        <v>82</v>
      </c>
      <c r="G88" s="40">
        <v>1</v>
      </c>
      <c r="H88" s="41">
        <v>0</v>
      </c>
      <c r="I88" s="42">
        <f>ROUND(G88*H88,P4)</f>
        <v>0</v>
      </c>
      <c r="J88" s="39" t="s">
        <v>74</v>
      </c>
      <c r="O88" s="43">
        <f>I88*0.21</f>
        <v>0</v>
      </c>
      <c r="P88">
        <v>3</v>
      </c>
    </row>
    <row r="89">
      <c r="A89" s="36" t="s">
        <v>52</v>
      </c>
      <c r="B89" s="44"/>
      <c r="C89" s="45"/>
      <c r="D89" s="45"/>
      <c r="E89" s="38" t="s">
        <v>825</v>
      </c>
      <c r="F89" s="45"/>
      <c r="G89" s="45"/>
      <c r="H89" s="45"/>
      <c r="I89" s="45"/>
      <c r="J89" s="46"/>
    </row>
    <row r="90">
      <c r="A90" s="36" t="s">
        <v>54</v>
      </c>
      <c r="B90" s="44"/>
      <c r="C90" s="45"/>
      <c r="D90" s="45"/>
      <c r="E90" s="47" t="s">
        <v>56</v>
      </c>
      <c r="F90" s="45"/>
      <c r="G90" s="45"/>
      <c r="H90" s="45"/>
      <c r="I90" s="45"/>
      <c r="J90" s="46"/>
    </row>
    <row r="91">
      <c r="A91" s="36" t="s">
        <v>54</v>
      </c>
      <c r="B91" s="44"/>
      <c r="C91" s="45"/>
      <c r="D91" s="45"/>
      <c r="E91" s="47" t="s">
        <v>667</v>
      </c>
      <c r="F91" s="45"/>
      <c r="G91" s="45"/>
      <c r="H91" s="45"/>
      <c r="I91" s="45"/>
      <c r="J91" s="46"/>
    </row>
    <row r="92" ht="360">
      <c r="A92" s="36" t="s">
        <v>57</v>
      </c>
      <c r="B92" s="44"/>
      <c r="C92" s="45"/>
      <c r="D92" s="45"/>
      <c r="E92" s="38" t="s">
        <v>772</v>
      </c>
      <c r="F92" s="45"/>
      <c r="G92" s="45"/>
      <c r="H92" s="45"/>
      <c r="I92" s="45"/>
      <c r="J92" s="46"/>
    </row>
    <row r="93">
      <c r="A93" s="36" t="s">
        <v>46</v>
      </c>
      <c r="B93" s="36">
        <v>15</v>
      </c>
      <c r="C93" s="37" t="s">
        <v>768</v>
      </c>
      <c r="D93" s="36" t="s">
        <v>826</v>
      </c>
      <c r="E93" s="38" t="s">
        <v>770</v>
      </c>
      <c r="F93" s="39" t="s">
        <v>82</v>
      </c>
      <c r="G93" s="40">
        <v>1</v>
      </c>
      <c r="H93" s="41">
        <v>0</v>
      </c>
      <c r="I93" s="42">
        <f>ROUND(G93*H93,P4)</f>
        <v>0</v>
      </c>
      <c r="J93" s="39" t="s">
        <v>74</v>
      </c>
      <c r="O93" s="43">
        <f>I93*0.21</f>
        <v>0</v>
      </c>
      <c r="P93">
        <v>3</v>
      </c>
    </row>
    <row r="94">
      <c r="A94" s="36" t="s">
        <v>52</v>
      </c>
      <c r="B94" s="44"/>
      <c r="C94" s="45"/>
      <c r="D94" s="45"/>
      <c r="E94" s="38" t="s">
        <v>827</v>
      </c>
      <c r="F94" s="45"/>
      <c r="G94" s="45"/>
      <c r="H94" s="45"/>
      <c r="I94" s="45"/>
      <c r="J94" s="46"/>
    </row>
    <row r="95">
      <c r="A95" s="36" t="s">
        <v>54</v>
      </c>
      <c r="B95" s="44"/>
      <c r="C95" s="45"/>
      <c r="D95" s="45"/>
      <c r="E95" s="47" t="s">
        <v>56</v>
      </c>
      <c r="F95" s="45"/>
      <c r="G95" s="45"/>
      <c r="H95" s="45"/>
      <c r="I95" s="45"/>
      <c r="J95" s="46"/>
    </row>
    <row r="96">
      <c r="A96" s="36" t="s">
        <v>54</v>
      </c>
      <c r="B96" s="44"/>
      <c r="C96" s="45"/>
      <c r="D96" s="45"/>
      <c r="E96" s="47" t="s">
        <v>667</v>
      </c>
      <c r="F96" s="45"/>
      <c r="G96" s="45"/>
      <c r="H96" s="45"/>
      <c r="I96" s="45"/>
      <c r="J96" s="46"/>
    </row>
    <row r="97" ht="360">
      <c r="A97" s="36" t="s">
        <v>57</v>
      </c>
      <c r="B97" s="44"/>
      <c r="C97" s="45"/>
      <c r="D97" s="45"/>
      <c r="E97" s="38" t="s">
        <v>772</v>
      </c>
      <c r="F97" s="45"/>
      <c r="G97" s="45"/>
      <c r="H97" s="45"/>
      <c r="I97" s="45"/>
      <c r="J97" s="46"/>
    </row>
    <row r="98">
      <c r="A98" s="36" t="s">
        <v>46</v>
      </c>
      <c r="B98" s="36">
        <v>16</v>
      </c>
      <c r="C98" s="37" t="s">
        <v>768</v>
      </c>
      <c r="D98" s="36" t="s">
        <v>828</v>
      </c>
      <c r="E98" s="38" t="s">
        <v>770</v>
      </c>
      <c r="F98" s="39" t="s">
        <v>82</v>
      </c>
      <c r="G98" s="40">
        <v>1</v>
      </c>
      <c r="H98" s="41">
        <v>0</v>
      </c>
      <c r="I98" s="42">
        <f>ROUND(G98*H98,P4)</f>
        <v>0</v>
      </c>
      <c r="J98" s="39" t="s">
        <v>74</v>
      </c>
      <c r="O98" s="43">
        <f>I98*0.21</f>
        <v>0</v>
      </c>
      <c r="P98">
        <v>3</v>
      </c>
    </row>
    <row r="99">
      <c r="A99" s="36" t="s">
        <v>52</v>
      </c>
      <c r="B99" s="44"/>
      <c r="C99" s="45"/>
      <c r="D99" s="45"/>
      <c r="E99" s="38" t="s">
        <v>829</v>
      </c>
      <c r="F99" s="45"/>
      <c r="G99" s="45"/>
      <c r="H99" s="45"/>
      <c r="I99" s="45"/>
      <c r="J99" s="46"/>
    </row>
    <row r="100">
      <c r="A100" s="36" t="s">
        <v>54</v>
      </c>
      <c r="B100" s="44"/>
      <c r="C100" s="45"/>
      <c r="D100" s="45"/>
      <c r="E100" s="47" t="s">
        <v>56</v>
      </c>
      <c r="F100" s="45"/>
      <c r="G100" s="45"/>
      <c r="H100" s="45"/>
      <c r="I100" s="45"/>
      <c r="J100" s="46"/>
    </row>
    <row r="101">
      <c r="A101" s="36" t="s">
        <v>54</v>
      </c>
      <c r="B101" s="44"/>
      <c r="C101" s="45"/>
      <c r="D101" s="45"/>
      <c r="E101" s="47" t="s">
        <v>667</v>
      </c>
      <c r="F101" s="45"/>
      <c r="G101" s="45"/>
      <c r="H101" s="45"/>
      <c r="I101" s="45"/>
      <c r="J101" s="46"/>
    </row>
    <row r="102" ht="360">
      <c r="A102" s="36" t="s">
        <v>57</v>
      </c>
      <c r="B102" s="44"/>
      <c r="C102" s="45"/>
      <c r="D102" s="45"/>
      <c r="E102" s="38" t="s">
        <v>772</v>
      </c>
      <c r="F102" s="45"/>
      <c r="G102" s="45"/>
      <c r="H102" s="45"/>
      <c r="I102" s="45"/>
      <c r="J102" s="46"/>
    </row>
    <row r="103">
      <c r="A103" s="36" t="s">
        <v>46</v>
      </c>
      <c r="B103" s="36">
        <v>17</v>
      </c>
      <c r="C103" s="37" t="s">
        <v>768</v>
      </c>
      <c r="D103" s="36" t="s">
        <v>830</v>
      </c>
      <c r="E103" s="38" t="s">
        <v>770</v>
      </c>
      <c r="F103" s="39" t="s">
        <v>82</v>
      </c>
      <c r="G103" s="40">
        <v>1</v>
      </c>
      <c r="H103" s="41">
        <v>0</v>
      </c>
      <c r="I103" s="42">
        <f>ROUND(G103*H103,P4)</f>
        <v>0</v>
      </c>
      <c r="J103" s="39" t="s">
        <v>74</v>
      </c>
      <c r="O103" s="43">
        <f>I103*0.21</f>
        <v>0</v>
      </c>
      <c r="P103">
        <v>3</v>
      </c>
    </row>
    <row r="104">
      <c r="A104" s="36" t="s">
        <v>52</v>
      </c>
      <c r="B104" s="44"/>
      <c r="C104" s="45"/>
      <c r="D104" s="45"/>
      <c r="E104" s="38" t="s">
        <v>831</v>
      </c>
      <c r="F104" s="45"/>
      <c r="G104" s="45"/>
      <c r="H104" s="45"/>
      <c r="I104" s="45"/>
      <c r="J104" s="46"/>
    </row>
    <row r="105">
      <c r="A105" s="36" t="s">
        <v>54</v>
      </c>
      <c r="B105" s="44"/>
      <c r="C105" s="45"/>
      <c r="D105" s="45"/>
      <c r="E105" s="47" t="s">
        <v>56</v>
      </c>
      <c r="F105" s="45"/>
      <c r="G105" s="45"/>
      <c r="H105" s="45"/>
      <c r="I105" s="45"/>
      <c r="J105" s="46"/>
    </row>
    <row r="106">
      <c r="A106" s="36" t="s">
        <v>54</v>
      </c>
      <c r="B106" s="44"/>
      <c r="C106" s="45"/>
      <c r="D106" s="45"/>
      <c r="E106" s="47" t="s">
        <v>667</v>
      </c>
      <c r="F106" s="45"/>
      <c r="G106" s="45"/>
      <c r="H106" s="45"/>
      <c r="I106" s="45"/>
      <c r="J106" s="46"/>
    </row>
    <row r="107" ht="360">
      <c r="A107" s="36" t="s">
        <v>57</v>
      </c>
      <c r="B107" s="44"/>
      <c r="C107" s="45"/>
      <c r="D107" s="45"/>
      <c r="E107" s="38" t="s">
        <v>772</v>
      </c>
      <c r="F107" s="45"/>
      <c r="G107" s="45"/>
      <c r="H107" s="45"/>
      <c r="I107" s="45"/>
      <c r="J107" s="46"/>
    </row>
    <row r="108">
      <c r="A108" s="36" t="s">
        <v>46</v>
      </c>
      <c r="B108" s="36">
        <v>18</v>
      </c>
      <c r="C108" s="37" t="s">
        <v>768</v>
      </c>
      <c r="D108" s="36" t="s">
        <v>832</v>
      </c>
      <c r="E108" s="38" t="s">
        <v>770</v>
      </c>
      <c r="F108" s="39" t="s">
        <v>82</v>
      </c>
      <c r="G108" s="40">
        <v>1</v>
      </c>
      <c r="H108" s="41">
        <v>0</v>
      </c>
      <c r="I108" s="42">
        <f>ROUND(G108*H108,P4)</f>
        <v>0</v>
      </c>
      <c r="J108" s="39" t="s">
        <v>74</v>
      </c>
      <c r="O108" s="43">
        <f>I108*0.21</f>
        <v>0</v>
      </c>
      <c r="P108">
        <v>3</v>
      </c>
    </row>
    <row r="109">
      <c r="A109" s="36" t="s">
        <v>52</v>
      </c>
      <c r="B109" s="44"/>
      <c r="C109" s="45"/>
      <c r="D109" s="45"/>
      <c r="E109" s="38" t="s">
        <v>833</v>
      </c>
      <c r="F109" s="45"/>
      <c r="G109" s="45"/>
      <c r="H109" s="45"/>
      <c r="I109" s="45"/>
      <c r="J109" s="46"/>
    </row>
    <row r="110">
      <c r="A110" s="36" t="s">
        <v>54</v>
      </c>
      <c r="B110" s="44"/>
      <c r="C110" s="45"/>
      <c r="D110" s="45"/>
      <c r="E110" s="47" t="s">
        <v>56</v>
      </c>
      <c r="F110" s="45"/>
      <c r="G110" s="45"/>
      <c r="H110" s="45"/>
      <c r="I110" s="45"/>
      <c r="J110" s="46"/>
    </row>
    <row r="111">
      <c r="A111" s="36" t="s">
        <v>54</v>
      </c>
      <c r="B111" s="44"/>
      <c r="C111" s="45"/>
      <c r="D111" s="45"/>
      <c r="E111" s="47" t="s">
        <v>667</v>
      </c>
      <c r="F111" s="45"/>
      <c r="G111" s="45"/>
      <c r="H111" s="45"/>
      <c r="I111" s="45"/>
      <c r="J111" s="46"/>
    </row>
    <row r="112" ht="360">
      <c r="A112" s="36" t="s">
        <v>57</v>
      </c>
      <c r="B112" s="44"/>
      <c r="C112" s="45"/>
      <c r="D112" s="45"/>
      <c r="E112" s="38" t="s">
        <v>772</v>
      </c>
      <c r="F112" s="45"/>
      <c r="G112" s="45"/>
      <c r="H112" s="45"/>
      <c r="I112" s="45"/>
      <c r="J112" s="46"/>
    </row>
    <row r="113">
      <c r="A113" s="36" t="s">
        <v>46</v>
      </c>
      <c r="B113" s="36">
        <v>19</v>
      </c>
      <c r="C113" s="37" t="s">
        <v>768</v>
      </c>
      <c r="D113" s="36" t="s">
        <v>834</v>
      </c>
      <c r="E113" s="38" t="s">
        <v>770</v>
      </c>
      <c r="F113" s="39" t="s">
        <v>82</v>
      </c>
      <c r="G113" s="40">
        <v>1</v>
      </c>
      <c r="H113" s="41">
        <v>0</v>
      </c>
      <c r="I113" s="42">
        <f>ROUND(G113*H113,P4)</f>
        <v>0</v>
      </c>
      <c r="J113" s="39" t="s">
        <v>74</v>
      </c>
      <c r="O113" s="43">
        <f>I113*0.21</f>
        <v>0</v>
      </c>
      <c r="P113">
        <v>3</v>
      </c>
    </row>
    <row r="114">
      <c r="A114" s="36" t="s">
        <v>52</v>
      </c>
      <c r="B114" s="44"/>
      <c r="C114" s="45"/>
      <c r="D114" s="45"/>
      <c r="E114" s="38" t="s">
        <v>835</v>
      </c>
      <c r="F114" s="45"/>
      <c r="G114" s="45"/>
      <c r="H114" s="45"/>
      <c r="I114" s="45"/>
      <c r="J114" s="46"/>
    </row>
    <row r="115">
      <c r="A115" s="36" t="s">
        <v>54</v>
      </c>
      <c r="B115" s="44"/>
      <c r="C115" s="45"/>
      <c r="D115" s="45"/>
      <c r="E115" s="47" t="s">
        <v>56</v>
      </c>
      <c r="F115" s="45"/>
      <c r="G115" s="45"/>
      <c r="H115" s="45"/>
      <c r="I115" s="45"/>
      <c r="J115" s="46"/>
    </row>
    <row r="116">
      <c r="A116" s="36" t="s">
        <v>54</v>
      </c>
      <c r="B116" s="44"/>
      <c r="C116" s="45"/>
      <c r="D116" s="45"/>
      <c r="E116" s="47" t="s">
        <v>667</v>
      </c>
      <c r="F116" s="45"/>
      <c r="G116" s="45"/>
      <c r="H116" s="45"/>
      <c r="I116" s="45"/>
      <c r="J116" s="46"/>
    </row>
    <row r="117" ht="360">
      <c r="A117" s="36" t="s">
        <v>57</v>
      </c>
      <c r="B117" s="44"/>
      <c r="C117" s="45"/>
      <c r="D117" s="45"/>
      <c r="E117" s="38" t="s">
        <v>772</v>
      </c>
      <c r="F117" s="45"/>
      <c r="G117" s="45"/>
      <c r="H117" s="45"/>
      <c r="I117" s="45"/>
      <c r="J117" s="46"/>
    </row>
    <row r="118">
      <c r="A118" s="36" t="s">
        <v>46</v>
      </c>
      <c r="B118" s="36">
        <v>20</v>
      </c>
      <c r="C118" s="37" t="s">
        <v>768</v>
      </c>
      <c r="D118" s="36" t="s">
        <v>836</v>
      </c>
      <c r="E118" s="38" t="s">
        <v>770</v>
      </c>
      <c r="F118" s="39" t="s">
        <v>82</v>
      </c>
      <c r="G118" s="40">
        <v>1</v>
      </c>
      <c r="H118" s="41">
        <v>0</v>
      </c>
      <c r="I118" s="42">
        <f>ROUND(G118*H118,P4)</f>
        <v>0</v>
      </c>
      <c r="J118" s="39" t="s">
        <v>74</v>
      </c>
      <c r="O118" s="43">
        <f>I118*0.21</f>
        <v>0</v>
      </c>
      <c r="P118">
        <v>3</v>
      </c>
    </row>
    <row r="119">
      <c r="A119" s="36" t="s">
        <v>52</v>
      </c>
      <c r="B119" s="44"/>
      <c r="C119" s="45"/>
      <c r="D119" s="45"/>
      <c r="E119" s="38" t="s">
        <v>837</v>
      </c>
      <c r="F119" s="45"/>
      <c r="G119" s="45"/>
      <c r="H119" s="45"/>
      <c r="I119" s="45"/>
      <c r="J119" s="46"/>
    </row>
    <row r="120">
      <c r="A120" s="36" t="s">
        <v>54</v>
      </c>
      <c r="B120" s="44"/>
      <c r="C120" s="45"/>
      <c r="D120" s="45"/>
      <c r="E120" s="47" t="s">
        <v>56</v>
      </c>
      <c r="F120" s="45"/>
      <c r="G120" s="45"/>
      <c r="H120" s="45"/>
      <c r="I120" s="45"/>
      <c r="J120" s="46"/>
    </row>
    <row r="121">
      <c r="A121" s="36" t="s">
        <v>54</v>
      </c>
      <c r="B121" s="44"/>
      <c r="C121" s="45"/>
      <c r="D121" s="45"/>
      <c r="E121" s="47" t="s">
        <v>667</v>
      </c>
      <c r="F121" s="45"/>
      <c r="G121" s="45"/>
      <c r="H121" s="45"/>
      <c r="I121" s="45"/>
      <c r="J121" s="46"/>
    </row>
    <row r="122" ht="360">
      <c r="A122" s="36" t="s">
        <v>57</v>
      </c>
      <c r="B122" s="44"/>
      <c r="C122" s="45"/>
      <c r="D122" s="45"/>
      <c r="E122" s="38" t="s">
        <v>772</v>
      </c>
      <c r="F122" s="45"/>
      <c r="G122" s="45"/>
      <c r="H122" s="45"/>
      <c r="I122" s="45"/>
      <c r="J122" s="46"/>
    </row>
    <row r="123">
      <c r="A123" s="36" t="s">
        <v>46</v>
      </c>
      <c r="B123" s="36">
        <v>21</v>
      </c>
      <c r="C123" s="37" t="s">
        <v>768</v>
      </c>
      <c r="D123" s="36" t="s">
        <v>838</v>
      </c>
      <c r="E123" s="38" t="s">
        <v>770</v>
      </c>
      <c r="F123" s="39" t="s">
        <v>82</v>
      </c>
      <c r="G123" s="40">
        <v>1</v>
      </c>
      <c r="H123" s="41">
        <v>0</v>
      </c>
      <c r="I123" s="42">
        <f>ROUND(G123*H123,P4)</f>
        <v>0</v>
      </c>
      <c r="J123" s="39" t="s">
        <v>74</v>
      </c>
      <c r="O123" s="43">
        <f>I123*0.21</f>
        <v>0</v>
      </c>
      <c r="P123">
        <v>3</v>
      </c>
    </row>
    <row r="124">
      <c r="A124" s="36" t="s">
        <v>52</v>
      </c>
      <c r="B124" s="44"/>
      <c r="C124" s="45"/>
      <c r="D124" s="45"/>
      <c r="E124" s="38" t="s">
        <v>839</v>
      </c>
      <c r="F124" s="45"/>
      <c r="G124" s="45"/>
      <c r="H124" s="45"/>
      <c r="I124" s="45"/>
      <c r="J124" s="46"/>
    </row>
    <row r="125">
      <c r="A125" s="36" t="s">
        <v>54</v>
      </c>
      <c r="B125" s="44"/>
      <c r="C125" s="45"/>
      <c r="D125" s="45"/>
      <c r="E125" s="47" t="s">
        <v>56</v>
      </c>
      <c r="F125" s="45"/>
      <c r="G125" s="45"/>
      <c r="H125" s="45"/>
      <c r="I125" s="45"/>
      <c r="J125" s="46"/>
    </row>
    <row r="126">
      <c r="A126" s="36" t="s">
        <v>54</v>
      </c>
      <c r="B126" s="44"/>
      <c r="C126" s="45"/>
      <c r="D126" s="45"/>
      <c r="E126" s="47" t="s">
        <v>667</v>
      </c>
      <c r="F126" s="45"/>
      <c r="G126" s="45"/>
      <c r="H126" s="45"/>
      <c r="I126" s="45"/>
      <c r="J126" s="46"/>
    </row>
    <row r="127" ht="360">
      <c r="A127" s="36" t="s">
        <v>57</v>
      </c>
      <c r="B127" s="44"/>
      <c r="C127" s="45"/>
      <c r="D127" s="45"/>
      <c r="E127" s="38" t="s">
        <v>772</v>
      </c>
      <c r="F127" s="45"/>
      <c r="G127" s="45"/>
      <c r="H127" s="45"/>
      <c r="I127" s="45"/>
      <c r="J127" s="46"/>
    </row>
    <row r="128">
      <c r="A128" s="36" t="s">
        <v>46</v>
      </c>
      <c r="B128" s="36">
        <v>22</v>
      </c>
      <c r="C128" s="37" t="s">
        <v>768</v>
      </c>
      <c r="D128" s="36" t="s">
        <v>840</v>
      </c>
      <c r="E128" s="38" t="s">
        <v>770</v>
      </c>
      <c r="F128" s="39" t="s">
        <v>82</v>
      </c>
      <c r="G128" s="40">
        <v>1</v>
      </c>
      <c r="H128" s="41">
        <v>0</v>
      </c>
      <c r="I128" s="42">
        <f>ROUND(G128*H128,P4)</f>
        <v>0</v>
      </c>
      <c r="J128" s="39" t="s">
        <v>74</v>
      </c>
      <c r="O128" s="43">
        <f>I128*0.21</f>
        <v>0</v>
      </c>
      <c r="P128">
        <v>3</v>
      </c>
    </row>
    <row r="129">
      <c r="A129" s="36" t="s">
        <v>52</v>
      </c>
      <c r="B129" s="44"/>
      <c r="C129" s="45"/>
      <c r="D129" s="45"/>
      <c r="E129" s="38" t="s">
        <v>841</v>
      </c>
      <c r="F129" s="45"/>
      <c r="G129" s="45"/>
      <c r="H129" s="45"/>
      <c r="I129" s="45"/>
      <c r="J129" s="46"/>
    </row>
    <row r="130">
      <c r="A130" s="36" t="s">
        <v>54</v>
      </c>
      <c r="B130" s="44"/>
      <c r="C130" s="45"/>
      <c r="D130" s="45"/>
      <c r="E130" s="47" t="s">
        <v>56</v>
      </c>
      <c r="F130" s="45"/>
      <c r="G130" s="45"/>
      <c r="H130" s="45"/>
      <c r="I130" s="45"/>
      <c r="J130" s="46"/>
    </row>
    <row r="131">
      <c r="A131" s="36" t="s">
        <v>54</v>
      </c>
      <c r="B131" s="44"/>
      <c r="C131" s="45"/>
      <c r="D131" s="45"/>
      <c r="E131" s="47" t="s">
        <v>667</v>
      </c>
      <c r="F131" s="45"/>
      <c r="G131" s="45"/>
      <c r="H131" s="45"/>
      <c r="I131" s="45"/>
      <c r="J131" s="46"/>
    </row>
    <row r="132" ht="360">
      <c r="A132" s="36" t="s">
        <v>57</v>
      </c>
      <c r="B132" s="44"/>
      <c r="C132" s="45"/>
      <c r="D132" s="45"/>
      <c r="E132" s="38" t="s">
        <v>772</v>
      </c>
      <c r="F132" s="45"/>
      <c r="G132" s="45"/>
      <c r="H132" s="45"/>
      <c r="I132" s="45"/>
      <c r="J132" s="46"/>
    </row>
    <row r="133">
      <c r="A133" s="36" t="s">
        <v>46</v>
      </c>
      <c r="B133" s="36">
        <v>23</v>
      </c>
      <c r="C133" s="37" t="s">
        <v>768</v>
      </c>
      <c r="D133" s="36" t="s">
        <v>842</v>
      </c>
      <c r="E133" s="38" t="s">
        <v>770</v>
      </c>
      <c r="F133" s="39" t="s">
        <v>82</v>
      </c>
      <c r="G133" s="40">
        <v>1</v>
      </c>
      <c r="H133" s="41">
        <v>0</v>
      </c>
      <c r="I133" s="42">
        <f>ROUND(G133*H133,P4)</f>
        <v>0</v>
      </c>
      <c r="J133" s="39" t="s">
        <v>74</v>
      </c>
      <c r="O133" s="43">
        <f>I133*0.21</f>
        <v>0</v>
      </c>
      <c r="P133">
        <v>3</v>
      </c>
    </row>
    <row r="134">
      <c r="A134" s="36" t="s">
        <v>52</v>
      </c>
      <c r="B134" s="44"/>
      <c r="C134" s="45"/>
      <c r="D134" s="45"/>
      <c r="E134" s="38" t="s">
        <v>843</v>
      </c>
      <c r="F134" s="45"/>
      <c r="G134" s="45"/>
      <c r="H134" s="45"/>
      <c r="I134" s="45"/>
      <c r="J134" s="46"/>
    </row>
    <row r="135">
      <c r="A135" s="36" t="s">
        <v>54</v>
      </c>
      <c r="B135" s="44"/>
      <c r="C135" s="45"/>
      <c r="D135" s="45"/>
      <c r="E135" s="47" t="s">
        <v>56</v>
      </c>
      <c r="F135" s="45"/>
      <c r="G135" s="45"/>
      <c r="H135" s="45"/>
      <c r="I135" s="45"/>
      <c r="J135" s="46"/>
    </row>
    <row r="136">
      <c r="A136" s="36" t="s">
        <v>54</v>
      </c>
      <c r="B136" s="44"/>
      <c r="C136" s="45"/>
      <c r="D136" s="45"/>
      <c r="E136" s="47" t="s">
        <v>667</v>
      </c>
      <c r="F136" s="45"/>
      <c r="G136" s="45"/>
      <c r="H136" s="45"/>
      <c r="I136" s="45"/>
      <c r="J136" s="46"/>
    </row>
    <row r="137" ht="360">
      <c r="A137" s="36" t="s">
        <v>57</v>
      </c>
      <c r="B137" s="44"/>
      <c r="C137" s="45"/>
      <c r="D137" s="45"/>
      <c r="E137" s="38" t="s">
        <v>772</v>
      </c>
      <c r="F137" s="45"/>
      <c r="G137" s="45"/>
      <c r="H137" s="45"/>
      <c r="I137" s="45"/>
      <c r="J137" s="46"/>
    </row>
    <row r="138">
      <c r="A138" s="36" t="s">
        <v>46</v>
      </c>
      <c r="B138" s="36">
        <v>24</v>
      </c>
      <c r="C138" s="37" t="s">
        <v>777</v>
      </c>
      <c r="D138" s="36" t="s">
        <v>48</v>
      </c>
      <c r="E138" s="38" t="s">
        <v>778</v>
      </c>
      <c r="F138" s="39" t="s">
        <v>144</v>
      </c>
      <c r="G138" s="40">
        <v>915.5</v>
      </c>
      <c r="H138" s="41">
        <v>0</v>
      </c>
      <c r="I138" s="42">
        <f>ROUND(G138*H138,P4)</f>
        <v>0</v>
      </c>
      <c r="J138" s="39" t="s">
        <v>74</v>
      </c>
      <c r="O138" s="43">
        <f>I138*0.21</f>
        <v>0</v>
      </c>
      <c r="P138">
        <v>3</v>
      </c>
    </row>
    <row r="139" ht="28.8">
      <c r="A139" s="36" t="s">
        <v>52</v>
      </c>
      <c r="B139" s="44"/>
      <c r="C139" s="45"/>
      <c r="D139" s="45"/>
      <c r="E139" s="38" t="s">
        <v>779</v>
      </c>
      <c r="F139" s="45"/>
      <c r="G139" s="45"/>
      <c r="H139" s="45"/>
      <c r="I139" s="45"/>
      <c r="J139" s="46"/>
    </row>
    <row r="140">
      <c r="A140" s="36" t="s">
        <v>54</v>
      </c>
      <c r="B140" s="44"/>
      <c r="C140" s="45"/>
      <c r="D140" s="45"/>
      <c r="E140" s="47" t="s">
        <v>810</v>
      </c>
      <c r="F140" s="45"/>
      <c r="G140" s="45"/>
      <c r="H140" s="45"/>
      <c r="I140" s="45"/>
      <c r="J140" s="46"/>
    </row>
    <row r="141">
      <c r="A141" s="36" t="s">
        <v>54</v>
      </c>
      <c r="B141" s="44"/>
      <c r="C141" s="45"/>
      <c r="D141" s="45"/>
      <c r="E141" s="47" t="s">
        <v>811</v>
      </c>
      <c r="F141" s="45"/>
      <c r="G141" s="45"/>
      <c r="H141" s="45"/>
      <c r="I141" s="45"/>
      <c r="J141" s="46"/>
    </row>
    <row r="142" ht="100.8">
      <c r="A142" s="36" t="s">
        <v>57</v>
      </c>
      <c r="B142" s="44"/>
      <c r="C142" s="45"/>
      <c r="D142" s="45"/>
      <c r="E142" s="38" t="s">
        <v>782</v>
      </c>
      <c r="F142" s="45"/>
      <c r="G142" s="45"/>
      <c r="H142" s="45"/>
      <c r="I142" s="45"/>
      <c r="J142" s="46"/>
    </row>
    <row r="143">
      <c r="A143" s="36" t="s">
        <v>46</v>
      </c>
      <c r="B143" s="36">
        <v>25</v>
      </c>
      <c r="C143" s="37" t="s">
        <v>422</v>
      </c>
      <c r="D143" s="36" t="s">
        <v>48</v>
      </c>
      <c r="E143" s="38" t="s">
        <v>423</v>
      </c>
      <c r="F143" s="39" t="s">
        <v>144</v>
      </c>
      <c r="G143" s="40">
        <v>915.5</v>
      </c>
      <c r="H143" s="41">
        <v>0</v>
      </c>
      <c r="I143" s="42">
        <f>ROUND(G143*H143,P4)</f>
        <v>0</v>
      </c>
      <c r="J143" s="39" t="s">
        <v>74</v>
      </c>
      <c r="O143" s="43">
        <f>I143*0.21</f>
        <v>0</v>
      </c>
      <c r="P143">
        <v>3</v>
      </c>
    </row>
    <row r="144" ht="28.8">
      <c r="A144" s="36" t="s">
        <v>52</v>
      </c>
      <c r="B144" s="44"/>
      <c r="C144" s="45"/>
      <c r="D144" s="45"/>
      <c r="E144" s="38" t="s">
        <v>687</v>
      </c>
      <c r="F144" s="45"/>
      <c r="G144" s="45"/>
      <c r="H144" s="45"/>
      <c r="I144" s="45"/>
      <c r="J144" s="46"/>
    </row>
    <row r="145">
      <c r="A145" s="36" t="s">
        <v>54</v>
      </c>
      <c r="B145" s="44"/>
      <c r="C145" s="45"/>
      <c r="D145" s="45"/>
      <c r="E145" s="47" t="s">
        <v>810</v>
      </c>
      <c r="F145" s="45"/>
      <c r="G145" s="45"/>
      <c r="H145" s="45"/>
      <c r="I145" s="45"/>
      <c r="J145" s="46"/>
    </row>
    <row r="146">
      <c r="A146" s="36" t="s">
        <v>54</v>
      </c>
      <c r="B146" s="44"/>
      <c r="C146" s="45"/>
      <c r="D146" s="45"/>
      <c r="E146" s="47" t="s">
        <v>811</v>
      </c>
      <c r="F146" s="45"/>
      <c r="G146" s="45"/>
      <c r="H146" s="45"/>
      <c r="I146" s="45"/>
      <c r="J146" s="46"/>
    </row>
    <row r="147" ht="86.4">
      <c r="A147" s="36" t="s">
        <v>57</v>
      </c>
      <c r="B147" s="44"/>
      <c r="C147" s="45"/>
      <c r="D147" s="45"/>
      <c r="E147" s="38" t="s">
        <v>424</v>
      </c>
      <c r="F147" s="45"/>
      <c r="G147" s="45"/>
      <c r="H147" s="45"/>
      <c r="I147" s="45"/>
      <c r="J147" s="46"/>
    </row>
    <row r="148">
      <c r="A148" s="36" t="s">
        <v>46</v>
      </c>
      <c r="B148" s="36">
        <v>26</v>
      </c>
      <c r="C148" s="37" t="s">
        <v>783</v>
      </c>
      <c r="D148" s="36" t="s">
        <v>48</v>
      </c>
      <c r="E148" s="38" t="s">
        <v>784</v>
      </c>
      <c r="F148" s="39" t="s">
        <v>144</v>
      </c>
      <c r="G148" s="40">
        <v>915.5</v>
      </c>
      <c r="H148" s="41">
        <v>0</v>
      </c>
      <c r="I148" s="42">
        <f>ROUND(G148*H148,P4)</f>
        <v>0</v>
      </c>
      <c r="J148" s="39" t="s">
        <v>74</v>
      </c>
      <c r="O148" s="43">
        <f>I148*0.21</f>
        <v>0</v>
      </c>
      <c r="P148">
        <v>3</v>
      </c>
    </row>
    <row r="149" ht="28.8">
      <c r="A149" s="36" t="s">
        <v>52</v>
      </c>
      <c r="B149" s="44"/>
      <c r="C149" s="45"/>
      <c r="D149" s="45"/>
      <c r="E149" s="38" t="s">
        <v>844</v>
      </c>
      <c r="F149" s="45"/>
      <c r="G149" s="45"/>
      <c r="H149" s="45"/>
      <c r="I149" s="45"/>
      <c r="J149" s="46"/>
    </row>
    <row r="150">
      <c r="A150" s="36" t="s">
        <v>54</v>
      </c>
      <c r="B150" s="44"/>
      <c r="C150" s="45"/>
      <c r="D150" s="45"/>
      <c r="E150" s="47" t="s">
        <v>845</v>
      </c>
      <c r="F150" s="45"/>
      <c r="G150" s="45"/>
      <c r="H150" s="45"/>
      <c r="I150" s="45"/>
      <c r="J150" s="46"/>
    </row>
    <row r="151">
      <c r="A151" s="36" t="s">
        <v>54</v>
      </c>
      <c r="B151" s="44"/>
      <c r="C151" s="45"/>
      <c r="D151" s="45"/>
      <c r="E151" s="47" t="s">
        <v>811</v>
      </c>
      <c r="F151" s="45"/>
      <c r="G151" s="45"/>
      <c r="H151" s="45"/>
      <c r="I151" s="45"/>
      <c r="J151" s="46"/>
    </row>
    <row r="152" ht="129.6">
      <c r="A152" s="36" t="s">
        <v>57</v>
      </c>
      <c r="B152" s="49"/>
      <c r="C152" s="50"/>
      <c r="D152" s="50"/>
      <c r="E152" s="38" t="s">
        <v>846</v>
      </c>
      <c r="F152" s="50"/>
      <c r="G152" s="50"/>
      <c r="H152" s="50"/>
      <c r="I152" s="50"/>
      <c r="J152" s="51"/>
    </row>
  </sheetData>
  <sheetProtection sheet="1" objects="1" scenarios="1" spinCount="100000" saltValue="UA11qFOoSe+2gA/G1hoFd6NydEKZVggYQLJQ18URO4PZeu0VyDZo4CXCRrqoMUu9BzR23WqvPSGwV/8KvfiglQ==" hashValue="mTVvtSkgeU2QTHIjdKmDnNOnxg0xBSkbhf8/Ct1fJWqbEVquvVqQkfxj4CW5/Hq9c8E/eyh0vHV23ZlVjoervg==" algorithmName="SHA-512" password="DE02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DD891709C3D54BB5BF830105265852" ma:contentTypeVersion="13" ma:contentTypeDescription="Vytvoří nový dokument" ma:contentTypeScope="" ma:versionID="71ce2b2b09894d85a7e80ea5ae995a54">
  <xsd:schema xmlns:xsd="http://www.w3.org/2001/XMLSchema" xmlns:xs="http://www.w3.org/2001/XMLSchema" xmlns:p="http://schemas.microsoft.com/office/2006/metadata/properties" xmlns:ns2="b896ac34-0865-4bfe-bfdf-e4c2afa7e317" xmlns:ns3="393085ea-8437-4355-9ef3-9d37a44cc137" targetNamespace="http://schemas.microsoft.com/office/2006/metadata/properties" ma:root="true" ma:fieldsID="95de4126adeab53978d808c45a594521" ns2:_="" ns3:_="">
    <xsd:import namespace="b896ac34-0865-4bfe-bfdf-e4c2afa7e317"/>
    <xsd:import namespace="393085ea-8437-4355-9ef3-9d37a44cc1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96ac34-0865-4bfe-bfdf-e4c2afa7e3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3adfe6d9-5f2c-4183-97c6-1daa0c6c81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3085ea-8437-4355-9ef3-9d37a44cc1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896ac34-0865-4bfe-bfdf-e4c2afa7e31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F4A6E59-D08F-4D4E-B1B5-EB70BBD0CA2E}"/>
</file>

<file path=customXml/itemProps2.xml><?xml version="1.0" encoding="utf-8"?>
<ds:datastoreItem xmlns:ds="http://schemas.openxmlformats.org/officeDocument/2006/customXml" ds:itemID="{52E0D146-776C-4B49-B4A0-F085619F7683}"/>
</file>

<file path=customXml/itemProps3.xml><?xml version="1.0" encoding="utf-8"?>
<ds:datastoreItem xmlns:ds="http://schemas.openxmlformats.org/officeDocument/2006/customXml" ds:itemID="{403C2DF7-9CE2-4175-BD6E-ABE626E7462D}"/>
</file>

<file path=docProps/app.xml><?xml version="1.0" encoding="utf-8"?>
<Properties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KUCERA-NB\Miroslav Kučera</dc:creator>
  <cp:lastModifiedBy>KUCERA-NB\Miroslav Kučera</cp:lastModifiedBy>
  <dcterms:created xsi:type="dcterms:W3CDTF">2025-01-31T10:43:01Z</dcterms:created>
  <dcterms:modified xsi:type="dcterms:W3CDTF">2025-01-31T10:43:04Z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0x0101009DDD891709C3D54BB5BF830105265852</vt:lpwstr>
  </property>
</Properties>
</file>