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zkova\Desktop\Zakázky\Zadavatel PO a fin. SK\č.7 Oprava plochých střech\Nová složka\"/>
    </mc:Choice>
  </mc:AlternateContent>
  <xr:revisionPtr revIDLastSave="0" documentId="10_ncr:8100000_{3358AA0C-008F-4D55-A023-46260DB302EE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Oranžový pavilón" sheetId="1" r:id="rId1"/>
    <sheet name="Zelený pavilón" sheetId="2" r:id="rId2"/>
    <sheet name="Hnědý pavilón" sheetId="4" r:id="rId3"/>
    <sheet name="Celkem" sheetId="3" r:id="rId4"/>
  </sheets>
  <definedNames>
    <definedName name="_GoBack" localSheetId="3">Celkem!$B$12</definedName>
  </definedNames>
  <calcPr calcId="162913"/>
</workbook>
</file>

<file path=xl/calcChain.xml><?xml version="1.0" encoding="utf-8"?>
<calcChain xmlns="http://schemas.openxmlformats.org/spreadsheetml/2006/main">
  <c r="G14" i="2" l="1"/>
  <c r="G15" i="1"/>
  <c r="G11" i="1"/>
  <c r="G36" i="4"/>
  <c r="G19" i="4" l="1"/>
  <c r="G16" i="4"/>
  <c r="G15" i="4"/>
  <c r="G13" i="4"/>
  <c r="G14" i="4"/>
  <c r="G17" i="4"/>
  <c r="G18" i="4"/>
  <c r="G20" i="4"/>
  <c r="G7" i="1"/>
  <c r="G8" i="1"/>
  <c r="G9" i="1"/>
  <c r="G10" i="1"/>
  <c r="G12" i="1"/>
  <c r="G13" i="1"/>
  <c r="G14" i="1"/>
  <c r="G16" i="1"/>
  <c r="G37" i="4"/>
  <c r="G35" i="4"/>
  <c r="G34" i="4"/>
  <c r="G33" i="4"/>
  <c r="G32" i="4"/>
  <c r="G31" i="4"/>
  <c r="G30" i="4"/>
  <c r="G29" i="4"/>
  <c r="G28" i="4"/>
  <c r="G27" i="4"/>
  <c r="G26" i="4"/>
  <c r="G25" i="4"/>
  <c r="G12" i="4"/>
  <c r="G11" i="4"/>
  <c r="G10" i="4"/>
  <c r="G9" i="4"/>
  <c r="G8" i="4"/>
  <c r="G7" i="4"/>
  <c r="G21" i="1"/>
  <c r="G34" i="1"/>
  <c r="G21" i="4" l="1"/>
  <c r="G40" i="4" s="1"/>
  <c r="G38" i="4"/>
  <c r="G32" i="2"/>
  <c r="G20" i="2"/>
  <c r="G10" i="2"/>
  <c r="G11" i="2"/>
  <c r="G12" i="2"/>
  <c r="G13" i="2"/>
  <c r="G15" i="2"/>
  <c r="G7" i="2"/>
  <c r="G31" i="2"/>
  <c r="G30" i="2"/>
  <c r="G29" i="2"/>
  <c r="G28" i="2"/>
  <c r="G27" i="2"/>
  <c r="G26" i="2"/>
  <c r="G25" i="2"/>
  <c r="G24" i="2"/>
  <c r="G23" i="2"/>
  <c r="G22" i="2"/>
  <c r="G21" i="2"/>
  <c r="G9" i="2"/>
  <c r="G8" i="2"/>
  <c r="G42" i="4" l="1"/>
  <c r="G41" i="4" s="1"/>
  <c r="G33" i="2"/>
  <c r="G16" i="2"/>
  <c r="G35" i="2" s="1"/>
  <c r="G37" i="2" l="1"/>
  <c r="G36" i="2" s="1"/>
  <c r="G33" i="1"/>
  <c r="G32" i="1"/>
  <c r="G31" i="1"/>
  <c r="G30" i="1"/>
  <c r="G29" i="1"/>
  <c r="G28" i="1"/>
  <c r="G27" i="1"/>
  <c r="G26" i="1"/>
  <c r="G25" i="1"/>
  <c r="G24" i="1"/>
  <c r="G23" i="1"/>
  <c r="G22" i="1"/>
  <c r="G35" i="1" l="1"/>
  <c r="G17" i="1" l="1"/>
  <c r="G37" i="1" s="1"/>
  <c r="G3" i="3" s="1"/>
  <c r="G39" i="1" l="1"/>
  <c r="G5" i="3" s="1"/>
  <c r="G38" i="1" l="1"/>
  <c r="G4" i="3" s="1"/>
</calcChain>
</file>

<file path=xl/sharedStrings.xml><?xml version="1.0" encoding="utf-8"?>
<sst xmlns="http://schemas.openxmlformats.org/spreadsheetml/2006/main" count="295" uniqueCount="75">
  <si>
    <t>Poř. č.</t>
  </si>
  <si>
    <t>Popis</t>
  </si>
  <si>
    <t>Množství</t>
  </si>
  <si>
    <t>Celkem</t>
  </si>
  <si>
    <t>1.</t>
  </si>
  <si>
    <t>Vyrovnání podkladu (beton)</t>
  </si>
  <si>
    <t>2.</t>
  </si>
  <si>
    <t>Dodávka + pokládka Geotextilie 300 g</t>
  </si>
  <si>
    <t>m2</t>
  </si>
  <si>
    <t>3.</t>
  </si>
  <si>
    <t>4.</t>
  </si>
  <si>
    <t>Kotvící systém</t>
  </si>
  <si>
    <t>5.</t>
  </si>
  <si>
    <t>ks</t>
  </si>
  <si>
    <t>6.</t>
  </si>
  <si>
    <t>7.</t>
  </si>
  <si>
    <t>Manipulace s hromosvodem</t>
  </si>
  <si>
    <t>8.</t>
  </si>
  <si>
    <t>9.</t>
  </si>
  <si>
    <t>Doprava  materiálu a osob</t>
  </si>
  <si>
    <t>Jednotka</t>
  </si>
  <si>
    <t xml:space="preserve">I.  IZOLATÉRSKÉ  PRÁCE </t>
  </si>
  <si>
    <t>II. KLEMPÍŘSKÉ  PRÁCE : plech Ti – Zn,PVC</t>
  </si>
  <si>
    <t>Demontáž stávajících klempířských prvků</t>
  </si>
  <si>
    <t>Žlab podokapní půlkruhový r.š. 330 mm</t>
  </si>
  <si>
    <t>bm</t>
  </si>
  <si>
    <t>Háky r.š. 330 mm - opláštěný</t>
  </si>
  <si>
    <t>Kotlík 330/100 mm</t>
  </si>
  <si>
    <t>Kolena 330 mm</t>
  </si>
  <si>
    <t>Čelo 330 mm</t>
  </si>
  <si>
    <t>Svod 100 mm</t>
  </si>
  <si>
    <t>Spona 100 mm</t>
  </si>
  <si>
    <t xml:space="preserve">L profil - dodávka + montáž </t>
  </si>
  <si>
    <t>10.</t>
  </si>
  <si>
    <t xml:space="preserve">L profil velký- dodávka + montáž </t>
  </si>
  <si>
    <t>11.</t>
  </si>
  <si>
    <t>12.</t>
  </si>
  <si>
    <t>13.</t>
  </si>
  <si>
    <t>14.</t>
  </si>
  <si>
    <t>Spojovací materiál</t>
  </si>
  <si>
    <t>CELKEM</t>
  </si>
  <si>
    <t>CELKEM bez DPH</t>
  </si>
  <si>
    <t>DPH</t>
  </si>
  <si>
    <t>CELKEM s DPH</t>
  </si>
  <si>
    <t>Krycí plech trámu</t>
  </si>
  <si>
    <t>soubor</t>
  </si>
  <si>
    <t>Jednotková cena</t>
  </si>
  <si>
    <t>objednatel</t>
  </si>
  <si>
    <t>Marcela Hrejsová</t>
  </si>
  <si>
    <t>dodavatel</t>
  </si>
  <si>
    <t>…………………………………………………………..</t>
  </si>
  <si>
    <t>…………………………………………</t>
  </si>
  <si>
    <t>ředitelka SOŠ a SOU Neratovice</t>
  </si>
  <si>
    <t>VÝKAZ VÝMĚR</t>
  </si>
  <si>
    <t xml:space="preserve">„Oprava plochých střech – hnědý pavilón“ </t>
  </si>
  <si>
    <t xml:space="preserve">„Oprava plochých střech – oranžový pavilon“ </t>
  </si>
  <si>
    <t xml:space="preserve">„Oprava plochých střech – zelený pavilon“ </t>
  </si>
  <si>
    <t>D + M zajišťovacího trámu</t>
  </si>
  <si>
    <t>Demontáž stávající krytiny</t>
  </si>
  <si>
    <t>D + M penetrace</t>
  </si>
  <si>
    <t xml:space="preserve"> </t>
  </si>
  <si>
    <t>V………….., dne ……….</t>
  </si>
  <si>
    <t>V …………. dne ……………</t>
  </si>
  <si>
    <t>D + M bitumenový podkladní pás</t>
  </si>
  <si>
    <t>D + M modifikovaný asfaltový pás</t>
  </si>
  <si>
    <t>D + M PVC fólie 1,5 mm</t>
  </si>
  <si>
    <t>Detaily, opracování prostupů</t>
  </si>
  <si>
    <t>Vedlejší rozpočtové náklady</t>
  </si>
  <si>
    <t>Odvoz odpadu - není nebezpečný</t>
  </si>
  <si>
    <t>Odvoz odpadu - asfalt, nebezpečný</t>
  </si>
  <si>
    <t>t</t>
  </si>
  <si>
    <t>Okapnice do žlabu</t>
  </si>
  <si>
    <t>Atika - okapnice + PVC fólie</t>
  </si>
  <si>
    <t>Odvoz odpadu, není nebezpečný</t>
  </si>
  <si>
    <t>Příloha č.6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</si>
</sst>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4" fillId="0" borderId="10" xfId="0" applyFont="1" applyBorder="1"/>
    <xf numFmtId="0" fontId="4" fillId="0" borderId="16" xfId="0" applyFont="1" applyBorder="1"/>
    <xf numFmtId="0" fontId="4" fillId="0" borderId="12" xfId="0" applyFont="1" applyBorder="1"/>
    <xf numFmtId="0" fontId="3" fillId="0" borderId="13" xfId="0" applyFont="1" applyFill="1" applyBorder="1"/>
    <xf numFmtId="2" fontId="3" fillId="0" borderId="14" xfId="0" applyNumberFormat="1" applyFont="1" applyBorder="1"/>
    <xf numFmtId="0" fontId="3" fillId="0" borderId="15" xfId="0" applyFont="1" applyBorder="1"/>
    <xf numFmtId="8" fontId="4" fillId="0" borderId="3" xfId="0" applyNumberFormat="1" applyFont="1" applyBorder="1" applyProtection="1">
      <protection hidden="1"/>
    </xf>
    <xf numFmtId="8" fontId="3" fillId="0" borderId="0" xfId="0" applyNumberFormat="1" applyFont="1"/>
    <xf numFmtId="0" fontId="4" fillId="2" borderId="8" xfId="0" applyFont="1" applyFill="1" applyBorder="1"/>
    <xf numFmtId="0" fontId="4" fillId="2" borderId="9" xfId="0" applyFont="1" applyFill="1" applyBorder="1"/>
    <xf numFmtId="8" fontId="4" fillId="0" borderId="11" xfId="0" applyNumberFormat="1" applyFont="1" applyBorder="1" applyProtection="1">
      <protection hidden="1"/>
    </xf>
    <xf numFmtId="8" fontId="4" fillId="0" borderId="2" xfId="0" applyNumberFormat="1" applyFont="1" applyBorder="1" applyProtection="1">
      <protection hidden="1"/>
    </xf>
    <xf numFmtId="0" fontId="4" fillId="0" borderId="17" xfId="0" applyFont="1" applyBorder="1"/>
    <xf numFmtId="0" fontId="4" fillId="0" borderId="18" xfId="0" applyFont="1" applyBorder="1"/>
    <xf numFmtId="164" fontId="3" fillId="0" borderId="15" xfId="1" applyNumberFormat="1" applyFont="1" applyBorder="1"/>
    <xf numFmtId="44" fontId="3" fillId="0" borderId="19" xfId="1" applyFont="1" applyBorder="1"/>
    <xf numFmtId="0" fontId="3" fillId="0" borderId="20" xfId="0" applyFont="1" applyBorder="1" applyAlignment="1">
      <alignment horizontal="center"/>
    </xf>
    <xf numFmtId="44" fontId="3" fillId="0" borderId="21" xfId="1" applyFont="1" applyBorder="1"/>
    <xf numFmtId="0" fontId="3" fillId="0" borderId="22" xfId="0" applyFont="1" applyBorder="1" applyAlignment="1">
      <alignment horizontal="center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3" fillId="0" borderId="24" xfId="0" applyFont="1" applyBorder="1"/>
    <xf numFmtId="44" fontId="3" fillId="0" borderId="25" xfId="1" applyFont="1" applyBorder="1"/>
    <xf numFmtId="0" fontId="3" fillId="0" borderId="26" xfId="0" applyFont="1" applyBorder="1" applyAlignment="1">
      <alignment horizontal="center"/>
    </xf>
    <xf numFmtId="2" fontId="3" fillId="0" borderId="27" xfId="0" applyNumberFormat="1" applyFont="1" applyBorder="1"/>
    <xf numFmtId="2" fontId="3" fillId="0" borderId="28" xfId="0" applyNumberFormat="1" applyFont="1" applyBorder="1"/>
    <xf numFmtId="0" fontId="3" fillId="0" borderId="28" xfId="0" applyFont="1" applyBorder="1"/>
    <xf numFmtId="44" fontId="3" fillId="0" borderId="29" xfId="1" applyFont="1" applyBorder="1"/>
    <xf numFmtId="164" fontId="3" fillId="0" borderId="28" xfId="1" applyNumberFormat="1" applyFont="1" applyBorder="1"/>
    <xf numFmtId="44" fontId="3" fillId="0" borderId="30" xfId="1" applyFont="1" applyBorder="1"/>
    <xf numFmtId="44" fontId="3" fillId="0" borderId="31" xfId="1" applyFont="1" applyBorder="1"/>
    <xf numFmtId="44" fontId="3" fillId="0" borderId="33" xfId="1" applyFont="1" applyBorder="1"/>
    <xf numFmtId="0" fontId="4" fillId="0" borderId="16" xfId="0" applyFont="1" applyBorder="1" applyAlignment="1">
      <alignment wrapText="1"/>
    </xf>
    <xf numFmtId="0" fontId="3" fillId="0" borderId="32" xfId="0" applyFont="1" applyBorder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3" fillId="0" borderId="24" xfId="0" applyFont="1" applyFill="1" applyBorder="1"/>
    <xf numFmtId="0" fontId="3" fillId="0" borderId="28" xfId="0" applyFont="1" applyFill="1" applyBorder="1"/>
    <xf numFmtId="0" fontId="5" fillId="0" borderId="24" xfId="0" applyFont="1" applyFill="1" applyBorder="1"/>
    <xf numFmtId="0" fontId="5" fillId="0" borderId="28" xfId="0" applyFont="1" applyFill="1" applyBorder="1"/>
    <xf numFmtId="0" fontId="3" fillId="0" borderId="34" xfId="0" applyFont="1" applyBorder="1"/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0" fillId="0" borderId="0" xfId="0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/>
  </cellXfs>
  <cellStyles count="3">
    <cellStyle name="Měn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116775</xdr:colOff>
      <xdr:row>32</xdr:row>
      <xdr:rowOff>17880</xdr:rowOff>
    </xdr:from>
    <xdr:to>
      <xdr:col>6</xdr:col>
      <xdr:colOff>117135</xdr:colOff>
      <xdr:row>32</xdr:row>
      <xdr:rowOff>18240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5894676" y="5975498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82796" y="5963618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116775</xdr:colOff>
      <xdr:row>33</xdr:row>
      <xdr:rowOff>17880</xdr:rowOff>
    </xdr:from>
    <xdr:to>
      <xdr:col>6</xdr:col>
      <xdr:colOff>117135</xdr:colOff>
      <xdr:row>33</xdr:row>
      <xdr:rowOff>18240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894676" y="5975498"/>
            <a:ext cx="360" cy="360"/>
          </xdr14:xfrm>
        </xdr:contentPart>
      </mc:Choice>
      <mc:Fallback xmlns="">
        <xdr:pic>
          <xdr:nvPicPr>
            <xdr:cNvPr id="2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82796" y="5963618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116775</xdr:colOff>
      <xdr:row>31</xdr:row>
      <xdr:rowOff>17880</xdr:rowOff>
    </xdr:from>
    <xdr:to>
      <xdr:col>6</xdr:col>
      <xdr:colOff>117135</xdr:colOff>
      <xdr:row>31</xdr:row>
      <xdr:rowOff>18240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5894676" y="5975498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82796" y="5963618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116775</xdr:colOff>
      <xdr:row>36</xdr:row>
      <xdr:rowOff>17880</xdr:rowOff>
    </xdr:from>
    <xdr:to>
      <xdr:col>6</xdr:col>
      <xdr:colOff>117135</xdr:colOff>
      <xdr:row>36</xdr:row>
      <xdr:rowOff>18240</xdr:rowOff>
    </xdr:to>
    <xdr:pic>
      <xdr:nvPicPr>
        <xdr:cNvPr id="2" name="Rukopis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3725" y="6123405"/>
          <a:ext cx="360" cy="36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53.35938" units="1/cm"/>
          <inkml:channelProperty channel="Y" name="resolution" value="53.33333" units="1/cm"/>
        </inkml:channelProperties>
      </inkml:inkSource>
      <inkml:timestamp xml:id="ts0" timeString="2017-04-05T10:21:55.045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05144F2E-7E99-4BEE-94DB-FFE6843E1C2A}" emma:medium="tactile" emma:mode="ink">
          <msink:context xmlns:msink="http://schemas.microsoft.com/ink/2010/main" type="writingRegion" rotatedBoundingBox="16374,16598 16389,16598 16389,16613 16374,16613"/>
        </emma:interpretation>
      </emma:emma>
    </inkml:annotationXML>
    <inkml:traceGroup>
      <inkml:annotationXML>
        <emma:emma xmlns:emma="http://www.w3.org/2003/04/emma" version="1.0">
          <emma:interpretation id="{7EBDBCAD-4AB7-404E-869F-2FA8CA58B9A4}" emma:medium="tactile" emma:mode="ink">
            <msink:context xmlns:msink="http://schemas.microsoft.com/ink/2010/main" type="paragraph" rotatedBoundingBox="16374,16598 16389,16598 16389,16613 16374,1661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6780303-5047-4443-B267-1820E45F631C}" emma:medium="tactile" emma:mode="ink">
              <msink:context xmlns:msink="http://schemas.microsoft.com/ink/2010/main" type="line" rotatedBoundingBox="16374,16598 16389,16598 16389,16613 16374,16613"/>
            </emma:interpretation>
          </emma:emma>
        </inkml:annotationXML>
        <inkml:traceGroup>
          <inkml:annotationXML>
            <emma:emma xmlns:emma="http://www.w3.org/2003/04/emma" version="1.0">
              <emma:interpretation id="{CC5E8751-B12A-4DCA-9143-7CADC62E9098}" emma:medium="tactile" emma:mode="ink">
                <msink:context xmlns:msink="http://schemas.microsoft.com/ink/2010/main" type="inkWord" rotatedBoundingBox="16374,16598 16389,16598 16389,16613 16374,16613"/>
              </emma:interpretation>
              <emma:one-of disjunction-type="recognition" id="oneOf0">
                <emma:interpretation id="interp0" emma:lang="cs-CZ" emma:confidence="0">
                  <emma:literal>.</emma:literal>
                </emma:interpretation>
                <emma:interpretation id="interp1" emma:lang="cs-CZ" emma:confidence="0">
                  <emma:literal>:</emma:literal>
                </emma:interpretation>
                <emma:interpretation id="interp2" emma:lang="cs-CZ" emma:confidence="0">
                  <emma:literal>?</emma:literal>
                </emma:interpretation>
                <emma:interpretation id="interp3" emma:lang="cs-CZ" emma:confidence="0">
                  <emma:literal>'</emma:literal>
                </emma:interpretation>
                <emma:interpretation id="interp4" emma:lang="cs-CZ" emma:confidence="0">
                  <emma:literal>,</emma:literal>
                </emma:interpretation>
              </emma:one-of>
            </emma:emma>
          </inkml:annotationXML>
          <inkml:trace contextRef="#ctx0" brushRef="#br0">0 0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53.35938" units="1/cm"/>
          <inkml:channelProperty channel="Y" name="resolution" value="53.33333" units="1/cm"/>
        </inkml:channelProperties>
      </inkml:inkSource>
      <inkml:timestamp xml:id="ts0" timeString="2017-04-06T08:12:43.475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53.35938" units="1/cm"/>
          <inkml:channelProperty channel="Y" name="resolution" value="53.33333" units="1/cm"/>
        </inkml:channelProperties>
      </inkml:inkSource>
      <inkml:timestamp xml:id="ts0" timeString="2017-04-06T06:34:14.55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tabSelected="1" zoomScale="106" zoomScaleNormal="106" workbookViewId="0">
      <selection activeCell="M13" sqref="M13"/>
    </sheetView>
  </sheetViews>
  <sheetFormatPr defaultColWidth="9.140625" defaultRowHeight="14.25" x14ac:dyDescent="0.2"/>
  <cols>
    <col min="1" max="1" width="7.5703125" style="1" customWidth="1"/>
    <col min="2" max="2" width="9.140625" style="1"/>
    <col min="3" max="3" width="38.5703125" style="1" customWidth="1"/>
    <col min="4" max="4" width="14" style="1" customWidth="1"/>
    <col min="5" max="5" width="13.85546875" style="1" customWidth="1"/>
    <col min="6" max="6" width="11.42578125" style="1" customWidth="1"/>
    <col min="7" max="7" width="17" style="1" customWidth="1"/>
    <col min="8" max="16384" width="9.140625" style="1"/>
  </cols>
  <sheetData>
    <row r="1" spans="2:7" ht="15" thickBot="1" x14ac:dyDescent="0.25">
      <c r="B1" s="59" t="s">
        <v>74</v>
      </c>
    </row>
    <row r="2" spans="2:7" ht="15" x14ac:dyDescent="0.25">
      <c r="B2" s="14"/>
      <c r="C2" s="2" t="s">
        <v>53</v>
      </c>
      <c r="D2" s="2"/>
      <c r="E2" s="2"/>
      <c r="F2" s="2"/>
      <c r="G2" s="3"/>
    </row>
    <row r="3" spans="2:7" ht="15.75" thickBot="1" x14ac:dyDescent="0.3">
      <c r="B3" s="15"/>
      <c r="C3" s="4" t="s">
        <v>55</v>
      </c>
      <c r="D3" s="4"/>
      <c r="E3" s="4"/>
      <c r="F3" s="4"/>
      <c r="G3" s="5"/>
    </row>
    <row r="4" spans="2:7" ht="15" thickBot="1" x14ac:dyDescent="0.25"/>
    <row r="5" spans="2:7" ht="15.75" thickBot="1" x14ac:dyDescent="0.3">
      <c r="B5" s="49" t="s">
        <v>21</v>
      </c>
      <c r="C5" s="50"/>
      <c r="D5" s="50"/>
      <c r="E5" s="50"/>
      <c r="F5" s="50"/>
      <c r="G5" s="51"/>
    </row>
    <row r="6" spans="2:7" ht="32.25" customHeight="1" thickBot="1" x14ac:dyDescent="0.3">
      <c r="B6" s="6" t="s">
        <v>0</v>
      </c>
      <c r="C6" s="7" t="s">
        <v>1</v>
      </c>
      <c r="D6" s="38" t="s">
        <v>46</v>
      </c>
      <c r="E6" s="7" t="s">
        <v>2</v>
      </c>
      <c r="F6" s="7" t="s">
        <v>20</v>
      </c>
      <c r="G6" s="8" t="s">
        <v>3</v>
      </c>
    </row>
    <row r="7" spans="2:7" x14ac:dyDescent="0.2">
      <c r="B7" s="24" t="s">
        <v>4</v>
      </c>
      <c r="C7" s="44" t="s">
        <v>5</v>
      </c>
      <c r="D7" s="25">
        <v>0</v>
      </c>
      <c r="E7" s="26">
        <v>1</v>
      </c>
      <c r="F7" s="27" t="s">
        <v>45</v>
      </c>
      <c r="G7" s="28">
        <f>D7*E7</f>
        <v>0</v>
      </c>
    </row>
    <row r="8" spans="2:7" x14ac:dyDescent="0.2">
      <c r="B8" s="29" t="s">
        <v>6</v>
      </c>
      <c r="C8" s="45" t="s">
        <v>7</v>
      </c>
      <c r="D8" s="30">
        <v>0</v>
      </c>
      <c r="E8" s="31">
        <v>596</v>
      </c>
      <c r="F8" s="32" t="s">
        <v>8</v>
      </c>
      <c r="G8" s="33">
        <f>D8*E8</f>
        <v>0</v>
      </c>
    </row>
    <row r="9" spans="2:7" x14ac:dyDescent="0.2">
      <c r="B9" s="29" t="s">
        <v>9</v>
      </c>
      <c r="C9" s="45" t="s">
        <v>65</v>
      </c>
      <c r="D9" s="30">
        <v>0</v>
      </c>
      <c r="E9" s="31">
        <v>596</v>
      </c>
      <c r="F9" s="32" t="s">
        <v>8</v>
      </c>
      <c r="G9" s="33">
        <f t="shared" ref="G9:G16" si="0">D9*E9</f>
        <v>0</v>
      </c>
    </row>
    <row r="10" spans="2:7" x14ac:dyDescent="0.2">
      <c r="B10" s="29" t="s">
        <v>10</v>
      </c>
      <c r="C10" s="45" t="s">
        <v>11</v>
      </c>
      <c r="D10" s="34">
        <v>0</v>
      </c>
      <c r="E10" s="34">
        <v>1</v>
      </c>
      <c r="F10" s="32" t="s">
        <v>45</v>
      </c>
      <c r="G10" s="33">
        <f t="shared" si="0"/>
        <v>0</v>
      </c>
    </row>
    <row r="11" spans="2:7" x14ac:dyDescent="0.2">
      <c r="B11" s="29" t="s">
        <v>12</v>
      </c>
      <c r="C11" s="45" t="s">
        <v>66</v>
      </c>
      <c r="D11" s="34">
        <v>0</v>
      </c>
      <c r="E11" s="34">
        <v>1</v>
      </c>
      <c r="F11" s="32" t="s">
        <v>45</v>
      </c>
      <c r="G11" s="33">
        <f t="shared" si="0"/>
        <v>0</v>
      </c>
    </row>
    <row r="12" spans="2:7" x14ac:dyDescent="0.2">
      <c r="B12" s="29" t="s">
        <v>14</v>
      </c>
      <c r="C12" s="45" t="s">
        <v>16</v>
      </c>
      <c r="D12" s="34">
        <v>0</v>
      </c>
      <c r="E12" s="34">
        <v>1</v>
      </c>
      <c r="F12" s="32" t="s">
        <v>45</v>
      </c>
      <c r="G12" s="33">
        <f t="shared" si="0"/>
        <v>0</v>
      </c>
    </row>
    <row r="13" spans="2:7" x14ac:dyDescent="0.2">
      <c r="B13" s="29" t="s">
        <v>15</v>
      </c>
      <c r="C13" s="45" t="s">
        <v>57</v>
      </c>
      <c r="D13" s="34">
        <v>0</v>
      </c>
      <c r="E13" s="34">
        <v>1</v>
      </c>
      <c r="F13" s="32" t="s">
        <v>45</v>
      </c>
      <c r="G13" s="33">
        <f t="shared" si="0"/>
        <v>0</v>
      </c>
    </row>
    <row r="14" spans="2:7" x14ac:dyDescent="0.2">
      <c r="B14" s="29" t="s">
        <v>17</v>
      </c>
      <c r="C14" s="45" t="s">
        <v>73</v>
      </c>
      <c r="D14" s="34">
        <v>0</v>
      </c>
      <c r="E14" s="34">
        <v>1</v>
      </c>
      <c r="F14" s="32" t="s">
        <v>45</v>
      </c>
      <c r="G14" s="33">
        <f t="shared" si="0"/>
        <v>0</v>
      </c>
    </row>
    <row r="15" spans="2:7" x14ac:dyDescent="0.2">
      <c r="B15" s="22" t="s">
        <v>18</v>
      </c>
      <c r="C15" s="9" t="s">
        <v>67</v>
      </c>
      <c r="D15" s="34">
        <v>0</v>
      </c>
      <c r="E15" s="34">
        <v>1</v>
      </c>
      <c r="F15" s="48" t="s">
        <v>45</v>
      </c>
      <c r="G15" s="21">
        <f t="shared" si="0"/>
        <v>0</v>
      </c>
    </row>
    <row r="16" spans="2:7" ht="15" thickBot="1" x14ac:dyDescent="0.25">
      <c r="B16" s="22" t="s">
        <v>33</v>
      </c>
      <c r="C16" s="9" t="s">
        <v>19</v>
      </c>
      <c r="D16" s="20">
        <v>0</v>
      </c>
      <c r="E16" s="20">
        <v>1</v>
      </c>
      <c r="F16" s="11" t="s">
        <v>45</v>
      </c>
      <c r="G16" s="21">
        <f t="shared" si="0"/>
        <v>0</v>
      </c>
    </row>
    <row r="17" spans="2:7" ht="15.75" thickBot="1" x14ac:dyDescent="0.3">
      <c r="B17" s="49" t="s">
        <v>40</v>
      </c>
      <c r="C17" s="50"/>
      <c r="D17" s="50"/>
      <c r="E17" s="50"/>
      <c r="F17" s="51"/>
      <c r="G17" s="12">
        <f>SUM(G7:G16)</f>
        <v>0</v>
      </c>
    </row>
    <row r="18" spans="2:7" ht="15" thickBot="1" x14ac:dyDescent="0.25">
      <c r="G18" s="13"/>
    </row>
    <row r="19" spans="2:7" ht="15.75" thickBot="1" x14ac:dyDescent="0.3">
      <c r="B19" s="49" t="s">
        <v>22</v>
      </c>
      <c r="C19" s="50"/>
      <c r="D19" s="50"/>
      <c r="E19" s="50"/>
      <c r="F19" s="50"/>
      <c r="G19" s="51"/>
    </row>
    <row r="20" spans="2:7" ht="33" customHeight="1" thickBot="1" x14ac:dyDescent="0.3">
      <c r="B20" s="6" t="s">
        <v>0</v>
      </c>
      <c r="C20" s="7" t="s">
        <v>1</v>
      </c>
      <c r="D20" s="38" t="s">
        <v>46</v>
      </c>
      <c r="E20" s="7" t="s">
        <v>2</v>
      </c>
      <c r="F20" s="18" t="s">
        <v>20</v>
      </c>
      <c r="G20" s="19" t="s">
        <v>3</v>
      </c>
    </row>
    <row r="21" spans="2:7" x14ac:dyDescent="0.2">
      <c r="B21" s="24" t="s">
        <v>4</v>
      </c>
      <c r="C21" s="46" t="s">
        <v>23</v>
      </c>
      <c r="D21" s="25">
        <v>0</v>
      </c>
      <c r="E21" s="26">
        <v>1</v>
      </c>
      <c r="F21" s="27" t="s">
        <v>45</v>
      </c>
      <c r="G21" s="35">
        <f>D21*E21</f>
        <v>0</v>
      </c>
    </row>
    <row r="22" spans="2:7" x14ac:dyDescent="0.2">
      <c r="B22" s="29" t="s">
        <v>6</v>
      </c>
      <c r="C22" s="47" t="s">
        <v>24</v>
      </c>
      <c r="D22" s="30">
        <v>0</v>
      </c>
      <c r="E22" s="31">
        <v>60</v>
      </c>
      <c r="F22" s="32" t="s">
        <v>25</v>
      </c>
      <c r="G22" s="36">
        <f t="shared" ref="G22:G34" si="1">D22*E22</f>
        <v>0</v>
      </c>
    </row>
    <row r="23" spans="2:7" x14ac:dyDescent="0.2">
      <c r="B23" s="29" t="s">
        <v>9</v>
      </c>
      <c r="C23" s="47" t="s">
        <v>26</v>
      </c>
      <c r="D23" s="30">
        <v>0</v>
      </c>
      <c r="E23" s="31">
        <v>60</v>
      </c>
      <c r="F23" s="32" t="s">
        <v>13</v>
      </c>
      <c r="G23" s="36">
        <f t="shared" si="1"/>
        <v>0</v>
      </c>
    </row>
    <row r="24" spans="2:7" x14ac:dyDescent="0.2">
      <c r="B24" s="29" t="s">
        <v>10</v>
      </c>
      <c r="C24" s="47" t="s">
        <v>27</v>
      </c>
      <c r="D24" s="30">
        <v>0</v>
      </c>
      <c r="E24" s="31">
        <v>5</v>
      </c>
      <c r="F24" s="32" t="s">
        <v>13</v>
      </c>
      <c r="G24" s="36">
        <f t="shared" si="1"/>
        <v>0</v>
      </c>
    </row>
    <row r="25" spans="2:7" x14ac:dyDescent="0.2">
      <c r="B25" s="29" t="s">
        <v>12</v>
      </c>
      <c r="C25" s="47" t="s">
        <v>28</v>
      </c>
      <c r="D25" s="30">
        <v>0</v>
      </c>
      <c r="E25" s="31">
        <v>15</v>
      </c>
      <c r="F25" s="32" t="s">
        <v>13</v>
      </c>
      <c r="G25" s="36">
        <f t="shared" si="1"/>
        <v>0</v>
      </c>
    </row>
    <row r="26" spans="2:7" x14ac:dyDescent="0.2">
      <c r="B26" s="29" t="s">
        <v>14</v>
      </c>
      <c r="C26" s="47" t="s">
        <v>29</v>
      </c>
      <c r="D26" s="30">
        <v>0</v>
      </c>
      <c r="E26" s="31">
        <v>6</v>
      </c>
      <c r="F26" s="32" t="s">
        <v>13</v>
      </c>
      <c r="G26" s="36">
        <f t="shared" si="1"/>
        <v>0</v>
      </c>
    </row>
    <row r="27" spans="2:7" x14ac:dyDescent="0.2">
      <c r="B27" s="29" t="s">
        <v>15</v>
      </c>
      <c r="C27" s="47" t="s">
        <v>30</v>
      </c>
      <c r="D27" s="30">
        <v>0</v>
      </c>
      <c r="E27" s="31">
        <v>26</v>
      </c>
      <c r="F27" s="32" t="s">
        <v>25</v>
      </c>
      <c r="G27" s="36">
        <f t="shared" si="1"/>
        <v>0</v>
      </c>
    </row>
    <row r="28" spans="2:7" x14ac:dyDescent="0.2">
      <c r="B28" s="29" t="s">
        <v>17</v>
      </c>
      <c r="C28" s="47" t="s">
        <v>31</v>
      </c>
      <c r="D28" s="30">
        <v>0</v>
      </c>
      <c r="E28" s="31">
        <v>12</v>
      </c>
      <c r="F28" s="32" t="s">
        <v>13</v>
      </c>
      <c r="G28" s="36">
        <f t="shared" si="1"/>
        <v>0</v>
      </c>
    </row>
    <row r="29" spans="2:7" x14ac:dyDescent="0.2">
      <c r="B29" s="29" t="s">
        <v>18</v>
      </c>
      <c r="C29" s="47" t="s">
        <v>32</v>
      </c>
      <c r="D29" s="30">
        <v>0</v>
      </c>
      <c r="E29" s="31">
        <v>73</v>
      </c>
      <c r="F29" s="32" t="s">
        <v>25</v>
      </c>
      <c r="G29" s="36">
        <f t="shared" si="1"/>
        <v>0</v>
      </c>
    </row>
    <row r="30" spans="2:7" x14ac:dyDescent="0.2">
      <c r="B30" s="29" t="s">
        <v>33</v>
      </c>
      <c r="C30" s="47" t="s">
        <v>34</v>
      </c>
      <c r="D30" s="30">
        <v>0</v>
      </c>
      <c r="E30" s="31">
        <v>26</v>
      </c>
      <c r="F30" s="32" t="s">
        <v>25</v>
      </c>
      <c r="G30" s="36">
        <f t="shared" si="1"/>
        <v>0</v>
      </c>
    </row>
    <row r="31" spans="2:7" x14ac:dyDescent="0.2">
      <c r="B31" s="29" t="s">
        <v>35</v>
      </c>
      <c r="C31" s="47" t="s">
        <v>71</v>
      </c>
      <c r="D31" s="30">
        <v>0</v>
      </c>
      <c r="E31" s="31">
        <v>73</v>
      </c>
      <c r="F31" s="32" t="s">
        <v>25</v>
      </c>
      <c r="G31" s="36">
        <f t="shared" si="1"/>
        <v>0</v>
      </c>
    </row>
    <row r="32" spans="2:7" x14ac:dyDescent="0.2">
      <c r="B32" s="29" t="s">
        <v>36</v>
      </c>
      <c r="C32" s="47" t="s">
        <v>72</v>
      </c>
      <c r="D32" s="30">
        <v>0</v>
      </c>
      <c r="E32" s="31">
        <v>73</v>
      </c>
      <c r="F32" s="32" t="s">
        <v>25</v>
      </c>
      <c r="G32" s="36">
        <f t="shared" si="1"/>
        <v>0</v>
      </c>
    </row>
    <row r="33" spans="2:7" x14ac:dyDescent="0.2">
      <c r="B33" s="29" t="s">
        <v>37</v>
      </c>
      <c r="C33" s="47" t="s">
        <v>44</v>
      </c>
      <c r="D33" s="30">
        <v>0</v>
      </c>
      <c r="E33" s="31">
        <v>40</v>
      </c>
      <c r="F33" s="32" t="s">
        <v>25</v>
      </c>
      <c r="G33" s="36">
        <f t="shared" si="1"/>
        <v>0</v>
      </c>
    </row>
    <row r="34" spans="2:7" ht="15" thickBot="1" x14ac:dyDescent="0.25">
      <c r="B34" s="22" t="s">
        <v>38</v>
      </c>
      <c r="C34" s="9" t="s">
        <v>39</v>
      </c>
      <c r="D34" s="10">
        <v>0</v>
      </c>
      <c r="E34" s="10">
        <v>1</v>
      </c>
      <c r="F34" s="11" t="s">
        <v>45</v>
      </c>
      <c r="G34" s="36">
        <f t="shared" si="1"/>
        <v>0</v>
      </c>
    </row>
    <row r="35" spans="2:7" ht="15.75" thickBot="1" x14ac:dyDescent="0.3">
      <c r="B35" s="49" t="s">
        <v>40</v>
      </c>
      <c r="C35" s="50"/>
      <c r="D35" s="50"/>
      <c r="E35" s="50"/>
      <c r="F35" s="51"/>
      <c r="G35" s="12">
        <f>SUM(G21:G34)</f>
        <v>0</v>
      </c>
    </row>
    <row r="36" spans="2:7" ht="15" thickBot="1" x14ac:dyDescent="0.25"/>
    <row r="37" spans="2:7" ht="26.25" customHeight="1" thickBot="1" x14ac:dyDescent="0.3">
      <c r="B37" s="49" t="s">
        <v>41</v>
      </c>
      <c r="C37" s="50"/>
      <c r="D37" s="50"/>
      <c r="E37" s="50"/>
      <c r="F37" s="51"/>
      <c r="G37" s="16">
        <f>G17+G35</f>
        <v>0</v>
      </c>
    </row>
    <row r="38" spans="2:7" ht="27" customHeight="1" thickBot="1" x14ac:dyDescent="0.3">
      <c r="B38" s="49" t="s">
        <v>42</v>
      </c>
      <c r="C38" s="50"/>
      <c r="D38" s="50"/>
      <c r="E38" s="50"/>
      <c r="F38" s="51"/>
      <c r="G38" s="12">
        <f>G39-G37</f>
        <v>0</v>
      </c>
    </row>
    <row r="39" spans="2:7" ht="27" customHeight="1" thickBot="1" x14ac:dyDescent="0.3">
      <c r="B39" s="49" t="s">
        <v>43</v>
      </c>
      <c r="C39" s="50"/>
      <c r="D39" s="50"/>
      <c r="E39" s="50"/>
      <c r="F39" s="51"/>
      <c r="G39" s="17">
        <f>G37*1.21</f>
        <v>0</v>
      </c>
    </row>
  </sheetData>
  <sheetProtection selectLockedCells="1"/>
  <protectedRanges>
    <protectedRange password="E5BE" sqref="F7:F16" name="Oblast1"/>
  </protectedRanges>
  <mergeCells count="7">
    <mergeCell ref="B38:F38"/>
    <mergeCell ref="B39:F39"/>
    <mergeCell ref="B5:G5"/>
    <mergeCell ref="B17:F17"/>
    <mergeCell ref="B19:G19"/>
    <mergeCell ref="B35:F35"/>
    <mergeCell ref="B37:F3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  <headerFooter>
    <oddHeader xml:space="preserve">&amp;C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topLeftCell="A13" workbookViewId="0">
      <selection activeCell="D20" sqref="D20"/>
    </sheetView>
  </sheetViews>
  <sheetFormatPr defaultColWidth="9.140625" defaultRowHeight="14.25" x14ac:dyDescent="0.2"/>
  <cols>
    <col min="1" max="1" width="3.140625" style="1" customWidth="1"/>
    <col min="2" max="2" width="9.140625" style="1"/>
    <col min="3" max="3" width="38.5703125" style="1" customWidth="1"/>
    <col min="4" max="4" width="13.28515625" style="1" customWidth="1"/>
    <col min="5" max="5" width="15" style="1" customWidth="1"/>
    <col min="6" max="6" width="12" style="1" customWidth="1"/>
    <col min="7" max="7" width="17" style="1" customWidth="1"/>
    <col min="8" max="16384" width="9.140625" style="1"/>
  </cols>
  <sheetData>
    <row r="1" spans="2:7" ht="15" thickBot="1" x14ac:dyDescent="0.25"/>
    <row r="2" spans="2:7" ht="15" x14ac:dyDescent="0.25">
      <c r="B2" s="14"/>
      <c r="C2" s="2" t="s">
        <v>53</v>
      </c>
      <c r="D2" s="2"/>
      <c r="E2" s="2"/>
      <c r="F2" s="2"/>
      <c r="G2" s="3"/>
    </row>
    <row r="3" spans="2:7" ht="15.75" thickBot="1" x14ac:dyDescent="0.3">
      <c r="B3" s="15"/>
      <c r="C3" s="4" t="s">
        <v>56</v>
      </c>
      <c r="D3" s="4"/>
      <c r="E3" s="4"/>
      <c r="F3" s="4"/>
      <c r="G3" s="5"/>
    </row>
    <row r="4" spans="2:7" ht="15" thickBot="1" x14ac:dyDescent="0.25"/>
    <row r="5" spans="2:7" ht="15.75" thickBot="1" x14ac:dyDescent="0.3">
      <c r="B5" s="49" t="s">
        <v>21</v>
      </c>
      <c r="C5" s="50"/>
      <c r="D5" s="50"/>
      <c r="E5" s="50"/>
      <c r="F5" s="50"/>
      <c r="G5" s="51"/>
    </row>
    <row r="6" spans="2:7" ht="41.25" customHeight="1" thickBot="1" x14ac:dyDescent="0.3">
      <c r="B6" s="6" t="s">
        <v>0</v>
      </c>
      <c r="C6" s="7" t="s">
        <v>1</v>
      </c>
      <c r="D6" s="38" t="s">
        <v>46</v>
      </c>
      <c r="E6" s="7" t="s">
        <v>2</v>
      </c>
      <c r="F6" s="7" t="s">
        <v>20</v>
      </c>
      <c r="G6" s="8" t="s">
        <v>3</v>
      </c>
    </row>
    <row r="7" spans="2:7" x14ac:dyDescent="0.2">
      <c r="B7" s="24" t="s">
        <v>4</v>
      </c>
      <c r="C7" s="44" t="s">
        <v>5</v>
      </c>
      <c r="D7" s="25">
        <v>0</v>
      </c>
      <c r="E7" s="25">
        <v>1</v>
      </c>
      <c r="F7" s="27" t="s">
        <v>45</v>
      </c>
      <c r="G7" s="28">
        <f>D7*E7</f>
        <v>0</v>
      </c>
    </row>
    <row r="8" spans="2:7" x14ac:dyDescent="0.2">
      <c r="B8" s="29" t="s">
        <v>6</v>
      </c>
      <c r="C8" s="45" t="s">
        <v>7</v>
      </c>
      <c r="D8" s="30">
        <v>0</v>
      </c>
      <c r="E8" s="30">
        <v>596</v>
      </c>
      <c r="F8" s="32" t="s">
        <v>8</v>
      </c>
      <c r="G8" s="33">
        <f>D8*E8</f>
        <v>0</v>
      </c>
    </row>
    <row r="9" spans="2:7" x14ac:dyDescent="0.2">
      <c r="B9" s="29" t="s">
        <v>9</v>
      </c>
      <c r="C9" s="45" t="s">
        <v>65</v>
      </c>
      <c r="D9" s="30">
        <v>0</v>
      </c>
      <c r="E9" s="30">
        <v>596</v>
      </c>
      <c r="F9" s="32" t="s">
        <v>8</v>
      </c>
      <c r="G9" s="33">
        <f>D9*E9</f>
        <v>0</v>
      </c>
    </row>
    <row r="10" spans="2:7" x14ac:dyDescent="0.2">
      <c r="B10" s="29" t="s">
        <v>10</v>
      </c>
      <c r="C10" s="45" t="s">
        <v>11</v>
      </c>
      <c r="D10" s="30">
        <v>0</v>
      </c>
      <c r="E10" s="30">
        <v>1</v>
      </c>
      <c r="F10" s="32" t="s">
        <v>45</v>
      </c>
      <c r="G10" s="33">
        <f t="shared" ref="G10:G15" si="0">D10*E10</f>
        <v>0</v>
      </c>
    </row>
    <row r="11" spans="2:7" x14ac:dyDescent="0.2">
      <c r="B11" s="29" t="s">
        <v>12</v>
      </c>
      <c r="C11" s="45" t="s">
        <v>66</v>
      </c>
      <c r="D11" s="30">
        <v>0</v>
      </c>
      <c r="E11" s="30">
        <v>1</v>
      </c>
      <c r="F11" s="32" t="s">
        <v>45</v>
      </c>
      <c r="G11" s="33">
        <f t="shared" si="0"/>
        <v>0</v>
      </c>
    </row>
    <row r="12" spans="2:7" x14ac:dyDescent="0.2">
      <c r="B12" s="29" t="s">
        <v>14</v>
      </c>
      <c r="C12" s="45" t="s">
        <v>16</v>
      </c>
      <c r="D12" s="30">
        <v>0</v>
      </c>
      <c r="E12" s="30">
        <v>1</v>
      </c>
      <c r="F12" s="32" t="s">
        <v>45</v>
      </c>
      <c r="G12" s="33">
        <f t="shared" si="0"/>
        <v>0</v>
      </c>
    </row>
    <row r="13" spans="2:7" x14ac:dyDescent="0.2">
      <c r="B13" s="29" t="s">
        <v>15</v>
      </c>
      <c r="C13" s="45" t="s">
        <v>73</v>
      </c>
      <c r="D13" s="30">
        <v>0</v>
      </c>
      <c r="E13" s="30">
        <v>1</v>
      </c>
      <c r="F13" s="32" t="s">
        <v>45</v>
      </c>
      <c r="G13" s="33">
        <f t="shared" si="0"/>
        <v>0</v>
      </c>
    </row>
    <row r="14" spans="2:7" x14ac:dyDescent="0.2">
      <c r="B14" s="22" t="s">
        <v>17</v>
      </c>
      <c r="C14" s="9" t="s">
        <v>67</v>
      </c>
      <c r="D14" s="10">
        <v>0</v>
      </c>
      <c r="E14" s="10">
        <v>1</v>
      </c>
      <c r="F14" s="48" t="s">
        <v>45</v>
      </c>
      <c r="G14" s="21">
        <f t="shared" si="0"/>
        <v>0</v>
      </c>
    </row>
    <row r="15" spans="2:7" ht="15" thickBot="1" x14ac:dyDescent="0.25">
      <c r="B15" s="22" t="s">
        <v>18</v>
      </c>
      <c r="C15" s="9" t="s">
        <v>19</v>
      </c>
      <c r="D15" s="10">
        <v>0</v>
      </c>
      <c r="E15" s="10">
        <v>1</v>
      </c>
      <c r="F15" s="11" t="s">
        <v>45</v>
      </c>
      <c r="G15" s="21">
        <f t="shared" si="0"/>
        <v>0</v>
      </c>
    </row>
    <row r="16" spans="2:7" ht="15.75" thickBot="1" x14ac:dyDescent="0.3">
      <c r="B16" s="49" t="s">
        <v>40</v>
      </c>
      <c r="C16" s="50"/>
      <c r="D16" s="50"/>
      <c r="E16" s="50"/>
      <c r="F16" s="51"/>
      <c r="G16" s="12">
        <f>SUM(G7:G15)</f>
        <v>0</v>
      </c>
    </row>
    <row r="17" spans="2:7" ht="15" thickBot="1" x14ac:dyDescent="0.25">
      <c r="G17" s="13"/>
    </row>
    <row r="18" spans="2:7" ht="15.75" thickBot="1" x14ac:dyDescent="0.3">
      <c r="B18" s="49" t="s">
        <v>22</v>
      </c>
      <c r="C18" s="50"/>
      <c r="D18" s="50"/>
      <c r="E18" s="50"/>
      <c r="F18" s="50"/>
      <c r="G18" s="51"/>
    </row>
    <row r="19" spans="2:7" ht="30.75" thickBot="1" x14ac:dyDescent="0.3">
      <c r="B19" s="6" t="s">
        <v>0</v>
      </c>
      <c r="C19" s="7" t="s">
        <v>1</v>
      </c>
      <c r="D19" s="38" t="s">
        <v>46</v>
      </c>
      <c r="E19" s="18" t="s">
        <v>2</v>
      </c>
      <c r="F19" s="7" t="s">
        <v>20</v>
      </c>
      <c r="G19" s="19" t="s">
        <v>3</v>
      </c>
    </row>
    <row r="20" spans="2:7" x14ac:dyDescent="0.2">
      <c r="B20" s="24" t="s">
        <v>4</v>
      </c>
      <c r="C20" s="46" t="s">
        <v>23</v>
      </c>
      <c r="D20" s="25">
        <v>0</v>
      </c>
      <c r="E20" s="26">
        <v>1</v>
      </c>
      <c r="F20" s="27" t="s">
        <v>45</v>
      </c>
      <c r="G20" s="35">
        <f>D20*E20</f>
        <v>0</v>
      </c>
    </row>
    <row r="21" spans="2:7" x14ac:dyDescent="0.2">
      <c r="B21" s="29" t="s">
        <v>6</v>
      </c>
      <c r="C21" s="47" t="s">
        <v>24</v>
      </c>
      <c r="D21" s="30">
        <v>0</v>
      </c>
      <c r="E21" s="31">
        <v>60</v>
      </c>
      <c r="F21" s="32" t="s">
        <v>25</v>
      </c>
      <c r="G21" s="36">
        <f t="shared" ref="G21:G32" si="1">D21*E21</f>
        <v>0</v>
      </c>
    </row>
    <row r="22" spans="2:7" x14ac:dyDescent="0.2">
      <c r="B22" s="29" t="s">
        <v>9</v>
      </c>
      <c r="C22" s="47" t="s">
        <v>26</v>
      </c>
      <c r="D22" s="30">
        <v>0</v>
      </c>
      <c r="E22" s="31">
        <v>60</v>
      </c>
      <c r="F22" s="32" t="s">
        <v>13</v>
      </c>
      <c r="G22" s="36">
        <f t="shared" si="1"/>
        <v>0</v>
      </c>
    </row>
    <row r="23" spans="2:7" x14ac:dyDescent="0.2">
      <c r="B23" s="29" t="s">
        <v>10</v>
      </c>
      <c r="C23" s="47" t="s">
        <v>27</v>
      </c>
      <c r="D23" s="30">
        <v>0</v>
      </c>
      <c r="E23" s="31">
        <v>5</v>
      </c>
      <c r="F23" s="32" t="s">
        <v>13</v>
      </c>
      <c r="G23" s="36">
        <f t="shared" si="1"/>
        <v>0</v>
      </c>
    </row>
    <row r="24" spans="2:7" x14ac:dyDescent="0.2">
      <c r="B24" s="29" t="s">
        <v>12</v>
      </c>
      <c r="C24" s="47" t="s">
        <v>28</v>
      </c>
      <c r="D24" s="30">
        <v>0</v>
      </c>
      <c r="E24" s="31">
        <v>15</v>
      </c>
      <c r="F24" s="32" t="s">
        <v>13</v>
      </c>
      <c r="G24" s="36">
        <f t="shared" si="1"/>
        <v>0</v>
      </c>
    </row>
    <row r="25" spans="2:7" x14ac:dyDescent="0.2">
      <c r="B25" s="22" t="s">
        <v>14</v>
      </c>
      <c r="C25" s="47" t="s">
        <v>29</v>
      </c>
      <c r="D25" s="10">
        <v>0</v>
      </c>
      <c r="E25" s="31">
        <v>6</v>
      </c>
      <c r="F25" s="39" t="s">
        <v>13</v>
      </c>
      <c r="G25" s="23">
        <f t="shared" si="1"/>
        <v>0</v>
      </c>
    </row>
    <row r="26" spans="2:7" x14ac:dyDescent="0.2">
      <c r="B26" s="29" t="s">
        <v>15</v>
      </c>
      <c r="C26" s="47" t="s">
        <v>30</v>
      </c>
      <c r="D26" s="30">
        <v>0</v>
      </c>
      <c r="E26" s="31">
        <v>26</v>
      </c>
      <c r="F26" s="32" t="s">
        <v>25</v>
      </c>
      <c r="G26" s="36">
        <f t="shared" si="1"/>
        <v>0</v>
      </c>
    </row>
    <row r="27" spans="2:7" x14ac:dyDescent="0.2">
      <c r="B27" s="29" t="s">
        <v>17</v>
      </c>
      <c r="C27" s="47" t="s">
        <v>31</v>
      </c>
      <c r="D27" s="30">
        <v>0</v>
      </c>
      <c r="E27" s="31">
        <v>12</v>
      </c>
      <c r="F27" s="32" t="s">
        <v>13</v>
      </c>
      <c r="G27" s="36">
        <f t="shared" si="1"/>
        <v>0</v>
      </c>
    </row>
    <row r="28" spans="2:7" x14ac:dyDescent="0.2">
      <c r="B28" s="29" t="s">
        <v>18</v>
      </c>
      <c r="C28" s="47" t="s">
        <v>32</v>
      </c>
      <c r="D28" s="30">
        <v>0</v>
      </c>
      <c r="E28" s="31">
        <v>73</v>
      </c>
      <c r="F28" s="32" t="s">
        <v>25</v>
      </c>
      <c r="G28" s="36">
        <f t="shared" si="1"/>
        <v>0</v>
      </c>
    </row>
    <row r="29" spans="2:7" x14ac:dyDescent="0.2">
      <c r="B29" s="29" t="s">
        <v>33</v>
      </c>
      <c r="C29" s="47" t="s">
        <v>34</v>
      </c>
      <c r="D29" s="30">
        <v>0</v>
      </c>
      <c r="E29" s="31">
        <v>26</v>
      </c>
      <c r="F29" s="32" t="s">
        <v>25</v>
      </c>
      <c r="G29" s="36">
        <f t="shared" si="1"/>
        <v>0</v>
      </c>
    </row>
    <row r="30" spans="2:7" x14ac:dyDescent="0.2">
      <c r="B30" s="29" t="s">
        <v>35</v>
      </c>
      <c r="C30" s="47" t="s">
        <v>71</v>
      </c>
      <c r="D30" s="30">
        <v>0</v>
      </c>
      <c r="E30" s="31">
        <v>73</v>
      </c>
      <c r="F30" s="32" t="s">
        <v>25</v>
      </c>
      <c r="G30" s="36">
        <f t="shared" si="1"/>
        <v>0</v>
      </c>
    </row>
    <row r="31" spans="2:7" x14ac:dyDescent="0.2">
      <c r="B31" s="29" t="s">
        <v>36</v>
      </c>
      <c r="C31" s="47" t="s">
        <v>72</v>
      </c>
      <c r="D31" s="30">
        <v>0</v>
      </c>
      <c r="E31" s="31">
        <v>73</v>
      </c>
      <c r="F31" s="32" t="s">
        <v>25</v>
      </c>
      <c r="G31" s="36">
        <f t="shared" si="1"/>
        <v>0</v>
      </c>
    </row>
    <row r="32" spans="2:7" ht="15" thickBot="1" x14ac:dyDescent="0.25">
      <c r="B32" s="22" t="s">
        <v>37</v>
      </c>
      <c r="C32" s="9" t="s">
        <v>39</v>
      </c>
      <c r="D32" s="10">
        <v>0</v>
      </c>
      <c r="E32" s="10">
        <v>1</v>
      </c>
      <c r="F32" s="11" t="s">
        <v>45</v>
      </c>
      <c r="G32" s="37">
        <f t="shared" si="1"/>
        <v>0</v>
      </c>
    </row>
    <row r="33" spans="2:7" ht="15.75" thickBot="1" x14ac:dyDescent="0.3">
      <c r="B33" s="49" t="s">
        <v>40</v>
      </c>
      <c r="C33" s="50"/>
      <c r="D33" s="50"/>
      <c r="E33" s="50"/>
      <c r="F33" s="51"/>
      <c r="G33" s="12">
        <f>SUM(G20:G32)</f>
        <v>0</v>
      </c>
    </row>
    <row r="34" spans="2:7" ht="15" thickBot="1" x14ac:dyDescent="0.25"/>
    <row r="35" spans="2:7" ht="26.25" customHeight="1" thickBot="1" x14ac:dyDescent="0.3">
      <c r="B35" s="49" t="s">
        <v>41</v>
      </c>
      <c r="C35" s="50"/>
      <c r="D35" s="50"/>
      <c r="E35" s="50"/>
      <c r="F35" s="51"/>
      <c r="G35" s="16">
        <f>G16+G33</f>
        <v>0</v>
      </c>
    </row>
    <row r="36" spans="2:7" ht="27" customHeight="1" thickBot="1" x14ac:dyDescent="0.3">
      <c r="B36" s="49" t="s">
        <v>42</v>
      </c>
      <c r="C36" s="50"/>
      <c r="D36" s="50"/>
      <c r="E36" s="50"/>
      <c r="F36" s="51"/>
      <c r="G36" s="12">
        <f>G37-G35</f>
        <v>0</v>
      </c>
    </row>
    <row r="37" spans="2:7" ht="27" customHeight="1" thickBot="1" x14ac:dyDescent="0.3">
      <c r="B37" s="49" t="s">
        <v>43</v>
      </c>
      <c r="C37" s="50"/>
      <c r="D37" s="50"/>
      <c r="E37" s="50"/>
      <c r="F37" s="51"/>
      <c r="G37" s="17">
        <f>G35*1.21</f>
        <v>0</v>
      </c>
    </row>
  </sheetData>
  <protectedRanges>
    <protectedRange password="E5BE" sqref="F7:F15" name="Oblast1"/>
  </protectedRanges>
  <mergeCells count="7">
    <mergeCell ref="B37:F37"/>
    <mergeCell ref="B5:G5"/>
    <mergeCell ref="B16:F16"/>
    <mergeCell ref="B18:G18"/>
    <mergeCell ref="B33:F33"/>
    <mergeCell ref="B35:F35"/>
    <mergeCell ref="B36:F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2"/>
  <sheetViews>
    <sheetView topLeftCell="A19" workbookViewId="0">
      <selection activeCell="I41" sqref="I41"/>
    </sheetView>
  </sheetViews>
  <sheetFormatPr defaultColWidth="9.140625" defaultRowHeight="14.25" x14ac:dyDescent="0.2"/>
  <cols>
    <col min="1" max="1" width="3.140625" style="1" customWidth="1"/>
    <col min="2" max="2" width="9.140625" style="1"/>
    <col min="3" max="3" width="38.5703125" style="1" customWidth="1"/>
    <col min="4" max="4" width="13.28515625" style="1" customWidth="1"/>
    <col min="5" max="5" width="15" style="1" customWidth="1"/>
    <col min="6" max="6" width="12" style="1" customWidth="1"/>
    <col min="7" max="7" width="17" style="1" customWidth="1"/>
    <col min="8" max="16384" width="9.140625" style="1"/>
  </cols>
  <sheetData>
    <row r="1" spans="2:7" ht="15" thickBot="1" x14ac:dyDescent="0.25"/>
    <row r="2" spans="2:7" ht="15" x14ac:dyDescent="0.25">
      <c r="B2" s="14"/>
      <c r="C2" s="2" t="s">
        <v>53</v>
      </c>
      <c r="D2" s="2"/>
      <c r="E2" s="2"/>
      <c r="F2" s="2"/>
      <c r="G2" s="3"/>
    </row>
    <row r="3" spans="2:7" ht="15.75" thickBot="1" x14ac:dyDescent="0.3">
      <c r="B3" s="15"/>
      <c r="C3" s="4" t="s">
        <v>54</v>
      </c>
      <c r="D3" s="4"/>
      <c r="E3" s="4"/>
      <c r="F3" s="4"/>
      <c r="G3" s="5"/>
    </row>
    <row r="4" spans="2:7" ht="15" thickBot="1" x14ac:dyDescent="0.25"/>
    <row r="5" spans="2:7" ht="15.75" thickBot="1" x14ac:dyDescent="0.3">
      <c r="B5" s="49" t="s">
        <v>21</v>
      </c>
      <c r="C5" s="50"/>
      <c r="D5" s="50"/>
      <c r="E5" s="50"/>
      <c r="F5" s="50"/>
      <c r="G5" s="51"/>
    </row>
    <row r="6" spans="2:7" ht="41.25" customHeight="1" thickBot="1" x14ac:dyDescent="0.3">
      <c r="B6" s="6" t="s">
        <v>0</v>
      </c>
      <c r="C6" s="7" t="s">
        <v>1</v>
      </c>
      <c r="D6" s="38" t="s">
        <v>46</v>
      </c>
      <c r="E6" s="7" t="s">
        <v>2</v>
      </c>
      <c r="F6" s="7" t="s">
        <v>20</v>
      </c>
      <c r="G6" s="8" t="s">
        <v>3</v>
      </c>
    </row>
    <row r="7" spans="2:7" x14ac:dyDescent="0.2">
      <c r="B7" s="24" t="s">
        <v>4</v>
      </c>
      <c r="C7" s="44" t="s">
        <v>58</v>
      </c>
      <c r="D7" s="25">
        <v>0</v>
      </c>
      <c r="E7" s="25">
        <v>43</v>
      </c>
      <c r="F7" s="27" t="s">
        <v>8</v>
      </c>
      <c r="G7" s="28">
        <f>D7*E7</f>
        <v>0</v>
      </c>
    </row>
    <row r="8" spans="2:7" x14ac:dyDescent="0.2">
      <c r="B8" s="29" t="s">
        <v>6</v>
      </c>
      <c r="C8" s="45" t="s">
        <v>59</v>
      </c>
      <c r="D8" s="30">
        <v>0</v>
      </c>
      <c r="E8" s="30">
        <v>43</v>
      </c>
      <c r="F8" s="32" t="s">
        <v>8</v>
      </c>
      <c r="G8" s="33">
        <f>D8*E8</f>
        <v>0</v>
      </c>
    </row>
    <row r="9" spans="2:7" x14ac:dyDescent="0.2">
      <c r="B9" s="29" t="s">
        <v>9</v>
      </c>
      <c r="C9" s="45" t="s">
        <v>63</v>
      </c>
      <c r="D9" s="30">
        <v>0</v>
      </c>
      <c r="E9" s="30">
        <v>60</v>
      </c>
      <c r="F9" s="32" t="s">
        <v>8</v>
      </c>
      <c r="G9" s="33">
        <f>D9*E9</f>
        <v>0</v>
      </c>
    </row>
    <row r="10" spans="2:7" x14ac:dyDescent="0.2">
      <c r="B10" s="29" t="s">
        <v>10</v>
      </c>
      <c r="C10" s="45" t="s">
        <v>64</v>
      </c>
      <c r="D10" s="30">
        <v>0</v>
      </c>
      <c r="E10" s="31">
        <v>60</v>
      </c>
      <c r="F10" s="32" t="s">
        <v>8</v>
      </c>
      <c r="G10" s="33">
        <f t="shared" ref="G10:G20" si="0">D10*E10</f>
        <v>0</v>
      </c>
    </row>
    <row r="11" spans="2:7" x14ac:dyDescent="0.2">
      <c r="B11" s="29" t="s">
        <v>12</v>
      </c>
      <c r="C11" s="45" t="s">
        <v>5</v>
      </c>
      <c r="D11" s="30">
        <v>0</v>
      </c>
      <c r="E11" s="31">
        <v>1</v>
      </c>
      <c r="F11" s="32" t="s">
        <v>45</v>
      </c>
      <c r="G11" s="33">
        <f t="shared" si="0"/>
        <v>0</v>
      </c>
    </row>
    <row r="12" spans="2:7" x14ac:dyDescent="0.2">
      <c r="B12" s="29" t="s">
        <v>14</v>
      </c>
      <c r="C12" s="45" t="s">
        <v>7</v>
      </c>
      <c r="D12" s="30">
        <v>0</v>
      </c>
      <c r="E12" s="31">
        <v>550</v>
      </c>
      <c r="F12" s="32" t="s">
        <v>8</v>
      </c>
      <c r="G12" s="33">
        <f t="shared" si="0"/>
        <v>0</v>
      </c>
    </row>
    <row r="13" spans="2:7" x14ac:dyDescent="0.2">
      <c r="B13" s="29" t="s">
        <v>15</v>
      </c>
      <c r="C13" s="45" t="s">
        <v>65</v>
      </c>
      <c r="D13" s="30">
        <v>0</v>
      </c>
      <c r="E13" s="31">
        <v>550</v>
      </c>
      <c r="F13" s="32" t="s">
        <v>8</v>
      </c>
      <c r="G13" s="33">
        <f t="shared" si="0"/>
        <v>0</v>
      </c>
    </row>
    <row r="14" spans="2:7" x14ac:dyDescent="0.2">
      <c r="B14" s="29" t="s">
        <v>17</v>
      </c>
      <c r="C14" s="45" t="s">
        <v>11</v>
      </c>
      <c r="D14" s="30">
        <v>0</v>
      </c>
      <c r="E14" s="31">
        <v>1</v>
      </c>
      <c r="F14" s="32" t="s">
        <v>45</v>
      </c>
      <c r="G14" s="33">
        <f t="shared" si="0"/>
        <v>0</v>
      </c>
    </row>
    <row r="15" spans="2:7" x14ac:dyDescent="0.2">
      <c r="B15" s="29" t="s">
        <v>18</v>
      </c>
      <c r="C15" s="45" t="s">
        <v>66</v>
      </c>
      <c r="D15" s="30">
        <v>0</v>
      </c>
      <c r="E15" s="31">
        <v>1</v>
      </c>
      <c r="F15" s="32" t="s">
        <v>45</v>
      </c>
      <c r="G15" s="33">
        <f t="shared" si="0"/>
        <v>0</v>
      </c>
    </row>
    <row r="16" spans="2:7" x14ac:dyDescent="0.2">
      <c r="B16" s="22" t="s">
        <v>33</v>
      </c>
      <c r="C16" s="45" t="s">
        <v>67</v>
      </c>
      <c r="D16" s="10">
        <v>0</v>
      </c>
      <c r="E16" s="31">
        <v>1</v>
      </c>
      <c r="F16" s="32" t="s">
        <v>45</v>
      </c>
      <c r="G16" s="33">
        <f t="shared" si="0"/>
        <v>0</v>
      </c>
    </row>
    <row r="17" spans="2:7" x14ac:dyDescent="0.2">
      <c r="B17" s="22" t="s">
        <v>36</v>
      </c>
      <c r="C17" s="45" t="s">
        <v>16</v>
      </c>
      <c r="D17" s="10">
        <v>0</v>
      </c>
      <c r="E17" s="31">
        <v>1</v>
      </c>
      <c r="F17" s="32" t="s">
        <v>45</v>
      </c>
      <c r="G17" s="33">
        <f t="shared" si="0"/>
        <v>0</v>
      </c>
    </row>
    <row r="18" spans="2:7" x14ac:dyDescent="0.2">
      <c r="B18" s="22" t="s">
        <v>37</v>
      </c>
      <c r="C18" s="45" t="s">
        <v>68</v>
      </c>
      <c r="D18" s="10">
        <v>0</v>
      </c>
      <c r="E18" s="31">
        <v>1</v>
      </c>
      <c r="F18" s="32" t="s">
        <v>45</v>
      </c>
      <c r="G18" s="33">
        <f t="shared" si="0"/>
        <v>0</v>
      </c>
    </row>
    <row r="19" spans="2:7" x14ac:dyDescent="0.2">
      <c r="B19" s="22" t="s">
        <v>38</v>
      </c>
      <c r="C19" s="9" t="s">
        <v>69</v>
      </c>
      <c r="D19" s="10">
        <v>0</v>
      </c>
      <c r="E19" s="10">
        <v>0.3</v>
      </c>
      <c r="F19" s="48" t="s">
        <v>70</v>
      </c>
      <c r="G19" s="33">
        <f t="shared" si="0"/>
        <v>0</v>
      </c>
    </row>
    <row r="20" spans="2:7" ht="15" thickBot="1" x14ac:dyDescent="0.25">
      <c r="B20" s="22">
        <v>15</v>
      </c>
      <c r="C20" s="9" t="s">
        <v>19</v>
      </c>
      <c r="D20" s="10">
        <v>0</v>
      </c>
      <c r="E20" s="10">
        <v>1</v>
      </c>
      <c r="F20" s="11" t="s">
        <v>45</v>
      </c>
      <c r="G20" s="33">
        <f t="shared" si="0"/>
        <v>0</v>
      </c>
    </row>
    <row r="21" spans="2:7" ht="15.75" thickBot="1" x14ac:dyDescent="0.3">
      <c r="B21" s="49" t="s">
        <v>40</v>
      </c>
      <c r="C21" s="50"/>
      <c r="D21" s="50"/>
      <c r="E21" s="50"/>
      <c r="F21" s="51"/>
      <c r="G21" s="12">
        <f>SUM(G7:G20)</f>
        <v>0</v>
      </c>
    </row>
    <row r="22" spans="2:7" ht="15" thickBot="1" x14ac:dyDescent="0.25">
      <c r="G22" s="13"/>
    </row>
    <row r="23" spans="2:7" ht="15.75" thickBot="1" x14ac:dyDescent="0.3">
      <c r="B23" s="49" t="s">
        <v>22</v>
      </c>
      <c r="C23" s="50"/>
      <c r="D23" s="50"/>
      <c r="E23" s="50"/>
      <c r="F23" s="50"/>
      <c r="G23" s="51"/>
    </row>
    <row r="24" spans="2:7" ht="30.75" thickBot="1" x14ac:dyDescent="0.3">
      <c r="B24" s="6" t="s">
        <v>0</v>
      </c>
      <c r="C24" s="7" t="s">
        <v>1</v>
      </c>
      <c r="D24" s="38" t="s">
        <v>46</v>
      </c>
      <c r="E24" s="18" t="s">
        <v>2</v>
      </c>
      <c r="F24" s="7" t="s">
        <v>20</v>
      </c>
      <c r="G24" s="19" t="s">
        <v>3</v>
      </c>
    </row>
    <row r="25" spans="2:7" x14ac:dyDescent="0.2">
      <c r="B25" s="24" t="s">
        <v>4</v>
      </c>
      <c r="C25" s="46" t="s">
        <v>23</v>
      </c>
      <c r="D25" s="25">
        <v>0</v>
      </c>
      <c r="E25" s="25">
        <v>1</v>
      </c>
      <c r="F25" s="27" t="s">
        <v>45</v>
      </c>
      <c r="G25" s="35">
        <f>D25*E25</f>
        <v>0</v>
      </c>
    </row>
    <row r="26" spans="2:7" x14ac:dyDescent="0.2">
      <c r="B26" s="29" t="s">
        <v>6</v>
      </c>
      <c r="C26" s="47" t="s">
        <v>24</v>
      </c>
      <c r="D26" s="30">
        <v>0</v>
      </c>
      <c r="E26" s="30">
        <v>74</v>
      </c>
      <c r="F26" s="32" t="s">
        <v>25</v>
      </c>
      <c r="G26" s="36">
        <f t="shared" ref="G26:G37" si="1">D26*E26</f>
        <v>0</v>
      </c>
    </row>
    <row r="27" spans="2:7" x14ac:dyDescent="0.2">
      <c r="B27" s="29" t="s">
        <v>9</v>
      </c>
      <c r="C27" s="47" t="s">
        <v>26</v>
      </c>
      <c r="D27" s="30">
        <v>0</v>
      </c>
      <c r="E27" s="30">
        <v>74</v>
      </c>
      <c r="F27" s="32" t="s">
        <v>13</v>
      </c>
      <c r="G27" s="36">
        <f t="shared" si="1"/>
        <v>0</v>
      </c>
    </row>
    <row r="28" spans="2:7" x14ac:dyDescent="0.2">
      <c r="B28" s="29" t="s">
        <v>10</v>
      </c>
      <c r="C28" s="47" t="s">
        <v>27</v>
      </c>
      <c r="D28" s="30">
        <v>0</v>
      </c>
      <c r="E28" s="30">
        <v>5</v>
      </c>
      <c r="F28" s="32" t="s">
        <v>13</v>
      </c>
      <c r="G28" s="36">
        <f t="shared" si="1"/>
        <v>0</v>
      </c>
    </row>
    <row r="29" spans="2:7" x14ac:dyDescent="0.2">
      <c r="B29" s="29" t="s">
        <v>12</v>
      </c>
      <c r="C29" s="47" t="s">
        <v>28</v>
      </c>
      <c r="D29" s="30">
        <v>0</v>
      </c>
      <c r="E29" s="30">
        <v>15</v>
      </c>
      <c r="F29" s="32" t="s">
        <v>13</v>
      </c>
      <c r="G29" s="36">
        <f t="shared" si="1"/>
        <v>0</v>
      </c>
    </row>
    <row r="30" spans="2:7" x14ac:dyDescent="0.2">
      <c r="B30" s="22" t="s">
        <v>14</v>
      </c>
      <c r="C30" s="47" t="s">
        <v>29</v>
      </c>
      <c r="D30" s="10">
        <v>0</v>
      </c>
      <c r="E30" s="30">
        <v>10</v>
      </c>
      <c r="F30" s="32" t="s">
        <v>13</v>
      </c>
      <c r="G30" s="23">
        <f t="shared" si="1"/>
        <v>0</v>
      </c>
    </row>
    <row r="31" spans="2:7" x14ac:dyDescent="0.2">
      <c r="B31" s="29" t="s">
        <v>15</v>
      </c>
      <c r="C31" s="47" t="s">
        <v>30</v>
      </c>
      <c r="D31" s="30">
        <v>0</v>
      </c>
      <c r="E31" s="30">
        <v>29</v>
      </c>
      <c r="F31" s="32" t="s">
        <v>25</v>
      </c>
      <c r="G31" s="36">
        <f t="shared" si="1"/>
        <v>0</v>
      </c>
    </row>
    <row r="32" spans="2:7" x14ac:dyDescent="0.2">
      <c r="B32" s="29" t="s">
        <v>17</v>
      </c>
      <c r="C32" s="47" t="s">
        <v>31</v>
      </c>
      <c r="D32" s="30">
        <v>0</v>
      </c>
      <c r="E32" s="30">
        <v>14</v>
      </c>
      <c r="F32" s="32" t="s">
        <v>13</v>
      </c>
      <c r="G32" s="36">
        <f t="shared" si="1"/>
        <v>0</v>
      </c>
    </row>
    <row r="33" spans="2:7" x14ac:dyDescent="0.2">
      <c r="B33" s="29" t="s">
        <v>18</v>
      </c>
      <c r="C33" s="47" t="s">
        <v>32</v>
      </c>
      <c r="D33" s="30">
        <v>0</v>
      </c>
      <c r="E33" s="30">
        <v>60</v>
      </c>
      <c r="F33" s="32" t="s">
        <v>25</v>
      </c>
      <c r="G33" s="36">
        <f t="shared" si="1"/>
        <v>0</v>
      </c>
    </row>
    <row r="34" spans="2:7" x14ac:dyDescent="0.2">
      <c r="B34" s="29" t="s">
        <v>33</v>
      </c>
      <c r="C34" s="47" t="s">
        <v>34</v>
      </c>
      <c r="D34" s="30">
        <v>0</v>
      </c>
      <c r="E34" s="30">
        <v>40</v>
      </c>
      <c r="F34" s="32" t="s">
        <v>25</v>
      </c>
      <c r="G34" s="36">
        <f t="shared" si="1"/>
        <v>0</v>
      </c>
    </row>
    <row r="35" spans="2:7" x14ac:dyDescent="0.2">
      <c r="B35" s="29" t="s">
        <v>35</v>
      </c>
      <c r="C35" s="47" t="s">
        <v>71</v>
      </c>
      <c r="D35" s="30">
        <v>0</v>
      </c>
      <c r="E35" s="30">
        <v>60</v>
      </c>
      <c r="F35" s="32" t="s">
        <v>25</v>
      </c>
      <c r="G35" s="36">
        <f t="shared" si="1"/>
        <v>0</v>
      </c>
    </row>
    <row r="36" spans="2:7" x14ac:dyDescent="0.2">
      <c r="B36" s="29" t="s">
        <v>36</v>
      </c>
      <c r="C36" s="47" t="s">
        <v>72</v>
      </c>
      <c r="D36" s="30">
        <v>0</v>
      </c>
      <c r="E36" s="30">
        <v>60</v>
      </c>
      <c r="F36" s="32" t="s">
        <v>25</v>
      </c>
      <c r="G36" s="36">
        <f t="shared" si="1"/>
        <v>0</v>
      </c>
    </row>
    <row r="37" spans="2:7" ht="15" thickBot="1" x14ac:dyDescent="0.25">
      <c r="B37" s="22" t="s">
        <v>37</v>
      </c>
      <c r="C37" s="9" t="s">
        <v>39</v>
      </c>
      <c r="D37" s="10">
        <v>0</v>
      </c>
      <c r="E37" s="10">
        <v>1</v>
      </c>
      <c r="F37" s="11" t="s">
        <v>45</v>
      </c>
      <c r="G37" s="37">
        <f t="shared" si="1"/>
        <v>0</v>
      </c>
    </row>
    <row r="38" spans="2:7" ht="15.75" thickBot="1" x14ac:dyDescent="0.3">
      <c r="B38" s="49" t="s">
        <v>40</v>
      </c>
      <c r="C38" s="50"/>
      <c r="D38" s="50"/>
      <c r="E38" s="50"/>
      <c r="F38" s="51"/>
      <c r="G38" s="12">
        <f>SUM(G25:G37)</f>
        <v>0</v>
      </c>
    </row>
    <row r="39" spans="2:7" ht="15" thickBot="1" x14ac:dyDescent="0.25"/>
    <row r="40" spans="2:7" ht="26.25" customHeight="1" thickBot="1" x14ac:dyDescent="0.3">
      <c r="B40" s="49" t="s">
        <v>41</v>
      </c>
      <c r="C40" s="50"/>
      <c r="D40" s="50"/>
      <c r="E40" s="50"/>
      <c r="F40" s="51"/>
      <c r="G40" s="16">
        <f>G21+G38</f>
        <v>0</v>
      </c>
    </row>
    <row r="41" spans="2:7" ht="27" customHeight="1" thickBot="1" x14ac:dyDescent="0.3">
      <c r="B41" s="49" t="s">
        <v>42</v>
      </c>
      <c r="C41" s="50"/>
      <c r="D41" s="50"/>
      <c r="E41" s="50"/>
      <c r="F41" s="51"/>
      <c r="G41" s="12">
        <f>G42-G40</f>
        <v>0</v>
      </c>
    </row>
    <row r="42" spans="2:7" ht="27" customHeight="1" thickBot="1" x14ac:dyDescent="0.3">
      <c r="B42" s="49" t="s">
        <v>43</v>
      </c>
      <c r="C42" s="50"/>
      <c r="D42" s="50"/>
      <c r="E42" s="50"/>
      <c r="F42" s="51"/>
      <c r="G42" s="17">
        <f>G40*1.21</f>
        <v>0</v>
      </c>
    </row>
  </sheetData>
  <protectedRanges>
    <protectedRange password="E5BE" sqref="F7:F20" name="Oblast1"/>
  </protectedRanges>
  <mergeCells count="7">
    <mergeCell ref="B42:F42"/>
    <mergeCell ref="B5:G5"/>
    <mergeCell ref="B21:F21"/>
    <mergeCell ref="B23:G23"/>
    <mergeCell ref="B38:F38"/>
    <mergeCell ref="B40:F40"/>
    <mergeCell ref="B41:F4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1"/>
  <sheetViews>
    <sheetView workbookViewId="0">
      <selection activeCell="G4" sqref="G4"/>
    </sheetView>
  </sheetViews>
  <sheetFormatPr defaultRowHeight="15" x14ac:dyDescent="0.25"/>
  <cols>
    <col min="7" max="7" width="19.5703125" customWidth="1"/>
  </cols>
  <sheetData>
    <row r="2" spans="1:7" ht="15.75" thickBot="1" x14ac:dyDescent="0.3"/>
    <row r="3" spans="1:7" ht="30.75" customHeight="1" thickBot="1" x14ac:dyDescent="0.3">
      <c r="B3" s="49" t="s">
        <v>41</v>
      </c>
      <c r="C3" s="50"/>
      <c r="D3" s="50"/>
      <c r="E3" s="50"/>
      <c r="F3" s="51"/>
      <c r="G3" s="16">
        <f>'Oranžový pavilón'!G37+'Zelený pavilón'!G35+'Hnědý pavilón'!G40</f>
        <v>0</v>
      </c>
    </row>
    <row r="4" spans="1:7" ht="28.5" customHeight="1" thickBot="1" x14ac:dyDescent="0.3">
      <c r="B4" s="49" t="s">
        <v>42</v>
      </c>
      <c r="C4" s="50"/>
      <c r="D4" s="50"/>
      <c r="E4" s="50"/>
      <c r="F4" s="51"/>
      <c r="G4" s="12">
        <f>'Oranžový pavilón'!G38+'Zelený pavilón'!G36+'Hnědý pavilón'!G41</f>
        <v>0</v>
      </c>
    </row>
    <row r="5" spans="1:7" ht="42" customHeight="1" thickBot="1" x14ac:dyDescent="0.3">
      <c r="B5" s="49" t="s">
        <v>43</v>
      </c>
      <c r="C5" s="50"/>
      <c r="D5" s="50"/>
      <c r="E5" s="50"/>
      <c r="F5" s="51"/>
      <c r="G5" s="17">
        <f>'Oranžový pavilón'!G39+'Zelený pavilón'!G37+'Hnědý pavilón'!G42</f>
        <v>0</v>
      </c>
    </row>
    <row r="9" spans="1:7" ht="15" customHeight="1" x14ac:dyDescent="0.25">
      <c r="A9" s="54" t="s">
        <v>61</v>
      </c>
      <c r="B9" s="53"/>
      <c r="C9" s="53"/>
      <c r="F9" s="54" t="s">
        <v>62</v>
      </c>
      <c r="G9" s="53"/>
    </row>
    <row r="10" spans="1:7" x14ac:dyDescent="0.25">
      <c r="A10" s="58" t="s">
        <v>49</v>
      </c>
      <c r="B10" s="58"/>
      <c r="C10" s="58"/>
      <c r="G10" s="40" t="s">
        <v>47</v>
      </c>
    </row>
    <row r="11" spans="1:7" ht="15.75" x14ac:dyDescent="0.25">
      <c r="C11" s="41"/>
      <c r="G11" s="41"/>
    </row>
    <row r="12" spans="1:7" ht="15.75" x14ac:dyDescent="0.25">
      <c r="C12" s="41"/>
      <c r="G12" s="41"/>
    </row>
    <row r="13" spans="1:7" ht="15.75" x14ac:dyDescent="0.25">
      <c r="C13" s="41"/>
      <c r="G13" s="41"/>
    </row>
    <row r="14" spans="1:7" ht="15.75" x14ac:dyDescent="0.25">
      <c r="C14" s="41"/>
      <c r="G14" s="41"/>
    </row>
    <row r="15" spans="1:7" ht="15.75" x14ac:dyDescent="0.25">
      <c r="C15" s="41"/>
      <c r="G15" s="41"/>
    </row>
    <row r="16" spans="1:7" ht="15.75" x14ac:dyDescent="0.25">
      <c r="C16" s="41"/>
      <c r="G16" s="41"/>
    </row>
    <row r="17" spans="1:8" ht="15.75" x14ac:dyDescent="0.25">
      <c r="C17" s="41"/>
      <c r="G17" s="41"/>
    </row>
    <row r="18" spans="1:8" x14ac:dyDescent="0.25">
      <c r="A18" s="55" t="s">
        <v>50</v>
      </c>
      <c r="B18" s="55"/>
      <c r="C18" s="55"/>
      <c r="D18" s="55"/>
      <c r="F18" s="52" t="s">
        <v>51</v>
      </c>
      <c r="G18" s="56"/>
      <c r="H18" s="56"/>
    </row>
    <row r="19" spans="1:8" x14ac:dyDescent="0.25">
      <c r="A19" s="52" t="s">
        <v>60</v>
      </c>
      <c r="B19" s="53"/>
      <c r="C19" s="53"/>
      <c r="G19" s="40" t="s">
        <v>48</v>
      </c>
    </row>
    <row r="20" spans="1:8" x14ac:dyDescent="0.25">
      <c r="A20" s="54" t="s">
        <v>60</v>
      </c>
      <c r="B20" s="53"/>
      <c r="C20" s="53"/>
      <c r="F20" s="57" t="s">
        <v>52</v>
      </c>
      <c r="G20" s="53"/>
      <c r="H20" s="53"/>
    </row>
    <row r="21" spans="1:8" ht="15.75" x14ac:dyDescent="0.25">
      <c r="C21" s="42"/>
      <c r="D21" s="43"/>
    </row>
  </sheetData>
  <mergeCells count="11">
    <mergeCell ref="A10:C10"/>
    <mergeCell ref="B3:F3"/>
    <mergeCell ref="B4:F4"/>
    <mergeCell ref="B5:F5"/>
    <mergeCell ref="F9:G9"/>
    <mergeCell ref="A9:C9"/>
    <mergeCell ref="A19:C19"/>
    <mergeCell ref="A20:C20"/>
    <mergeCell ref="A18:D18"/>
    <mergeCell ref="F18:H18"/>
    <mergeCell ref="F20:H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Oranžový pavilón</vt:lpstr>
      <vt:lpstr>Zelený pavilón</vt:lpstr>
      <vt:lpstr>Hnědý pavilón</vt:lpstr>
      <vt:lpstr>Celkem</vt:lpstr>
      <vt:lpstr>Celkem!_GoBack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Búzková Veronika</cp:lastModifiedBy>
  <cp:lastPrinted>2017-05-05T09:32:18Z</cp:lastPrinted>
  <dcterms:created xsi:type="dcterms:W3CDTF">2016-07-07T08:46:37Z</dcterms:created>
  <dcterms:modified xsi:type="dcterms:W3CDTF">2018-09-05T11:20:08Z</dcterms:modified>
</cp:coreProperties>
</file>