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57022741-7A72-43FF-8F3B-C3041CF160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prací" sheetId="10" r:id="rId1"/>
  </sheets>
  <definedNames>
    <definedName name="_xlnm.Print_Area" localSheetId="0">'Soupis prací'!$A$2:$J$49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J19" i="10" s="1"/>
  <c r="H13" i="10"/>
  <c r="J13" i="10" s="1"/>
  <c r="H11" i="10"/>
  <c r="J11" i="10" s="1"/>
  <c r="H9" i="10"/>
  <c r="J9" i="10" s="1"/>
  <c r="I45" i="10"/>
  <c r="I44" i="10"/>
  <c r="I43" i="10"/>
  <c r="I42" i="10"/>
  <c r="I41" i="10"/>
  <c r="I40" i="10"/>
  <c r="I32" i="10"/>
  <c r="I33" i="10"/>
  <c r="I34" i="10"/>
  <c r="I35" i="10"/>
  <c r="I36" i="10"/>
  <c r="I31" i="10"/>
  <c r="H10" i="10"/>
  <c r="J10" i="10" s="1"/>
  <c r="H8" i="10"/>
  <c r="J8" i="10" s="1"/>
  <c r="H17" i="10"/>
  <c r="J17" i="10" s="1"/>
  <c r="H12" i="10"/>
  <c r="J12" i="10" s="1"/>
  <c r="B39" i="10"/>
  <c r="J7" i="10" l="1"/>
  <c r="H16" i="10"/>
  <c r="J16" i="10" s="1"/>
  <c r="H18" i="10"/>
  <c r="J18" i="10" s="1"/>
  <c r="H20" i="10"/>
  <c r="J20" i="10" s="1"/>
  <c r="H15" i="10"/>
  <c r="J15" i="10" s="1"/>
  <c r="J14" i="10" l="1"/>
  <c r="J21" i="10" s="1"/>
  <c r="I46" i="10"/>
  <c r="I37" i="10"/>
  <c r="J22" i="10" l="1"/>
  <c r="J23" i="10" s="1"/>
</calcChain>
</file>

<file path=xl/sharedStrings.xml><?xml version="1.0" encoding="utf-8"?>
<sst xmlns="http://schemas.openxmlformats.org/spreadsheetml/2006/main" count="75" uniqueCount="41">
  <si>
    <t xml:space="preserve">Celkem bez DPH na celou dobu plnění zakázky </t>
  </si>
  <si>
    <t>zeleně doplní uchazeč</t>
  </si>
  <si>
    <t>DPH (21%)</t>
  </si>
  <si>
    <t>Cena v Kč</t>
  </si>
  <si>
    <t xml:space="preserve">Celkem s DPH na celou dobu plnění zakázky </t>
  </si>
  <si>
    <t>Koordinátor BOZP</t>
  </si>
  <si>
    <t xml:space="preserve">Technický dozor investora </t>
  </si>
  <si>
    <t>Hala na sůl Slaný</t>
  </si>
  <si>
    <t>Hala na sůl Zbraslavice</t>
  </si>
  <si>
    <t>Hala na sůl Sedlčany</t>
  </si>
  <si>
    <t>Hala na sůl Rožmitál pod Třemšínem</t>
  </si>
  <si>
    <t>CSM Mšeno</t>
  </si>
  <si>
    <t>Počet hodin celkem</t>
  </si>
  <si>
    <t>Administrativní úkony spojené se stavbou</t>
  </si>
  <si>
    <t>Administrativní úkony spojené s kolaudací</t>
  </si>
  <si>
    <t xml:space="preserve">KD 1x v týdnu </t>
  </si>
  <si>
    <t>TDI</t>
  </si>
  <si>
    <t>Kontrola stavby na žádost  objednatele</t>
  </si>
  <si>
    <t>Celkem hodin</t>
  </si>
  <si>
    <t>Místní šetření ke kolaudaci, jednání na úřadech</t>
  </si>
  <si>
    <t xml:space="preserve">Účast na KD 1x v týdnu </t>
  </si>
  <si>
    <t>Hodinová sazba* v Kč</t>
  </si>
  <si>
    <t>Kontrola na stavbě</t>
  </si>
  <si>
    <t>měsíc
=
4týdny</t>
  </si>
  <si>
    <t>Zadavatel si vyhrazuje právo na úpravu termínů plnění s ohledem na průběh výběrových řízení na zhotovitele jednolivých staveb. Vzhledem k účelu staveb jsme limitování pevnými termíny pro zajišťování zimní údržby silnic tzn.od 20.4.-30.8.</t>
  </si>
  <si>
    <t>Rozpis nasazení v týdnech</t>
  </si>
  <si>
    <t>*Hodinové sazby zahrnnují  náklady, které plně pokryjí činnosti související s výkonem stavebního dozoru a koordinátora BOZP-  viz příloha č.4 a 5 Rozsah výkonu činnosti TDI a koordinátora BOZP.
Náklady se rozumí  mimo jiné povinné odvody (sociální a zdravotní pojištění),   daň z příjmů, cestovné včetně nákladů na dopravní prostředek, pojištění odpovědnosti, spojovací prostředky (telefonní linka, mobil, internet), hardwarové a softwarové vybavení, zázemí pro vykonávání administrativní činnosti,  digitální fotoaparát a další související zařízení a přístroje nutné pro výkon stavebního dozoru (např. měřící technika a pod.).</t>
  </si>
  <si>
    <t xml:space="preserve">květen </t>
  </si>
  <si>
    <t>červen</t>
  </si>
  <si>
    <t>červenec</t>
  </si>
  <si>
    <t>srpen</t>
  </si>
  <si>
    <t>duben (1týden)</t>
  </si>
  <si>
    <t>počet hodin  v 1 týdnu</t>
  </si>
  <si>
    <t>Doba plnění pro všechny výše uvedené stavby : 4 měsíce s předpokládaným termínem zahájení  : 21.04.2025; 31.7.2025 předání dokončeného díla od zhotovitele, srpen - vyřízení kolaudace se získáním kolaudačního rozhodnutí do 30.8.2025</t>
  </si>
  <si>
    <t>1.měsíc/
počet hodin v 1 týdnu</t>
  </si>
  <si>
    <t>2.měsíc/
počet hodin v 1 týdnu</t>
  </si>
  <si>
    <t>3.měsíc/
počet hodin  v 1 týdnu</t>
  </si>
  <si>
    <t>4.měsíc/
počet hodin v 1 týdnu</t>
  </si>
  <si>
    <t>hodin pro jednu stavbu po dobu plnění tj.4měsíce a jeden týden</t>
  </si>
  <si>
    <t xml:space="preserve">Název akce: 
Haly na sůl  Slaný, Zbraslavice, Sedlčany, Rožmitál p/Třem. a novostavba administrativního zázemí cestmistrovství Mšeno 
Areály Krajské správy a údržby silnic Středočeského kraje </t>
  </si>
  <si>
    <t xml:space="preserve">Počet hodin po dobu plnění pro stavbu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</si>
</sst>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u/>
      <sz val="14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wrapText="1"/>
    </xf>
    <xf numFmtId="0" fontId="4" fillId="2" borderId="1" xfId="0" applyFont="1" applyFill="1" applyBorder="1"/>
    <xf numFmtId="0" fontId="1" fillId="2" borderId="1" xfId="0" applyFont="1" applyFill="1" applyBorder="1"/>
    <xf numFmtId="4" fontId="3" fillId="2" borderId="1" xfId="0" applyNumberFormat="1" applyFont="1" applyFill="1" applyBorder="1"/>
    <xf numFmtId="4" fontId="3" fillId="2" borderId="2" xfId="0" applyNumberFormat="1" applyFont="1" applyFill="1" applyBorder="1"/>
    <xf numFmtId="0" fontId="4" fillId="2" borderId="8" xfId="0" applyFont="1" applyFill="1" applyBorder="1"/>
    <xf numFmtId="0" fontId="1" fillId="2" borderId="8" xfId="0" applyFont="1" applyFill="1" applyBorder="1"/>
    <xf numFmtId="4" fontId="3" fillId="2" borderId="8" xfId="0" applyNumberFormat="1" applyFont="1" applyFill="1" applyBorder="1"/>
    <xf numFmtId="4" fontId="3" fillId="2" borderId="9" xfId="0" applyNumberFormat="1" applyFont="1" applyFill="1" applyBorder="1"/>
    <xf numFmtId="0" fontId="0" fillId="0" borderId="1" xfId="0" applyBorder="1"/>
    <xf numFmtId="0" fontId="6" fillId="0" borderId="1" xfId="0" applyFont="1" applyBorder="1"/>
    <xf numFmtId="0" fontId="6" fillId="2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" fontId="8" fillId="2" borderId="1" xfId="0" applyNumberFormat="1" applyFont="1" applyFill="1" applyBorder="1" applyAlignment="1">
      <alignment horizontal="center"/>
    </xf>
    <xf numFmtId="4" fontId="8" fillId="0" borderId="2" xfId="0" applyNumberFormat="1" applyFont="1" applyBorder="1"/>
    <xf numFmtId="4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0" fontId="6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7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0" fillId="0" borderId="17" xfId="0" applyBorder="1"/>
    <xf numFmtId="0" fontId="0" fillId="0" borderId="16" xfId="0" applyBorder="1" applyAlignment="1">
      <alignment wrapText="1"/>
    </xf>
    <xf numFmtId="0" fontId="0" fillId="9" borderId="0" xfId="0" applyFill="1" applyAlignment="1">
      <alignment wrapText="1"/>
    </xf>
    <xf numFmtId="0" fontId="6" fillId="0" borderId="16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/>
    <xf numFmtId="0" fontId="1" fillId="3" borderId="19" xfId="0" applyFont="1" applyFill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7" fillId="9" borderId="19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3" xfId="0" applyBorder="1"/>
    <xf numFmtId="0" fontId="0" fillId="0" borderId="15" xfId="0" applyBorder="1"/>
    <xf numFmtId="0" fontId="1" fillId="9" borderId="14" xfId="0" applyFont="1" applyFill="1" applyBorder="1" applyAlignment="1">
      <alignment horizontal="left" vertical="center" wrapText="1"/>
    </xf>
    <xf numFmtId="49" fontId="1" fillId="9" borderId="14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0"/>
  <sheetViews>
    <sheetView tabSelected="1" view="pageBreakPreview" zoomScale="85" zoomScaleNormal="85" zoomScaleSheetLayoutView="85" workbookViewId="0">
      <selection activeCell="F37" sqref="F37"/>
    </sheetView>
  </sheetViews>
  <sheetFormatPr defaultRowHeight="13.2" x14ac:dyDescent="0.25"/>
  <cols>
    <col min="1" max="1" width="3.109375" customWidth="1"/>
    <col min="2" max="2" width="57.88671875" customWidth="1"/>
    <col min="3" max="3" width="10.6640625" style="1" customWidth="1"/>
    <col min="4" max="9" width="10.6640625" customWidth="1"/>
    <col min="10" max="10" width="15.44140625" style="5" customWidth="1"/>
    <col min="11" max="11" width="15.88671875" style="5" customWidth="1"/>
    <col min="12" max="12" width="10.88671875" bestFit="1" customWidth="1"/>
    <col min="13" max="13" width="10.33203125" bestFit="1" customWidth="1"/>
  </cols>
  <sheetData>
    <row r="2" spans="1:11" ht="55.5" customHeight="1" x14ac:dyDescent="0.3">
      <c r="A2" s="72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4"/>
    </row>
    <row r="4" spans="1:11" ht="39" customHeight="1" x14ac:dyDescent="0.25">
      <c r="B4" s="2"/>
      <c r="I4" s="76" t="s">
        <v>1</v>
      </c>
      <c r="J4" s="76"/>
    </row>
    <row r="5" spans="1:11" s="15" customFormat="1" ht="54.75" customHeight="1" thickBot="1" x14ac:dyDescent="0.3">
      <c r="C5" s="61" t="s">
        <v>7</v>
      </c>
      <c r="D5" s="62" t="s">
        <v>8</v>
      </c>
      <c r="E5" s="63" t="s">
        <v>9</v>
      </c>
      <c r="F5" s="64" t="s">
        <v>10</v>
      </c>
      <c r="G5" s="65" t="s">
        <v>11</v>
      </c>
      <c r="I5" s="16"/>
      <c r="J5" s="16"/>
    </row>
    <row r="6" spans="1:11" ht="51.75" customHeight="1" x14ac:dyDescent="0.25">
      <c r="A6" s="74"/>
      <c r="B6" s="75"/>
      <c r="C6" s="66" t="s">
        <v>40</v>
      </c>
      <c r="D6" s="67" t="s">
        <v>40</v>
      </c>
      <c r="E6" s="68" t="s">
        <v>40</v>
      </c>
      <c r="F6" s="69" t="s">
        <v>40</v>
      </c>
      <c r="G6" s="70" t="s">
        <v>40</v>
      </c>
      <c r="H6" s="13" t="s">
        <v>12</v>
      </c>
      <c r="I6" s="11" t="s">
        <v>21</v>
      </c>
      <c r="J6" s="12" t="s">
        <v>3</v>
      </c>
    </row>
    <row r="7" spans="1:11" ht="30" customHeight="1" x14ac:dyDescent="0.25">
      <c r="A7" s="84" t="s">
        <v>6</v>
      </c>
      <c r="B7" s="85"/>
      <c r="C7" s="37"/>
      <c r="D7" s="37"/>
      <c r="E7" s="37"/>
      <c r="F7" s="37"/>
      <c r="G7" s="37"/>
      <c r="H7" s="14"/>
      <c r="I7" s="38"/>
      <c r="J7" s="39">
        <f>SUM(J8:J13)</f>
        <v>0</v>
      </c>
    </row>
    <row r="8" spans="1:11" ht="30" customHeight="1" x14ac:dyDescent="0.25">
      <c r="A8" s="28"/>
      <c r="B8" s="29" t="s">
        <v>20</v>
      </c>
      <c r="C8" s="6">
        <v>39</v>
      </c>
      <c r="D8" s="7">
        <v>39</v>
      </c>
      <c r="E8" s="8">
        <v>39</v>
      </c>
      <c r="F8" s="9">
        <v>39</v>
      </c>
      <c r="G8" s="10">
        <v>39</v>
      </c>
      <c r="H8" s="14">
        <f>SUM(C8:G8)</f>
        <v>195</v>
      </c>
      <c r="I8" s="30"/>
      <c r="J8" s="31">
        <f>H8*I8</f>
        <v>0</v>
      </c>
    </row>
    <row r="9" spans="1:11" ht="30" customHeight="1" x14ac:dyDescent="0.25">
      <c r="A9" s="28"/>
      <c r="B9" s="26" t="s">
        <v>22</v>
      </c>
      <c r="C9" s="6">
        <v>144</v>
      </c>
      <c r="D9" s="7">
        <v>144</v>
      </c>
      <c r="E9" s="8">
        <v>144</v>
      </c>
      <c r="F9" s="9">
        <v>144</v>
      </c>
      <c r="G9" s="10">
        <v>144</v>
      </c>
      <c r="H9" s="14">
        <f t="shared" ref="H9:H18" si="0">SUM(C9:G9)</f>
        <v>720</v>
      </c>
      <c r="I9" s="30"/>
      <c r="J9" s="31">
        <f t="shared" ref="J9:J20" si="1">H9*I9</f>
        <v>0</v>
      </c>
    </row>
    <row r="10" spans="1:11" ht="30" customHeight="1" x14ac:dyDescent="0.25">
      <c r="A10" s="28"/>
      <c r="B10" s="26" t="s">
        <v>13</v>
      </c>
      <c r="C10" s="6">
        <v>72</v>
      </c>
      <c r="D10" s="7">
        <v>72</v>
      </c>
      <c r="E10" s="8">
        <v>72</v>
      </c>
      <c r="F10" s="9">
        <v>72</v>
      </c>
      <c r="G10" s="10">
        <v>72</v>
      </c>
      <c r="H10" s="14">
        <f t="shared" si="0"/>
        <v>360</v>
      </c>
      <c r="I10" s="30"/>
      <c r="J10" s="31">
        <f t="shared" si="1"/>
        <v>0</v>
      </c>
    </row>
    <row r="11" spans="1:11" ht="30" customHeight="1" x14ac:dyDescent="0.25">
      <c r="A11" s="28"/>
      <c r="B11" s="26" t="s">
        <v>14</v>
      </c>
      <c r="C11" s="6">
        <v>48</v>
      </c>
      <c r="D11" s="7">
        <v>48</v>
      </c>
      <c r="E11" s="8">
        <v>48</v>
      </c>
      <c r="F11" s="9">
        <v>48</v>
      </c>
      <c r="G11" s="10">
        <v>48</v>
      </c>
      <c r="H11" s="14">
        <f t="shared" si="0"/>
        <v>240</v>
      </c>
      <c r="I11" s="30"/>
      <c r="J11" s="31">
        <f t="shared" si="1"/>
        <v>0</v>
      </c>
    </row>
    <row r="12" spans="1:11" ht="30" customHeight="1" x14ac:dyDescent="0.25">
      <c r="A12" s="28"/>
      <c r="B12" s="27" t="s">
        <v>19</v>
      </c>
      <c r="C12" s="6">
        <v>48</v>
      </c>
      <c r="D12" s="7">
        <v>48</v>
      </c>
      <c r="E12" s="8">
        <v>48</v>
      </c>
      <c r="F12" s="9">
        <v>48</v>
      </c>
      <c r="G12" s="10">
        <v>48</v>
      </c>
      <c r="H12" s="14">
        <f t="shared" si="0"/>
        <v>240</v>
      </c>
      <c r="I12" s="30"/>
      <c r="J12" s="31">
        <f t="shared" si="1"/>
        <v>0</v>
      </c>
    </row>
    <row r="13" spans="1:11" ht="30" customHeight="1" x14ac:dyDescent="0.25">
      <c r="A13" s="28"/>
      <c r="B13" s="27" t="s">
        <v>17</v>
      </c>
      <c r="C13" s="6">
        <v>48</v>
      </c>
      <c r="D13" s="7">
        <v>48</v>
      </c>
      <c r="E13" s="8">
        <v>48</v>
      </c>
      <c r="F13" s="9">
        <v>48</v>
      </c>
      <c r="G13" s="10">
        <v>48</v>
      </c>
      <c r="H13" s="14">
        <f t="shared" si="0"/>
        <v>240</v>
      </c>
      <c r="I13" s="30"/>
      <c r="J13" s="31">
        <f t="shared" si="1"/>
        <v>0</v>
      </c>
    </row>
    <row r="14" spans="1:11" ht="30" customHeight="1" x14ac:dyDescent="0.25">
      <c r="A14" s="84" t="s">
        <v>5</v>
      </c>
      <c r="B14" s="85"/>
      <c r="C14" s="37"/>
      <c r="D14" s="37"/>
      <c r="E14" s="37"/>
      <c r="F14" s="37"/>
      <c r="G14" s="37"/>
      <c r="H14" s="14"/>
      <c r="I14" s="38"/>
      <c r="J14" s="39">
        <f>SUM(J15:J20)</f>
        <v>0</v>
      </c>
    </row>
    <row r="15" spans="1:11" ht="30" customHeight="1" x14ac:dyDescent="0.25">
      <c r="A15" s="28"/>
      <c r="B15" s="29" t="s">
        <v>20</v>
      </c>
      <c r="C15" s="6">
        <v>18</v>
      </c>
      <c r="D15" s="7">
        <v>18</v>
      </c>
      <c r="E15" s="8">
        <v>18</v>
      </c>
      <c r="F15" s="9">
        <v>18</v>
      </c>
      <c r="G15" s="10">
        <v>18</v>
      </c>
      <c r="H15" s="14">
        <f t="shared" si="0"/>
        <v>90</v>
      </c>
      <c r="I15" s="30"/>
      <c r="J15" s="31">
        <f t="shared" si="1"/>
        <v>0</v>
      </c>
    </row>
    <row r="16" spans="1:11" ht="30" customHeight="1" x14ac:dyDescent="0.25">
      <c r="A16" s="28"/>
      <c r="B16" s="27" t="s">
        <v>22</v>
      </c>
      <c r="C16" s="6">
        <v>24</v>
      </c>
      <c r="D16" s="7">
        <v>24</v>
      </c>
      <c r="E16" s="8">
        <v>24</v>
      </c>
      <c r="F16" s="9">
        <v>24</v>
      </c>
      <c r="G16" s="10">
        <v>24</v>
      </c>
      <c r="H16" s="14">
        <f t="shared" si="0"/>
        <v>120</v>
      </c>
      <c r="I16" s="30"/>
      <c r="J16" s="31">
        <f t="shared" si="1"/>
        <v>0</v>
      </c>
    </row>
    <row r="17" spans="1:15" ht="30" customHeight="1" x14ac:dyDescent="0.25">
      <c r="A17" s="28"/>
      <c r="B17" s="26" t="s">
        <v>13</v>
      </c>
      <c r="C17" s="6">
        <v>28</v>
      </c>
      <c r="D17" s="7">
        <v>28</v>
      </c>
      <c r="E17" s="8">
        <v>28</v>
      </c>
      <c r="F17" s="9">
        <v>28</v>
      </c>
      <c r="G17" s="10">
        <v>28</v>
      </c>
      <c r="H17" s="14">
        <f>SUM(C17:G17)</f>
        <v>140</v>
      </c>
      <c r="I17" s="30"/>
      <c r="J17" s="31">
        <f t="shared" si="1"/>
        <v>0</v>
      </c>
    </row>
    <row r="18" spans="1:15" ht="30" customHeight="1" x14ac:dyDescent="0.25">
      <c r="A18" s="28"/>
      <c r="B18" s="26" t="s">
        <v>14</v>
      </c>
      <c r="C18" s="6">
        <v>8</v>
      </c>
      <c r="D18" s="7">
        <v>8</v>
      </c>
      <c r="E18" s="8">
        <v>8</v>
      </c>
      <c r="F18" s="9">
        <v>8</v>
      </c>
      <c r="G18" s="10">
        <v>8</v>
      </c>
      <c r="H18" s="14">
        <f t="shared" si="0"/>
        <v>40</v>
      </c>
      <c r="I18" s="30"/>
      <c r="J18" s="31">
        <f t="shared" si="1"/>
        <v>0</v>
      </c>
    </row>
    <row r="19" spans="1:15" ht="30" customHeight="1" x14ac:dyDescent="0.25">
      <c r="A19" s="28"/>
      <c r="B19" s="27" t="s">
        <v>19</v>
      </c>
      <c r="C19" s="6">
        <v>0</v>
      </c>
      <c r="D19" s="7">
        <v>0</v>
      </c>
      <c r="E19" s="8">
        <v>0</v>
      </c>
      <c r="F19" s="9">
        <v>0</v>
      </c>
      <c r="G19" s="10">
        <v>0</v>
      </c>
      <c r="H19" s="14">
        <f>SUM(C19:G19)</f>
        <v>0</v>
      </c>
      <c r="I19" s="30"/>
      <c r="J19" s="31">
        <f t="shared" si="1"/>
        <v>0</v>
      </c>
    </row>
    <row r="20" spans="1:15" ht="30" customHeight="1" x14ac:dyDescent="0.25">
      <c r="A20" s="28"/>
      <c r="B20" s="27" t="s">
        <v>17</v>
      </c>
      <c r="C20" s="6">
        <v>24</v>
      </c>
      <c r="D20" s="7">
        <v>24</v>
      </c>
      <c r="E20" s="8">
        <v>24</v>
      </c>
      <c r="F20" s="9">
        <v>24</v>
      </c>
      <c r="G20" s="10">
        <v>24</v>
      </c>
      <c r="H20" s="14">
        <f>SUM(C20:G20)</f>
        <v>120</v>
      </c>
      <c r="I20" s="30"/>
      <c r="J20" s="31">
        <f t="shared" si="1"/>
        <v>0</v>
      </c>
    </row>
    <row r="21" spans="1:15" ht="30" customHeight="1" x14ac:dyDescent="0.25">
      <c r="A21" s="79" t="s">
        <v>0</v>
      </c>
      <c r="B21" s="80"/>
      <c r="C21" s="18"/>
      <c r="D21" s="18"/>
      <c r="E21" s="18"/>
      <c r="F21" s="18"/>
      <c r="G21" s="18"/>
      <c r="H21" s="19"/>
      <c r="I21" s="20"/>
      <c r="J21" s="21">
        <f>J7+J14</f>
        <v>0</v>
      </c>
    </row>
    <row r="22" spans="1:15" s="3" customFormat="1" ht="30" customHeight="1" x14ac:dyDescent="0.25">
      <c r="A22" s="79" t="s">
        <v>2</v>
      </c>
      <c r="B22" s="80"/>
      <c r="C22" s="18"/>
      <c r="D22" s="18"/>
      <c r="E22" s="18"/>
      <c r="F22" s="18"/>
      <c r="G22" s="18"/>
      <c r="H22" s="19"/>
      <c r="I22" s="20"/>
      <c r="J22" s="21">
        <f>J21*0.21</f>
        <v>0</v>
      </c>
    </row>
    <row r="23" spans="1:15" s="3" customFormat="1" ht="30" customHeight="1" thickBot="1" x14ac:dyDescent="0.3">
      <c r="A23" s="81" t="s">
        <v>4</v>
      </c>
      <c r="B23" s="82"/>
      <c r="C23" s="22"/>
      <c r="D23" s="22"/>
      <c r="E23" s="22"/>
      <c r="F23" s="22"/>
      <c r="G23" s="22"/>
      <c r="H23" s="23"/>
      <c r="I23" s="24"/>
      <c r="J23" s="25">
        <f>SUM(J21:J22)</f>
        <v>0</v>
      </c>
    </row>
    <row r="24" spans="1:15" s="3" customFormat="1" ht="16.5" customHeight="1" x14ac:dyDescent="0.25">
      <c r="A24"/>
      <c r="B24" s="1"/>
      <c r="C24"/>
      <c r="D24"/>
      <c r="E24"/>
      <c r="F24"/>
      <c r="G24"/>
      <c r="H24"/>
      <c r="I24"/>
      <c r="J24" s="5"/>
      <c r="K24" s="5"/>
    </row>
    <row r="25" spans="1:15" ht="64.5" customHeight="1" x14ac:dyDescent="0.25">
      <c r="B25" s="83" t="s">
        <v>26</v>
      </c>
      <c r="C25" s="83"/>
      <c r="D25" s="83"/>
      <c r="E25" s="83"/>
      <c r="F25" s="83"/>
      <c r="G25" s="83"/>
      <c r="H25" s="83"/>
      <c r="I25" s="83"/>
      <c r="J25" s="83"/>
      <c r="K25" s="17"/>
    </row>
    <row r="26" spans="1:15" ht="68.25" customHeight="1" x14ac:dyDescent="0.25">
      <c r="B26" s="77" t="s">
        <v>33</v>
      </c>
      <c r="C26" s="77"/>
      <c r="D26" s="77"/>
      <c r="E26" s="77"/>
      <c r="F26" s="77"/>
      <c r="G26" s="77"/>
      <c r="H26" s="77"/>
      <c r="I26" s="77"/>
      <c r="J26" s="77"/>
    </row>
    <row r="27" spans="1:15" ht="38.25" customHeight="1" x14ac:dyDescent="0.25">
      <c r="B27" s="78" t="s">
        <v>24</v>
      </c>
      <c r="C27" s="78"/>
      <c r="D27" s="78"/>
      <c r="E27" s="78"/>
      <c r="F27" s="78"/>
      <c r="G27" s="78"/>
      <c r="H27" s="78"/>
      <c r="I27" s="78"/>
      <c r="J27" s="78"/>
    </row>
    <row r="28" spans="1:15" ht="38.25" customHeight="1" x14ac:dyDescent="0.25">
      <c r="B28" s="34" t="s">
        <v>25</v>
      </c>
      <c r="C28" s="36"/>
      <c r="D28" s="36"/>
      <c r="E28" s="36"/>
      <c r="F28" s="36"/>
      <c r="G28" s="36"/>
      <c r="H28" s="36"/>
      <c r="I28" s="36"/>
      <c r="J28" s="36"/>
    </row>
    <row r="29" spans="1:15" ht="26.4" x14ac:dyDescent="0.25">
      <c r="B29" s="57"/>
      <c r="C29" s="59"/>
      <c r="D29" s="60" t="s">
        <v>31</v>
      </c>
      <c r="E29" s="60" t="s">
        <v>27</v>
      </c>
      <c r="F29" s="60" t="s">
        <v>28</v>
      </c>
      <c r="G29" s="60" t="s">
        <v>29</v>
      </c>
      <c r="H29" s="60" t="s">
        <v>30</v>
      </c>
      <c r="I29" s="59"/>
      <c r="J29" s="40"/>
      <c r="K29" s="35"/>
      <c r="L29" s="5"/>
    </row>
    <row r="30" spans="1:15" ht="36" x14ac:dyDescent="0.25">
      <c r="B30" s="53" t="s">
        <v>16</v>
      </c>
      <c r="C30" s="54" t="s">
        <v>23</v>
      </c>
      <c r="D30" s="55" t="s">
        <v>32</v>
      </c>
      <c r="E30" s="55" t="s">
        <v>34</v>
      </c>
      <c r="F30" s="55" t="s">
        <v>35</v>
      </c>
      <c r="G30" s="55" t="s">
        <v>36</v>
      </c>
      <c r="H30" s="55" t="s">
        <v>37</v>
      </c>
      <c r="I30" s="55" t="s">
        <v>18</v>
      </c>
      <c r="J30" s="56"/>
      <c r="L30" s="5"/>
    </row>
    <row r="31" spans="1:15" x14ac:dyDescent="0.25">
      <c r="B31" s="45" t="s">
        <v>15</v>
      </c>
      <c r="C31" s="46">
        <v>4</v>
      </c>
      <c r="D31">
        <v>3</v>
      </c>
      <c r="E31">
        <v>3</v>
      </c>
      <c r="F31">
        <v>3</v>
      </c>
      <c r="G31">
        <v>3</v>
      </c>
      <c r="H31">
        <v>0</v>
      </c>
      <c r="I31">
        <f>C31*(E31+F31+G31+H31)+D31</f>
        <v>39</v>
      </c>
      <c r="J31" s="44"/>
      <c r="K31" s="32"/>
      <c r="L31" s="32"/>
      <c r="M31" s="33"/>
      <c r="N31" s="33"/>
      <c r="O31" s="33"/>
    </row>
    <row r="32" spans="1:15" x14ac:dyDescent="0.25">
      <c r="B32" s="47" t="s">
        <v>22</v>
      </c>
      <c r="C32" s="46">
        <v>4</v>
      </c>
      <c r="D32" s="1">
        <v>0</v>
      </c>
      <c r="E32" s="1">
        <v>12</v>
      </c>
      <c r="F32" s="1">
        <v>12</v>
      </c>
      <c r="G32" s="1">
        <v>12</v>
      </c>
      <c r="H32" s="1">
        <v>0</v>
      </c>
      <c r="I32">
        <f>(C32*(E32+F32+G32+H32))+D32</f>
        <v>144</v>
      </c>
      <c r="J32" s="44"/>
      <c r="K32" s="32"/>
      <c r="L32" s="32"/>
      <c r="M32" s="33"/>
      <c r="N32" s="33"/>
      <c r="O32" s="33"/>
    </row>
    <row r="33" spans="2:15" x14ac:dyDescent="0.25">
      <c r="B33" s="48" t="s">
        <v>13</v>
      </c>
      <c r="C33" s="46">
        <v>4</v>
      </c>
      <c r="D33" s="1">
        <v>8</v>
      </c>
      <c r="E33" s="1">
        <v>4</v>
      </c>
      <c r="F33" s="1">
        <v>4</v>
      </c>
      <c r="G33" s="1">
        <v>4</v>
      </c>
      <c r="H33" s="1">
        <v>4</v>
      </c>
      <c r="I33">
        <f t="shared" ref="I33:I36" si="2">C33*(E33+F33+G33+H33)+D33</f>
        <v>72</v>
      </c>
      <c r="J33" s="44"/>
      <c r="K33" s="32"/>
      <c r="L33" s="32"/>
      <c r="M33" s="33"/>
      <c r="N33" s="33"/>
      <c r="O33" s="33"/>
    </row>
    <row r="34" spans="2:15" x14ac:dyDescent="0.25">
      <c r="B34" s="48" t="s">
        <v>14</v>
      </c>
      <c r="C34" s="46">
        <v>4</v>
      </c>
      <c r="D34" s="1">
        <v>0</v>
      </c>
      <c r="E34" s="1">
        <v>0</v>
      </c>
      <c r="F34" s="1">
        <v>0</v>
      </c>
      <c r="G34" s="1">
        <v>6</v>
      </c>
      <c r="H34" s="1">
        <v>6</v>
      </c>
      <c r="I34">
        <f t="shared" si="2"/>
        <v>48</v>
      </c>
      <c r="J34" s="44"/>
      <c r="K34" s="32"/>
      <c r="L34" s="32"/>
      <c r="M34" s="33"/>
      <c r="N34" s="33"/>
      <c r="O34" s="33"/>
    </row>
    <row r="35" spans="2:15" x14ac:dyDescent="0.25">
      <c r="B35" s="47" t="s">
        <v>19</v>
      </c>
      <c r="C35" s="46">
        <v>4</v>
      </c>
      <c r="D35" s="1">
        <v>0</v>
      </c>
      <c r="E35" s="1">
        <v>0</v>
      </c>
      <c r="F35" s="1">
        <v>0</v>
      </c>
      <c r="G35" s="1">
        <v>6</v>
      </c>
      <c r="H35" s="1">
        <v>6</v>
      </c>
      <c r="I35">
        <f t="shared" si="2"/>
        <v>48</v>
      </c>
      <c r="J35" s="44"/>
      <c r="K35" s="32"/>
      <c r="L35" s="32"/>
      <c r="M35" s="33"/>
      <c r="N35" s="33"/>
      <c r="O35" s="33"/>
    </row>
    <row r="36" spans="2:15" x14ac:dyDescent="0.25">
      <c r="B36" s="47" t="s">
        <v>17</v>
      </c>
      <c r="C36" s="46">
        <v>4</v>
      </c>
      <c r="D36" s="1">
        <v>0</v>
      </c>
      <c r="E36" s="1">
        <v>4</v>
      </c>
      <c r="F36" s="1">
        <v>4</v>
      </c>
      <c r="G36" s="1">
        <v>4</v>
      </c>
      <c r="H36" s="1">
        <v>0</v>
      </c>
      <c r="I36">
        <f t="shared" si="2"/>
        <v>48</v>
      </c>
      <c r="J36" s="44"/>
      <c r="K36" s="32"/>
      <c r="L36" s="32"/>
      <c r="M36" s="33"/>
      <c r="N36" s="33"/>
      <c r="O36" s="33"/>
    </row>
    <row r="37" spans="2:15" ht="84.75" customHeight="1" x14ac:dyDescent="0.25">
      <c r="B37" s="49"/>
      <c r="C37" s="50"/>
      <c r="D37" s="51"/>
      <c r="E37" s="51"/>
      <c r="F37" s="51"/>
      <c r="G37" s="51"/>
      <c r="H37" s="51"/>
      <c r="I37" s="52">
        <f>SUM(I31:I36)</f>
        <v>399</v>
      </c>
      <c r="J37" s="71" t="s">
        <v>38</v>
      </c>
      <c r="K37" s="32"/>
      <c r="L37" s="32"/>
      <c r="M37" s="33"/>
      <c r="N37" s="33"/>
      <c r="O37" s="32"/>
    </row>
    <row r="38" spans="2:15" ht="26.4" x14ac:dyDescent="0.25">
      <c r="B38" s="57"/>
      <c r="C38" s="59"/>
      <c r="D38" s="60" t="s">
        <v>31</v>
      </c>
      <c r="E38" s="60" t="s">
        <v>27</v>
      </c>
      <c r="F38" s="60" t="s">
        <v>28</v>
      </c>
      <c r="G38" s="60" t="s">
        <v>29</v>
      </c>
      <c r="H38" s="60" t="s">
        <v>30</v>
      </c>
      <c r="I38" s="59"/>
      <c r="J38" s="58"/>
      <c r="K38" s="32"/>
      <c r="L38" s="32"/>
      <c r="M38" s="33"/>
      <c r="N38" s="33"/>
      <c r="O38" s="33"/>
    </row>
    <row r="39" spans="2:15" ht="41.25" customHeight="1" x14ac:dyDescent="0.25">
      <c r="B39" s="41" t="str">
        <f>A14</f>
        <v>Koordinátor BOZP</v>
      </c>
      <c r="C39" s="42" t="s">
        <v>23</v>
      </c>
      <c r="D39" s="43" t="s">
        <v>32</v>
      </c>
      <c r="E39" s="43" t="s">
        <v>34</v>
      </c>
      <c r="F39" s="43" t="s">
        <v>35</v>
      </c>
      <c r="G39" s="43" t="s">
        <v>36</v>
      </c>
      <c r="H39" s="43" t="s">
        <v>37</v>
      </c>
      <c r="I39" s="43" t="s">
        <v>18</v>
      </c>
      <c r="J39" s="44"/>
      <c r="K39" s="32"/>
      <c r="L39" s="32"/>
      <c r="M39" s="33"/>
      <c r="N39" s="33"/>
      <c r="O39" s="33"/>
    </row>
    <row r="40" spans="2:15" x14ac:dyDescent="0.25">
      <c r="B40" s="45" t="s">
        <v>15</v>
      </c>
      <c r="C40" s="46">
        <v>4</v>
      </c>
      <c r="D40">
        <v>2</v>
      </c>
      <c r="E40" s="1">
        <v>2</v>
      </c>
      <c r="F40" s="1">
        <v>2</v>
      </c>
      <c r="G40" s="1">
        <v>0</v>
      </c>
      <c r="H40" s="1">
        <v>0</v>
      </c>
      <c r="I40">
        <f t="shared" ref="I40:I45" si="3">C40*(E40+F40+G40+H40)+D40</f>
        <v>18</v>
      </c>
      <c r="J40" s="44"/>
      <c r="K40" s="32"/>
      <c r="L40" s="32"/>
      <c r="M40" s="33"/>
      <c r="N40" s="33"/>
      <c r="O40" s="33"/>
    </row>
    <row r="41" spans="2:15" x14ac:dyDescent="0.25">
      <c r="B41" s="47" t="s">
        <v>22</v>
      </c>
      <c r="C41" s="46">
        <v>4</v>
      </c>
      <c r="D41" s="1">
        <v>0</v>
      </c>
      <c r="E41" s="1">
        <v>2</v>
      </c>
      <c r="F41" s="1">
        <v>2</v>
      </c>
      <c r="G41" s="1">
        <v>2</v>
      </c>
      <c r="H41" s="1">
        <v>0</v>
      </c>
      <c r="I41">
        <f t="shared" si="3"/>
        <v>24</v>
      </c>
      <c r="J41" s="44"/>
      <c r="K41" s="32"/>
      <c r="L41" s="32"/>
      <c r="M41" s="33"/>
      <c r="N41" s="33"/>
      <c r="O41" s="33"/>
    </row>
    <row r="42" spans="2:15" x14ac:dyDescent="0.25">
      <c r="B42" s="48" t="s">
        <v>13</v>
      </c>
      <c r="C42" s="46">
        <v>4</v>
      </c>
      <c r="D42" s="1">
        <v>4</v>
      </c>
      <c r="E42" s="1">
        <v>2</v>
      </c>
      <c r="F42" s="1">
        <v>2</v>
      </c>
      <c r="G42" s="1">
        <v>2</v>
      </c>
      <c r="H42" s="1">
        <v>0</v>
      </c>
      <c r="I42">
        <f t="shared" si="3"/>
        <v>28</v>
      </c>
      <c r="J42" s="44"/>
      <c r="K42" s="32"/>
      <c r="L42" s="32"/>
      <c r="M42" s="33"/>
      <c r="N42" s="33"/>
      <c r="O42" s="33"/>
    </row>
    <row r="43" spans="2:15" x14ac:dyDescent="0.25">
      <c r="B43" s="48" t="s">
        <v>14</v>
      </c>
      <c r="C43" s="46">
        <v>4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>
        <f t="shared" si="3"/>
        <v>8</v>
      </c>
      <c r="J43" s="44"/>
      <c r="K43" s="32"/>
      <c r="L43" s="32"/>
      <c r="M43" s="33"/>
      <c r="N43" s="33"/>
      <c r="O43" s="33"/>
    </row>
    <row r="44" spans="2:15" x14ac:dyDescent="0.25">
      <c r="B44" s="47" t="s">
        <v>19</v>
      </c>
      <c r="C44" s="46">
        <v>4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>
        <f t="shared" si="3"/>
        <v>0</v>
      </c>
      <c r="J44" s="44"/>
      <c r="K44" s="32"/>
      <c r="L44" s="32"/>
      <c r="M44" s="33"/>
      <c r="N44" s="33"/>
      <c r="O44" s="33"/>
    </row>
    <row r="45" spans="2:15" x14ac:dyDescent="0.25">
      <c r="B45" s="47" t="s">
        <v>17</v>
      </c>
      <c r="C45" s="46">
        <v>4</v>
      </c>
      <c r="D45" s="1">
        <v>0</v>
      </c>
      <c r="E45" s="1">
        <v>2</v>
      </c>
      <c r="F45" s="1">
        <v>2</v>
      </c>
      <c r="G45" s="1">
        <v>2</v>
      </c>
      <c r="H45" s="1">
        <v>0</v>
      </c>
      <c r="I45">
        <f t="shared" si="3"/>
        <v>24</v>
      </c>
      <c r="J45" s="44"/>
      <c r="K45" s="32"/>
      <c r="L45" s="32"/>
      <c r="M45" s="33"/>
      <c r="N45" s="33"/>
      <c r="O45" s="33"/>
    </row>
    <row r="46" spans="2:15" ht="65.25" customHeight="1" x14ac:dyDescent="0.25">
      <c r="B46" s="49"/>
      <c r="C46" s="50"/>
      <c r="D46" s="51"/>
      <c r="E46" s="51"/>
      <c r="F46" s="51"/>
      <c r="G46" s="51"/>
      <c r="H46" s="51"/>
      <c r="I46" s="52">
        <f>SUM(I40:I45)</f>
        <v>102</v>
      </c>
      <c r="J46" s="71" t="s">
        <v>38</v>
      </c>
      <c r="K46" s="32"/>
      <c r="L46" s="32"/>
      <c r="M46" s="33"/>
      <c r="N46" s="33"/>
      <c r="O46" s="32"/>
    </row>
    <row r="47" spans="2:15" x14ac:dyDescent="0.25">
      <c r="J47"/>
      <c r="K47" s="32"/>
      <c r="L47" s="32"/>
      <c r="M47" s="33"/>
      <c r="N47" s="33"/>
      <c r="O47" s="33"/>
    </row>
    <row r="48" spans="2:15" x14ac:dyDescent="0.25">
      <c r="J48"/>
      <c r="K48" s="32"/>
      <c r="L48" s="32"/>
      <c r="M48" s="33"/>
      <c r="N48" s="33"/>
      <c r="O48" s="33"/>
    </row>
    <row r="49" spans="10:15" x14ac:dyDescent="0.25">
      <c r="J49"/>
      <c r="K49" s="32"/>
      <c r="L49" s="32"/>
      <c r="M49" s="33"/>
      <c r="N49" s="33"/>
      <c r="O49" s="33"/>
    </row>
    <row r="50" spans="10:15" x14ac:dyDescent="0.25">
      <c r="J50"/>
      <c r="L50" s="5"/>
    </row>
  </sheetData>
  <mergeCells count="11">
    <mergeCell ref="A2:J2"/>
    <mergeCell ref="A6:B6"/>
    <mergeCell ref="I4:J4"/>
    <mergeCell ref="B26:J26"/>
    <mergeCell ref="B27:J27"/>
    <mergeCell ref="A22:B22"/>
    <mergeCell ref="A23:B23"/>
    <mergeCell ref="B25:J25"/>
    <mergeCell ref="A7:B7"/>
    <mergeCell ref="A21:B21"/>
    <mergeCell ref="A14:B14"/>
  </mergeCells>
  <pageMargins left="0.98425196850393704" right="0.47244094488188981" top="0.78740157480314965" bottom="0.78740157480314965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2025-01-20T11:38:45Z</dcterms:modified>
</cp:coreProperties>
</file>