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bookViews>
    <workbookView xWindow="0" yWindow="0" windowWidth="23040" windowHeight="8796" activeTab="0"/>
  </bookViews>
  <sheets>
    <sheet name="Krycí list" sheetId="3" r:id="rId1"/>
    <sheet name="OPRAVA STŘECHY PAVILON 3" sheetId="4" r:id="rId2"/>
    <sheet name="Rekonstrukce střech na 4.pav." sheetId="1" r:id="rId3"/>
  </sheets>
  <definedNames/>
  <calcPr calcId="162913"/>
</workbook>
</file>

<file path=xl/sharedStrings.xml><?xml version="1.0" encoding="utf-8"?>
<sst xmlns="http://schemas.openxmlformats.org/spreadsheetml/2006/main" count="271" uniqueCount="102">
  <si>
    <t>SOUČET</t>
  </si>
  <si>
    <t>KPL</t>
  </si>
  <si>
    <t>OPRAVA HROMOSVOD odhad fa skutečnost</t>
  </si>
  <si>
    <t>155000000</t>
  </si>
  <si>
    <t>ELEKTROMONTÁŽE</t>
  </si>
  <si>
    <t>%</t>
  </si>
  <si>
    <t>PŘESUN % KANALIZACE OBJEKT V -12M</t>
  </si>
  <si>
    <t>998721202</t>
  </si>
  <si>
    <t>KUS</t>
  </si>
  <si>
    <t>DMTŽ VPUSŤ STŘEŠNÍ DN 150</t>
  </si>
  <si>
    <t>721210824</t>
  </si>
  <si>
    <t>DOD STRESNI VPUSTI</t>
  </si>
  <si>
    <t>721000000</t>
  </si>
  <si>
    <t>MTŽ VPUSŤ</t>
  </si>
  <si>
    <t>721211913</t>
  </si>
  <si>
    <t>ZDRAVOTNÍ TECHNIKA</t>
  </si>
  <si>
    <t>PŘESUN KLEMPÍŘ KCE OBJEKT V 6M</t>
  </si>
  <si>
    <t>998764201</t>
  </si>
  <si>
    <t>M</t>
  </si>
  <si>
    <t>MTZ+DOD A UPRAVA NAPOJENI ZAVETRNNÉ LIŠTY</t>
  </si>
  <si>
    <t>KONSTRUKCE KLEMPÍŘSKÉ</t>
  </si>
  <si>
    <t>PŘESUN % POVL KRYTINA OBJEKT V -12M</t>
  </si>
  <si>
    <t>998712202</t>
  </si>
  <si>
    <t>LEM KOTVENI ANTENY</t>
  </si>
  <si>
    <t>712000007</t>
  </si>
  <si>
    <t>IZOLACE PROSTUP -300MM STŘECHA -10°</t>
  </si>
  <si>
    <t>712363115</t>
  </si>
  <si>
    <t>KRYT TAL HM PRUH FÓLIE NAVAŘENÝ</t>
  </si>
  <si>
    <t>712363112</t>
  </si>
  <si>
    <t>HMOZDINKA  TID 8/60 - 215</t>
  </si>
  <si>
    <t>590513460</t>
  </si>
  <si>
    <t>UKOTVENÍ FÓLIE TAL HM POLYSTYRÉN</t>
  </si>
  <si>
    <t>712363101</t>
  </si>
  <si>
    <t>MTZ+DOD KOMINEK ODVETRANI S TESNICI MANZETOU</t>
  </si>
  <si>
    <t>712000006</t>
  </si>
  <si>
    <t>M2</t>
  </si>
  <si>
    <t>UPRAVA POVRCHU STAVAJICI KRYTINY</t>
  </si>
  <si>
    <t>712000004</t>
  </si>
  <si>
    <t>FÓLIE MPVC -10° SPOJ</t>
  </si>
  <si>
    <t>712363003</t>
  </si>
  <si>
    <t>FOLIE MPVC TL.1.5MM</t>
  </si>
  <si>
    <t>712000003</t>
  </si>
  <si>
    <t>MTZ FÓLIE MPVC -10°</t>
  </si>
  <si>
    <t>712000002</t>
  </si>
  <si>
    <t>GEOTEXTILIE</t>
  </si>
  <si>
    <t>712000001</t>
  </si>
  <si>
    <t>IZOL STŘECH -10° TEXTILIE PODKLAD.</t>
  </si>
  <si>
    <t>712391171</t>
  </si>
  <si>
    <t>POVLAKOVÉ KRYTINY</t>
  </si>
  <si>
    <t>PSV</t>
  </si>
  <si>
    <t>LABORATORNI ROZBOR SUTI</t>
  </si>
  <si>
    <t>999900000</t>
  </si>
  <si>
    <t>T</t>
  </si>
  <si>
    <t>POPLATEK ZA SLOZNE SUTI - ASFALT+PLAST</t>
  </si>
  <si>
    <t>ODVOZ SUTI NA SKLÁDKU ZKD 1KM</t>
  </si>
  <si>
    <t>979081121</t>
  </si>
  <si>
    <t>ODVOZ SUTI NA SKLÁDKU DO 1KM</t>
  </si>
  <si>
    <t>979081111</t>
  </si>
  <si>
    <t>SVIS DOPRAVA SUTI PRVÉ PODLAŽÍ</t>
  </si>
  <si>
    <t>979011111</t>
  </si>
  <si>
    <t>VNITROSTAV DOPRAVA SUTI ZKD 5M</t>
  </si>
  <si>
    <t>979082121</t>
  </si>
  <si>
    <t>VNITROSTAV DOPRAVA SUTI DO 10M</t>
  </si>
  <si>
    <t>979082111</t>
  </si>
  <si>
    <t>BOURÁNÍ A PODCHYCOVÁNÍ KONSTRUKCÍ</t>
  </si>
  <si>
    <t>HSV</t>
  </si>
  <si>
    <t>VŠE BUDE ŘEŠENO DLE DODAVATELE STŘEŠNÍHO SYSTÉMU DLE PŘEDPISŮ A ČSN</t>
  </si>
  <si>
    <t>PROVÉST POTŘEBNÁ OPATŘENÍ - NEJSOU SOUČÁSTÍ FINANČNÍHO PROPOČTU)</t>
  </si>
  <si>
    <t xml:space="preserve">NEDOSTAČUJÍCÍCH HODNOT SKLONU, ROVINNOSTI A UKOTVENÍ STÁVAJÍCÍ LIŠTY BUDE NUTNÉ </t>
  </si>
  <si>
    <t xml:space="preserve">DO 5MM NA 2M LATI A SPRÁVNÉ NAPOJENÍ ZÁVĚTRNÉ LIŠTY S KOTVENÍM (V PŘÍPADĚ </t>
  </si>
  <si>
    <t>DOSTATEČNÝ SKLON DOPORUČENÉ 3% MIN. 1.9%, ROVINNOST PODKLADU</t>
  </si>
  <si>
    <t xml:space="preserve">POZN. PRO VÝPOČET BYL UVAŽOVÁN PO OČIŠTĚNÍ STÁVAJÍCÍ STŘEŠNÍ KRYTINY </t>
  </si>
  <si>
    <t>CENA VČETNĚ DPH</t>
  </si>
  <si>
    <t>DPH</t>
  </si>
  <si>
    <t>CELKOVÝ SOUČET ZA OBJEKT</t>
  </si>
  <si>
    <t xml:space="preserve"> </t>
  </si>
  <si>
    <t>VRN</t>
  </si>
  <si>
    <t>FINANČNÍ PROPOČET</t>
  </si>
  <si>
    <t>PAVILON 4</t>
  </si>
  <si>
    <t xml:space="preserve">CELKEM OBJEKT STŘECHA </t>
  </si>
  <si>
    <t xml:space="preserve">VÁCLAVKOVA 950, MLADÁ BOLESLAV 293 01 </t>
  </si>
  <si>
    <t>VÝKAZ VÝMĚR</t>
  </si>
  <si>
    <t>ZÁKLADNA</t>
  </si>
  <si>
    <t>CELKEM</t>
  </si>
  <si>
    <t>CELKOVÝ SOUČET ZA STAVBU</t>
  </si>
  <si>
    <t>CELKEM VČETNĚ DPH</t>
  </si>
  <si>
    <t>NÁTĚRY</t>
  </si>
  <si>
    <t>Úpravy povrchů vnějších</t>
  </si>
  <si>
    <t xml:space="preserve">VÁCLAVKOVA 950, MLADÁ BOLESLAV </t>
  </si>
  <si>
    <t>PAVILON 3</t>
  </si>
  <si>
    <t>KRYCÍ LIST FINANČNÍHO PROPOČTU</t>
  </si>
  <si>
    <t>Zhotovitel:</t>
  </si>
  <si>
    <r>
      <rPr>
        <b/>
        <u val="single"/>
        <sz val="11"/>
        <rFont val="Arial"/>
        <family val="2"/>
      </rPr>
      <t>Zadavatel: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Centrum 83, Václavkova 950, Mladá Boleslav, 293 01</t>
    </r>
  </si>
  <si>
    <t>946941192</t>
  </si>
  <si>
    <t>Pojízdné hliníkové lešení - nájemné za 1m2</t>
  </si>
  <si>
    <t>2) Oprava krytiny pavilon č.3</t>
  </si>
  <si>
    <t>CENTRUM 83 - OPRAVA STŘECHY NA 3. PAVILONU</t>
  </si>
  <si>
    <t>3) REKONSTRUKCE STŘECH NA 4. PAVILONU</t>
  </si>
  <si>
    <t>1) Rekonstrukce střech na 4.pavilonu</t>
  </si>
  <si>
    <t>CENTRUM 83 - REKONSTRUKCE STŘECH NA 4. PAVILONU</t>
  </si>
  <si>
    <t>1) OPRAVA STŘECHY NA 3.PAVILONU</t>
  </si>
  <si>
    <t>OPRAVA STŘECHY NA 3.PAVILONU A REKONSTRUKCE STŘECH NA 4.PAVILONU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</si>
</sst>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%"/>
    <numFmt numFmtId="166" formatCode="#,##0.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double"/>
      <bottom/>
    </border>
    <border>
      <left/>
      <right/>
      <top/>
      <bottom style="thick"/>
    </border>
    <border>
      <left style="thin">
        <color indexed="23"/>
      </left>
      <right style="thin">
        <color indexed="2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2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0" applyFont="1"/>
    <xf numFmtId="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/>
    <xf numFmtId="0" fontId="16" fillId="0" borderId="0" xfId="0" applyFont="1"/>
    <xf numFmtId="2" fontId="16" fillId="0" borderId="0" xfId="0" applyNumberFormat="1" applyFont="1"/>
    <xf numFmtId="164" fontId="16" fillId="0" borderId="0" xfId="0" applyNumberFormat="1" applyFont="1"/>
    <xf numFmtId="1" fontId="16" fillId="0" borderId="0" xfId="0" applyNumberFormat="1" applyFont="1" applyAlignment="1">
      <alignment horizontal="center"/>
    </xf>
    <xf numFmtId="1" fontId="3" fillId="0" borderId="0" xfId="0" applyNumberFormat="1" applyFont="1"/>
    <xf numFmtId="1" fontId="16" fillId="0" borderId="0" xfId="0" applyNumberFormat="1" applyFont="1"/>
    <xf numFmtId="10" fontId="0" fillId="0" borderId="0" xfId="0" applyNumberFormat="1"/>
    <xf numFmtId="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/>
    <xf numFmtId="4" fontId="1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right"/>
    </xf>
    <xf numFmtId="1" fontId="1" fillId="0" borderId="0" xfId="0" applyNumberFormat="1" applyFont="1"/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3" fillId="0" borderId="0" xfId="0" applyFont="1"/>
    <xf numFmtId="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left"/>
    </xf>
    <xf numFmtId="0" fontId="7" fillId="0" borderId="0" xfId="0" applyFont="1"/>
    <xf numFmtId="4" fontId="4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right"/>
    </xf>
    <xf numFmtId="1" fontId="7" fillId="0" borderId="0" xfId="0" applyNumberFormat="1" applyFont="1"/>
    <xf numFmtId="4" fontId="0" fillId="0" borderId="0" xfId="0" applyNumberFormat="1"/>
    <xf numFmtId="1" fontId="6" fillId="0" borderId="0" xfId="0" applyNumberFormat="1" applyFont="1" applyAlignment="1">
      <alignment horizontal="left"/>
    </xf>
    <xf numFmtId="0" fontId="4" fillId="0" borderId="0" xfId="0" applyFont="1"/>
    <xf numFmtId="164" fontId="4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center"/>
    </xf>
    <xf numFmtId="1" fontId="4" fillId="0" borderId="0" xfId="0" applyNumberFormat="1" applyFont="1"/>
    <xf numFmtId="1" fontId="0" fillId="0" borderId="1" xfId="0" applyNumberFormat="1" applyBorder="1" applyAlignment="1">
      <alignment horizontal="left"/>
    </xf>
    <xf numFmtId="4" fontId="0" fillId="0" borderId="0" xfId="0" applyNumberFormat="1" applyFill="1" applyAlignment="1">
      <alignment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left"/>
    </xf>
    <xf numFmtId="4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center"/>
    </xf>
    <xf numFmtId="1" fontId="8" fillId="0" borderId="0" xfId="0" applyNumberFormat="1" applyFont="1"/>
    <xf numFmtId="1" fontId="9" fillId="0" borderId="0" xfId="0" applyNumberFormat="1" applyFont="1" applyAlignment="1">
      <alignment horizontal="left"/>
    </xf>
    <xf numFmtId="4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center"/>
    </xf>
    <xf numFmtId="1" fontId="10" fillId="0" borderId="0" xfId="0" applyNumberFormat="1" applyFont="1"/>
    <xf numFmtId="1" fontId="10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left"/>
    </xf>
    <xf numFmtId="1" fontId="11" fillId="0" borderId="0" xfId="0" applyNumberFormat="1" applyFont="1" applyAlignment="1">
      <alignment horizontal="left"/>
    </xf>
    <xf numFmtId="166" fontId="0" fillId="0" borderId="0" xfId="0" applyNumberFormat="1"/>
    <xf numFmtId="0" fontId="12" fillId="0" borderId="0" xfId="0" applyFont="1"/>
    <xf numFmtId="166" fontId="12" fillId="0" borderId="0" xfId="0" applyNumberFormat="1" applyFont="1"/>
    <xf numFmtId="1" fontId="13" fillId="0" borderId="0" xfId="0" applyNumberFormat="1" applyFont="1"/>
    <xf numFmtId="164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right"/>
    </xf>
    <xf numFmtId="4" fontId="13" fillId="0" borderId="0" xfId="0" applyNumberFormat="1" applyFont="1" applyAlignment="1">
      <alignment/>
    </xf>
    <xf numFmtId="166" fontId="7" fillId="0" borderId="0" xfId="0" applyNumberFormat="1" applyFont="1"/>
    <xf numFmtId="164" fontId="4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3" fillId="0" borderId="0" xfId="0" applyNumberFormat="1" applyFont="1"/>
    <xf numFmtId="4" fontId="14" fillId="0" borderId="0" xfId="0" applyNumberFormat="1" applyFont="1" applyFill="1" applyAlignment="1">
      <alignment/>
    </xf>
    <xf numFmtId="0" fontId="4" fillId="0" borderId="0" xfId="0" applyFont="1" applyFill="1"/>
    <xf numFmtId="166" fontId="4" fillId="0" borderId="0" xfId="0" applyNumberFormat="1" applyFont="1" applyFill="1"/>
    <xf numFmtId="0" fontId="2" fillId="0" borderId="0" xfId="0" applyFont="1"/>
    <xf numFmtId="4" fontId="14" fillId="0" borderId="0" xfId="0" applyNumberFormat="1" applyFont="1" applyFill="1"/>
    <xf numFmtId="0" fontId="3" fillId="0" borderId="0" xfId="0" applyFont="1" applyFill="1"/>
    <xf numFmtId="4" fontId="14" fillId="0" borderId="0" xfId="0" applyNumberFormat="1" applyFont="1"/>
    <xf numFmtId="166" fontId="4" fillId="0" borderId="0" xfId="0" applyNumberFormat="1" applyFont="1"/>
    <xf numFmtId="0" fontId="4" fillId="0" borderId="1" xfId="0" applyFont="1" applyBorder="1"/>
    <xf numFmtId="0" fontId="0" fillId="0" borderId="1" xfId="0" applyBorder="1"/>
    <xf numFmtId="4" fontId="14" fillId="0" borderId="1" xfId="0" applyNumberFormat="1" applyFont="1" applyBorder="1"/>
    <xf numFmtId="166" fontId="4" fillId="0" borderId="1" xfId="0" applyNumberFormat="1" applyFont="1" applyBorder="1"/>
    <xf numFmtId="0" fontId="0" fillId="0" borderId="0" xfId="0" applyBorder="1"/>
    <xf numFmtId="166" fontId="0" fillId="0" borderId="0" xfId="0" applyNumberFormat="1" applyBorder="1"/>
    <xf numFmtId="10" fontId="4" fillId="0" borderId="0" xfId="0" applyNumberFormat="1" applyFont="1"/>
    <xf numFmtId="0" fontId="4" fillId="0" borderId="2" xfId="0" applyFont="1" applyBorder="1"/>
    <xf numFmtId="166" fontId="4" fillId="0" borderId="2" xfId="0" applyNumberFormat="1" applyFont="1" applyBorder="1"/>
    <xf numFmtId="1" fontId="2" fillId="0" borderId="1" xfId="0" applyNumberFormat="1" applyFon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4" fontId="0" fillId="0" borderId="1" xfId="0" applyNumberFormat="1" applyFill="1" applyBorder="1" applyAlignment="1">
      <alignment/>
    </xf>
    <xf numFmtId="1" fontId="15" fillId="0" borderId="0" xfId="0" applyNumberFormat="1" applyFont="1"/>
    <xf numFmtId="1" fontId="15" fillId="0" borderId="0" xfId="0" applyNumberFormat="1" applyFont="1" applyAlignment="1">
      <alignment horizontal="left"/>
    </xf>
    <xf numFmtId="49" fontId="17" fillId="0" borderId="3" xfId="0" applyNumberFormat="1" applyFont="1" applyBorder="1" applyAlignment="1">
      <alignment vertical="top"/>
    </xf>
    <xf numFmtId="1" fontId="17" fillId="0" borderId="0" xfId="0" applyNumberFormat="1" applyFont="1"/>
    <xf numFmtId="0" fontId="3" fillId="0" borderId="0" xfId="0" applyFont="1" applyAlignment="1">
      <alignment/>
    </xf>
    <xf numFmtId="0" fontId="18" fillId="0" borderId="0" xfId="0" applyFont="1" applyBorder="1"/>
    <xf numFmtId="4" fontId="0" fillId="0" borderId="0" xfId="0" applyNumberForma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4" fontId="10" fillId="0" borderId="0" xfId="0" applyNumberFormat="1" applyFont="1" applyAlignment="1" applyProtection="1">
      <alignment/>
      <protection/>
    </xf>
    <xf numFmtId="4" fontId="0" fillId="0" borderId="1" xfId="0" applyNumberFormat="1" applyBorder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 horizontal="left"/>
      <protection/>
    </xf>
    <xf numFmtId="4" fontId="1" fillId="2" borderId="0" xfId="0" applyNumberFormat="1" applyFont="1" applyFill="1" applyAlignment="1" applyProtection="1">
      <alignment/>
      <protection/>
    </xf>
    <xf numFmtId="2" fontId="0" fillId="0" borderId="0" xfId="0" applyNumberFormat="1" applyProtection="1">
      <protection/>
    </xf>
    <xf numFmtId="4" fontId="2" fillId="0" borderId="1" xfId="0" applyNumberFormat="1" applyFont="1" applyBorder="1" applyAlignment="1" applyProtection="1">
      <alignment/>
      <protection/>
    </xf>
    <xf numFmtId="10" fontId="0" fillId="0" borderId="0" xfId="0" applyNumberFormat="1" applyProtection="1">
      <protection/>
    </xf>
    <xf numFmtId="4" fontId="2" fillId="0" borderId="0" xfId="0" applyNumberFormat="1" applyFont="1" applyBorder="1" applyAlignment="1" applyProtection="1">
      <alignment/>
      <protection/>
    </xf>
    <xf numFmtId="2" fontId="16" fillId="0" borderId="0" xfId="0" applyNumberFormat="1" applyFont="1" applyProtection="1">
      <protection/>
    </xf>
    <xf numFmtId="2" fontId="0" fillId="3" borderId="0" xfId="0" applyNumberFormat="1" applyFill="1" applyProtection="1">
      <protection locked="0"/>
    </xf>
    <xf numFmtId="2" fontId="16" fillId="3" borderId="0" xfId="0" applyNumberFormat="1" applyFont="1" applyFill="1" applyProtection="1">
      <protection locked="0"/>
    </xf>
    <xf numFmtId="4" fontId="0" fillId="0" borderId="0" xfId="0" applyNumberFormat="1" applyFill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39"/>
  <sheetViews>
    <sheetView tabSelected="1" workbookViewId="0" topLeftCell="A1">
      <selection activeCell="I23" sqref="I23 F34"/>
    </sheetView>
  </sheetViews>
  <sheetFormatPr defaultColWidth="9.140625" defaultRowHeight="15"/>
  <cols>
    <col min="7" max="7" width="11.8515625" style="0" bestFit="1" customWidth="1"/>
    <col min="9" max="9" width="10.7109375" style="0" bestFit="1" customWidth="1"/>
  </cols>
  <sheetData>
    <row r="5" spans="2:9" ht="17.4">
      <c r="B5" s="73" t="s">
        <v>90</v>
      </c>
      <c r="I5" s="74"/>
    </row>
    <row r="6" ht="15">
      <c r="I6" s="74"/>
    </row>
    <row r="7" spans="2:9" ht="15.6">
      <c r="B7" s="75"/>
      <c r="C7" s="75"/>
      <c r="D7" s="75"/>
      <c r="E7" s="75"/>
      <c r="F7" s="75"/>
      <c r="G7" s="75"/>
      <c r="H7" s="75"/>
      <c r="I7" s="76"/>
    </row>
    <row r="8" spans="2:9" ht="15.6">
      <c r="B8" s="71" t="s">
        <v>101</v>
      </c>
      <c r="I8" s="76"/>
    </row>
    <row r="9" spans="2:9" ht="15.6">
      <c r="B9" s="71" t="s">
        <v>80</v>
      </c>
      <c r="C9" s="77"/>
      <c r="D9" s="78"/>
      <c r="E9" s="79"/>
      <c r="F9" s="80"/>
      <c r="G9" s="80"/>
      <c r="H9" s="75"/>
      <c r="I9" s="81"/>
    </row>
    <row r="10" spans="2:9" ht="15.6">
      <c r="B10" s="71"/>
      <c r="C10" s="77"/>
      <c r="D10" s="78"/>
      <c r="E10" s="79"/>
      <c r="F10" s="80"/>
      <c r="G10" s="80"/>
      <c r="H10" s="75"/>
      <c r="I10" s="81"/>
    </row>
    <row r="11" spans="2:9" ht="15.6">
      <c r="B11" s="71"/>
      <c r="C11" s="77"/>
      <c r="D11" s="78"/>
      <c r="E11" s="79"/>
      <c r="F11" s="80"/>
      <c r="G11" s="80"/>
      <c r="H11" s="75"/>
      <c r="I11" s="81"/>
    </row>
    <row r="12" spans="2:9" ht="15.6">
      <c r="B12" s="71" t="s">
        <v>92</v>
      </c>
      <c r="C12" s="77"/>
      <c r="D12" s="78"/>
      <c r="E12" s="79"/>
      <c r="F12" s="80"/>
      <c r="G12" s="80"/>
      <c r="H12" s="75"/>
      <c r="I12" s="81"/>
    </row>
    <row r="13" spans="2:9" ht="15.6">
      <c r="B13" s="71"/>
      <c r="C13" s="77"/>
      <c r="D13" s="78"/>
      <c r="E13" s="79"/>
      <c r="F13" s="80"/>
      <c r="G13" s="80"/>
      <c r="H13" s="75"/>
      <c r="I13" s="81"/>
    </row>
    <row r="14" spans="2:9" ht="15.6">
      <c r="B14" s="71"/>
      <c r="C14" s="77"/>
      <c r="D14" s="78"/>
      <c r="E14" s="79"/>
      <c r="F14" s="80"/>
      <c r="G14" s="80"/>
      <c r="H14" s="75"/>
      <c r="I14" s="81"/>
    </row>
    <row r="15" spans="2:9" ht="15.6">
      <c r="B15" s="109" t="s">
        <v>91</v>
      </c>
      <c r="C15" s="77"/>
      <c r="D15" s="78"/>
      <c r="E15" s="79"/>
      <c r="F15" s="80"/>
      <c r="G15" s="80"/>
      <c r="H15" s="75"/>
      <c r="I15" s="81"/>
    </row>
    <row r="16" spans="2:9" ht="15.6">
      <c r="B16" s="71"/>
      <c r="C16" s="77"/>
      <c r="D16" s="78"/>
      <c r="E16" s="79"/>
      <c r="F16" s="80"/>
      <c r="G16" s="80"/>
      <c r="H16" s="75"/>
      <c r="I16" s="81"/>
    </row>
    <row r="17" spans="2:9" ht="15.6">
      <c r="B17" s="71"/>
      <c r="C17" s="77"/>
      <c r="D17" s="78"/>
      <c r="E17" s="79"/>
      <c r="F17" s="80"/>
      <c r="G17" s="80"/>
      <c r="H17" s="75"/>
      <c r="I17" s="81"/>
    </row>
    <row r="18" spans="2:9" ht="15">
      <c r="B18" s="70"/>
      <c r="C18" s="70"/>
      <c r="D18" s="69"/>
      <c r="E18" s="68"/>
      <c r="F18" s="67"/>
      <c r="G18" s="67"/>
      <c r="H18" s="46"/>
      <c r="I18" s="81"/>
    </row>
    <row r="19" spans="2:9" ht="15">
      <c r="B19" s="108" t="s">
        <v>81</v>
      </c>
      <c r="C19" s="70"/>
      <c r="D19" s="69"/>
      <c r="E19" s="68"/>
      <c r="F19" s="67"/>
      <c r="G19" s="67"/>
      <c r="H19" s="46"/>
      <c r="I19" s="81"/>
    </row>
    <row r="20" spans="2:9" ht="15">
      <c r="B20" s="70"/>
      <c r="C20" s="70"/>
      <c r="D20" s="69"/>
      <c r="E20" s="68"/>
      <c r="F20" s="67"/>
      <c r="G20" s="67"/>
      <c r="H20" s="46"/>
      <c r="I20" s="81"/>
    </row>
    <row r="21" spans="2:9" ht="15">
      <c r="B21" s="56"/>
      <c r="C21" s="56"/>
      <c r="D21" s="82"/>
      <c r="E21" s="68"/>
      <c r="F21" s="67"/>
      <c r="G21" s="83" t="s">
        <v>82</v>
      </c>
      <c r="H21" s="84"/>
      <c r="I21" s="85" t="s">
        <v>83</v>
      </c>
    </row>
    <row r="22" spans="2:9" ht="15">
      <c r="B22" s="56"/>
      <c r="C22" s="56"/>
      <c r="D22" s="82"/>
      <c r="E22" s="68"/>
      <c r="F22" s="67"/>
      <c r="G22" s="39"/>
      <c r="H22" s="53"/>
      <c r="I22" s="86"/>
    </row>
    <row r="23" spans="2:9" ht="15">
      <c r="B23" s="38" t="s">
        <v>100</v>
      </c>
      <c r="C23" s="56"/>
      <c r="D23" s="82"/>
      <c r="E23" s="68"/>
      <c r="F23" s="67"/>
      <c r="G23" s="87">
        <f>'OPRAVA STŘECHY PAVILON 3'!G18</f>
        <v>0</v>
      </c>
      <c r="H23" s="88"/>
      <c r="I23" s="89">
        <f>'OPRAVA STŘECHY PAVILON 3'!G23</f>
        <v>0</v>
      </c>
    </row>
    <row r="24" spans="2:9" ht="15">
      <c r="B24" s="38" t="s">
        <v>97</v>
      </c>
      <c r="C24" s="90"/>
      <c r="D24" s="90"/>
      <c r="G24" s="91">
        <f>'Rekonstrukce střech na 4.pav.'!G18</f>
        <v>0</v>
      </c>
      <c r="H24" s="92"/>
      <c r="I24" s="89">
        <f>'Rekonstrukce střech na 4.pav.'!G23</f>
        <v>0</v>
      </c>
    </row>
    <row r="25" spans="2:9" ht="15">
      <c r="B25" s="38"/>
      <c r="C25" s="90"/>
      <c r="D25" s="90"/>
      <c r="G25" s="91"/>
      <c r="H25" s="92"/>
      <c r="I25" s="89"/>
    </row>
    <row r="26" spans="2:9" ht="15">
      <c r="B26" s="56" t="s">
        <v>75</v>
      </c>
      <c r="C26" s="90"/>
      <c r="D26" s="90"/>
      <c r="G26" s="93" t="s">
        <v>75</v>
      </c>
      <c r="H26" s="38" t="s">
        <v>75</v>
      </c>
      <c r="I26" s="94" t="s">
        <v>75</v>
      </c>
    </row>
    <row r="27" spans="7:9" ht="15" thickBot="1">
      <c r="G27" s="38"/>
      <c r="H27" s="38"/>
      <c r="I27" s="86"/>
    </row>
    <row r="28" spans="2:9" ht="15" thickTop="1">
      <c r="B28" s="95" t="s">
        <v>84</v>
      </c>
      <c r="C28" s="96"/>
      <c r="D28" s="96"/>
      <c r="E28" s="96"/>
      <c r="F28" s="96"/>
      <c r="G28" s="97">
        <f>SUM(G23:G27)</f>
        <v>0</v>
      </c>
      <c r="H28" s="96"/>
      <c r="I28" s="98">
        <f>SUM(I23:I27)</f>
        <v>0</v>
      </c>
    </row>
    <row r="29" spans="2:9" ht="15">
      <c r="B29" s="99"/>
      <c r="C29" s="99"/>
      <c r="D29" s="99"/>
      <c r="E29" s="99"/>
      <c r="F29" s="99"/>
      <c r="G29" s="99"/>
      <c r="H29" s="99"/>
      <c r="I29" s="100"/>
    </row>
    <row r="30" spans="2:9" ht="15">
      <c r="B30" s="99"/>
      <c r="C30" s="99"/>
      <c r="D30" s="99"/>
      <c r="E30" s="99"/>
      <c r="F30" s="99"/>
      <c r="G30" s="99"/>
      <c r="H30" s="99"/>
      <c r="I30" s="100"/>
    </row>
    <row r="31" spans="2:9" ht="15">
      <c r="B31" s="113" t="s">
        <v>73</v>
      </c>
      <c r="C31" s="99"/>
      <c r="D31" s="99"/>
      <c r="E31" s="99"/>
      <c r="F31" s="99"/>
      <c r="G31" s="99"/>
      <c r="H31" s="99"/>
      <c r="I31" s="100"/>
    </row>
    <row r="32" ht="15">
      <c r="I32" s="74"/>
    </row>
    <row r="33" spans="2:9" ht="15">
      <c r="B33" s="112" t="s">
        <v>98</v>
      </c>
      <c r="C33" s="112"/>
      <c r="D33" s="112"/>
      <c r="E33" s="112"/>
      <c r="F33" s="101">
        <v>0.15</v>
      </c>
      <c r="G33" s="53"/>
      <c r="H33" s="53"/>
      <c r="I33" s="94">
        <f>I24*F33</f>
        <v>0</v>
      </c>
    </row>
    <row r="34" spans="2:9" ht="15">
      <c r="B34" s="112" t="s">
        <v>95</v>
      </c>
      <c r="C34" s="112"/>
      <c r="D34" s="112"/>
      <c r="E34" s="53"/>
      <c r="F34" s="101">
        <v>0.21</v>
      </c>
      <c r="G34" s="53"/>
      <c r="H34" s="53"/>
      <c r="I34" s="94">
        <f>I23*F34</f>
        <v>0</v>
      </c>
    </row>
    <row r="35" ht="15">
      <c r="I35" s="74"/>
    </row>
    <row r="36" ht="15">
      <c r="I36" s="74"/>
    </row>
    <row r="37" ht="15">
      <c r="I37" s="74"/>
    </row>
    <row r="38" spans="2:9" ht="15" thickBot="1">
      <c r="B38" s="102" t="s">
        <v>85</v>
      </c>
      <c r="C38" s="102"/>
      <c r="D38" s="102"/>
      <c r="E38" s="102"/>
      <c r="F38" s="102"/>
      <c r="G38" s="102"/>
      <c r="H38" s="102"/>
      <c r="I38" s="103">
        <f>SUM(I28:I34)</f>
        <v>0</v>
      </c>
    </row>
    <row r="39" ht="15" thickTop="1">
      <c r="I39" s="74"/>
    </row>
  </sheetData>
  <sheetProtection password="CFF6" sheet="1" objects="1" scenarios="1" select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workbookViewId="0" topLeftCell="A1">
      <selection activeCell="F12" sqref="F12"/>
    </sheetView>
  </sheetViews>
  <sheetFormatPr defaultColWidth="9.140625" defaultRowHeight="15"/>
  <cols>
    <col min="1" max="1" width="5.57421875" style="0" customWidth="1"/>
    <col min="2" max="2" width="9.7109375" style="3" customWidth="1"/>
    <col min="3" max="3" width="40.57421875" style="3" customWidth="1"/>
    <col min="4" max="4" width="6.57421875" style="3" bestFit="1" customWidth="1"/>
    <col min="5" max="5" width="11.7109375" style="2" customWidth="1"/>
    <col min="6" max="6" width="10.7109375" style="123" customWidth="1"/>
    <col min="7" max="7" width="11.7109375" style="1" customWidth="1"/>
  </cols>
  <sheetData>
    <row r="1" spans="1:7" ht="12.75" customHeight="1">
      <c r="A1" s="3"/>
      <c r="B1" s="45"/>
      <c r="D1" s="60"/>
      <c r="E1" s="59"/>
      <c r="F1" s="114"/>
      <c r="G1" s="42"/>
    </row>
    <row r="2" spans="1:7" ht="15">
      <c r="A2" s="65"/>
      <c r="B2" s="72"/>
      <c r="C2" s="65"/>
      <c r="D2" s="64"/>
      <c r="E2" s="63"/>
      <c r="F2" s="115"/>
      <c r="G2" s="62"/>
    </row>
    <row r="3" spans="1:7" s="46" customFormat="1" ht="13.8">
      <c r="A3" s="70"/>
      <c r="B3" s="71" t="s">
        <v>96</v>
      </c>
      <c r="C3" s="70"/>
      <c r="D3" s="69"/>
      <c r="E3" s="68"/>
      <c r="F3" s="116"/>
      <c r="G3" s="67"/>
    </row>
    <row r="4" spans="1:7" s="46" customFormat="1" ht="13.8">
      <c r="A4" s="70"/>
      <c r="B4" s="71" t="s">
        <v>88</v>
      </c>
      <c r="C4" s="70"/>
      <c r="D4" s="69"/>
      <c r="E4" s="68"/>
      <c r="F4" s="116"/>
      <c r="G4" s="67"/>
    </row>
    <row r="5" spans="1:7" s="46" customFormat="1" ht="13.8">
      <c r="A5" s="70"/>
      <c r="B5" s="71"/>
      <c r="C5" s="70"/>
      <c r="D5" s="69"/>
      <c r="E5" s="68"/>
      <c r="F5" s="116"/>
      <c r="G5" s="67"/>
    </row>
    <row r="6" spans="1:7" s="46" customFormat="1" ht="13.8">
      <c r="A6" s="70"/>
      <c r="B6" s="71" t="s">
        <v>89</v>
      </c>
      <c r="C6" s="70"/>
      <c r="D6" s="69"/>
      <c r="E6" s="68"/>
      <c r="F6" s="116"/>
      <c r="G6" s="67"/>
    </row>
    <row r="7" spans="1:7" ht="15">
      <c r="A7" s="65"/>
      <c r="B7" s="45" t="s">
        <v>75</v>
      </c>
      <c r="C7" s="65"/>
      <c r="D7" s="64"/>
      <c r="E7" s="63"/>
      <c r="F7" s="115"/>
      <c r="G7" s="62"/>
    </row>
    <row r="8" spans="1:7" ht="15">
      <c r="A8" s="65"/>
      <c r="B8" s="66" t="s">
        <v>77</v>
      </c>
      <c r="C8" s="65"/>
      <c r="D8" s="64"/>
      <c r="E8" s="63"/>
      <c r="F8" s="115"/>
      <c r="G8" s="62"/>
    </row>
    <row r="9" spans="1:7" ht="15">
      <c r="A9" s="3"/>
      <c r="B9" s="45"/>
      <c r="D9" s="60"/>
      <c r="E9" s="59"/>
      <c r="F9" s="114"/>
      <c r="G9" s="42"/>
    </row>
    <row r="10" spans="1:7" ht="15">
      <c r="A10" s="3"/>
      <c r="B10" s="45"/>
      <c r="D10" s="60"/>
      <c r="E10" s="59"/>
      <c r="F10" s="114"/>
      <c r="G10" s="42" t="s">
        <v>75</v>
      </c>
    </row>
    <row r="11" spans="1:7" ht="15">
      <c r="A11" s="3"/>
      <c r="B11" s="61" t="s">
        <v>64</v>
      </c>
      <c r="D11" s="60"/>
      <c r="E11" s="59"/>
      <c r="F11" s="130"/>
      <c r="G11" s="58">
        <f>G64</f>
        <v>0</v>
      </c>
    </row>
    <row r="12" spans="1:7" ht="15">
      <c r="A12" s="3"/>
      <c r="B12" s="61" t="s">
        <v>48</v>
      </c>
      <c r="D12" s="60"/>
      <c r="E12" s="59"/>
      <c r="F12" s="130"/>
      <c r="G12" s="58">
        <f>G83</f>
        <v>0</v>
      </c>
    </row>
    <row r="13" spans="1:7" ht="15">
      <c r="A13" s="3"/>
      <c r="B13" s="61" t="s">
        <v>20</v>
      </c>
      <c r="D13" s="60"/>
      <c r="E13" s="59"/>
      <c r="F13" s="130"/>
      <c r="G13" s="58">
        <f>G88</f>
        <v>0</v>
      </c>
    </row>
    <row r="14" spans="1:7" ht="15">
      <c r="A14" s="3"/>
      <c r="B14" s="61" t="s">
        <v>15</v>
      </c>
      <c r="D14" s="60"/>
      <c r="E14" s="59"/>
      <c r="F14" s="130"/>
      <c r="G14" s="58">
        <f>G95</f>
        <v>0</v>
      </c>
    </row>
    <row r="15" spans="1:7" ht="15">
      <c r="A15" s="3"/>
      <c r="B15" s="61" t="s">
        <v>4</v>
      </c>
      <c r="D15" s="60"/>
      <c r="E15" s="59"/>
      <c r="F15" s="130"/>
      <c r="G15" s="58">
        <f>G99</f>
        <v>0</v>
      </c>
    </row>
    <row r="16" spans="1:7" ht="15" thickBot="1">
      <c r="A16" s="3"/>
      <c r="B16" s="61" t="s">
        <v>86</v>
      </c>
      <c r="D16" s="60"/>
      <c r="E16" s="59"/>
      <c r="F16" s="130"/>
      <c r="G16" s="58">
        <f>G104</f>
        <v>0</v>
      </c>
    </row>
    <row r="17" spans="1:7" ht="15" thickTop="1">
      <c r="A17" s="3"/>
      <c r="B17" s="57"/>
      <c r="C17" s="36"/>
      <c r="D17" s="37"/>
      <c r="E17" s="34"/>
      <c r="F17" s="117"/>
      <c r="G17" s="33"/>
    </row>
    <row r="18" spans="1:7" s="53" customFormat="1" ht="13.8">
      <c r="A18" s="56"/>
      <c r="B18" s="30" t="s">
        <v>79</v>
      </c>
      <c r="C18" s="56"/>
      <c r="D18" s="55"/>
      <c r="E18" s="54"/>
      <c r="F18" s="118"/>
      <c r="G18" s="47">
        <f>SUM(G11:G17)</f>
        <v>0</v>
      </c>
    </row>
    <row r="19" spans="1:7" ht="15">
      <c r="A19" s="3"/>
      <c r="B19" s="45"/>
      <c r="D19" s="44"/>
      <c r="E19" s="43"/>
      <c r="F19" s="114"/>
      <c r="G19" s="42"/>
    </row>
    <row r="20" spans="1:7" ht="15">
      <c r="A20" s="3"/>
      <c r="B20" s="52" t="s">
        <v>76</v>
      </c>
      <c r="D20" s="41">
        <v>0.024</v>
      </c>
      <c r="E20" s="43"/>
      <c r="F20" s="114"/>
      <c r="G20" s="39">
        <f>G18*D20</f>
        <v>0</v>
      </c>
    </row>
    <row r="21" spans="1:10" ht="15">
      <c r="A21" s="3"/>
      <c r="B21" s="52" t="s">
        <v>75</v>
      </c>
      <c r="D21" s="41" t="s">
        <v>75</v>
      </c>
      <c r="E21" s="43"/>
      <c r="F21" s="114"/>
      <c r="G21" s="39" t="s">
        <v>75</v>
      </c>
      <c r="J21" s="51" t="s">
        <v>75</v>
      </c>
    </row>
    <row r="22" spans="1:7" ht="15">
      <c r="A22" s="3"/>
      <c r="B22" s="45"/>
      <c r="D22" s="44"/>
      <c r="E22" s="43"/>
      <c r="F22" s="114"/>
      <c r="G22" s="42"/>
    </row>
    <row r="23" spans="1:7" s="46" customFormat="1" ht="13.8">
      <c r="A23" s="50"/>
      <c r="B23" s="30" t="s">
        <v>74</v>
      </c>
      <c r="C23" s="50"/>
      <c r="D23" s="44"/>
      <c r="E23" s="49"/>
      <c r="F23" s="119"/>
      <c r="G23" s="47">
        <f>SUM(G18:G20)</f>
        <v>0</v>
      </c>
    </row>
    <row r="24" spans="1:7" ht="15">
      <c r="A24" s="3"/>
      <c r="B24" s="45"/>
      <c r="D24" s="44"/>
      <c r="E24" s="43"/>
      <c r="F24" s="114"/>
      <c r="G24" s="42"/>
    </row>
    <row r="25" spans="1:7" s="38" customFormat="1" ht="13.8" thickBot="1">
      <c r="A25" s="14"/>
      <c r="B25" s="31" t="s">
        <v>73</v>
      </c>
      <c r="C25" s="14"/>
      <c r="D25" s="41">
        <v>0.21</v>
      </c>
      <c r="E25" s="40"/>
      <c r="F25" s="120"/>
      <c r="G25" s="39">
        <f>G23*D25</f>
        <v>0</v>
      </c>
    </row>
    <row r="26" spans="1:7" ht="15" thickTop="1">
      <c r="A26" s="3"/>
      <c r="B26" s="37"/>
      <c r="C26" s="36"/>
      <c r="D26" s="35"/>
      <c r="E26" s="34"/>
      <c r="F26" s="117"/>
      <c r="G26" s="32"/>
    </row>
    <row r="27" spans="1:7" s="26" customFormat="1" ht="13.8">
      <c r="A27" s="30"/>
      <c r="B27" s="30" t="s">
        <v>72</v>
      </c>
      <c r="C27" s="30"/>
      <c r="D27" s="29"/>
      <c r="E27" s="28"/>
      <c r="F27" s="121"/>
      <c r="G27" s="27">
        <f>G23+G25</f>
        <v>0</v>
      </c>
    </row>
    <row r="28" spans="1:7" s="26" customFormat="1" ht="13.8">
      <c r="A28" s="30"/>
      <c r="B28" s="30"/>
      <c r="C28" s="30"/>
      <c r="D28" s="29"/>
      <c r="E28" s="28"/>
      <c r="F28" s="121"/>
      <c r="G28" s="27"/>
    </row>
    <row r="29" spans="1:7" s="26" customFormat="1" ht="13.8">
      <c r="A29" s="30"/>
      <c r="B29" s="30"/>
      <c r="C29" s="30"/>
      <c r="D29" s="29"/>
      <c r="E29" s="28"/>
      <c r="F29" s="121"/>
      <c r="G29" s="27"/>
    </row>
    <row r="30" spans="1:7" s="26" customFormat="1" ht="13.8">
      <c r="A30" s="30"/>
      <c r="B30" s="30"/>
      <c r="C30" s="30"/>
      <c r="D30" s="29"/>
      <c r="E30" s="28"/>
      <c r="F30" s="121"/>
      <c r="G30" s="27"/>
    </row>
    <row r="31" spans="1:7" s="26" customFormat="1" ht="13.8">
      <c r="A31" s="30"/>
      <c r="B31" s="31" t="s">
        <v>71</v>
      </c>
      <c r="C31" s="30"/>
      <c r="D31" s="29"/>
      <c r="E31" s="28"/>
      <c r="F31" s="121"/>
      <c r="G31" s="27"/>
    </row>
    <row r="32" spans="1:7" s="26" customFormat="1" ht="13.8">
      <c r="A32" s="30"/>
      <c r="B32" s="31" t="s">
        <v>70</v>
      </c>
      <c r="C32" s="30"/>
      <c r="D32" s="29"/>
      <c r="E32" s="28"/>
      <c r="F32" s="121"/>
      <c r="G32" s="27"/>
    </row>
    <row r="33" spans="1:7" s="26" customFormat="1" ht="13.8">
      <c r="A33" s="30"/>
      <c r="B33" s="31" t="s">
        <v>69</v>
      </c>
      <c r="C33" s="30"/>
      <c r="D33" s="29"/>
      <c r="E33" s="28"/>
      <c r="F33" s="121"/>
      <c r="G33" s="27"/>
    </row>
    <row r="34" spans="1:7" s="26" customFormat="1" ht="13.8">
      <c r="A34" s="30"/>
      <c r="B34" s="31" t="s">
        <v>68</v>
      </c>
      <c r="C34" s="30"/>
      <c r="D34" s="29"/>
      <c r="E34" s="28"/>
      <c r="F34" s="121"/>
      <c r="G34" s="27"/>
    </row>
    <row r="35" spans="1:7" s="26" customFormat="1" ht="13.8">
      <c r="A35" s="30"/>
      <c r="B35" s="31" t="s">
        <v>67</v>
      </c>
      <c r="C35" s="30"/>
      <c r="D35" s="29"/>
      <c r="E35" s="28"/>
      <c r="F35" s="121"/>
      <c r="G35" s="27"/>
    </row>
    <row r="36" spans="1:7" s="26" customFormat="1" ht="13.8">
      <c r="A36" s="30"/>
      <c r="B36" s="31" t="s">
        <v>66</v>
      </c>
      <c r="C36" s="30"/>
      <c r="D36" s="29"/>
      <c r="E36" s="28"/>
      <c r="F36" s="121"/>
      <c r="G36" s="27"/>
    </row>
    <row r="37" spans="1:7" s="26" customFormat="1" ht="13.8">
      <c r="A37" s="30"/>
      <c r="B37" s="30"/>
      <c r="C37" s="30"/>
      <c r="D37" s="29"/>
      <c r="E37" s="28"/>
      <c r="F37" s="121"/>
      <c r="G37" s="27"/>
    </row>
    <row r="38" spans="1:7" s="26" customFormat="1" ht="13.8">
      <c r="A38" s="30"/>
      <c r="B38" s="30"/>
      <c r="C38" s="30"/>
      <c r="D38" s="29"/>
      <c r="E38" s="28"/>
      <c r="F38" s="121"/>
      <c r="G38" s="27"/>
    </row>
    <row r="39" spans="1:7" s="26" customFormat="1" ht="13.8">
      <c r="A39" s="30"/>
      <c r="B39" s="30"/>
      <c r="C39" s="30"/>
      <c r="D39" s="29"/>
      <c r="E39" s="28"/>
      <c r="F39" s="121"/>
      <c r="G39" s="27"/>
    </row>
    <row r="40" spans="1:7" s="26" customFormat="1" ht="13.8">
      <c r="A40" s="30"/>
      <c r="B40" s="30"/>
      <c r="C40" s="30"/>
      <c r="D40" s="29"/>
      <c r="E40" s="28"/>
      <c r="F40" s="121"/>
      <c r="G40" s="27"/>
    </row>
    <row r="41" spans="1:7" s="26" customFormat="1" ht="13.8">
      <c r="A41" s="30"/>
      <c r="B41" s="30"/>
      <c r="C41" s="30"/>
      <c r="D41" s="29"/>
      <c r="E41" s="28"/>
      <c r="F41" s="121"/>
      <c r="G41" s="27"/>
    </row>
    <row r="42" spans="1:7" s="26" customFormat="1" ht="13.8">
      <c r="A42" s="30"/>
      <c r="B42" s="30"/>
      <c r="C42" s="30"/>
      <c r="D42" s="29"/>
      <c r="E42" s="28"/>
      <c r="F42" s="121"/>
      <c r="G42" s="27"/>
    </row>
    <row r="43" spans="1:7" s="26" customFormat="1" ht="13.8">
      <c r="A43" s="30"/>
      <c r="B43" s="30"/>
      <c r="C43" s="30"/>
      <c r="D43" s="29"/>
      <c r="E43" s="28"/>
      <c r="F43" s="121"/>
      <c r="G43" s="27"/>
    </row>
    <row r="44" spans="1:7" s="26" customFormat="1" ht="13.8">
      <c r="A44" s="30"/>
      <c r="B44" s="30"/>
      <c r="C44" s="30"/>
      <c r="D44" s="29"/>
      <c r="E44" s="28"/>
      <c r="F44" s="121"/>
      <c r="G44" s="27"/>
    </row>
    <row r="45" spans="1:7" s="26" customFormat="1" ht="13.8">
      <c r="A45" s="30"/>
      <c r="B45" s="30"/>
      <c r="C45" s="30"/>
      <c r="D45" s="29"/>
      <c r="E45" s="28"/>
      <c r="F45" s="121"/>
      <c r="G45" s="27"/>
    </row>
    <row r="46" spans="1:7" s="26" customFormat="1" ht="13.8">
      <c r="A46" s="30"/>
      <c r="B46" s="30"/>
      <c r="C46" s="30"/>
      <c r="D46" s="29"/>
      <c r="E46" s="28"/>
      <c r="F46" s="121"/>
      <c r="G46" s="27"/>
    </row>
    <row r="47" spans="1:7" s="26" customFormat="1" ht="13.8">
      <c r="A47" s="30"/>
      <c r="B47" s="30"/>
      <c r="C47" s="30"/>
      <c r="D47" s="29"/>
      <c r="E47" s="28"/>
      <c r="F47" s="121"/>
      <c r="G47" s="27"/>
    </row>
    <row r="48" spans="1:7" s="26" customFormat="1" ht="13.8">
      <c r="A48" s="30"/>
      <c r="B48" s="30"/>
      <c r="C48" s="30"/>
      <c r="D48" s="29"/>
      <c r="E48" s="28"/>
      <c r="F48" s="121"/>
      <c r="G48" s="27"/>
    </row>
    <row r="49" spans="1:7" s="26" customFormat="1" ht="13.8">
      <c r="A49" s="30"/>
      <c r="B49" s="30"/>
      <c r="C49" s="30"/>
      <c r="D49" s="29"/>
      <c r="E49" s="28"/>
      <c r="F49" s="121"/>
      <c r="G49" s="27"/>
    </row>
    <row r="50" spans="1:7" s="26" customFormat="1" ht="13.8">
      <c r="A50" s="30"/>
      <c r="B50" s="30"/>
      <c r="C50" s="30"/>
      <c r="D50" s="29"/>
      <c r="E50" s="28"/>
      <c r="F50" s="121"/>
      <c r="G50" s="27"/>
    </row>
    <row r="51" spans="1:7" s="26" customFormat="1" ht="13.8">
      <c r="A51" s="30"/>
      <c r="B51" s="30"/>
      <c r="C51" s="30"/>
      <c r="D51" s="29"/>
      <c r="E51" s="28"/>
      <c r="F51" s="121"/>
      <c r="G51" s="27"/>
    </row>
    <row r="52" spans="1:7" s="26" customFormat="1" ht="13.8">
      <c r="A52" s="30"/>
      <c r="B52" s="30"/>
      <c r="C52" s="30"/>
      <c r="D52" s="29"/>
      <c r="E52" s="28"/>
      <c r="F52" s="121"/>
      <c r="G52" s="27"/>
    </row>
    <row r="54" spans="1:7" s="5" customFormat="1" ht="13.2">
      <c r="A54" s="25"/>
      <c r="B54" s="23"/>
      <c r="C54" s="24" t="s">
        <v>65</v>
      </c>
      <c r="D54" s="23"/>
      <c r="E54" s="22"/>
      <c r="F54" s="122"/>
      <c r="G54" s="21"/>
    </row>
    <row r="56" ht="15">
      <c r="C56" s="14" t="s">
        <v>64</v>
      </c>
    </row>
    <row r="57" spans="2:7" ht="15">
      <c r="B57" s="3" t="s">
        <v>63</v>
      </c>
      <c r="C57" s="3" t="s">
        <v>62</v>
      </c>
      <c r="D57" s="4" t="s">
        <v>52</v>
      </c>
      <c r="E57" s="2">
        <v>0.046</v>
      </c>
      <c r="F57" s="128"/>
      <c r="G57" s="1">
        <f aca="true" t="shared" si="0" ref="G57:G63">E57*F57</f>
        <v>0</v>
      </c>
    </row>
    <row r="58" spans="2:7" ht="15">
      <c r="B58" s="3" t="s">
        <v>61</v>
      </c>
      <c r="C58" s="3" t="s">
        <v>60</v>
      </c>
      <c r="D58" s="4" t="s">
        <v>52</v>
      </c>
      <c r="E58" s="2">
        <v>0.092</v>
      </c>
      <c r="F58" s="128"/>
      <c r="G58" s="1">
        <f t="shared" si="0"/>
        <v>0</v>
      </c>
    </row>
    <row r="59" spans="2:7" ht="15">
      <c r="B59" s="3" t="s">
        <v>59</v>
      </c>
      <c r="C59" s="3" t="s">
        <v>58</v>
      </c>
      <c r="D59" s="4" t="s">
        <v>52</v>
      </c>
      <c r="E59" s="2">
        <v>0.046</v>
      </c>
      <c r="F59" s="128"/>
      <c r="G59" s="1">
        <f t="shared" si="0"/>
        <v>0</v>
      </c>
    </row>
    <row r="60" spans="2:7" ht="15">
      <c r="B60" s="3" t="s">
        <v>57</v>
      </c>
      <c r="C60" s="3" t="s">
        <v>56</v>
      </c>
      <c r="D60" s="4" t="s">
        <v>52</v>
      </c>
      <c r="E60" s="2">
        <v>0.046</v>
      </c>
      <c r="F60" s="128"/>
      <c r="G60" s="1">
        <f t="shared" si="0"/>
        <v>0</v>
      </c>
    </row>
    <row r="61" spans="2:7" ht="15">
      <c r="B61" s="3" t="s">
        <v>55</v>
      </c>
      <c r="C61" s="3" t="s">
        <v>54</v>
      </c>
      <c r="D61" s="4" t="s">
        <v>52</v>
      </c>
      <c r="E61" s="2">
        <v>0.414</v>
      </c>
      <c r="F61" s="128"/>
      <c r="G61" s="1">
        <f t="shared" si="0"/>
        <v>0</v>
      </c>
    </row>
    <row r="62" spans="2:7" ht="15">
      <c r="B62" s="3" t="s">
        <v>51</v>
      </c>
      <c r="C62" s="3" t="s">
        <v>53</v>
      </c>
      <c r="D62" s="4" t="s">
        <v>52</v>
      </c>
      <c r="E62" s="2">
        <v>0.046</v>
      </c>
      <c r="F62" s="128"/>
      <c r="G62" s="1">
        <f t="shared" si="0"/>
        <v>0</v>
      </c>
    </row>
    <row r="63" spans="2:7" ht="15" thickBot="1">
      <c r="B63" s="3" t="s">
        <v>51</v>
      </c>
      <c r="C63" s="3" t="s">
        <v>50</v>
      </c>
      <c r="D63" s="4" t="s">
        <v>1</v>
      </c>
      <c r="E63" s="2">
        <v>1</v>
      </c>
      <c r="F63" s="128"/>
      <c r="G63" s="1">
        <f t="shared" si="0"/>
        <v>0</v>
      </c>
    </row>
    <row r="64" spans="2:7" s="5" customFormat="1" ht="13.8" thickTop="1">
      <c r="B64" s="8"/>
      <c r="C64" s="9" t="s">
        <v>0</v>
      </c>
      <c r="D64" s="8"/>
      <c r="E64" s="7"/>
      <c r="F64" s="124"/>
      <c r="G64" s="6">
        <f>SUM(G57:G63)</f>
        <v>0</v>
      </c>
    </row>
    <row r="66" ht="15">
      <c r="D66" s="4"/>
    </row>
    <row r="67" spans="1:7" s="5" customFormat="1" ht="13.2">
      <c r="A67" s="25"/>
      <c r="B67" s="23"/>
      <c r="C67" s="24" t="s">
        <v>49</v>
      </c>
      <c r="D67" s="23"/>
      <c r="E67" s="22"/>
      <c r="F67" s="122"/>
      <c r="G67" s="21"/>
    </row>
    <row r="68" ht="15">
      <c r="D68" s="4"/>
    </row>
    <row r="69" spans="3:4" ht="15">
      <c r="C69" s="14" t="s">
        <v>48</v>
      </c>
      <c r="D69" s="4"/>
    </row>
    <row r="70" spans="2:7" ht="15">
      <c r="B70" s="3" t="s">
        <v>47</v>
      </c>
      <c r="C70" s="3" t="s">
        <v>46</v>
      </c>
      <c r="D70" s="4" t="s">
        <v>35</v>
      </c>
      <c r="E70" s="2">
        <v>260</v>
      </c>
      <c r="F70" s="128"/>
      <c r="G70" s="1">
        <f aca="true" t="shared" si="1" ref="G70:G82">E70*F70</f>
        <v>0</v>
      </c>
    </row>
    <row r="71" spans="2:7" ht="15">
      <c r="B71" s="3" t="s">
        <v>45</v>
      </c>
      <c r="C71" s="3" t="s">
        <v>44</v>
      </c>
      <c r="D71" s="4" t="s">
        <v>35</v>
      </c>
      <c r="E71" s="2">
        <v>286</v>
      </c>
      <c r="F71" s="128"/>
      <c r="G71" s="1">
        <f t="shared" si="1"/>
        <v>0</v>
      </c>
    </row>
    <row r="72" spans="2:7" ht="15">
      <c r="B72" s="3" t="s">
        <v>43</v>
      </c>
      <c r="C72" s="3" t="s">
        <v>42</v>
      </c>
      <c r="D72" s="4" t="s">
        <v>35</v>
      </c>
      <c r="E72" s="2">
        <v>260</v>
      </c>
      <c r="F72" s="128"/>
      <c r="G72" s="1">
        <f t="shared" si="1"/>
        <v>0</v>
      </c>
    </row>
    <row r="73" spans="2:7" ht="15">
      <c r="B73" s="3" t="s">
        <v>41</v>
      </c>
      <c r="C73" s="3" t="s">
        <v>40</v>
      </c>
      <c r="D73" s="4" t="s">
        <v>35</v>
      </c>
      <c r="E73" s="2">
        <v>286</v>
      </c>
      <c r="F73" s="128"/>
      <c r="G73" s="1">
        <f t="shared" si="1"/>
        <v>0</v>
      </c>
    </row>
    <row r="74" spans="2:7" ht="15">
      <c r="B74" s="3" t="s">
        <v>39</v>
      </c>
      <c r="C74" s="3" t="s">
        <v>38</v>
      </c>
      <c r="D74" s="4" t="s">
        <v>18</v>
      </c>
      <c r="E74" s="2">
        <v>313.237</v>
      </c>
      <c r="F74" s="128"/>
      <c r="G74" s="1">
        <f t="shared" si="1"/>
        <v>0</v>
      </c>
    </row>
    <row r="75" spans="2:7" ht="15">
      <c r="B75" s="3" t="s">
        <v>37</v>
      </c>
      <c r="C75" s="3" t="s">
        <v>36</v>
      </c>
      <c r="D75" s="4" t="s">
        <v>35</v>
      </c>
      <c r="E75" s="2">
        <v>260</v>
      </c>
      <c r="F75" s="128"/>
      <c r="G75" s="1">
        <f t="shared" si="1"/>
        <v>0</v>
      </c>
    </row>
    <row r="76" spans="2:7" ht="15">
      <c r="B76" s="3" t="s">
        <v>34</v>
      </c>
      <c r="C76" s="3" t="s">
        <v>33</v>
      </c>
      <c r="D76" s="4" t="s">
        <v>8</v>
      </c>
      <c r="E76" s="2">
        <v>20</v>
      </c>
      <c r="F76" s="128"/>
      <c r="G76" s="1">
        <f t="shared" si="1"/>
        <v>0</v>
      </c>
    </row>
    <row r="77" spans="2:7" ht="15">
      <c r="B77" s="3" t="s">
        <v>32</v>
      </c>
      <c r="C77" s="3" t="s">
        <v>31</v>
      </c>
      <c r="D77" s="4" t="s">
        <v>8</v>
      </c>
      <c r="E77" s="2">
        <v>1820</v>
      </c>
      <c r="F77" s="128"/>
      <c r="G77" s="1">
        <f t="shared" si="1"/>
        <v>0</v>
      </c>
    </row>
    <row r="78" spans="2:7" ht="15">
      <c r="B78" s="3" t="s">
        <v>30</v>
      </c>
      <c r="C78" s="3" t="s">
        <v>29</v>
      </c>
      <c r="D78" s="4" t="s">
        <v>8</v>
      </c>
      <c r="E78" s="2">
        <v>1820</v>
      </c>
      <c r="F78" s="128"/>
      <c r="G78" s="1">
        <f t="shared" si="1"/>
        <v>0</v>
      </c>
    </row>
    <row r="79" spans="2:7" ht="15">
      <c r="B79" s="3" t="s">
        <v>28</v>
      </c>
      <c r="C79" s="3" t="s">
        <v>27</v>
      </c>
      <c r="D79" s="4" t="s">
        <v>8</v>
      </c>
      <c r="E79" s="2">
        <v>1820</v>
      </c>
      <c r="F79" s="128"/>
      <c r="G79" s="1">
        <f t="shared" si="1"/>
        <v>0</v>
      </c>
    </row>
    <row r="80" spans="2:7" ht="15">
      <c r="B80" s="3" t="s">
        <v>26</v>
      </c>
      <c r="C80" s="3" t="s">
        <v>25</v>
      </c>
      <c r="D80" s="4" t="s">
        <v>8</v>
      </c>
      <c r="E80" s="2">
        <v>23</v>
      </c>
      <c r="F80" s="128"/>
      <c r="G80" s="1">
        <f t="shared" si="1"/>
        <v>0</v>
      </c>
    </row>
    <row r="81" spans="2:7" ht="15">
      <c r="B81" s="3" t="s">
        <v>24</v>
      </c>
      <c r="C81" s="3" t="s">
        <v>23</v>
      </c>
      <c r="D81" s="4" t="s">
        <v>8</v>
      </c>
      <c r="E81" s="2">
        <v>1</v>
      </c>
      <c r="F81" s="128"/>
      <c r="G81" s="1">
        <f t="shared" si="1"/>
        <v>0</v>
      </c>
    </row>
    <row r="82" spans="2:7" ht="15" thickBot="1">
      <c r="B82" s="3" t="s">
        <v>22</v>
      </c>
      <c r="C82" s="3" t="s">
        <v>21</v>
      </c>
      <c r="D82" s="4" t="s">
        <v>5</v>
      </c>
      <c r="E82" s="2">
        <f>SUM(G70:G81)</f>
        <v>0</v>
      </c>
      <c r="F82" s="125">
        <v>0.03153</v>
      </c>
      <c r="G82" s="1">
        <f t="shared" si="1"/>
        <v>0</v>
      </c>
    </row>
    <row r="83" spans="2:7" s="5" customFormat="1" ht="13.8" thickTop="1">
      <c r="B83" s="8"/>
      <c r="C83" s="9" t="s">
        <v>0</v>
      </c>
      <c r="D83" s="8"/>
      <c r="E83" s="7"/>
      <c r="F83" s="124"/>
      <c r="G83" s="6">
        <f>SUM(G70:G82)</f>
        <v>0</v>
      </c>
    </row>
    <row r="84" spans="2:7" s="5" customFormat="1" ht="13.2">
      <c r="B84" s="19"/>
      <c r="C84" s="20"/>
      <c r="D84" s="19"/>
      <c r="E84" s="18"/>
      <c r="F84" s="126"/>
      <c r="G84" s="17"/>
    </row>
    <row r="85" spans="2:7" s="5" customFormat="1" ht="13.2">
      <c r="B85" s="19"/>
      <c r="C85" s="14" t="s">
        <v>20</v>
      </c>
      <c r="D85" s="19"/>
      <c r="E85" s="18"/>
      <c r="F85" s="126"/>
      <c r="G85" s="17"/>
    </row>
    <row r="86" spans="2:7" ht="15">
      <c r="B86" s="3">
        <v>764000001</v>
      </c>
      <c r="C86" s="3" t="s">
        <v>19</v>
      </c>
      <c r="D86" s="4" t="s">
        <v>18</v>
      </c>
      <c r="E86" s="2">
        <v>65.94</v>
      </c>
      <c r="F86" s="128"/>
      <c r="G86" s="1">
        <f>E86*F86</f>
        <v>0</v>
      </c>
    </row>
    <row r="87" spans="2:7" ht="15" thickBot="1">
      <c r="B87" s="3" t="s">
        <v>17</v>
      </c>
      <c r="C87" s="3" t="s">
        <v>16</v>
      </c>
      <c r="D87" s="4" t="s">
        <v>5</v>
      </c>
      <c r="E87" s="2">
        <f>SUM(G86)</f>
        <v>0</v>
      </c>
      <c r="F87" s="125">
        <v>0.0152</v>
      </c>
      <c r="G87" s="1">
        <f>E87*F87</f>
        <v>0</v>
      </c>
    </row>
    <row r="88" spans="2:7" s="5" customFormat="1" ht="13.8" thickTop="1">
      <c r="B88" s="8"/>
      <c r="C88" s="9" t="s">
        <v>0</v>
      </c>
      <c r="D88" s="8"/>
      <c r="E88" s="7"/>
      <c r="F88" s="124"/>
      <c r="G88" s="6">
        <f>SUM(G86:G87)</f>
        <v>0</v>
      </c>
    </row>
    <row r="89" ht="15">
      <c r="D89" s="4"/>
    </row>
    <row r="90" spans="3:4" ht="15">
      <c r="C90" s="14" t="s">
        <v>15</v>
      </c>
      <c r="D90" s="4"/>
    </row>
    <row r="91" spans="2:7" ht="15">
      <c r="B91" s="3" t="s">
        <v>14</v>
      </c>
      <c r="C91" s="3" t="s">
        <v>13</v>
      </c>
      <c r="D91" s="4" t="s">
        <v>8</v>
      </c>
      <c r="E91" s="2">
        <v>2</v>
      </c>
      <c r="F91" s="128"/>
      <c r="G91" s="1">
        <f>E91*F91</f>
        <v>0</v>
      </c>
    </row>
    <row r="92" spans="2:7" ht="15">
      <c r="B92" s="3" t="s">
        <v>12</v>
      </c>
      <c r="C92" s="3" t="s">
        <v>11</v>
      </c>
      <c r="D92" s="4" t="s">
        <v>1</v>
      </c>
      <c r="E92" s="2">
        <v>2</v>
      </c>
      <c r="F92" s="128"/>
      <c r="G92" s="1">
        <f>E92*F92</f>
        <v>0</v>
      </c>
    </row>
    <row r="93" spans="2:7" ht="15">
      <c r="B93" s="3" t="s">
        <v>10</v>
      </c>
      <c r="C93" s="3" t="s">
        <v>9</v>
      </c>
      <c r="D93" s="4" t="s">
        <v>8</v>
      </c>
      <c r="E93" s="2">
        <v>2</v>
      </c>
      <c r="F93" s="128"/>
      <c r="G93" s="1">
        <f>E93*F93</f>
        <v>0</v>
      </c>
    </row>
    <row r="94" spans="2:7" ht="15" thickBot="1">
      <c r="B94" s="3" t="s">
        <v>7</v>
      </c>
      <c r="C94" s="3" t="s">
        <v>6</v>
      </c>
      <c r="D94" s="4" t="s">
        <v>5</v>
      </c>
      <c r="E94" s="2">
        <f>SUM(G91:G93)</f>
        <v>0</v>
      </c>
      <c r="F94" s="125">
        <v>0.0177</v>
      </c>
      <c r="G94" s="1">
        <f>E94*F94</f>
        <v>0</v>
      </c>
    </row>
    <row r="95" spans="2:7" s="5" customFormat="1" ht="13.8" thickTop="1">
      <c r="B95" s="8"/>
      <c r="C95" s="9" t="s">
        <v>0</v>
      </c>
      <c r="D95" s="8"/>
      <c r="E95" s="7"/>
      <c r="F95" s="124"/>
      <c r="G95" s="6">
        <f>SUM(G91:G94)</f>
        <v>0</v>
      </c>
    </row>
    <row r="96" ht="15">
      <c r="D96" s="4"/>
    </row>
    <row r="97" spans="2:7" s="10" customFormat="1" ht="13.8">
      <c r="B97" s="15"/>
      <c r="C97" s="14" t="s">
        <v>4</v>
      </c>
      <c r="D97" s="13"/>
      <c r="E97" s="12"/>
      <c r="F97" s="127"/>
      <c r="G97" s="11"/>
    </row>
    <row r="98" spans="2:7" ht="15" thickBot="1">
      <c r="B98" s="3" t="s">
        <v>3</v>
      </c>
      <c r="C98" s="3" t="s">
        <v>2</v>
      </c>
      <c r="D98" s="4" t="s">
        <v>1</v>
      </c>
      <c r="E98" s="2">
        <v>1</v>
      </c>
      <c r="F98" s="128"/>
      <c r="G98" s="1">
        <f>E98*F98</f>
        <v>0</v>
      </c>
    </row>
    <row r="99" spans="2:7" s="5" customFormat="1" ht="13.8" thickTop="1">
      <c r="B99" s="8"/>
      <c r="C99" s="9" t="s">
        <v>0</v>
      </c>
      <c r="D99" s="8"/>
      <c r="E99" s="7"/>
      <c r="F99" s="124"/>
      <c r="G99" s="6">
        <f>SUM(G98)</f>
        <v>0</v>
      </c>
    </row>
    <row r="100" ht="15">
      <c r="D100" s="4"/>
    </row>
    <row r="101" spans="2:7" ht="15">
      <c r="B101" s="15"/>
      <c r="C101" s="14" t="s">
        <v>86</v>
      </c>
      <c r="D101" s="13"/>
      <c r="E101" s="12"/>
      <c r="F101" s="127"/>
      <c r="G101" s="11"/>
    </row>
    <row r="102" spans="2:7" ht="15">
      <c r="B102" s="110" t="s">
        <v>93</v>
      </c>
      <c r="C102" s="111" t="s">
        <v>94</v>
      </c>
      <c r="D102" s="13" t="s">
        <v>35</v>
      </c>
      <c r="E102" s="12">
        <v>139</v>
      </c>
      <c r="F102" s="129"/>
      <c r="G102" s="11">
        <f>E102*F102</f>
        <v>0</v>
      </c>
    </row>
    <row r="103" spans="2:7" ht="15" thickBot="1">
      <c r="B103" s="3">
        <v>61281</v>
      </c>
      <c r="C103" s="3" t="s">
        <v>87</v>
      </c>
      <c r="D103" s="4" t="s">
        <v>35</v>
      </c>
      <c r="E103" s="2">
        <v>139</v>
      </c>
      <c r="F103" s="128"/>
      <c r="G103" s="1">
        <f>E103*F103</f>
        <v>0</v>
      </c>
    </row>
    <row r="104" spans="2:7" ht="15" thickTop="1">
      <c r="B104" s="8"/>
      <c r="C104" s="9" t="s">
        <v>0</v>
      </c>
      <c r="D104" s="8"/>
      <c r="E104" s="7"/>
      <c r="F104" s="124"/>
      <c r="G104" s="6">
        <f>SUM(G102:G103)</f>
        <v>0</v>
      </c>
    </row>
  </sheetData>
  <sheetProtection password="CFF6" sheet="1" objects="1" scenarios="1" selectLockedCells="1"/>
  <printOptions/>
  <pageMargins left="0.29" right="0.13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workbookViewId="0" topLeftCell="A67">
      <selection activeCell="F57" sqref="F57"/>
    </sheetView>
  </sheetViews>
  <sheetFormatPr defaultColWidth="9.140625" defaultRowHeight="15"/>
  <cols>
    <col min="1" max="1" width="5.57421875" style="0" customWidth="1"/>
    <col min="2" max="2" width="9.7109375" style="3" customWidth="1"/>
    <col min="3" max="3" width="40.57421875" style="3" customWidth="1"/>
    <col min="4" max="4" width="7.57421875" style="3" bestFit="1" customWidth="1"/>
    <col min="5" max="5" width="11.7109375" style="2" customWidth="1"/>
    <col min="6" max="6" width="10.7109375" style="1" customWidth="1"/>
    <col min="7" max="7" width="11.7109375" style="1" customWidth="1"/>
  </cols>
  <sheetData>
    <row r="1" spans="1:7" ht="12.75" customHeight="1">
      <c r="A1" s="3"/>
      <c r="B1" s="45"/>
      <c r="D1" s="60"/>
      <c r="E1" s="59"/>
      <c r="F1" s="42"/>
      <c r="G1" s="42"/>
    </row>
    <row r="2" spans="1:7" ht="15">
      <c r="A2" s="65"/>
      <c r="B2" s="72"/>
      <c r="C2" s="65"/>
      <c r="D2" s="64"/>
      <c r="E2" s="63"/>
      <c r="F2" s="62"/>
      <c r="G2" s="62"/>
    </row>
    <row r="3" spans="1:7" s="46" customFormat="1" ht="13.8">
      <c r="A3" s="70"/>
      <c r="B3" s="71" t="s">
        <v>99</v>
      </c>
      <c r="C3" s="70"/>
      <c r="D3" s="69"/>
      <c r="E3" s="68"/>
      <c r="F3" s="67"/>
      <c r="G3" s="67"/>
    </row>
    <row r="4" spans="1:7" s="46" customFormat="1" ht="13.8">
      <c r="A4" s="70"/>
      <c r="B4" s="71" t="s">
        <v>88</v>
      </c>
      <c r="C4" s="70"/>
      <c r="D4" s="69"/>
      <c r="E4" s="68"/>
      <c r="F4" s="67"/>
      <c r="G4" s="67"/>
    </row>
    <row r="5" spans="1:7" s="46" customFormat="1" ht="13.8">
      <c r="A5" s="70"/>
      <c r="B5" s="71"/>
      <c r="C5" s="70"/>
      <c r="D5" s="69"/>
      <c r="E5" s="68"/>
      <c r="F5" s="67"/>
      <c r="G5" s="67"/>
    </row>
    <row r="6" spans="1:7" s="46" customFormat="1" ht="13.8">
      <c r="A6" s="70"/>
      <c r="B6" s="71" t="s">
        <v>78</v>
      </c>
      <c r="C6" s="70"/>
      <c r="D6" s="69"/>
      <c r="E6" s="68"/>
      <c r="F6" s="67"/>
      <c r="G6" s="67"/>
    </row>
    <row r="7" spans="1:7" ht="15">
      <c r="A7" s="65"/>
      <c r="B7" s="45" t="s">
        <v>75</v>
      </c>
      <c r="C7" s="65"/>
      <c r="D7" s="64"/>
      <c r="E7" s="63"/>
      <c r="F7" s="62"/>
      <c r="G7" s="62"/>
    </row>
    <row r="8" spans="1:7" ht="15">
      <c r="A8" s="65"/>
      <c r="B8" s="66" t="s">
        <v>77</v>
      </c>
      <c r="C8" s="65"/>
      <c r="D8" s="64"/>
      <c r="E8" s="63"/>
      <c r="F8" s="62"/>
      <c r="G8" s="62"/>
    </row>
    <row r="9" spans="1:7" ht="15">
      <c r="A9" s="3"/>
      <c r="B9" s="45"/>
      <c r="D9" s="60"/>
      <c r="E9" s="59"/>
      <c r="F9" s="42"/>
      <c r="G9" s="42"/>
    </row>
    <row r="10" spans="1:7" ht="15">
      <c r="A10" s="3"/>
      <c r="B10" s="45"/>
      <c r="D10" s="60"/>
      <c r="E10" s="59"/>
      <c r="F10" s="42"/>
      <c r="G10" s="42" t="s">
        <v>75</v>
      </c>
    </row>
    <row r="11" spans="1:7" ht="15">
      <c r="A11" s="3"/>
      <c r="B11" s="61" t="s">
        <v>64</v>
      </c>
      <c r="D11" s="60"/>
      <c r="E11" s="59"/>
      <c r="F11" s="131"/>
      <c r="G11" s="58">
        <f>G64</f>
        <v>0</v>
      </c>
    </row>
    <row r="12" spans="1:7" ht="15">
      <c r="A12" s="3"/>
      <c r="B12" s="61" t="s">
        <v>48</v>
      </c>
      <c r="D12" s="60"/>
      <c r="E12" s="59"/>
      <c r="F12" s="131"/>
      <c r="G12" s="58">
        <f>G83</f>
        <v>0</v>
      </c>
    </row>
    <row r="13" spans="1:7" ht="15">
      <c r="A13" s="3"/>
      <c r="B13" s="61" t="s">
        <v>20</v>
      </c>
      <c r="D13" s="60"/>
      <c r="E13" s="59"/>
      <c r="F13" s="131"/>
      <c r="G13" s="58">
        <f>G88</f>
        <v>0</v>
      </c>
    </row>
    <row r="14" spans="1:7" ht="15">
      <c r="A14" s="3"/>
      <c r="B14" s="61" t="s">
        <v>15</v>
      </c>
      <c r="D14" s="60"/>
      <c r="E14" s="59"/>
      <c r="F14" s="131"/>
      <c r="G14" s="58">
        <f>G95</f>
        <v>0</v>
      </c>
    </row>
    <row r="15" spans="1:7" ht="15">
      <c r="A15" s="3"/>
      <c r="B15" s="61" t="s">
        <v>4</v>
      </c>
      <c r="D15" s="60"/>
      <c r="E15" s="59"/>
      <c r="F15" s="131"/>
      <c r="G15" s="58">
        <f>G99</f>
        <v>0</v>
      </c>
    </row>
    <row r="16" spans="1:7" ht="15" thickBot="1">
      <c r="A16" s="3"/>
      <c r="B16" s="61" t="s">
        <v>86</v>
      </c>
      <c r="D16" s="60"/>
      <c r="E16" s="59"/>
      <c r="F16" s="131"/>
      <c r="G16" s="58">
        <f>G104</f>
        <v>0</v>
      </c>
    </row>
    <row r="17" spans="1:7" ht="15" thickTop="1">
      <c r="A17" s="3"/>
      <c r="B17" s="104"/>
      <c r="C17" s="36"/>
      <c r="D17" s="105"/>
      <c r="E17" s="106"/>
      <c r="F17" s="107"/>
      <c r="G17" s="107"/>
    </row>
    <row r="18" spans="1:7" s="53" customFormat="1" ht="13.8">
      <c r="A18" s="56"/>
      <c r="B18" s="30" t="s">
        <v>79</v>
      </c>
      <c r="C18" s="56"/>
      <c r="D18" s="55"/>
      <c r="E18" s="54"/>
      <c r="F18" s="47"/>
      <c r="G18" s="47">
        <f>SUM(G11:G16)</f>
        <v>0</v>
      </c>
    </row>
    <row r="19" spans="1:7" ht="15">
      <c r="A19" s="3"/>
      <c r="B19" s="45"/>
      <c r="D19" s="44"/>
      <c r="E19" s="43"/>
      <c r="F19" s="42"/>
      <c r="G19" s="42"/>
    </row>
    <row r="20" spans="1:7" ht="15">
      <c r="A20" s="3"/>
      <c r="B20" s="52" t="s">
        <v>76</v>
      </c>
      <c r="D20" s="41">
        <v>0.024</v>
      </c>
      <c r="E20" s="43"/>
      <c r="F20" s="42"/>
      <c r="G20" s="39">
        <f>G18*D20</f>
        <v>0</v>
      </c>
    </row>
    <row r="21" spans="1:10" ht="15">
      <c r="A21" s="3"/>
      <c r="B21" s="52" t="s">
        <v>75</v>
      </c>
      <c r="D21" s="41" t="s">
        <v>75</v>
      </c>
      <c r="E21" s="43"/>
      <c r="F21" s="42"/>
      <c r="G21" s="39" t="s">
        <v>75</v>
      </c>
      <c r="J21" s="51" t="s">
        <v>75</v>
      </c>
    </row>
    <row r="22" spans="1:7" ht="15">
      <c r="A22" s="3"/>
      <c r="B22" s="45"/>
      <c r="D22" s="44"/>
      <c r="E22" s="43"/>
      <c r="F22" s="42"/>
      <c r="G22" s="42"/>
    </row>
    <row r="23" spans="1:7" s="46" customFormat="1" ht="13.8">
      <c r="A23" s="50"/>
      <c r="B23" s="30" t="s">
        <v>74</v>
      </c>
      <c r="C23" s="50"/>
      <c r="D23" s="44"/>
      <c r="E23" s="49"/>
      <c r="F23" s="48"/>
      <c r="G23" s="47">
        <f>SUM(G18:G20)</f>
        <v>0</v>
      </c>
    </row>
    <row r="24" spans="1:7" ht="15">
      <c r="A24" s="3"/>
      <c r="B24" s="45"/>
      <c r="D24" s="44"/>
      <c r="E24" s="43"/>
      <c r="F24" s="42"/>
      <c r="G24" s="42"/>
    </row>
    <row r="25" spans="1:7" s="38" customFormat="1" ht="13.8" thickBot="1">
      <c r="A25" s="14"/>
      <c r="B25" s="31" t="s">
        <v>73</v>
      </c>
      <c r="C25" s="14"/>
      <c r="D25" s="41">
        <v>0.15</v>
      </c>
      <c r="E25" s="40"/>
      <c r="F25" s="39"/>
      <c r="G25" s="39">
        <f>G23*D25</f>
        <v>0</v>
      </c>
    </row>
    <row r="26" spans="1:7" ht="15" thickTop="1">
      <c r="A26" s="3"/>
      <c r="B26" s="37"/>
      <c r="C26" s="36"/>
      <c r="D26" s="35"/>
      <c r="E26" s="34"/>
      <c r="F26" s="33"/>
      <c r="G26" s="32"/>
    </row>
    <row r="27" spans="1:7" s="26" customFormat="1" ht="13.8">
      <c r="A27" s="30"/>
      <c r="B27" s="30" t="s">
        <v>72</v>
      </c>
      <c r="C27" s="30"/>
      <c r="D27" s="29"/>
      <c r="E27" s="28"/>
      <c r="F27" s="27"/>
      <c r="G27" s="27">
        <f>G23+G25</f>
        <v>0</v>
      </c>
    </row>
    <row r="28" spans="1:7" s="26" customFormat="1" ht="13.8">
      <c r="A28" s="30"/>
      <c r="B28" s="30"/>
      <c r="C28" s="30"/>
      <c r="D28" s="29"/>
      <c r="E28" s="28"/>
      <c r="F28" s="27"/>
      <c r="G28" s="27"/>
    </row>
    <row r="29" spans="1:7" s="26" customFormat="1" ht="13.8">
      <c r="A29" s="30"/>
      <c r="B29" s="30"/>
      <c r="C29" s="30"/>
      <c r="D29" s="29"/>
      <c r="E29" s="28"/>
      <c r="F29" s="27"/>
      <c r="G29" s="27"/>
    </row>
    <row r="30" spans="1:7" s="26" customFormat="1" ht="13.8">
      <c r="A30" s="30"/>
      <c r="B30" s="30"/>
      <c r="C30" s="30"/>
      <c r="D30" s="29"/>
      <c r="E30" s="28"/>
      <c r="F30" s="27"/>
      <c r="G30" s="27"/>
    </row>
    <row r="31" spans="1:7" s="26" customFormat="1" ht="13.8">
      <c r="A31" s="30"/>
      <c r="B31" s="31" t="s">
        <v>71</v>
      </c>
      <c r="C31" s="30"/>
      <c r="D31" s="29"/>
      <c r="E31" s="28"/>
      <c r="F31" s="27"/>
      <c r="G31" s="27"/>
    </row>
    <row r="32" spans="1:7" s="26" customFormat="1" ht="13.8">
      <c r="A32" s="30"/>
      <c r="B32" s="31" t="s">
        <v>70</v>
      </c>
      <c r="C32" s="30"/>
      <c r="D32" s="29"/>
      <c r="E32" s="28"/>
      <c r="F32" s="27"/>
      <c r="G32" s="27"/>
    </row>
    <row r="33" spans="1:7" s="26" customFormat="1" ht="13.8">
      <c r="A33" s="30"/>
      <c r="B33" s="31" t="s">
        <v>69</v>
      </c>
      <c r="C33" s="30"/>
      <c r="D33" s="29"/>
      <c r="E33" s="28"/>
      <c r="F33" s="27"/>
      <c r="G33" s="27"/>
    </row>
    <row r="34" spans="1:7" s="26" customFormat="1" ht="13.8">
      <c r="A34" s="30"/>
      <c r="B34" s="31" t="s">
        <v>68</v>
      </c>
      <c r="C34" s="30"/>
      <c r="D34" s="29"/>
      <c r="E34" s="28"/>
      <c r="F34" s="27"/>
      <c r="G34" s="27"/>
    </row>
    <row r="35" spans="1:7" s="26" customFormat="1" ht="13.8">
      <c r="A35" s="30"/>
      <c r="B35" s="31" t="s">
        <v>67</v>
      </c>
      <c r="C35" s="30"/>
      <c r="D35" s="29"/>
      <c r="E35" s="28"/>
      <c r="F35" s="27"/>
      <c r="G35" s="27"/>
    </row>
    <row r="36" spans="1:7" s="26" customFormat="1" ht="13.8">
      <c r="A36" s="30"/>
      <c r="B36" s="31" t="s">
        <v>66</v>
      </c>
      <c r="C36" s="30"/>
      <c r="D36" s="29"/>
      <c r="E36" s="28"/>
      <c r="F36" s="27"/>
      <c r="G36" s="27"/>
    </row>
    <row r="37" spans="1:7" s="26" customFormat="1" ht="13.8">
      <c r="A37" s="30"/>
      <c r="B37" s="30"/>
      <c r="C37" s="30"/>
      <c r="D37" s="29"/>
      <c r="E37" s="28"/>
      <c r="F37" s="27"/>
      <c r="G37" s="27"/>
    </row>
    <row r="38" spans="1:7" s="26" customFormat="1" ht="13.8">
      <c r="A38" s="30"/>
      <c r="B38" s="30"/>
      <c r="C38" s="30"/>
      <c r="D38" s="29"/>
      <c r="E38" s="28"/>
      <c r="F38" s="27"/>
      <c r="G38" s="27"/>
    </row>
    <row r="39" spans="1:7" s="26" customFormat="1" ht="13.8">
      <c r="A39" s="30"/>
      <c r="B39" s="30"/>
      <c r="C39" s="30"/>
      <c r="D39" s="29"/>
      <c r="E39" s="28"/>
      <c r="F39" s="27"/>
      <c r="G39" s="27"/>
    </row>
    <row r="40" spans="1:7" s="26" customFormat="1" ht="13.8">
      <c r="A40" s="30"/>
      <c r="B40" s="30"/>
      <c r="C40" s="30"/>
      <c r="D40" s="29"/>
      <c r="E40" s="28"/>
      <c r="F40" s="27"/>
      <c r="G40" s="27"/>
    </row>
    <row r="41" spans="1:7" s="26" customFormat="1" ht="13.8">
      <c r="A41" s="30"/>
      <c r="B41" s="30"/>
      <c r="C41" s="30"/>
      <c r="D41" s="29"/>
      <c r="E41" s="28"/>
      <c r="F41" s="27"/>
      <c r="G41" s="27"/>
    </row>
    <row r="42" spans="1:7" s="26" customFormat="1" ht="13.8">
      <c r="A42" s="30"/>
      <c r="B42" s="30"/>
      <c r="C42" s="30"/>
      <c r="D42" s="29"/>
      <c r="E42" s="28"/>
      <c r="F42" s="27"/>
      <c r="G42" s="27"/>
    </row>
    <row r="43" spans="1:7" s="26" customFormat="1" ht="13.8">
      <c r="A43" s="30"/>
      <c r="B43" s="30"/>
      <c r="C43" s="30"/>
      <c r="D43" s="29"/>
      <c r="E43" s="28"/>
      <c r="F43" s="27"/>
      <c r="G43" s="27"/>
    </row>
    <row r="44" spans="1:7" s="26" customFormat="1" ht="13.8">
      <c r="A44" s="30"/>
      <c r="B44" s="30"/>
      <c r="C44" s="30"/>
      <c r="D44" s="29"/>
      <c r="E44" s="28"/>
      <c r="F44" s="27"/>
      <c r="G44" s="27"/>
    </row>
    <row r="45" spans="1:7" s="26" customFormat="1" ht="13.8">
      <c r="A45" s="30"/>
      <c r="B45" s="30"/>
      <c r="C45" s="30"/>
      <c r="D45" s="29"/>
      <c r="E45" s="28"/>
      <c r="F45" s="27"/>
      <c r="G45" s="27"/>
    </row>
    <row r="46" spans="1:7" s="26" customFormat="1" ht="13.8">
      <c r="A46" s="30"/>
      <c r="B46" s="30"/>
      <c r="C46" s="30"/>
      <c r="D46" s="29"/>
      <c r="E46" s="28"/>
      <c r="F46" s="27"/>
      <c r="G46" s="27"/>
    </row>
    <row r="47" spans="1:7" s="26" customFormat="1" ht="13.8">
      <c r="A47" s="30"/>
      <c r="B47" s="30"/>
      <c r="C47" s="30"/>
      <c r="D47" s="29"/>
      <c r="E47" s="28"/>
      <c r="F47" s="27"/>
      <c r="G47" s="27"/>
    </row>
    <row r="48" spans="1:7" s="26" customFormat="1" ht="13.8">
      <c r="A48" s="30"/>
      <c r="B48" s="30"/>
      <c r="C48" s="30"/>
      <c r="D48" s="29"/>
      <c r="E48" s="28"/>
      <c r="F48" s="27"/>
      <c r="G48" s="27"/>
    </row>
    <row r="49" spans="1:7" s="26" customFormat="1" ht="13.8">
      <c r="A49" s="30"/>
      <c r="B49" s="30"/>
      <c r="C49" s="30"/>
      <c r="D49" s="29"/>
      <c r="E49" s="28"/>
      <c r="F49" s="27"/>
      <c r="G49" s="27"/>
    </row>
    <row r="50" spans="1:7" s="26" customFormat="1" ht="13.8">
      <c r="A50" s="30"/>
      <c r="B50" s="30"/>
      <c r="C50" s="30"/>
      <c r="D50" s="29"/>
      <c r="E50" s="28"/>
      <c r="F50" s="27"/>
      <c r="G50" s="27"/>
    </row>
    <row r="51" spans="1:7" s="26" customFormat="1" ht="13.8">
      <c r="A51" s="30"/>
      <c r="B51" s="30"/>
      <c r="C51" s="30"/>
      <c r="D51" s="29"/>
      <c r="E51" s="28"/>
      <c r="F51" s="27"/>
      <c r="G51" s="27"/>
    </row>
    <row r="52" spans="1:7" s="26" customFormat="1" ht="13.8">
      <c r="A52" s="30"/>
      <c r="B52" s="30"/>
      <c r="C52" s="30"/>
      <c r="D52" s="29"/>
      <c r="E52" s="28"/>
      <c r="F52" s="27"/>
      <c r="G52" s="27"/>
    </row>
    <row r="54" spans="1:7" s="5" customFormat="1" ht="13.2">
      <c r="A54" s="25"/>
      <c r="B54" s="23"/>
      <c r="C54" s="24" t="s">
        <v>65</v>
      </c>
      <c r="D54" s="23"/>
      <c r="E54" s="22"/>
      <c r="F54" s="21"/>
      <c r="G54" s="21"/>
    </row>
    <row r="56" ht="15">
      <c r="C56" s="14" t="s">
        <v>64</v>
      </c>
    </row>
    <row r="57" spans="2:7" ht="15">
      <c r="B57" s="3" t="s">
        <v>63</v>
      </c>
      <c r="C57" s="3" t="s">
        <v>62</v>
      </c>
      <c r="D57" s="4" t="s">
        <v>52</v>
      </c>
      <c r="E57" s="2">
        <v>0.046</v>
      </c>
      <c r="F57" s="128"/>
      <c r="G57" s="1">
        <f aca="true" t="shared" si="0" ref="G57:G63">E57*F57</f>
        <v>0</v>
      </c>
    </row>
    <row r="58" spans="2:7" ht="15">
      <c r="B58" s="3" t="s">
        <v>61</v>
      </c>
      <c r="C58" s="3" t="s">
        <v>60</v>
      </c>
      <c r="D58" s="4" t="s">
        <v>52</v>
      </c>
      <c r="E58" s="2">
        <v>0.092</v>
      </c>
      <c r="F58" s="128"/>
      <c r="G58" s="1">
        <f t="shared" si="0"/>
        <v>0</v>
      </c>
    </row>
    <row r="59" spans="2:7" ht="15">
      <c r="B59" s="3" t="s">
        <v>59</v>
      </c>
      <c r="C59" s="3" t="s">
        <v>58</v>
      </c>
      <c r="D59" s="4" t="s">
        <v>52</v>
      </c>
      <c r="E59" s="2">
        <v>0.046</v>
      </c>
      <c r="F59" s="128"/>
      <c r="G59" s="1">
        <f t="shared" si="0"/>
        <v>0</v>
      </c>
    </row>
    <row r="60" spans="2:7" ht="15">
      <c r="B60" s="3" t="s">
        <v>57</v>
      </c>
      <c r="C60" s="3" t="s">
        <v>56</v>
      </c>
      <c r="D60" s="4" t="s">
        <v>52</v>
      </c>
      <c r="E60" s="2">
        <v>0.046</v>
      </c>
      <c r="F60" s="128"/>
      <c r="G60" s="1">
        <f t="shared" si="0"/>
        <v>0</v>
      </c>
    </row>
    <row r="61" spans="2:7" ht="15">
      <c r="B61" s="3" t="s">
        <v>55</v>
      </c>
      <c r="C61" s="3" t="s">
        <v>54</v>
      </c>
      <c r="D61" s="4" t="s">
        <v>52</v>
      </c>
      <c r="E61" s="2">
        <v>0.414</v>
      </c>
      <c r="F61" s="128"/>
      <c r="G61" s="1">
        <f t="shared" si="0"/>
        <v>0</v>
      </c>
    </row>
    <row r="62" spans="2:7" ht="15">
      <c r="B62" s="3" t="s">
        <v>51</v>
      </c>
      <c r="C62" s="3" t="s">
        <v>53</v>
      </c>
      <c r="D62" s="4" t="s">
        <v>52</v>
      </c>
      <c r="E62" s="2">
        <v>0.046</v>
      </c>
      <c r="F62" s="128"/>
      <c r="G62" s="1">
        <f t="shared" si="0"/>
        <v>0</v>
      </c>
    </row>
    <row r="63" spans="2:7" ht="15" thickBot="1">
      <c r="B63" s="3" t="s">
        <v>51</v>
      </c>
      <c r="C63" s="3" t="s">
        <v>50</v>
      </c>
      <c r="D63" s="4" t="s">
        <v>1</v>
      </c>
      <c r="E63" s="2">
        <v>1</v>
      </c>
      <c r="F63" s="128"/>
      <c r="G63" s="1">
        <f t="shared" si="0"/>
        <v>0</v>
      </c>
    </row>
    <row r="64" spans="2:7" s="5" customFormat="1" ht="13.8" thickTop="1">
      <c r="B64" s="8"/>
      <c r="C64" s="9" t="s">
        <v>0</v>
      </c>
      <c r="D64" s="8"/>
      <c r="E64" s="7"/>
      <c r="F64" s="6"/>
      <c r="G64" s="6">
        <f>SUM(G57:G63)</f>
        <v>0</v>
      </c>
    </row>
    <row r="66" ht="15">
      <c r="D66" s="4"/>
    </row>
    <row r="67" spans="1:7" s="5" customFormat="1" ht="13.2">
      <c r="A67" s="25"/>
      <c r="B67" s="23"/>
      <c r="C67" s="24" t="s">
        <v>49</v>
      </c>
      <c r="D67" s="23"/>
      <c r="E67" s="22"/>
      <c r="F67" s="21"/>
      <c r="G67" s="21"/>
    </row>
    <row r="68" ht="15">
      <c r="D68" s="4"/>
    </row>
    <row r="69" spans="3:4" ht="15">
      <c r="C69" s="14" t="s">
        <v>48</v>
      </c>
      <c r="D69" s="4"/>
    </row>
    <row r="70" spans="2:7" ht="15">
      <c r="B70" s="3" t="s">
        <v>47</v>
      </c>
      <c r="C70" s="3" t="s">
        <v>46</v>
      </c>
      <c r="D70" s="4" t="s">
        <v>35</v>
      </c>
      <c r="E70" s="2">
        <v>260</v>
      </c>
      <c r="F70" s="128"/>
      <c r="G70" s="1">
        <f aca="true" t="shared" si="1" ref="G70:G82">E70*F70</f>
        <v>0</v>
      </c>
    </row>
    <row r="71" spans="2:7" ht="15">
      <c r="B71" s="3" t="s">
        <v>45</v>
      </c>
      <c r="C71" s="3" t="s">
        <v>44</v>
      </c>
      <c r="D71" s="4" t="s">
        <v>35</v>
      </c>
      <c r="E71" s="2">
        <v>286</v>
      </c>
      <c r="F71" s="128"/>
      <c r="G71" s="1">
        <f t="shared" si="1"/>
        <v>0</v>
      </c>
    </row>
    <row r="72" spans="2:7" ht="15">
      <c r="B72" s="3" t="s">
        <v>43</v>
      </c>
      <c r="C72" s="3" t="s">
        <v>42</v>
      </c>
      <c r="D72" s="4" t="s">
        <v>35</v>
      </c>
      <c r="E72" s="2">
        <v>260</v>
      </c>
      <c r="F72" s="128"/>
      <c r="G72" s="1">
        <f t="shared" si="1"/>
        <v>0</v>
      </c>
    </row>
    <row r="73" spans="2:7" ht="15">
      <c r="B73" s="3" t="s">
        <v>41</v>
      </c>
      <c r="C73" s="3" t="s">
        <v>40</v>
      </c>
      <c r="D73" s="4" t="s">
        <v>35</v>
      </c>
      <c r="E73" s="2">
        <v>286</v>
      </c>
      <c r="F73" s="128"/>
      <c r="G73" s="1">
        <f t="shared" si="1"/>
        <v>0</v>
      </c>
    </row>
    <row r="74" spans="2:7" ht="15">
      <c r="B74" s="3" t="s">
        <v>39</v>
      </c>
      <c r="C74" s="3" t="s">
        <v>38</v>
      </c>
      <c r="D74" s="4" t="s">
        <v>18</v>
      </c>
      <c r="E74" s="2">
        <v>313.237</v>
      </c>
      <c r="F74" s="128"/>
      <c r="G74" s="1">
        <f t="shared" si="1"/>
        <v>0</v>
      </c>
    </row>
    <row r="75" spans="2:7" ht="15">
      <c r="B75" s="3" t="s">
        <v>37</v>
      </c>
      <c r="C75" s="3" t="s">
        <v>36</v>
      </c>
      <c r="D75" s="4" t="s">
        <v>35</v>
      </c>
      <c r="E75" s="2">
        <v>260</v>
      </c>
      <c r="F75" s="128"/>
      <c r="G75" s="1">
        <f t="shared" si="1"/>
        <v>0</v>
      </c>
    </row>
    <row r="76" spans="2:7" ht="15">
      <c r="B76" s="3" t="s">
        <v>34</v>
      </c>
      <c r="C76" s="3" t="s">
        <v>33</v>
      </c>
      <c r="D76" s="4" t="s">
        <v>8</v>
      </c>
      <c r="E76" s="2">
        <v>20</v>
      </c>
      <c r="F76" s="128"/>
      <c r="G76" s="1">
        <f t="shared" si="1"/>
        <v>0</v>
      </c>
    </row>
    <row r="77" spans="2:7" ht="15">
      <c r="B77" s="3" t="s">
        <v>32</v>
      </c>
      <c r="C77" s="3" t="s">
        <v>31</v>
      </c>
      <c r="D77" s="4" t="s">
        <v>8</v>
      </c>
      <c r="E77" s="2">
        <v>1820</v>
      </c>
      <c r="F77" s="128"/>
      <c r="G77" s="1">
        <f t="shared" si="1"/>
        <v>0</v>
      </c>
    </row>
    <row r="78" spans="2:7" ht="15">
      <c r="B78" s="3" t="s">
        <v>30</v>
      </c>
      <c r="C78" s="3" t="s">
        <v>29</v>
      </c>
      <c r="D78" s="4" t="s">
        <v>8</v>
      </c>
      <c r="E78" s="2">
        <v>1820</v>
      </c>
      <c r="F78" s="128"/>
      <c r="G78" s="1">
        <f t="shared" si="1"/>
        <v>0</v>
      </c>
    </row>
    <row r="79" spans="2:7" ht="15">
      <c r="B79" s="3" t="s">
        <v>28</v>
      </c>
      <c r="C79" s="3" t="s">
        <v>27</v>
      </c>
      <c r="D79" s="4" t="s">
        <v>8</v>
      </c>
      <c r="E79" s="2">
        <v>1820</v>
      </c>
      <c r="F79" s="128"/>
      <c r="G79" s="1">
        <f t="shared" si="1"/>
        <v>0</v>
      </c>
    </row>
    <row r="80" spans="2:7" ht="15">
      <c r="B80" s="3" t="s">
        <v>26</v>
      </c>
      <c r="C80" s="3" t="s">
        <v>25</v>
      </c>
      <c r="D80" s="4" t="s">
        <v>8</v>
      </c>
      <c r="E80" s="2">
        <v>23</v>
      </c>
      <c r="F80" s="128"/>
      <c r="G80" s="1">
        <f t="shared" si="1"/>
        <v>0</v>
      </c>
    </row>
    <row r="81" spans="2:7" ht="15">
      <c r="B81" s="3" t="s">
        <v>24</v>
      </c>
      <c r="C81" s="3" t="s">
        <v>23</v>
      </c>
      <c r="D81" s="4" t="s">
        <v>8</v>
      </c>
      <c r="E81" s="2">
        <v>1</v>
      </c>
      <c r="F81" s="128"/>
      <c r="G81" s="1">
        <f t="shared" si="1"/>
        <v>0</v>
      </c>
    </row>
    <row r="82" spans="2:7" ht="15" thickBot="1">
      <c r="B82" s="3" t="s">
        <v>22</v>
      </c>
      <c r="C82" s="3" t="s">
        <v>21</v>
      </c>
      <c r="D82" s="4" t="s">
        <v>5</v>
      </c>
      <c r="E82" s="2">
        <f>SUM(G70:G81)</f>
        <v>0</v>
      </c>
      <c r="F82" s="16">
        <v>0.03153</v>
      </c>
      <c r="G82" s="1">
        <f t="shared" si="1"/>
        <v>0</v>
      </c>
    </row>
    <row r="83" spans="2:7" s="5" customFormat="1" ht="13.8" thickTop="1">
      <c r="B83" s="8"/>
      <c r="C83" s="9" t="s">
        <v>0</v>
      </c>
      <c r="D83" s="8"/>
      <c r="E83" s="7"/>
      <c r="F83" s="6"/>
      <c r="G83" s="6">
        <f>SUM(G70:G82)</f>
        <v>0</v>
      </c>
    </row>
    <row r="84" spans="2:7" s="5" customFormat="1" ht="13.2">
      <c r="B84" s="19"/>
      <c r="C84" s="20"/>
      <c r="D84" s="19"/>
      <c r="E84" s="18"/>
      <c r="F84" s="17"/>
      <c r="G84" s="17"/>
    </row>
    <row r="85" spans="2:7" s="5" customFormat="1" ht="13.2">
      <c r="B85" s="19"/>
      <c r="C85" s="14" t="s">
        <v>20</v>
      </c>
      <c r="D85" s="19"/>
      <c r="E85" s="18"/>
      <c r="F85" s="17"/>
      <c r="G85" s="17"/>
    </row>
    <row r="86" spans="2:7" ht="15">
      <c r="B86" s="3">
        <v>764000001</v>
      </c>
      <c r="C86" s="3" t="s">
        <v>19</v>
      </c>
      <c r="D86" s="4" t="s">
        <v>18</v>
      </c>
      <c r="E86" s="2">
        <v>65.94</v>
      </c>
      <c r="F86" s="128"/>
      <c r="G86" s="1">
        <f>E86*F86</f>
        <v>0</v>
      </c>
    </row>
    <row r="87" spans="2:7" ht="15" thickBot="1">
      <c r="B87" s="3" t="s">
        <v>17</v>
      </c>
      <c r="C87" s="3" t="s">
        <v>16</v>
      </c>
      <c r="D87" s="4" t="s">
        <v>5</v>
      </c>
      <c r="E87" s="2">
        <f>SUM(G86)</f>
        <v>0</v>
      </c>
      <c r="F87" s="16">
        <v>0.0152</v>
      </c>
      <c r="G87" s="1">
        <f>E87*F87</f>
        <v>0</v>
      </c>
    </row>
    <row r="88" spans="2:7" s="5" customFormat="1" ht="13.8" thickTop="1">
      <c r="B88" s="8"/>
      <c r="C88" s="9" t="s">
        <v>0</v>
      </c>
      <c r="D88" s="8"/>
      <c r="E88" s="7"/>
      <c r="F88" s="6"/>
      <c r="G88" s="6">
        <f>SUM(G86:G87)</f>
        <v>0</v>
      </c>
    </row>
    <row r="89" ht="15">
      <c r="D89" s="4"/>
    </row>
    <row r="90" spans="3:4" ht="15">
      <c r="C90" s="14" t="s">
        <v>15</v>
      </c>
      <c r="D90" s="4"/>
    </row>
    <row r="91" spans="2:7" ht="15">
      <c r="B91" s="3" t="s">
        <v>14</v>
      </c>
      <c r="C91" s="3" t="s">
        <v>13</v>
      </c>
      <c r="D91" s="4" t="s">
        <v>8</v>
      </c>
      <c r="E91" s="2">
        <v>2</v>
      </c>
      <c r="F91" s="128"/>
      <c r="G91" s="1">
        <f>E91*F91</f>
        <v>0</v>
      </c>
    </row>
    <row r="92" spans="2:7" ht="15">
      <c r="B92" s="3" t="s">
        <v>12</v>
      </c>
      <c r="C92" s="3" t="s">
        <v>11</v>
      </c>
      <c r="D92" s="4" t="s">
        <v>1</v>
      </c>
      <c r="E92" s="2">
        <v>2</v>
      </c>
      <c r="F92" s="128"/>
      <c r="G92" s="1">
        <f>E92*F92</f>
        <v>0</v>
      </c>
    </row>
    <row r="93" spans="2:7" ht="15">
      <c r="B93" s="3" t="s">
        <v>10</v>
      </c>
      <c r="C93" s="3" t="s">
        <v>9</v>
      </c>
      <c r="D93" s="4" t="s">
        <v>8</v>
      </c>
      <c r="E93" s="2">
        <v>2</v>
      </c>
      <c r="F93" s="128"/>
      <c r="G93" s="1">
        <f>E93*F93</f>
        <v>0</v>
      </c>
    </row>
    <row r="94" spans="2:7" ht="15" thickBot="1">
      <c r="B94" s="3" t="s">
        <v>7</v>
      </c>
      <c r="C94" s="3" t="s">
        <v>6</v>
      </c>
      <c r="D94" s="4" t="s">
        <v>5</v>
      </c>
      <c r="E94" s="2">
        <f>SUM(G91:G93)</f>
        <v>0</v>
      </c>
      <c r="F94" s="16">
        <v>0.0177</v>
      </c>
      <c r="G94" s="1">
        <f>E94*F94</f>
        <v>0</v>
      </c>
    </row>
    <row r="95" spans="2:7" s="5" customFormat="1" ht="13.8" thickTop="1">
      <c r="B95" s="8"/>
      <c r="C95" s="9" t="s">
        <v>0</v>
      </c>
      <c r="D95" s="8"/>
      <c r="E95" s="7"/>
      <c r="F95" s="6"/>
      <c r="G95" s="6">
        <f>SUM(G91:G94)</f>
        <v>0</v>
      </c>
    </row>
    <row r="96" ht="15">
      <c r="D96" s="4"/>
    </row>
    <row r="97" spans="2:7" s="10" customFormat="1" ht="13.8">
      <c r="B97" s="15"/>
      <c r="C97" s="14" t="s">
        <v>4</v>
      </c>
      <c r="D97" s="13"/>
      <c r="E97" s="12"/>
      <c r="F97" s="11"/>
      <c r="G97" s="11"/>
    </row>
    <row r="98" spans="2:7" ht="15" thickBot="1">
      <c r="B98" s="3" t="s">
        <v>3</v>
      </c>
      <c r="C98" s="3" t="s">
        <v>2</v>
      </c>
      <c r="D98" s="4" t="s">
        <v>1</v>
      </c>
      <c r="E98" s="2">
        <v>1</v>
      </c>
      <c r="F98" s="128"/>
      <c r="G98" s="1">
        <f>E98*F98</f>
        <v>0</v>
      </c>
    </row>
    <row r="99" spans="2:7" s="5" customFormat="1" ht="13.8" thickTop="1">
      <c r="B99" s="8"/>
      <c r="C99" s="9" t="s">
        <v>0</v>
      </c>
      <c r="D99" s="8"/>
      <c r="E99" s="7"/>
      <c r="F99" s="6"/>
      <c r="G99" s="6">
        <f>SUM(G98)</f>
        <v>0</v>
      </c>
    </row>
    <row r="100" ht="15">
      <c r="D100" s="4"/>
    </row>
    <row r="101" spans="2:7" ht="15">
      <c r="B101" s="15"/>
      <c r="C101" s="14" t="s">
        <v>86</v>
      </c>
      <c r="D101" s="13"/>
      <c r="E101" s="12"/>
      <c r="F101" s="11"/>
      <c r="G101" s="11"/>
    </row>
    <row r="102" spans="2:7" ht="15">
      <c r="B102" s="110" t="s">
        <v>93</v>
      </c>
      <c r="C102" s="111" t="s">
        <v>94</v>
      </c>
      <c r="D102" s="13" t="s">
        <v>35</v>
      </c>
      <c r="E102" s="12">
        <v>191</v>
      </c>
      <c r="F102" s="129"/>
      <c r="G102" s="11">
        <f>E102*F102</f>
        <v>0</v>
      </c>
    </row>
    <row r="103" spans="2:7" ht="15" thickBot="1">
      <c r="B103" s="3">
        <v>61281</v>
      </c>
      <c r="C103" s="3" t="s">
        <v>87</v>
      </c>
      <c r="D103" s="4" t="s">
        <v>35</v>
      </c>
      <c r="E103" s="2">
        <v>191</v>
      </c>
      <c r="F103" s="128"/>
      <c r="G103" s="1">
        <f>E103*F103</f>
        <v>0</v>
      </c>
    </row>
    <row r="104" spans="2:7" ht="15" thickTop="1">
      <c r="B104" s="8"/>
      <c r="C104" s="9" t="s">
        <v>0</v>
      </c>
      <c r="D104" s="8"/>
      <c r="E104" s="7"/>
      <c r="F104" s="6"/>
      <c r="G104" s="6">
        <f>SUM(G102:G103)</f>
        <v>0</v>
      </c>
    </row>
  </sheetData>
  <sheetProtection password="CFF6" sheet="1" objects="1" scenarios="1" selectLockedCells="1"/>
  <printOptions/>
  <pageMargins left="0.29" right="0.13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ekonom</cp:lastModifiedBy>
  <cp:lastPrinted>2018-09-10T07:43:48Z</cp:lastPrinted>
  <dcterms:created xsi:type="dcterms:W3CDTF">2018-05-10T07:02:02Z</dcterms:created>
  <dcterms:modified xsi:type="dcterms:W3CDTF">2018-09-11T08:41:27Z</dcterms:modified>
  <cp:category/>
  <cp:version/>
  <cp:contentType/>
  <cp:contentStatus/>
</cp:coreProperties>
</file>