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09.03 Technické zhodnocení obráběcích strojů/06_k podpisu a zveřejnění/"/>
    </mc:Choice>
  </mc:AlternateContent>
  <xr:revisionPtr revIDLastSave="40" documentId="8_{CEEEACF5-D1FE-4EE4-9669-B0506DBFA3CD}" xr6:coauthVersionLast="47" xr6:coauthVersionMax="47" xr10:uidLastSave="{3187E7E5-86A5-4AA8-A97C-182DF0C8FB9B}"/>
  <workbookProtection workbookAlgorithmName="SHA-512" workbookHashValue="pEv911Ar+W6BPD5p8tK3JxMl1x0BAbb8a+raOEs+vvQW91sE9SXBXSfcf1wAvG9kIycS/Xvosy9NdgAltDOkQg==" workbookSaltValue="Vx2CpwImQrIPOyjUPpy8bg==" workbookSpinCount="100000" lockStructure="1"/>
  <bookViews>
    <workbookView xWindow="-120" yWindow="-120" windowWidth="29040" windowHeight="15840" xr2:uid="{00000000-000D-0000-FFFF-FFFF00000000}"/>
  </bookViews>
  <sheets>
    <sheet name="Titulní strana" sheetId="12" r:id="rId1"/>
    <sheet name="Stroj 1" sheetId="1" r:id="rId2"/>
    <sheet name="Stroj 2" sheetId="15" r:id="rId3"/>
    <sheet name="Stroj 3" sheetId="16" r:id="rId4"/>
    <sheet name="Stroj 4" sheetId="17" r:id="rId5"/>
    <sheet name="Stroj 5" sheetId="18" r:id="rId6"/>
    <sheet name="Stroj 6" sheetId="19" r:id="rId7"/>
    <sheet name="Stroj 7" sheetId="21" r:id="rId8"/>
    <sheet name="Stroj 8" sheetId="22" r:id="rId9"/>
    <sheet name="Stroj 9" sheetId="23" r:id="rId10"/>
    <sheet name="Stroj 10" sheetId="2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C20" i="12"/>
  <c r="A20" i="12"/>
  <c r="D19" i="12"/>
  <c r="C19" i="12"/>
  <c r="A19" i="12"/>
  <c r="D18" i="12"/>
  <c r="C18" i="12"/>
  <c r="A18" i="12"/>
  <c r="D17" i="12"/>
  <c r="C17" i="12"/>
  <c r="A17" i="12"/>
  <c r="D16" i="12"/>
  <c r="C16" i="12"/>
  <c r="A16" i="12"/>
  <c r="D15" i="12"/>
  <c r="C15" i="12"/>
  <c r="A15" i="12"/>
  <c r="D14" i="12"/>
  <c r="C14" i="12"/>
  <c r="A14" i="12"/>
  <c r="D13" i="12"/>
  <c r="C13" i="12"/>
  <c r="A13" i="12"/>
  <c r="D12" i="12"/>
  <c r="C12" i="12"/>
  <c r="A12" i="12"/>
  <c r="D11" i="12"/>
  <c r="C11" i="12"/>
  <c r="A11" i="12" a="1"/>
  <c r="A11" i="12" s="1"/>
  <c r="C21" i="12" l="1"/>
  <c r="D21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<sst xmlns="http://schemas.openxmlformats.org/spreadsheetml/2006/main" count="259" uniqueCount="104">
  <si>
    <t>Počet ks</t>
  </si>
  <si>
    <t>Doplní dodavatel</t>
  </si>
  <si>
    <t>Nabídková cena bez DPH</t>
  </si>
  <si>
    <t>Nabídková cena vč. DPH</t>
  </si>
  <si>
    <t xml:space="preserve">Obchodní název nabízeného zemědělského stroje </t>
  </si>
  <si>
    <t>CELKOVÁ NABÍDKOVÁ CENA:</t>
  </si>
  <si>
    <t>Frézka FNGJ 20</t>
  </si>
  <si>
    <t>Zadavatel u stroje požaduje provedení níže uvedených servisních a montážních úkonů: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</si>
  <si>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 xml:space="preserve">Provedení diagnostiky a repase všech pojezdů a dorazů 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</si>
  <si>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Výměna silové kabeláže stroje.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</si>
  <si>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U elektrických ovládacích a silových součástí provést diagnostiku funkčnosti a rizikovosti. U vadných a neodpovídajících provedení výměny za nové součásti (stejné funkce a vlastností) v souladu s požadavkem na bezpečnost elektrických zařízení dle platných předpisů. Bezpečnostní prvky - repase a výměna nezbytných součástí.  Provedení výstupní elektrorevize stroje s protokolem revizního technika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</si>
  <si>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Kompletní přetěsnění všech spojů.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</si>
  <si>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Diagnostika nadměrných vůlí, vymezení vůlí stroje.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</si>
  <si>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Diagnostika převodového ústrojí a vřeteníku (vždy nová ložiska a řemeny pohonu, obložení spojek).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</si>
  <si>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Diagnostika mazací soustavy stroje, výměna hadic a vedení maziva (trubek a filtrů)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</si>
  <si>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Nové nastavení geometrie celku stroje.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</si>
  <si>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Lože stroje – vymezení vůle a zaškrabání uložení.</t>
    </r>
  </si>
  <si>
    <r>
      <t>10.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libri"/>
        <family val="2"/>
        <charset val="238"/>
        <scheme val="minor"/>
      </rPr>
      <t>Chlazení stroje – repase, výměna vedení a filtrů.</t>
    </r>
  </si>
  <si>
    <r>
      <t>11.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Calibri"/>
        <family val="2"/>
        <charset val="238"/>
        <scheme val="minor"/>
      </rPr>
      <t>Dodávka a instalace modulu digitálního odměřování kompatibilního se zhodnocovaným strojem.</t>
    </r>
  </si>
  <si>
    <t>MJ</t>
  </si>
  <si>
    <t>1 ks</t>
  </si>
  <si>
    <t>Obráběcí stroj</t>
  </si>
  <si>
    <t>Frézka FNGJ 20, Výrobní číslo: 6400064</t>
  </si>
  <si>
    <t>Technické zhodnocení</t>
  </si>
  <si>
    <t>Frézka FNGJ 20, Výrobní číslo: 7400164</t>
  </si>
  <si>
    <r>
      <t>11. Dodávka a instalace modulu digitálního odměřování kompatibilního se zhodnocovaným strojem.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</si>
  <si>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Frézka FNGJ 32</t>
  </si>
  <si>
    <t>Frézka FNGJ 32, Výrobní číslo: 3102387</t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</si>
  <si>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Obnova štítku ovládacího panelu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</si>
  <si>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Diagnostika nadměrných vůlí, vymezení vůlí stroje.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</si>
  <si>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Diagnostika převodového ústrojí a vřeteníku (vždy nová ložiska a řemeny pohonu, obložení spojek).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</si>
  <si>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Diagnostika mazací soustavy stroje, výměna hadic a vedení maziva (trubek a filtrů)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</si>
  <si>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Nové nastavení geometrie celku stroje.</t>
    </r>
  </si>
  <si>
    <r>
      <t>10.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libri"/>
        <family val="2"/>
        <charset val="238"/>
        <scheme val="minor"/>
      </rPr>
      <t>Lože stroje – vymezení vůle a zaškrabání uložení.</t>
    </r>
  </si>
  <si>
    <r>
      <t>11.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libri"/>
        <family val="2"/>
        <charset val="238"/>
        <scheme val="minor"/>
      </rPr>
      <t>Chlazení stroje – repase, výměna vedení a filtrů.</t>
    </r>
  </si>
  <si>
    <t>Technické zhodnocení obráběcích strojů a jejich vybavení</t>
  </si>
  <si>
    <t>TECHNICKÁ SPECIFIKACE a formulář pro stanovení nabídkové ceny</t>
  </si>
  <si>
    <t>Soustruh SV18R 1000</t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</si>
  <si>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 xml:space="preserve">Výměna silové kabeláže stroje, nové osvětlení, výměna el. vypínačů a připojovacího konektoru. 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</si>
  <si>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Diagnostika převodového ústrojí a vřeteníku (nová ložiska na vřetenu a řemeny pohonu, obložení spojek, výměna 3-čelisťového sklíčidla).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</si>
  <si>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Lože stroje – vymezení vůle a zaškrabání všech vedení, nové všechny šrouby a matice suportů</t>
    </r>
  </si>
  <si>
    <t>Soustruh SV18R 1000, Výrobní číslo: 40120, Mezi hroty 1000 mm, Pouze štítek: BUZULUK KOMÁROV Inv. Číslo: 0286</t>
  </si>
  <si>
    <t>Soustruh SV18R</t>
  </si>
  <si>
    <t>Soustruh SV18R, Výrobní číslo: 40021, Mezi hroty 1250 mm</t>
  </si>
  <si>
    <r>
      <t>10.</t>
    </r>
    <r>
      <rPr>
        <sz val="7"/>
        <color theme="1"/>
        <rFont val="Times New Roman"/>
        <family val="1"/>
        <charset val="238"/>
      </rPr>
      <t>  </t>
    </r>
    <r>
      <rPr>
        <sz val="12"/>
        <color theme="1"/>
        <rFont val="Calibri"/>
        <family val="2"/>
        <charset val="238"/>
        <scheme val="minor"/>
      </rPr>
      <t>Chlazení stroje – repase, výměna vedení a filtrů.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</si>
  <si>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Výměna silové kabeláže stroje, nové osvětlení, výměna el. vypínačů a připojovacího konektoru</t>
    </r>
  </si>
  <si>
    <t>Provedení výstupní elektrorevize stroje s protokolem revizního technika</t>
  </si>
  <si>
    <t xml:space="preserve">1.      Provedení diagnostiky a repase všech pojezdů a dorazů </t>
  </si>
  <si>
    <t>2.      Výměna silové kabeláže stroje, nové osvětlení, výměna el. vypínačů a připojovacího konektoru</t>
  </si>
  <si>
    <t>3.      U elektrických ovládacích a silových součástí provést diagnostiku funkčnosti a rizikovosti. U vadných a neodpovídajících provedení výměny za nové součásti (stejné funkce a vlastností) v souladu s požadavkem na bezpečnost elektrických zařízení dle platných předpisů. Bezpečnostní prvky - repase a výměna nezbytných součástí. Nový central STOP.</t>
  </si>
  <si>
    <t>4.      Kompletní přetěsnění všech spojů.</t>
  </si>
  <si>
    <t>5.      Diagnostika nadměrných vůlí, vymezení vůlí stroje.</t>
  </si>
  <si>
    <t>6.      Diagnostika převodového ústrojí a vřeteníku (nová ložiska na vřetenu a řemeny pohonu, obložení spojek, výměna 3-čelisťového sklíčidla).</t>
  </si>
  <si>
    <t>7.      Diagnostika mazací soustavy stroje, výměna hadic a vedení maziva (trubek a filtrů)</t>
  </si>
  <si>
    <t>8.      Nové nastavení geometrie celku stroje.</t>
  </si>
  <si>
    <t>9.      Lože stroje – vymezení vůle a zaškrabání všech vedení, nové všechny šrouby a matice suportů</t>
  </si>
  <si>
    <t>10.    Chlazení stroje – repase, výměna vedení a filtrů.</t>
  </si>
  <si>
    <t>11.    Dodávka a instalace modulu digitálního odměřování kompatibilního se zhodnocovaným strojem</t>
  </si>
  <si>
    <t>Soustruh S32</t>
  </si>
  <si>
    <t>Soustruh S32, Výrobní číslo: 6025789, Mezi hroty 750 mm</t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</si>
  <si>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U elektrických ovládacích a silových součástí provést diagnostiku funkčnosti a rizikovosti. U vadných a neodpovídajících provedení výměny za nové součásti (stejné funkce a vlastností) v souladu s požadavkem na bezpečnost elektrických zařízení dle platných předpisů. Bezpečnostní prvky - repase a výměna nezbytných součástí. Provedení výstupní elektrorevize stroje s protokolem revizního technika</t>
    </r>
  </si>
  <si>
    <t>13.   Lakování stroje zeleným nátěrem</t>
  </si>
  <si>
    <r>
      <t>12.</t>
    </r>
    <r>
      <rPr>
        <sz val="7"/>
        <color theme="1"/>
        <rFont val="Times New Roman"/>
        <family val="1"/>
        <charset val="238"/>
      </rPr>
      <t>    </t>
    </r>
    <r>
      <rPr>
        <sz val="11"/>
        <color theme="1"/>
        <rFont val="Calibri"/>
        <family val="2"/>
        <charset val="238"/>
        <scheme val="minor"/>
      </rPr>
      <t>Montáž nové excentrické upínací nožové hlavy</t>
    </r>
  </si>
  <si>
    <t>13.  Lakování stroje zeleným nátěrem</t>
  </si>
  <si>
    <t>Soustruh S32, Výrobní číslo: 6025794, Mezi hroty 750 mm</t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</si>
  <si>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U elektrických ovládacích a silových součástí provést diagnostiku funkčnosti a rizikovosti. U vadných a neodpovídajících provedení výměny za nové součásti (stejné funkce a vlastností) v souladu s požadavkem na bezpečnost elektrických zařízení dle platných předpisů. Bezpečnostní prvky - repase a výměna nezbytných součástí. Provedení výstupní elektrorevize stroje s protokolem revizního technika.</t>
    </r>
  </si>
  <si>
    <r>
      <t>12.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Montáž nové excentrické upínací nožové hlavy</t>
    </r>
  </si>
  <si>
    <t>Soustruh S32 750</t>
  </si>
  <si>
    <t>Soustruh S32 750, Stroj bez štítku, výrobní číslo neznámé</t>
  </si>
  <si>
    <t>3.      U elektrických ovládacích a silových součástí provést diagnostiku funkčnosti a rizikovosti. U vadných a neodpovídajících provedení výměny za nové součásti (stejné funkce a vlastností) v souladu s požadavkem na bezpečnost elektrických zařízení dle platných předpisů. Bezpečnostní prvky - repase a výměna nezbytných součástí. Provedení výstupní elektrorevize stroje s protokolem revizního technika.</t>
  </si>
  <si>
    <t>9.      Lože stroje – vymezení vůle a zaškrabání všech vedení, nové všechny šrouby a matice suportů</t>
  </si>
  <si>
    <t>10.  Chlazení stroje – repase, výměna vedení a filtrů.</t>
  </si>
  <si>
    <t>11.   Dodávka a instalace modulu digitálního odměřování kompatibilního se zhodnocovaným strojem.</t>
  </si>
  <si>
    <t>12.   Montáž nové excentrické upínací nožové hlavy</t>
  </si>
  <si>
    <t>Soustruh S32 1000</t>
  </si>
  <si>
    <t>Soustruh S32 1000, Výrobní číslo : 22290, 1000 mm mezi hroty</t>
  </si>
  <si>
    <t xml:space="preserve">Další specifikace , zásady provedení zakázky a zpracování nabídkové ceny: </t>
  </si>
  <si>
    <t xml:space="preserve">           a)       Záruční podmínky se řídí odst. 10 Smlouvy o dílo</t>
  </si>
  <si>
    <t xml:space="preserve">           b)       Přední a zadní panel (kovový, pevný) z hliníkové slitiny. Hermeticky uzavřený systém stupnice a snímače - krytí IP 67 . Bezúdržbový provoz </t>
  </si>
  <si>
    <t xml:space="preserve">           d)       Použije se jeden typ panelu pro soustruhy i frézky (požadavek univerzálního ovládání žáky) </t>
  </si>
  <si>
    <t xml:space="preserve">           e)       LCD obrazovka a membránová klávesnice se zvukovou dotekovou zpětnou vazbou. Rozměry panelu – výška: 180 až 200 mm, šířka: 300 až 350 mm, hloubka: 45 až 50 mm.</t>
  </si>
  <si>
    <t xml:space="preserve">           f)       Zobrazování velikosti posuvu, uživatelsky definovatelné klávesy funkcí, lineární a úhlové (rotační) odečítání</t>
  </si>
  <si>
    <t xml:space="preserve">           g)       Pro frézování (u frézek) umožní specifické funkce:  Body na kružnici;  Body na přímce,  Obrábění oblouku,  Frézování kapes / ostrůvků,  Frézování drážek</t>
  </si>
  <si>
    <t xml:space="preserve">           *   port USB, režim spánku nastavitelný po zadané době nečinnosti , časomíra provozních hodin</t>
  </si>
  <si>
    <t>Frézka FNGJ 32, Pouze štítek: „BUZULUK KOMÁROV Inv.číslo: 7316“</t>
  </si>
  <si>
    <t>1.       Zadavatel umožní zájemcům před zpracováním nabídkové ceny diagnostiku a prohlídku strojů na místě</t>
  </si>
  <si>
    <t>2.       Zadavatel požaduje, aby stroje byly k repasi odvezeny na místo dodavatele</t>
  </si>
  <si>
    <t>3.       Připouští se zakázku realizovat na etapy dle možností zájemce– frézky, soustruhy SV a soustruhy S32</t>
  </si>
  <si>
    <t xml:space="preserve">           c)       Mechanická odolnost stupnic. Stupnice kryté nerezovým krytem nebo krytem z uhlíkových vláken (zodolněné), kabely pancéřované s konektory provedení D. </t>
  </si>
  <si>
    <t xml:space="preserve">           *      český dialog, automatická detekce snímače</t>
  </si>
  <si>
    <t xml:space="preserve">           *     klávesa uživatelsky definovatelných funkcí, absolutní a přírůstková operace měření, výstraha přiblížení k nule (grafická nebo akustická), zobrazení velikosti posuvu</t>
  </si>
  <si>
    <t xml:space="preserve">           *      zobrazení otáček stroje – vybavit rotačním snímačem, umožní úhlové odečítání</t>
  </si>
  <si>
    <t xml:space="preserve">           *      kompenzace lineární nebo segmentové chyby, funkce pro nalezení středu obrobku</t>
  </si>
  <si>
    <t xml:space="preserve">           *      programovatelná paměť pro technická data</t>
  </si>
  <si>
    <t xml:space="preserve">           *      vestavěná kalkulačka, funkce zrušení při chybě, (možnost návratu min o 6 kroků)</t>
  </si>
  <si>
    <t>5.       Nabídka bude obsahovat nevyšší odhadnutou nabídkovou cenu, přičemž zájemce připouští méněpráce v případě, že po rozebrání stroje zjistí, že úkon nebo montáž není potřeba</t>
  </si>
  <si>
    <t xml:space="preserve">           i)        Napájení 220-240V AC / 50Hz (siť), EU zásuvka</t>
  </si>
  <si>
    <t xml:space="preserve">           j)        Obecné vlastnosti:</t>
  </si>
  <si>
    <t xml:space="preserve">                 Konverze palce / mm</t>
  </si>
  <si>
    <r>
      <t>12.  Dodávka a instalace modulu digitálního odměřování kompatibilního se zhodnocovaným strojem.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</si>
  <si>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12. lakování stroje zeleným nátěrem</t>
  </si>
  <si>
    <t>13. lakování stroje zeleným nátěrem</t>
  </si>
  <si>
    <t xml:space="preserve">           h)       Pro soustružení (2-osé provedení - vybavení pro soustruhy) umožní funkce: • Poloměrové / průměrové načítání ;  Výpočet kuželů</t>
  </si>
  <si>
    <t xml:space="preserve">4.       U všech strojů – dodávka, montáž, zprovoznění a odzkoušení digitálních odměřování. Kromě základní cenové nabídky zadavatel požaduje, aby montované digitální odměřování bylo specifikováno nejméně: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</si>
</sst>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4472C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u/>
      <sz val="18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44" fontId="6" fillId="3" borderId="6" xfId="1" applyFont="1" applyFill="1" applyBorder="1" applyAlignment="1" applyProtection="1">
      <alignment horizontal="right" vertical="center"/>
      <protection locked="0"/>
    </xf>
    <xf numFmtId="44" fontId="5" fillId="3" borderId="7" xfId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44" fontId="2" fillId="0" borderId="24" xfId="1" applyFont="1" applyFill="1" applyBorder="1" applyAlignment="1" applyProtection="1">
      <alignment horizontal="right" vertical="center"/>
    </xf>
    <xf numFmtId="44" fontId="7" fillId="0" borderId="25" xfId="1" applyFont="1" applyFill="1" applyBorder="1" applyAlignment="1" applyProtection="1">
      <alignment horizontal="right" vertical="center"/>
    </xf>
    <xf numFmtId="0" fontId="3" fillId="0" borderId="0" xfId="0" applyFont="1"/>
    <xf numFmtId="0" fontId="1" fillId="0" borderId="2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44" fontId="2" fillId="0" borderId="27" xfId="1" applyFont="1" applyFill="1" applyBorder="1" applyAlignment="1" applyProtection="1">
      <alignment horizontal="right" vertical="center"/>
    </xf>
    <xf numFmtId="44" fontId="7" fillId="0" borderId="28" xfId="1" applyFont="1" applyFill="1" applyBorder="1" applyAlignment="1" applyProtection="1">
      <alignment horizontal="right" vertical="center"/>
    </xf>
    <xf numFmtId="44" fontId="6" fillId="0" borderId="30" xfId="1" applyFont="1" applyFill="1" applyBorder="1" applyAlignment="1" applyProtection="1">
      <alignment horizontal="right" vertical="center"/>
    </xf>
    <xf numFmtId="44" fontId="5" fillId="0" borderId="4" xfId="1" applyFont="1" applyFill="1" applyBorder="1" applyAlignment="1" applyProtection="1">
      <alignment horizontal="right" vertical="center"/>
    </xf>
    <xf numFmtId="0" fontId="0" fillId="4" borderId="0" xfId="0" applyFill="1"/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center" indent="4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 indent="5"/>
    </xf>
    <xf numFmtId="0" fontId="0" fillId="0" borderId="18" xfId="0" applyBorder="1" applyAlignment="1">
      <alignment horizontal="left" vertical="center" wrapText="1" indent="5"/>
    </xf>
    <xf numFmtId="0" fontId="10" fillId="0" borderId="19" xfId="0" applyFont="1" applyBorder="1" applyAlignment="1">
      <alignment horizontal="left" vertical="center" wrapText="1" indent="5"/>
    </xf>
    <xf numFmtId="0" fontId="0" fillId="0" borderId="0" xfId="0" applyAlignment="1">
      <alignment horizontal="left" vertical="center" wrapText="1" indent="5"/>
    </xf>
    <xf numFmtId="0" fontId="0" fillId="0" borderId="16" xfId="0" applyBorder="1"/>
    <xf numFmtId="0" fontId="15" fillId="0" borderId="19" xfId="0" applyFont="1" applyBorder="1" applyAlignment="1">
      <alignment horizontal="left" vertical="center" wrapText="1" indent="5"/>
    </xf>
    <xf numFmtId="0" fontId="10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0" fillId="0" borderId="18" xfId="0" applyFont="1" applyBorder="1" applyAlignment="1">
      <alignment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horizontal="left" vertical="center" indent="5"/>
    </xf>
    <xf numFmtId="0" fontId="0" fillId="0" borderId="19" xfId="0" applyBorder="1" applyAlignment="1">
      <alignment horizontal="left" vertical="center" indent="5"/>
    </xf>
    <xf numFmtId="0" fontId="10" fillId="0" borderId="18" xfId="0" applyFont="1" applyBorder="1" applyAlignment="1">
      <alignment horizontal="left" vertical="center" indent="5"/>
    </xf>
    <xf numFmtId="0" fontId="1" fillId="0" borderId="2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5" borderId="8" xfId="2" applyFont="1" applyFill="1" applyBorder="1" applyAlignment="1" applyProtection="1">
      <alignment horizontal="center" vertical="center"/>
    </xf>
    <xf numFmtId="0" fontId="12" fillId="5" borderId="9" xfId="2" applyFont="1" applyFill="1" applyBorder="1" applyAlignment="1" applyProtection="1">
      <alignment horizontal="center" vertical="center"/>
    </xf>
    <xf numFmtId="0" fontId="12" fillId="5" borderId="10" xfId="2" applyFont="1" applyFill="1" applyBorder="1" applyAlignment="1" applyProtection="1">
      <alignment horizontal="center" vertical="center"/>
    </xf>
    <xf numFmtId="0" fontId="12" fillId="5" borderId="5" xfId="2" applyFont="1" applyFill="1" applyBorder="1" applyAlignment="1" applyProtection="1">
      <alignment horizontal="center" vertical="center"/>
    </xf>
    <xf numFmtId="0" fontId="12" fillId="5" borderId="11" xfId="2" applyFont="1" applyFill="1" applyBorder="1" applyAlignment="1" applyProtection="1">
      <alignment horizontal="center" vertical="center"/>
    </xf>
    <xf numFmtId="0" fontId="12" fillId="5" borderId="12" xfId="2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5076825</xdr:colOff>
      <xdr:row>4</xdr:row>
      <xdr:rowOff>127309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2545563-7128-26D5-8724-1C8E2EAC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5076825" cy="8226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13</xdr:row>
      <xdr:rowOff>19050</xdr:rowOff>
    </xdr:from>
    <xdr:to>
      <xdr:col>3</xdr:col>
      <xdr:colOff>1075113</xdr:colOff>
      <xdr:row>24</xdr:row>
      <xdr:rowOff>145992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C16476-0323-6A37-8958-1AA10C9B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4572000"/>
          <a:ext cx="3894513" cy="291776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</xdr:row>
      <xdr:rowOff>19050</xdr:rowOff>
    </xdr:from>
    <xdr:to>
      <xdr:col>2</xdr:col>
      <xdr:colOff>1604010</xdr:colOff>
      <xdr:row>12</xdr:row>
      <xdr:rowOff>1299845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6DD55D2-4A75-C66B-47C6-630ED13A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371725"/>
          <a:ext cx="2775585" cy="2080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9</xdr:row>
      <xdr:rowOff>47625</xdr:rowOff>
    </xdr:from>
    <xdr:to>
      <xdr:col>3</xdr:col>
      <xdr:colOff>429260</xdr:colOff>
      <xdr:row>13</xdr:row>
      <xdr:rowOff>751205</xdr:rowOff>
    </xdr:to>
    <xdr:grpSp>
      <xdr:nvGrpSpPr>
        <xdr:cNvPr id="4" name="Group 655">
          <a:extLst>
            <a:ext uri="{FF2B5EF4-FFF2-40B4-BE49-F238E27FC236}">
              <a16:creationId xmlns:a16="http://schemas.microsoft.com/office/drawing/2014/main" id="{23576EE5-C338-BCD3-C3B3-28622D67C64B}"/>
            </a:ext>
          </a:extLst>
        </xdr:cNvPr>
        <xdr:cNvGrpSpPr/>
      </xdr:nvGrpSpPr>
      <xdr:grpSpPr>
        <a:xfrm>
          <a:off x="4905375" y="2200275"/>
          <a:ext cx="3029585" cy="1703705"/>
          <a:chOff x="0" y="0"/>
          <a:chExt cx="3029712" cy="1703832"/>
        </a:xfrm>
      </xdr:grpSpPr>
      <xdr:pic>
        <xdr:nvPicPr>
          <xdr:cNvPr id="5" name="Picture 50">
            <a:extLst>
              <a:ext uri="{FF2B5EF4-FFF2-40B4-BE49-F238E27FC236}">
                <a16:creationId xmlns:a16="http://schemas.microsoft.com/office/drawing/2014/main" id="{A6FE1710-C9DE-99DF-0769-FD39E4C7C227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3029712" cy="1703832"/>
          </a:xfrm>
          <a:prstGeom prst="rect">
            <a:avLst/>
          </a:prstGeom>
        </xdr:spPr>
      </xdr:pic>
      <xdr:pic>
        <xdr:nvPicPr>
          <xdr:cNvPr id="6" name="Picture 52">
            <a:extLst>
              <a:ext uri="{FF2B5EF4-FFF2-40B4-BE49-F238E27FC236}">
                <a16:creationId xmlns:a16="http://schemas.microsoft.com/office/drawing/2014/main" id="{470CAAC4-C6BF-16F0-691F-BC98C891AABB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5072" y="195592"/>
            <a:ext cx="2441194" cy="1115047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142875</xdr:colOff>
      <xdr:row>13</xdr:row>
      <xdr:rowOff>866775</xdr:rowOff>
    </xdr:from>
    <xdr:to>
      <xdr:col>4</xdr:col>
      <xdr:colOff>51435</xdr:colOff>
      <xdr:row>23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0DB8254-F069-D130-7361-9FFAF2B59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4010025"/>
          <a:ext cx="4432935" cy="3324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9</xdr:row>
      <xdr:rowOff>0</xdr:rowOff>
    </xdr:from>
    <xdr:to>
      <xdr:col>3</xdr:col>
      <xdr:colOff>1381125</xdr:colOff>
      <xdr:row>12</xdr:row>
      <xdr:rowOff>935990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CCD6284-2E84-CFBD-BB18-2B51B6ADA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2171700"/>
          <a:ext cx="3371850" cy="1736090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12</xdr:row>
      <xdr:rowOff>1057275</xdr:rowOff>
    </xdr:from>
    <xdr:to>
      <xdr:col>3</xdr:col>
      <xdr:colOff>1635125</xdr:colOff>
      <xdr:row>20</xdr:row>
      <xdr:rowOff>306705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66981C0-2399-60DA-BD5D-A871DA72C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4000500"/>
          <a:ext cx="3711575" cy="2783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9</xdr:row>
      <xdr:rowOff>0</xdr:rowOff>
    </xdr:from>
    <xdr:to>
      <xdr:col>3</xdr:col>
      <xdr:colOff>226060</xdr:colOff>
      <xdr:row>12</xdr:row>
      <xdr:rowOff>352425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D191BF5-AC7B-0161-85DF-87AB5CEFD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2324100"/>
          <a:ext cx="2893060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12</xdr:row>
      <xdr:rowOff>457200</xdr:rowOff>
    </xdr:from>
    <xdr:to>
      <xdr:col>3</xdr:col>
      <xdr:colOff>1536065</xdr:colOff>
      <xdr:row>20</xdr:row>
      <xdr:rowOff>245110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416AC72-EC0D-BBB8-D077-14CF14537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609975"/>
          <a:ext cx="4174490" cy="313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9</xdr:row>
      <xdr:rowOff>9525</xdr:rowOff>
    </xdr:from>
    <xdr:to>
      <xdr:col>3</xdr:col>
      <xdr:colOff>785495</xdr:colOff>
      <xdr:row>13</xdr:row>
      <xdr:rowOff>164465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CDAE55C-CE62-ACFC-8C27-AA5160C0E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2228850"/>
          <a:ext cx="3585845" cy="2688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8</xdr:row>
      <xdr:rowOff>190500</xdr:rowOff>
    </xdr:from>
    <xdr:to>
      <xdr:col>3</xdr:col>
      <xdr:colOff>1086399</xdr:colOff>
      <xdr:row>16</xdr:row>
      <xdr:rowOff>219487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1265411-8CD3-E809-F73B-3CBCCF64E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2181225"/>
          <a:ext cx="3934374" cy="29531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11</xdr:row>
      <xdr:rowOff>533400</xdr:rowOff>
    </xdr:from>
    <xdr:to>
      <xdr:col>3</xdr:col>
      <xdr:colOff>1003300</xdr:colOff>
      <xdr:row>20</xdr:row>
      <xdr:rowOff>327660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3643B9-CE62-B83D-0141-43A4BB33B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762375"/>
          <a:ext cx="3736975" cy="2804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142875</xdr:colOff>
      <xdr:row>9</xdr:row>
      <xdr:rowOff>9525</xdr:rowOff>
    </xdr:from>
    <xdr:to>
      <xdr:col>3</xdr:col>
      <xdr:colOff>986790</xdr:colOff>
      <xdr:row>13</xdr:row>
      <xdr:rowOff>144780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F19D041-9069-BF56-AE06-224350AF3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2025" y="2200275"/>
          <a:ext cx="3720465" cy="14020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3</xdr:col>
      <xdr:colOff>1033780</xdr:colOff>
      <xdr:row>12</xdr:row>
      <xdr:rowOff>140970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7183221-696D-BE73-EBC2-89E63832B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190750"/>
          <a:ext cx="3824605" cy="122682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12</xdr:row>
      <xdr:rowOff>209550</xdr:rowOff>
    </xdr:from>
    <xdr:to>
      <xdr:col>3</xdr:col>
      <xdr:colOff>313690</xdr:colOff>
      <xdr:row>15</xdr:row>
      <xdr:rowOff>593725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C47FEDA-38EF-E7BE-72CA-2132EFEB0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495675"/>
          <a:ext cx="3037840" cy="227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</xdr:row>
      <xdr:rowOff>9525</xdr:rowOff>
    </xdr:from>
    <xdr:to>
      <xdr:col>3</xdr:col>
      <xdr:colOff>718820</xdr:colOff>
      <xdr:row>12</xdr:row>
      <xdr:rowOff>1263650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D7DB295-715B-C9A5-0580-F33D67934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2200275"/>
          <a:ext cx="3500120" cy="2339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9</xdr:row>
      <xdr:rowOff>0</xdr:rowOff>
    </xdr:from>
    <xdr:to>
      <xdr:col>3</xdr:col>
      <xdr:colOff>92710</xdr:colOff>
      <xdr:row>11</xdr:row>
      <xdr:rowOff>338455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D801629-B1B4-BCF9-4A1C-E3C145C21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2190750"/>
          <a:ext cx="2893060" cy="93853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11</xdr:row>
      <xdr:rowOff>438150</xdr:rowOff>
    </xdr:from>
    <xdr:to>
      <xdr:col>3</xdr:col>
      <xdr:colOff>1428750</xdr:colOff>
      <xdr:row>17</xdr:row>
      <xdr:rowOff>127000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089D55E-2185-BBD4-FC03-4EC0E915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4875" y="3228975"/>
          <a:ext cx="4219575" cy="278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916B-6316-4DA9-A7A1-DEE4556DA200}">
  <sheetPr>
    <pageSetUpPr fitToPage="1"/>
  </sheetPr>
  <dimension ref="A5:K85"/>
  <sheetViews>
    <sheetView showGridLines="0" tabSelected="1" topLeftCell="A16" zoomScaleNormal="100" zoomScaleSheetLayoutView="100" workbookViewId="0">
      <selection activeCell="A50" sqref="A50"/>
    </sheetView>
  </sheetViews>
  <sheetFormatPr defaultRowHeight="15" x14ac:dyDescent="0.25"/>
  <cols>
    <col min="1" max="1" width="107.7109375" customWidth="1"/>
    <col min="2" max="2" width="18.42578125" customWidth="1"/>
    <col min="3" max="4" width="24.7109375" customWidth="1"/>
  </cols>
  <sheetData>
    <row r="5" spans="1:11" x14ac:dyDescent="0.25">
      <c r="B5" s="3"/>
    </row>
    <row r="6" spans="1:11" x14ac:dyDescent="0.25">
      <c r="A6" s="4" t="s">
        <v>36</v>
      </c>
      <c r="B6" s="3"/>
    </row>
    <row r="7" spans="1:11" ht="15.75" thickBot="1" x14ac:dyDescent="0.3">
      <c r="B7" s="3"/>
    </row>
    <row r="8" spans="1:11" ht="18.75" customHeight="1" x14ac:dyDescent="0.25">
      <c r="A8" s="52" t="s">
        <v>35</v>
      </c>
      <c r="B8" s="53"/>
      <c r="C8" s="53"/>
      <c r="D8" s="54"/>
      <c r="K8" s="5"/>
    </row>
    <row r="9" spans="1:11" x14ac:dyDescent="0.25">
      <c r="A9" s="55"/>
      <c r="B9" s="56"/>
      <c r="C9" s="56"/>
      <c r="D9" s="57"/>
    </row>
    <row r="10" spans="1:11" ht="33" customHeight="1" x14ac:dyDescent="0.25">
      <c r="A10" s="6" t="s">
        <v>4</v>
      </c>
      <c r="B10" s="7" t="s">
        <v>0</v>
      </c>
      <c r="C10" s="8" t="s">
        <v>2</v>
      </c>
      <c r="D10" s="9" t="s">
        <v>3</v>
      </c>
      <c r="F10" s="58"/>
      <c r="G10" s="58"/>
    </row>
    <row r="11" spans="1:11" s="14" customFormat="1" ht="20.100000000000001" customHeight="1" x14ac:dyDescent="0.3">
      <c r="A11" s="10" t="str" cm="1">
        <f t="array" ref="A11">'Stroj 1'!A8:A8</f>
        <v>Frézka FNGJ 20, Výrobní číslo: 6400064</v>
      </c>
      <c r="B11" s="11">
        <v>1</v>
      </c>
      <c r="C11" s="12">
        <f>'Stroj 1'!C8</f>
        <v>0</v>
      </c>
      <c r="D11" s="13">
        <f>'Stroj 1'!D8</f>
        <v>0</v>
      </c>
    </row>
    <row r="12" spans="1:11" ht="20.100000000000001" customHeight="1" x14ac:dyDescent="0.25">
      <c r="A12" s="10" t="str">
        <f>'Stroj 2'!A8</f>
        <v>Frézka FNGJ 20, Výrobní číslo: 7400164</v>
      </c>
      <c r="B12" s="11">
        <v>1</v>
      </c>
      <c r="C12" s="12">
        <f>'Stroj 2'!C8</f>
        <v>0</v>
      </c>
      <c r="D12" s="13">
        <f>'Stroj 2'!D8</f>
        <v>0</v>
      </c>
    </row>
    <row r="13" spans="1:11" ht="20.100000000000001" customHeight="1" x14ac:dyDescent="0.25">
      <c r="A13" s="10" t="str">
        <f>'Stroj 3'!A8</f>
        <v>Frézka FNGJ 32, Výrobní číslo: 3102387</v>
      </c>
      <c r="B13" s="11">
        <v>1</v>
      </c>
      <c r="C13" s="12">
        <f>'Stroj 3'!C8</f>
        <v>0</v>
      </c>
      <c r="D13" s="13">
        <f>'Stroj 3'!D8</f>
        <v>0</v>
      </c>
    </row>
    <row r="14" spans="1:11" ht="20.100000000000001" customHeight="1" x14ac:dyDescent="0.25">
      <c r="A14" s="15" t="str">
        <f>'Stroj 4'!A8</f>
        <v>Frézka FNGJ 32, Pouze štítek: „BUZULUK KOMÁROV Inv.číslo: 7316“</v>
      </c>
      <c r="B14" s="11">
        <v>1</v>
      </c>
      <c r="C14" s="12">
        <f>'Stroj 4'!C8</f>
        <v>0</v>
      </c>
      <c r="D14" s="13">
        <f>'Stroj 4'!D8</f>
        <v>0</v>
      </c>
    </row>
    <row r="15" spans="1:11" ht="20.100000000000001" customHeight="1" x14ac:dyDescent="0.25">
      <c r="A15" s="15" t="str">
        <f>'Stroj 5'!A8</f>
        <v>Soustruh SV18R 1000, Výrobní číslo: 40120, Mezi hroty 1000 mm, Pouze štítek: BUZULUK KOMÁROV Inv. Číslo: 0286</v>
      </c>
      <c r="B15" s="11">
        <v>1</v>
      </c>
      <c r="C15" s="12">
        <f>'Stroj 5'!C8</f>
        <v>0</v>
      </c>
      <c r="D15" s="13">
        <f>'Stroj 5'!D8</f>
        <v>0</v>
      </c>
    </row>
    <row r="16" spans="1:11" ht="20.100000000000001" customHeight="1" x14ac:dyDescent="0.25">
      <c r="A16" s="15" t="str">
        <f>'Stroj 6'!A8</f>
        <v>Soustruh SV18R, Výrobní číslo: 40021, Mezi hroty 1250 mm</v>
      </c>
      <c r="B16" s="11">
        <v>1</v>
      </c>
      <c r="C16" s="12">
        <f>'Stroj 6'!C8</f>
        <v>0</v>
      </c>
      <c r="D16" s="13">
        <f>'Stroj 6'!D8</f>
        <v>0</v>
      </c>
    </row>
    <row r="17" spans="1:10" ht="20.100000000000001" customHeight="1" x14ac:dyDescent="0.25">
      <c r="A17" s="10" t="str">
        <f>'Stroj 7'!A8</f>
        <v>Soustruh S32, Výrobní číslo: 6025789, Mezi hroty 750 mm</v>
      </c>
      <c r="B17" s="11">
        <v>1</v>
      </c>
      <c r="C17" s="12">
        <f>'Stroj 7'!C8</f>
        <v>0</v>
      </c>
      <c r="D17" s="13">
        <f>'Stroj 7'!D8</f>
        <v>0</v>
      </c>
    </row>
    <row r="18" spans="1:10" ht="20.100000000000001" customHeight="1" x14ac:dyDescent="0.25">
      <c r="A18" s="10" t="str">
        <f>'Stroj 8'!A8</f>
        <v>Soustruh S32, Výrobní číslo: 6025794, Mezi hroty 750 mm</v>
      </c>
      <c r="B18" s="11">
        <v>1</v>
      </c>
      <c r="C18" s="12">
        <f>'Stroj 8'!C8</f>
        <v>0</v>
      </c>
      <c r="D18" s="13">
        <f>'Stroj 8'!D8</f>
        <v>0</v>
      </c>
    </row>
    <row r="19" spans="1:10" ht="20.100000000000001" customHeight="1" x14ac:dyDescent="0.25">
      <c r="A19" s="10" t="str">
        <f>'Stroj 9'!A8</f>
        <v>Soustruh S32 750, Stroj bez štítku, výrobní číslo neznámé</v>
      </c>
      <c r="B19" s="11">
        <v>1</v>
      </c>
      <c r="C19" s="12">
        <f>'Stroj 9'!C8</f>
        <v>0</v>
      </c>
      <c r="D19" s="13">
        <f>'Stroj 9'!D8</f>
        <v>0</v>
      </c>
    </row>
    <row r="20" spans="1:10" ht="20.100000000000001" customHeight="1" thickBot="1" x14ac:dyDescent="0.3">
      <c r="A20" s="16" t="str">
        <f>'Stroj 10'!A8</f>
        <v>Soustruh S32 1000, Výrobní číslo : 22290, 1000 mm mezi hroty</v>
      </c>
      <c r="B20" s="17">
        <v>1</v>
      </c>
      <c r="C20" s="18">
        <f>'Stroj 10'!C8</f>
        <v>0</v>
      </c>
      <c r="D20" s="19">
        <f>'Stroj 10'!D8</f>
        <v>0</v>
      </c>
    </row>
    <row r="21" spans="1:10" ht="20.100000000000001" customHeight="1" thickTop="1" thickBot="1" x14ac:dyDescent="0.3">
      <c r="A21" s="50" t="s">
        <v>5</v>
      </c>
      <c r="B21" s="51"/>
      <c r="C21" s="20">
        <f>SUM(C11:C20)</f>
        <v>0</v>
      </c>
      <c r="D21" s="21">
        <f>SUM(D11:D20)</f>
        <v>0</v>
      </c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23" t="s">
        <v>76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25">
      <c r="A24" s="24" t="s">
        <v>85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x14ac:dyDescent="0.25">
      <c r="A25" s="24" t="s">
        <v>86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5">
      <c r="A26" s="24" t="s">
        <v>87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4" t="s">
        <v>103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25">
      <c r="A28" s="25" t="s">
        <v>77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5" t="s">
        <v>78</v>
      </c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5" t="s">
        <v>88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25" t="s">
        <v>79</v>
      </c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25" t="s">
        <v>80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5">
      <c r="A33" s="25" t="s">
        <v>81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x14ac:dyDescent="0.25">
      <c r="A34" s="25" t="s">
        <v>82</v>
      </c>
      <c r="B34" s="22"/>
      <c r="C34" s="22"/>
      <c r="D34" s="22"/>
      <c r="E34" s="22"/>
      <c r="F34" s="22"/>
      <c r="G34" s="22"/>
      <c r="H34" s="22"/>
      <c r="I34" s="22"/>
      <c r="J34" s="22"/>
    </row>
    <row r="35" spans="1:10" x14ac:dyDescent="0.25">
      <c r="A35" s="25" t="s">
        <v>102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10" x14ac:dyDescent="0.25">
      <c r="A36" s="25" t="s">
        <v>96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25">
      <c r="A37" s="25" t="s">
        <v>97</v>
      </c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25">
      <c r="A38" s="26" t="s">
        <v>98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25">
      <c r="A39" s="27" t="s">
        <v>89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25">
      <c r="A40" s="27" t="s">
        <v>90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25">
      <c r="A41" s="27" t="s">
        <v>91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25">
      <c r="A42" s="27" t="s">
        <v>92</v>
      </c>
      <c r="B42" s="22"/>
      <c r="C42" s="22"/>
      <c r="D42" s="22"/>
      <c r="E42" s="22"/>
      <c r="F42" s="22"/>
      <c r="G42" s="22"/>
      <c r="H42" s="22"/>
      <c r="I42" s="22"/>
      <c r="J42" s="22"/>
    </row>
    <row r="43" spans="1:10" x14ac:dyDescent="0.25">
      <c r="A43" s="27" t="s">
        <v>93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0" x14ac:dyDescent="0.25">
      <c r="A44" s="27" t="s">
        <v>94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x14ac:dyDescent="0.25">
      <c r="A45" s="27" t="s">
        <v>83</v>
      </c>
      <c r="B45" s="22"/>
      <c r="C45" s="22"/>
      <c r="D45" s="22"/>
      <c r="E45" s="22"/>
      <c r="F45" s="22"/>
      <c r="G45" s="22"/>
      <c r="H45" s="22"/>
      <c r="I45" s="22"/>
      <c r="J45" s="22"/>
    </row>
    <row r="46" spans="1:10" x14ac:dyDescent="0.25">
      <c r="A46" s="26"/>
      <c r="B46" s="22"/>
      <c r="C46" s="22"/>
      <c r="D46" s="22"/>
      <c r="E46" s="22"/>
      <c r="F46" s="22"/>
      <c r="G46" s="22"/>
      <c r="H46" s="22"/>
      <c r="I46" s="22"/>
      <c r="J46" s="22"/>
    </row>
    <row r="47" spans="1:10" x14ac:dyDescent="0.25">
      <c r="A47" s="24" t="s">
        <v>95</v>
      </c>
      <c r="B47" s="22"/>
      <c r="C47" s="22"/>
      <c r="D47" s="22"/>
      <c r="E47" s="22"/>
      <c r="F47" s="22"/>
      <c r="G47" s="22"/>
      <c r="H47" s="22"/>
      <c r="I47" s="22"/>
      <c r="J47" s="22"/>
    </row>
    <row r="48" spans="1:10" x14ac:dyDescent="0.25">
      <c r="A48" s="24"/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10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10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</row>
    <row r="83" spans="1:10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</row>
    <row r="84" spans="1:10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</row>
  </sheetData>
  <sheetProtection algorithmName="SHA-512" hashValue="cjjGoBstqg/oTMYOkPCLfmj5zFvqsAYseCrg5A6FBlC9csT9sPP5RbBH96y7g7v4qtvUxW4txBYGiw1L3jJQfg==" saltValue="n51RlgPc0Kex73Q94w0O1w==" spinCount="100000" sheet="1" objects="1" scenarios="1"/>
  <mergeCells count="3">
    <mergeCell ref="A21:B21"/>
    <mergeCell ref="A8:D9"/>
    <mergeCell ref="F10:G10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showGridLines="0" zoomScaleNormal="100" zoomScaleSheetLayoutView="100" workbookViewId="0">
      <selection activeCell="H18" sqref="H18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6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0.100000000000001" customHeight="1" thickBot="1" x14ac:dyDescent="0.35">
      <c r="A8" s="32" t="s">
        <v>22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15.75" x14ac:dyDescent="0.25">
      <c r="A11" s="35" t="s">
        <v>8</v>
      </c>
    </row>
    <row r="12" spans="1:7" ht="15.75" x14ac:dyDescent="0.25">
      <c r="A12" s="35" t="s">
        <v>9</v>
      </c>
    </row>
    <row r="13" spans="1:7" ht="110.25" x14ac:dyDescent="0.25">
      <c r="A13" s="35" t="s">
        <v>10</v>
      </c>
    </row>
    <row r="14" spans="1:7" ht="15.75" x14ac:dyDescent="0.25">
      <c r="A14" s="35" t="s">
        <v>11</v>
      </c>
    </row>
    <row r="15" spans="1:7" ht="15.75" x14ac:dyDescent="0.25">
      <c r="A15" s="35" t="s">
        <v>12</v>
      </c>
    </row>
    <row r="16" spans="1:7" ht="31.5" x14ac:dyDescent="0.25">
      <c r="A16" s="35" t="s">
        <v>13</v>
      </c>
    </row>
    <row r="17" spans="1:1" ht="31.5" x14ac:dyDescent="0.25">
      <c r="A17" s="35" t="s">
        <v>14</v>
      </c>
    </row>
    <row r="18" spans="1:1" ht="15.75" x14ac:dyDescent="0.25">
      <c r="A18" s="35" t="s">
        <v>15</v>
      </c>
    </row>
    <row r="19" spans="1:1" ht="15.75" x14ac:dyDescent="0.25">
      <c r="A19" s="35" t="s">
        <v>16</v>
      </c>
    </row>
    <row r="20" spans="1:1" ht="15.75" x14ac:dyDescent="0.25">
      <c r="A20" s="35" t="s">
        <v>17</v>
      </c>
    </row>
    <row r="21" spans="1:1" ht="31.5" x14ac:dyDescent="0.25">
      <c r="A21" s="36" t="s">
        <v>18</v>
      </c>
    </row>
    <row r="22" spans="1:1" ht="16.5" thickBot="1" x14ac:dyDescent="0.3">
      <c r="A22" s="37" t="s">
        <v>100</v>
      </c>
    </row>
    <row r="23" spans="1:1" x14ac:dyDescent="0.25">
      <c r="A23" s="38"/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</sheetData>
  <sheetProtection algorithmName="SHA-512" hashValue="l0LSiEMdv0Lgq9QDsy4E7D9V7sJx9/7m/LuFlav4gNG1n7m+yGRB2Ur0jfW5T+yjBlWhkxYbaW58+OYsAKVWBQ==" saltValue="TPBxnqWKTTwpM+tiQN3MPQ==" spinCount="100000" sheet="1" objects="1" scenarios="1"/>
  <mergeCells count="3">
    <mergeCell ref="A4:D5"/>
    <mergeCell ref="F7:G7"/>
    <mergeCell ref="A6:D6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D886-180D-4B8D-90AD-D51F5A4E1D41}">
  <sheetPr>
    <pageSetUpPr fitToPage="1"/>
  </sheetPr>
  <dimension ref="A1:G74"/>
  <sheetViews>
    <sheetView showGridLines="0" topLeftCell="A6" zoomScaleNormal="100" zoomScaleSheetLayoutView="100" workbookViewId="0">
      <selection activeCell="L14" sqref="L14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6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0.100000000000001" customHeight="1" thickBot="1" x14ac:dyDescent="0.35">
      <c r="A8" s="32" t="s">
        <v>24</v>
      </c>
      <c r="B8" s="33" t="s">
        <v>20</v>
      </c>
      <c r="C8" s="1">
        <v>0</v>
      </c>
      <c r="D8" s="2">
        <v>0</v>
      </c>
    </row>
    <row r="10" spans="1:7" ht="15.75" thickBot="1" x14ac:dyDescent="0.3">
      <c r="A10" s="4"/>
      <c r="B10" s="4"/>
    </row>
    <row r="11" spans="1:7" ht="31.5" x14ac:dyDescent="0.25">
      <c r="A11" s="34" t="s">
        <v>7</v>
      </c>
    </row>
    <row r="12" spans="1:7" ht="15.75" x14ac:dyDescent="0.25">
      <c r="A12" s="35" t="s">
        <v>8</v>
      </c>
    </row>
    <row r="13" spans="1:7" ht="15.75" x14ac:dyDescent="0.25">
      <c r="A13" s="35" t="s">
        <v>9</v>
      </c>
    </row>
    <row r="14" spans="1:7" ht="117.75" customHeight="1" x14ac:dyDescent="0.25">
      <c r="A14" s="35" t="s">
        <v>10</v>
      </c>
    </row>
    <row r="15" spans="1:7" ht="15.75" x14ac:dyDescent="0.25">
      <c r="A15" s="35" t="s">
        <v>11</v>
      </c>
    </row>
    <row r="16" spans="1:7" ht="20.25" customHeight="1" x14ac:dyDescent="0.25">
      <c r="A16" s="35" t="s">
        <v>12</v>
      </c>
    </row>
    <row r="17" spans="1:1" ht="30.75" customHeight="1" x14ac:dyDescent="0.25">
      <c r="A17" s="35" t="s">
        <v>13</v>
      </c>
    </row>
    <row r="18" spans="1:1" ht="32.25" customHeight="1" x14ac:dyDescent="0.25">
      <c r="A18" s="35" t="s">
        <v>14</v>
      </c>
    </row>
    <row r="19" spans="1:1" ht="21.75" customHeight="1" x14ac:dyDescent="0.25">
      <c r="A19" s="35" t="s">
        <v>15</v>
      </c>
    </row>
    <row r="20" spans="1:1" ht="19.5" customHeight="1" x14ac:dyDescent="0.25">
      <c r="A20" s="35" t="s">
        <v>16</v>
      </c>
    </row>
    <row r="21" spans="1:1" ht="20.25" customHeight="1" x14ac:dyDescent="0.25">
      <c r="A21" s="35" t="s">
        <v>17</v>
      </c>
    </row>
    <row r="22" spans="1:1" ht="30.75" customHeight="1" x14ac:dyDescent="0.25">
      <c r="A22" s="35" t="s">
        <v>25</v>
      </c>
    </row>
    <row r="23" spans="1:1" ht="16.5" thickBot="1" x14ac:dyDescent="0.3">
      <c r="A23" s="40" t="s">
        <v>100</v>
      </c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</sheetData>
  <sheetProtection algorithmName="SHA-512" hashValue="/HcC31iKPlVqPh6AhnWfeLDHUAuEptWBoXs2bsqM9/On2UkncYnWLIGB+fI/ZFjQHDqLh/okFXREkklLcD/G2g==" saltValue="9HEO+lxbSb9rP9ChZVT9Gw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B615-D16D-41C1-8633-BBC7C4D740FA}">
  <sheetPr>
    <pageSetUpPr fitToPage="1"/>
  </sheetPr>
  <dimension ref="A1:G73"/>
  <sheetViews>
    <sheetView showGridLines="0" zoomScaleNormal="100" zoomScaleSheetLayoutView="100" workbookViewId="0">
      <selection activeCell="M13" sqref="M13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26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0.100000000000001" customHeight="1" thickBot="1" x14ac:dyDescent="0.35">
      <c r="A8" s="32" t="s">
        <v>27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15.75" x14ac:dyDescent="0.25">
      <c r="A11" s="35" t="s">
        <v>8</v>
      </c>
    </row>
    <row r="12" spans="1:7" ht="15.75" x14ac:dyDescent="0.25">
      <c r="A12" s="35" t="s">
        <v>9</v>
      </c>
    </row>
    <row r="13" spans="1:7" ht="117.75" customHeight="1" x14ac:dyDescent="0.25">
      <c r="A13" s="35" t="s">
        <v>10</v>
      </c>
    </row>
    <row r="14" spans="1:7" ht="15.75" x14ac:dyDescent="0.25">
      <c r="A14" s="35" t="s">
        <v>11</v>
      </c>
    </row>
    <row r="15" spans="1:7" ht="20.25" customHeight="1" x14ac:dyDescent="0.25">
      <c r="A15" s="35" t="s">
        <v>12</v>
      </c>
    </row>
    <row r="16" spans="1:7" ht="30.75" customHeight="1" x14ac:dyDescent="0.25">
      <c r="A16" s="35" t="s">
        <v>13</v>
      </c>
    </row>
    <row r="17" spans="1:1" ht="32.25" customHeight="1" x14ac:dyDescent="0.25">
      <c r="A17" s="35" t="s">
        <v>14</v>
      </c>
    </row>
    <row r="18" spans="1:1" ht="21.75" customHeight="1" x14ac:dyDescent="0.25">
      <c r="A18" s="35" t="s">
        <v>15</v>
      </c>
    </row>
    <row r="19" spans="1:1" ht="19.5" customHeight="1" x14ac:dyDescent="0.25">
      <c r="A19" s="35" t="s">
        <v>16</v>
      </c>
    </row>
    <row r="20" spans="1:1" ht="20.25" customHeight="1" x14ac:dyDescent="0.25">
      <c r="A20" s="35" t="s">
        <v>17</v>
      </c>
    </row>
    <row r="21" spans="1:1" ht="30.75" customHeight="1" x14ac:dyDescent="0.25">
      <c r="A21" s="36" t="s">
        <v>18</v>
      </c>
    </row>
    <row r="22" spans="1:1" ht="16.5" thickBot="1" x14ac:dyDescent="0.3">
      <c r="A22" s="40" t="s">
        <v>100</v>
      </c>
    </row>
    <row r="23" spans="1:1" x14ac:dyDescent="0.25">
      <c r="A23" s="39"/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</sheetData>
  <sheetProtection algorithmName="SHA-512" hashValue="LHUkniCcjv72f8h0oZQ++lQILRLXgFz3D6lF0XuE78YpCqYjVqj4J5I9rKHIBTtJ2A1m37oboMLdqWAlbA86cg==" saltValue="Ij36W4um/6lWmHrmjyHhRQ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007B-2D91-494F-B46A-78EF99C01206}">
  <sheetPr>
    <pageSetUpPr fitToPage="1"/>
  </sheetPr>
  <dimension ref="A1:G73"/>
  <sheetViews>
    <sheetView showGridLines="0" topLeftCell="A7" zoomScaleNormal="100" zoomScaleSheetLayoutView="100" workbookViewId="0">
      <selection activeCell="E25" sqref="E25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26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0.100000000000001" customHeight="1" thickBot="1" x14ac:dyDescent="0.35">
      <c r="A8" s="32" t="s">
        <v>84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15.75" x14ac:dyDescent="0.25">
      <c r="A11" s="41" t="s">
        <v>8</v>
      </c>
    </row>
    <row r="12" spans="1:7" ht="15.75" x14ac:dyDescent="0.25">
      <c r="A12" s="41" t="s">
        <v>9</v>
      </c>
    </row>
    <row r="13" spans="1:7" ht="100.5" customHeight="1" x14ac:dyDescent="0.25">
      <c r="A13" s="41" t="s">
        <v>10</v>
      </c>
    </row>
    <row r="14" spans="1:7" ht="15.75" x14ac:dyDescent="0.25">
      <c r="A14" s="41" t="s">
        <v>11</v>
      </c>
    </row>
    <row r="15" spans="1:7" ht="20.25" customHeight="1" x14ac:dyDescent="0.25">
      <c r="A15" s="41" t="s">
        <v>28</v>
      </c>
    </row>
    <row r="16" spans="1:7" ht="21.75" customHeight="1" x14ac:dyDescent="0.25">
      <c r="A16" s="41" t="s">
        <v>29</v>
      </c>
    </row>
    <row r="17" spans="1:1" ht="32.25" customHeight="1" x14ac:dyDescent="0.25">
      <c r="A17" s="41" t="s">
        <v>30</v>
      </c>
    </row>
    <row r="18" spans="1:1" ht="33" customHeight="1" x14ac:dyDescent="0.25">
      <c r="A18" s="41" t="s">
        <v>31</v>
      </c>
    </row>
    <row r="19" spans="1:1" ht="19.5" customHeight="1" x14ac:dyDescent="0.25">
      <c r="A19" s="41" t="s">
        <v>32</v>
      </c>
    </row>
    <row r="20" spans="1:1" ht="20.25" customHeight="1" x14ac:dyDescent="0.25">
      <c r="A20" s="41" t="s">
        <v>33</v>
      </c>
    </row>
    <row r="21" spans="1:1" ht="30.75" customHeight="1" x14ac:dyDescent="0.25">
      <c r="A21" s="41" t="s">
        <v>34</v>
      </c>
    </row>
    <row r="22" spans="1:1" ht="31.5" x14ac:dyDescent="0.25">
      <c r="A22" s="41" t="s">
        <v>99</v>
      </c>
    </row>
    <row r="23" spans="1:1" ht="16.5" thickBot="1" x14ac:dyDescent="0.3">
      <c r="A23" s="42" t="s">
        <v>101</v>
      </c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</sheetData>
  <sheetProtection algorithmName="SHA-512" hashValue="P6FMXoAQJqmPVeZfbfXqyjDeAG92QF6K2ktG80zH0JNEK/CPlo2LicDFZhvNNvPJeYAB6qQ8h9m+VnsOWmSGnQ==" saltValue="LMYmkZOFPV5T5/XU9rIy/A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5257-A849-476D-A428-B318E9ECA8FA}">
  <sheetPr>
    <pageSetUpPr fitToPage="1"/>
  </sheetPr>
  <dimension ref="A1:G71"/>
  <sheetViews>
    <sheetView showGridLines="0" topLeftCell="A9" zoomScaleNormal="100" zoomScaleSheetLayoutView="100" workbookViewId="0">
      <selection activeCell="A10" sqref="A10:A23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37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8.5" customHeight="1" thickBot="1" x14ac:dyDescent="0.35">
      <c r="A8" s="43" t="s">
        <v>41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22.5" customHeight="1" x14ac:dyDescent="0.25">
      <c r="A11" s="41" t="s">
        <v>8</v>
      </c>
    </row>
    <row r="12" spans="1:7" ht="31.5" x14ac:dyDescent="0.25">
      <c r="A12" s="41" t="s">
        <v>38</v>
      </c>
    </row>
    <row r="13" spans="1:7" ht="114" customHeight="1" x14ac:dyDescent="0.25">
      <c r="A13" s="41" t="s">
        <v>10</v>
      </c>
    </row>
    <row r="14" spans="1:7" ht="20.25" customHeight="1" x14ac:dyDescent="0.25">
      <c r="A14" s="41" t="s">
        <v>11</v>
      </c>
    </row>
    <row r="15" spans="1:7" ht="20.25" customHeight="1" x14ac:dyDescent="0.25">
      <c r="A15" s="41" t="s">
        <v>12</v>
      </c>
    </row>
    <row r="16" spans="1:7" ht="44.25" customHeight="1" x14ac:dyDescent="0.25">
      <c r="A16" s="41" t="s">
        <v>39</v>
      </c>
    </row>
    <row r="17" spans="1:1" ht="41.25" customHeight="1" x14ac:dyDescent="0.25">
      <c r="A17" s="41" t="s">
        <v>14</v>
      </c>
    </row>
    <row r="18" spans="1:1" ht="20.25" customHeight="1" x14ac:dyDescent="0.25">
      <c r="A18" s="41" t="s">
        <v>15</v>
      </c>
    </row>
    <row r="19" spans="1:1" ht="36.75" customHeight="1" x14ac:dyDescent="0.25">
      <c r="A19" s="41" t="s">
        <v>40</v>
      </c>
    </row>
    <row r="20" spans="1:1" ht="23.25" customHeight="1" x14ac:dyDescent="0.25">
      <c r="A20" s="41" t="s">
        <v>44</v>
      </c>
    </row>
    <row r="21" spans="1:1" ht="31.5" x14ac:dyDescent="0.25">
      <c r="A21" s="44" t="s">
        <v>25</v>
      </c>
    </row>
    <row r="22" spans="1:1" ht="28.5" customHeight="1" x14ac:dyDescent="0.25">
      <c r="A22" s="45" t="s">
        <v>66</v>
      </c>
    </row>
    <row r="23" spans="1:1" ht="15.75" thickBot="1" x14ac:dyDescent="0.3">
      <c r="A23" s="46" t="s">
        <v>63</v>
      </c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</sheetData>
  <sheetProtection algorithmName="SHA-512" hashValue="Q+0IgfZS8aUq710U11Da29XGj64+83MWJhD1bzhsCV+0jQDPuB8tpOx4VnusXEiBNXWPUVWYawNEwld72GIMkg==" saltValue="5kKUr8K8HBrBEFzwOpaT6w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F3F9-B80B-439B-925C-3557FAABE0BD}">
  <sheetPr>
    <pageSetUpPr fitToPage="1"/>
  </sheetPr>
  <dimension ref="A1:G70"/>
  <sheetViews>
    <sheetView showGridLines="0" zoomScaleNormal="100" zoomScaleSheetLayoutView="100" workbookViewId="0">
      <selection activeCell="C8" sqref="C8:D8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42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1.75" customHeight="1" thickBot="1" x14ac:dyDescent="0.35">
      <c r="A8" s="43" t="s">
        <v>43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18.75" customHeight="1" x14ac:dyDescent="0.25">
      <c r="A11" s="41" t="s">
        <v>47</v>
      </c>
    </row>
    <row r="12" spans="1:7" ht="31.5" x14ac:dyDescent="0.25">
      <c r="A12" s="41" t="s">
        <v>48</v>
      </c>
    </row>
    <row r="13" spans="1:7" ht="79.5" customHeight="1" x14ac:dyDescent="0.25">
      <c r="A13" s="41" t="s">
        <v>49</v>
      </c>
    </row>
    <row r="14" spans="1:7" ht="13.5" customHeight="1" x14ac:dyDescent="0.25">
      <c r="A14" s="41" t="s">
        <v>46</v>
      </c>
    </row>
    <row r="15" spans="1:7" ht="20.25" customHeight="1" x14ac:dyDescent="0.25">
      <c r="A15" s="41" t="s">
        <v>50</v>
      </c>
    </row>
    <row r="16" spans="1:7" ht="19.5" customHeight="1" x14ac:dyDescent="0.25">
      <c r="A16" s="41" t="s">
        <v>51</v>
      </c>
    </row>
    <row r="17" spans="1:1" ht="50.25" customHeight="1" x14ac:dyDescent="0.25">
      <c r="A17" s="41" t="s">
        <v>52</v>
      </c>
    </row>
    <row r="18" spans="1:1" ht="25.5" customHeight="1" x14ac:dyDescent="0.25">
      <c r="A18" s="41" t="s">
        <v>53</v>
      </c>
    </row>
    <row r="19" spans="1:1" ht="18.75" customHeight="1" x14ac:dyDescent="0.25">
      <c r="A19" s="41" t="s">
        <v>54</v>
      </c>
    </row>
    <row r="20" spans="1:1" ht="31.5" x14ac:dyDescent="0.25">
      <c r="A20" s="41" t="s">
        <v>55</v>
      </c>
    </row>
    <row r="21" spans="1:1" ht="15.75" x14ac:dyDescent="0.25">
      <c r="A21" s="41" t="s">
        <v>56</v>
      </c>
    </row>
    <row r="22" spans="1:1" ht="31.5" x14ac:dyDescent="0.25">
      <c r="A22" s="41" t="s">
        <v>57</v>
      </c>
    </row>
    <row r="23" spans="1:1" x14ac:dyDescent="0.25">
      <c r="A23" s="45" t="s">
        <v>66</v>
      </c>
    </row>
    <row r="24" spans="1:1" ht="15.75" thickBot="1" x14ac:dyDescent="0.3">
      <c r="A24" s="46" t="s">
        <v>63</v>
      </c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</sheetData>
  <sheetProtection algorithmName="SHA-512" hashValue="kcaxkQ4vYFSy+UzSaUbnP6w5Y2aMKVRo9PlJz5GrbTAhhrQa4jBNuVF/zikeuZ85hAZMFZgK/6Ph06FBgQt9Lg==" saltValue="O432tSQ52xSlKdMa4+TvQQ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C1C4-8DD7-4181-AB02-6A41F9C12212}">
  <sheetPr>
    <pageSetUpPr fitToPage="1"/>
  </sheetPr>
  <dimension ref="A1:G69"/>
  <sheetViews>
    <sheetView showGridLines="0" zoomScaleNormal="100" zoomScaleSheetLayoutView="100" workbookViewId="0">
      <selection activeCell="G12" sqref="G12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58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1.75" customHeight="1" thickBot="1" x14ac:dyDescent="0.35">
      <c r="A8" s="43" t="s">
        <v>59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15.75" x14ac:dyDescent="0.25">
      <c r="A11" s="35" t="s">
        <v>8</v>
      </c>
    </row>
    <row r="12" spans="1:7" ht="39" customHeight="1" x14ac:dyDescent="0.25">
      <c r="A12" s="35" t="s">
        <v>45</v>
      </c>
    </row>
    <row r="13" spans="1:7" ht="13.5" customHeight="1" x14ac:dyDescent="0.25">
      <c r="A13" s="35" t="s">
        <v>60</v>
      </c>
    </row>
    <row r="14" spans="1:7" ht="20.25" customHeight="1" x14ac:dyDescent="0.25">
      <c r="A14" s="35" t="s">
        <v>11</v>
      </c>
    </row>
    <row r="15" spans="1:7" ht="19.5" customHeight="1" x14ac:dyDescent="0.25">
      <c r="A15" s="35" t="s">
        <v>12</v>
      </c>
    </row>
    <row r="16" spans="1:7" ht="50.25" customHeight="1" x14ac:dyDescent="0.25">
      <c r="A16" s="35" t="s">
        <v>39</v>
      </c>
    </row>
    <row r="17" spans="1:1" ht="25.5" customHeight="1" x14ac:dyDescent="0.25">
      <c r="A17" s="35" t="s">
        <v>14</v>
      </c>
    </row>
    <row r="18" spans="1:1" ht="18.75" customHeight="1" x14ac:dyDescent="0.25">
      <c r="A18" s="35" t="s">
        <v>15</v>
      </c>
    </row>
    <row r="19" spans="1:1" ht="31.5" x14ac:dyDescent="0.25">
      <c r="A19" s="35" t="s">
        <v>40</v>
      </c>
    </row>
    <row r="20" spans="1:1" ht="15.75" x14ac:dyDescent="0.25">
      <c r="A20" s="35" t="s">
        <v>17</v>
      </c>
    </row>
    <row r="21" spans="1:1" ht="31.5" customHeight="1" x14ac:dyDescent="0.25">
      <c r="A21" s="36" t="s">
        <v>18</v>
      </c>
    </row>
    <row r="22" spans="1:1" x14ac:dyDescent="0.25">
      <c r="A22" s="47" t="s">
        <v>62</v>
      </c>
    </row>
    <row r="23" spans="1:1" ht="15.75" thickBot="1" x14ac:dyDescent="0.3">
      <c r="A23" s="48" t="s">
        <v>63</v>
      </c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</sheetData>
  <sheetProtection algorithmName="SHA-512" hashValue="dD/LVlXiFjhjsuwC/NHHJUvoh9f/FWugkPmG3zI4YBuwKoMMqvkwm8Me7SYQIu1Xa/fLckGNf2vwW0EMbGdDbA==" saltValue="/h65gjkt5UCEq1PsUSWh7w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384A-F484-4B1E-B978-F6A97E687CAF}">
  <sheetPr>
    <pageSetUpPr fitToPage="1"/>
  </sheetPr>
  <dimension ref="A1:G69"/>
  <sheetViews>
    <sheetView showGridLines="0" topLeftCell="A6" zoomScaleNormal="100" zoomScaleSheetLayoutView="100" workbookViewId="0">
      <selection activeCell="C8" sqref="C8:D8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58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1.75" customHeight="1" thickBot="1" x14ac:dyDescent="0.35">
      <c r="A8" s="43" t="s">
        <v>64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15.75" x14ac:dyDescent="0.25">
      <c r="A11" s="49" t="s">
        <v>8</v>
      </c>
    </row>
    <row r="12" spans="1:7" ht="38.25" customHeight="1" x14ac:dyDescent="0.25">
      <c r="A12" s="35" t="s">
        <v>45</v>
      </c>
    </row>
    <row r="13" spans="1:7" ht="109.5" customHeight="1" x14ac:dyDescent="0.25">
      <c r="A13" s="35" t="s">
        <v>65</v>
      </c>
    </row>
    <row r="14" spans="1:7" ht="20.25" customHeight="1" x14ac:dyDescent="0.25">
      <c r="A14" s="49" t="s">
        <v>11</v>
      </c>
    </row>
    <row r="15" spans="1:7" ht="19.5" customHeight="1" x14ac:dyDescent="0.25">
      <c r="A15" s="49" t="s">
        <v>12</v>
      </c>
    </row>
    <row r="16" spans="1:7" ht="50.25" customHeight="1" x14ac:dyDescent="0.25">
      <c r="A16" s="35" t="s">
        <v>39</v>
      </c>
    </row>
    <row r="17" spans="1:1" ht="31.5" customHeight="1" x14ac:dyDescent="0.25">
      <c r="A17" s="35" t="s">
        <v>14</v>
      </c>
    </row>
    <row r="18" spans="1:1" ht="18.75" customHeight="1" x14ac:dyDescent="0.25">
      <c r="A18" s="49" t="s">
        <v>15</v>
      </c>
    </row>
    <row r="19" spans="1:1" ht="36.75" customHeight="1" x14ac:dyDescent="0.25">
      <c r="A19" s="35" t="s">
        <v>40</v>
      </c>
    </row>
    <row r="20" spans="1:1" ht="15.75" customHeight="1" x14ac:dyDescent="0.25">
      <c r="A20" s="49" t="s">
        <v>17</v>
      </c>
    </row>
    <row r="21" spans="1:1" ht="31.5" customHeight="1" x14ac:dyDescent="0.25">
      <c r="A21" s="36" t="s">
        <v>18</v>
      </c>
    </row>
    <row r="22" spans="1:1" x14ac:dyDescent="0.25">
      <c r="A22" s="47" t="s">
        <v>66</v>
      </c>
    </row>
    <row r="23" spans="1:1" ht="15.75" thickBot="1" x14ac:dyDescent="0.3">
      <c r="A23" s="48" t="s">
        <v>63</v>
      </c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</sheetData>
  <sheetProtection algorithmName="SHA-512" hashValue="vyqCczC7AkAPMLPYqWxalKTZPZf7ROoDpDTH27mKUKJghSDEvupaU/baLpZrL+LB03XfFQ5B2gpwwnR+AF+h8g==" saltValue="7VxV19bVFAsATBhZUB92vw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9A69-BE0D-4F6A-8681-19FEEB0327DE}">
  <sheetPr>
    <pageSetUpPr fitToPage="1"/>
  </sheetPr>
  <dimension ref="A1:G69"/>
  <sheetViews>
    <sheetView showGridLines="0" topLeftCell="A6" zoomScaleNormal="100" zoomScaleSheetLayoutView="100" workbookViewId="0">
      <selection activeCell="G18" sqref="G18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67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1.75" customHeight="1" thickBot="1" x14ac:dyDescent="0.35">
      <c r="A8" s="43" t="s">
        <v>68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15.75" x14ac:dyDescent="0.25">
      <c r="A11" s="49" t="s">
        <v>47</v>
      </c>
    </row>
    <row r="12" spans="1:7" ht="38.25" customHeight="1" x14ac:dyDescent="0.25">
      <c r="A12" s="35" t="s">
        <v>48</v>
      </c>
    </row>
    <row r="13" spans="1:7" ht="109.5" customHeight="1" x14ac:dyDescent="0.25">
      <c r="A13" s="35" t="s">
        <v>69</v>
      </c>
    </row>
    <row r="14" spans="1:7" ht="20.25" customHeight="1" x14ac:dyDescent="0.25">
      <c r="A14" s="49" t="s">
        <v>50</v>
      </c>
    </row>
    <row r="15" spans="1:7" ht="19.5" customHeight="1" x14ac:dyDescent="0.25">
      <c r="A15" s="49" t="s">
        <v>51</v>
      </c>
    </row>
    <row r="16" spans="1:7" ht="50.25" customHeight="1" x14ac:dyDescent="0.25">
      <c r="A16" s="35" t="s">
        <v>52</v>
      </c>
    </row>
    <row r="17" spans="1:1" ht="31.5" customHeight="1" x14ac:dyDescent="0.25">
      <c r="A17" s="35" t="s">
        <v>53</v>
      </c>
    </row>
    <row r="18" spans="1:1" ht="18.75" customHeight="1" x14ac:dyDescent="0.25">
      <c r="A18" s="49" t="s">
        <v>54</v>
      </c>
    </row>
    <row r="19" spans="1:1" ht="36.75" customHeight="1" x14ac:dyDescent="0.25">
      <c r="A19" s="35" t="s">
        <v>70</v>
      </c>
    </row>
    <row r="20" spans="1:1" ht="15.75" customHeight="1" x14ac:dyDescent="0.25">
      <c r="A20" s="49" t="s">
        <v>71</v>
      </c>
    </row>
    <row r="21" spans="1:1" ht="31.5" customHeight="1" x14ac:dyDescent="0.25">
      <c r="A21" s="36" t="s">
        <v>72</v>
      </c>
    </row>
    <row r="22" spans="1:1" x14ac:dyDescent="0.25">
      <c r="A22" s="47" t="s">
        <v>73</v>
      </c>
    </row>
    <row r="23" spans="1:1" ht="15.75" thickBot="1" x14ac:dyDescent="0.3">
      <c r="A23" s="48" t="s">
        <v>61</v>
      </c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</sheetData>
  <sheetProtection algorithmName="SHA-512" hashValue="VASBKzjh9eylBSvWR9YU3y9xOqBC2aeRERzuIdOjtnBB9Sb0u9W8k+CrwJy/4hQ4FvzsUQN45+AOnWLpL+uF8w==" saltValue="tnm87yOt0UcX1gdAxC/RwQ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B0EA-0578-47F2-9DCD-F274AC24ED20}">
  <sheetPr>
    <pageSetUpPr fitToPage="1"/>
  </sheetPr>
  <dimension ref="A1:G69"/>
  <sheetViews>
    <sheetView showGridLines="0" topLeftCell="A5" zoomScaleNormal="100" zoomScaleSheetLayoutView="100" workbookViewId="0">
      <selection activeCell="H21" sqref="H21"/>
    </sheetView>
  </sheetViews>
  <sheetFormatPr defaultRowHeight="15" x14ac:dyDescent="0.25"/>
  <cols>
    <col min="1" max="1" width="69.42578125" customWidth="1"/>
    <col min="2" max="2" width="18.42578125" customWidth="1"/>
    <col min="3" max="4" width="24.7109375" customWidth="1"/>
  </cols>
  <sheetData>
    <row r="1" spans="1:7" x14ac:dyDescent="0.25">
      <c r="B1" s="3"/>
    </row>
    <row r="2" spans="1:7" x14ac:dyDescent="0.25">
      <c r="A2" s="4"/>
      <c r="B2" s="3"/>
    </row>
    <row r="3" spans="1:7" ht="15.75" thickBot="1" x14ac:dyDescent="0.3">
      <c r="B3" s="3"/>
    </row>
    <row r="4" spans="1:7" x14ac:dyDescent="0.25">
      <c r="A4" s="59" t="s">
        <v>74</v>
      </c>
      <c r="B4" s="60"/>
      <c r="C4" s="60"/>
      <c r="D4" s="61"/>
    </row>
    <row r="5" spans="1:7" ht="15.75" customHeight="1" thickBot="1" x14ac:dyDescent="0.3">
      <c r="A5" s="62"/>
      <c r="B5" s="63"/>
      <c r="C5" s="63"/>
      <c r="D5" s="64"/>
    </row>
    <row r="6" spans="1:7" ht="26.1" customHeight="1" thickBot="1" x14ac:dyDescent="0.3">
      <c r="A6" s="67" t="s">
        <v>23</v>
      </c>
      <c r="B6" s="68"/>
      <c r="C6" s="68"/>
      <c r="D6" s="69"/>
    </row>
    <row r="7" spans="1:7" ht="33" customHeight="1" thickBot="1" x14ac:dyDescent="0.3">
      <c r="A7" s="28" t="s">
        <v>21</v>
      </c>
      <c r="B7" s="29" t="s">
        <v>19</v>
      </c>
      <c r="C7" s="30" t="s">
        <v>2</v>
      </c>
      <c r="D7" s="31" t="s">
        <v>3</v>
      </c>
      <c r="F7" s="65" t="s">
        <v>1</v>
      </c>
      <c r="G7" s="66"/>
    </row>
    <row r="8" spans="1:7" s="14" customFormat="1" ht="21.75" customHeight="1" thickBot="1" x14ac:dyDescent="0.35">
      <c r="A8" s="43" t="s">
        <v>75</v>
      </c>
      <c r="B8" s="33" t="s">
        <v>20</v>
      </c>
      <c r="C8" s="1">
        <v>0</v>
      </c>
      <c r="D8" s="2">
        <v>0</v>
      </c>
    </row>
    <row r="9" spans="1:7" ht="15.75" thickBot="1" x14ac:dyDescent="0.3"/>
    <row r="10" spans="1:7" ht="31.5" x14ac:dyDescent="0.25">
      <c r="A10" s="34" t="s">
        <v>7</v>
      </c>
    </row>
    <row r="11" spans="1:7" ht="15.75" x14ac:dyDescent="0.25">
      <c r="A11" s="41" t="s">
        <v>8</v>
      </c>
    </row>
    <row r="12" spans="1:7" ht="35.25" customHeight="1" x14ac:dyDescent="0.25">
      <c r="A12" s="41" t="s">
        <v>45</v>
      </c>
    </row>
    <row r="13" spans="1:7" ht="97.5" customHeight="1" x14ac:dyDescent="0.25">
      <c r="A13" s="41" t="s">
        <v>65</v>
      </c>
    </row>
    <row r="14" spans="1:7" ht="20.25" customHeight="1" x14ac:dyDescent="0.25">
      <c r="A14" s="41" t="s">
        <v>11</v>
      </c>
    </row>
    <row r="15" spans="1:7" ht="19.5" customHeight="1" x14ac:dyDescent="0.25">
      <c r="A15" s="41" t="s">
        <v>12</v>
      </c>
    </row>
    <row r="16" spans="1:7" ht="39.75" customHeight="1" x14ac:dyDescent="0.25">
      <c r="A16" s="41" t="s">
        <v>39</v>
      </c>
    </row>
    <row r="17" spans="1:1" ht="31.5" customHeight="1" x14ac:dyDescent="0.25">
      <c r="A17" s="41" t="s">
        <v>14</v>
      </c>
    </row>
    <row r="18" spans="1:1" ht="18.75" customHeight="1" x14ac:dyDescent="0.25">
      <c r="A18" s="41" t="s">
        <v>15</v>
      </c>
    </row>
    <row r="19" spans="1:1" ht="34.5" customHeight="1" x14ac:dyDescent="0.25">
      <c r="A19" s="41" t="s">
        <v>40</v>
      </c>
    </row>
    <row r="20" spans="1:1" ht="15.75" customHeight="1" x14ac:dyDescent="0.25">
      <c r="A20" s="41" t="s">
        <v>17</v>
      </c>
    </row>
    <row r="21" spans="1:1" ht="31.5" customHeight="1" x14ac:dyDescent="0.25">
      <c r="A21" s="45" t="s">
        <v>18</v>
      </c>
    </row>
    <row r="22" spans="1:1" x14ac:dyDescent="0.25">
      <c r="A22" s="45" t="s">
        <v>66</v>
      </c>
    </row>
    <row r="23" spans="1:1" ht="15.75" thickBot="1" x14ac:dyDescent="0.3">
      <c r="A23" s="46" t="s">
        <v>63</v>
      </c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</sheetData>
  <sheetProtection algorithmName="SHA-512" hashValue="VDnTPamIDTB7oUMXFAWvlwv5893ty2B8zBGlPUkXNrkXyml4M5W66mzaO623kI8/u890gzkjJyZq41GHHr5cSA==" saltValue="Vm0xWLynBT05rWQUaNl7Zw==" spinCount="100000" sheet="1" objects="1" scenarios="1"/>
  <mergeCells count="3"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Titulní strana</vt:lpstr>
      <vt:lpstr>Stroj 1</vt:lpstr>
      <vt:lpstr>Stroj 2</vt:lpstr>
      <vt:lpstr>Stroj 3</vt:lpstr>
      <vt:lpstr>Stroj 4</vt:lpstr>
      <vt:lpstr>Stroj 5</vt:lpstr>
      <vt:lpstr>Stroj 6</vt:lpstr>
      <vt:lpstr>Stroj 7</vt:lpstr>
      <vt:lpstr>Stroj 8</vt:lpstr>
      <vt:lpstr>Stroj 9</vt:lpstr>
      <vt:lpstr>Stroj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Marek Vlastimil</cp:lastModifiedBy>
  <cp:lastPrinted>2022-05-18T12:37:25Z</cp:lastPrinted>
  <dcterms:created xsi:type="dcterms:W3CDTF">2022-01-07T21:03:09Z</dcterms:created>
  <dcterms:modified xsi:type="dcterms:W3CDTF">2024-12-05T07:48:42Z</dcterms:modified>
</cp:coreProperties>
</file>