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issslanycz-my.sharepoint.com/personal/vitousova_souslany_cz/Documents/Plocha/VZMR/Inovace SŠ/Autodílna opakování/"/>
    </mc:Choice>
  </mc:AlternateContent>
  <xr:revisionPtr revIDLastSave="285" documentId="8_{EDB25326-0ECE-48EC-975A-80AF516BBC86}" xr6:coauthVersionLast="47" xr6:coauthVersionMax="47" xr10:uidLastSave="{1EE4BB1D-11F7-4DC0-ACC7-111AE9249E06}"/>
  <bookViews>
    <workbookView xWindow="-120" yWindow="-120" windowWidth="25440" windowHeight="15390" tabRatio="413" xr2:uid="{00000000-000D-0000-FFFF-FFFF00000000}"/>
  </bookViews>
  <sheets>
    <sheet name="Autodílna" sheetId="2" r:id="rId1"/>
  </sheets>
  <definedNames>
    <definedName name="_xlnm.Print_Area" localSheetId="0">Autodílna!$A$2:$H$18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I12" i="2" s="1"/>
  <c r="H13" i="2" l="1"/>
  <c r="I13" i="2" s="1"/>
  <c r="H8" i="2"/>
  <c r="I8" i="2" s="1"/>
  <c r="H9" i="2"/>
  <c r="I9" i="2" s="1"/>
  <c r="H10" i="2"/>
  <c r="I10" i="2" s="1"/>
  <c r="H7" i="2"/>
  <c r="I7" i="2" s="1"/>
  <c r="H6" i="2"/>
  <c r="I6" i="2" s="1"/>
  <c r="H11" i="2"/>
  <c r="I11" i="2" s="1"/>
  <c r="H5" i="2"/>
  <c r="I5" i="2" s="1"/>
  <c r="H4" i="2"/>
  <c r="H15" i="2" l="1"/>
  <c r="I4" i="2"/>
  <c r="I15" i="2" s="1"/>
</calcChain>
</file>

<file path=xl/sharedStrings.xml><?xml version="1.0" encoding="utf-8"?>
<sst xmlns="http://schemas.openxmlformats.org/spreadsheetml/2006/main" count="37" uniqueCount="37">
  <si>
    <t>cena za jednotku bez DPH</t>
  </si>
  <si>
    <t>cena bez DPH celkem</t>
  </si>
  <si>
    <t>Celkem</t>
  </si>
  <si>
    <t>Pokud se kdekoliv v zadávacích podmínkách vyskytne požadavek nebo odkaz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je účastník oprávněn navrhnout i jiné, kvalitativně a technicky obdobné řešení, které musí splňovat technické a funkční požadavky zadavatele uvedené v zadávacích podmínkách, neboť se jedná pouze o vymezení požadovaného standardu. To neplatí, je-li uvedeno "nutné zajištění kompatibility se zakoupeným zařízením".</t>
  </si>
  <si>
    <t>Seznam poptávaného zboží</t>
  </si>
  <si>
    <t>Nabídnuté zboží</t>
  </si>
  <si>
    <t>Poptávané zboží</t>
  </si>
  <si>
    <t>cena s 21% DPH celkem</t>
  </si>
  <si>
    <t>Délka záruky</t>
  </si>
  <si>
    <t>Počet kusů/celků</t>
  </si>
  <si>
    <t xml:space="preserve">Elektrické tabulové nůžky na plech </t>
  </si>
  <si>
    <t>Průmyslová podlaha</t>
  </si>
  <si>
    <t>Aku rázový utahovák</t>
  </si>
  <si>
    <t xml:space="preserve">objem nádoby: 80 l
sací výkon: až 6,5 l / min
minimální výška: 138,5 cm
Záruka alespoň 2 roky
 </t>
  </si>
  <si>
    <t>Hydraulický stahovák pružin</t>
  </si>
  <si>
    <t>točivý moment:	950 Nm
držák nástrojů:	1/2 "
součástí nabíječka + 2 x baterie min 5 ah 
Záruka alespoň 2 roky</t>
  </si>
  <si>
    <t>Plnička klimatizace</t>
  </si>
  <si>
    <t>Zařízení splňující tuto minimální specifikaci:</t>
  </si>
  <si>
    <t>Produktové číslo výrobce (je-li dostupné)</t>
  </si>
  <si>
    <t xml:space="preserve"> Automatické dávkování oleje, automatické dávkování UV barviva, automatické plnění chladivem, automatické vypouštění oleje, dotykový LCD displej nebo tablet minimálně 7",  manuální operační funkce.
 Auto-restart odsávání a recyklace, programovatelná doba vakuování, automatický vakuový test těsnosti, patentovaná vícestupňová recyklace odsátého chladiva.
 Hybridní funkce - zamezí kontaminaci oleje u hybridních a elektrických vozidel nesprávným typem oleje volitelná funkce
 Možnost připojení intgrovaného analyzátoru R134a.
 S možností dodatečné přestavby na 1234yf a doplnění o analyzátor  chladiva.  Včetně chladiva 10kg.
 Elektronická a uživatelská databáze vozidel s grafickým znázorněním umístění jednotlivých komponentů klimatizačního okruhu
 Připojení k internetu přes vestavěný Wi-Fi modul. Možnost odeslání protokolu o plnění na e-mail. Možnost tisku protokolu přes Wi-fi.
 Menu v češtině
Záruka alespoň 2 roky, zaškolení obsluhy</t>
  </si>
  <si>
    <r>
      <rPr>
        <sz val="10"/>
        <color rgb="FF000000"/>
        <rFont val="Arial"/>
        <family val="2"/>
        <charset val="238"/>
      </rPr>
      <t>Pracovní šířka : 2050mm</t>
    </r>
    <r>
      <rPr>
        <sz val="10"/>
        <color indexed="8"/>
        <rFont val="Arial"/>
        <family val="2"/>
        <charset val="238"/>
      </rPr>
      <t xml:space="preserve">
</t>
    </r>
    <r>
      <rPr>
        <sz val="10"/>
        <color rgb="FF000000"/>
        <rFont val="Arial"/>
        <family val="2"/>
        <charset val="238"/>
      </rPr>
      <t xml:space="preserve">Minimální tlouštka plechu:  3 mm
Hmotnost do 2000kg
Zadní doraz
Záruka alespoň 2 roky
</t>
    </r>
  </si>
  <si>
    <t>Cena zboží je včetně dopravy do místa určeného objednatelem, balného, recyklačních a dalších poplatků.</t>
  </si>
  <si>
    <t xml:space="preserve">pracovní rozsah: 500 mm
Průměr pružiny: od 90 mm (vnitřní) do 170 mm (externí)
Tlak: 1 tuna
Záruka alespoň 2 roky
 </t>
  </si>
  <si>
    <t>Počet jednotek/kusů</t>
  </si>
  <si>
    <t>155 m2</t>
  </si>
  <si>
    <t>Pracovní stůl ( ponk )</t>
  </si>
  <si>
    <t>Svěrák dílenský</t>
  </si>
  <si>
    <t xml:space="preserve">šíře čelistí min : 120
vybaven kovadlinou, vyroben z kvalitní oceli, čelisti kalené   
Záruka alespoň 2 roky
 </t>
  </si>
  <si>
    <t>Univerzální autodiagnostika</t>
  </si>
  <si>
    <t>Svařovací simulátor (trenažér)</t>
  </si>
  <si>
    <r>
      <rPr>
        <sz val="10"/>
        <color rgb="FF000000"/>
        <rFont val="Arial"/>
        <family val="2"/>
        <charset val="238"/>
      </rPr>
      <t>Hardware, stativ, software licence, výuková platforma - učební plán v češtině, VR brýle nebo kukla
Simulátor by měl podporovat různé metody svařování: MMA, MIG/MAG, TIG, ocel, nerez a hliník 
Nastavení svářecích parametrů: Proud (Ampéráž), Napětí, Rychlost posuvu drátu, Polarita -možnost změny polarity 
Možnost sledování svařovacího procesu z různých úhlů. Automatická adaptace okolním světelným podmínkám.
Hmatová zpětná vazba: Simulace fyzických pocitů při svařování, jako je odpor nebo vibrace.
Monitorování a hodnocení výkonu: Sledování parametrů jako je poloha hořáku/elektrody, úhel svařování, rychlost, stabilita oblouku a kvalita spoje.
Automatická analýza a zpětná vazba.
Typy materiálů a tloušťky: Simulace různých materiálů (ocel, hliník, nerezová ocel) a jejich tlouštěk.
Režimy učení a tréninku: Učící režim – Poskytuje průběžné návody a optimální parametry.
Tréninkový režim – Nabízí praktické cvičení bez pomoci a následné hodnocení výsledků.
Bezpečnostní parametry: Simulace bezpečnostních postupů, jako je používání svářecího štítu.
Multiuživatelské prostředí: Podpora pro více uživatelů pro týmový trénink nebo soutěže.</t>
    </r>
    <r>
      <rPr>
        <b/>
        <sz val="10"/>
        <color indexed="8"/>
        <rFont val="Arial"/>
        <family val="2"/>
        <charset val="238"/>
      </rPr>
      <t xml:space="preserve">
</t>
    </r>
    <r>
      <rPr>
        <sz val="10"/>
        <color rgb="FF000000"/>
        <rFont val="Arial"/>
        <family val="2"/>
        <charset val="238"/>
      </rPr>
      <t>Záruka alespoň 2 roky, pozáruční servis, zaškolení obsluhy</t>
    </r>
  </si>
  <si>
    <t>Název a parametry nabídnutého zboží</t>
  </si>
  <si>
    <t>Ovládání v češtině, barevný tablet nebo LCD display min. 10", přenos dat přes bluetooth, Wi-fi připojení
Diagnostické funkce: - čtení a výmaz chybových kódů všech jednotek, zobrazení live dat, testy akčních členů
- přizpůsobení, kódování, zobrazení freeze frame, I/M Readiness, diagnostika lambda sond, čtení kódu VIN
Servisní funkce: Diagnostika elektrické parkovací brzdy (EPB), uvolnění a sevření brzdových čelistí, čtení a výmaz chyb elektrické parkovací brzdy, vypnutí kontrolky elektrické parkovací brzdy,  resetuje tloušťku destiček.
Podporované značky (cca 1996-2021)
Asijské - Cura, Daewoo, Daihatsu, HM, Holden, Honda, Hyundai, Ikco, Infiniti, Isuzu, Kia, Lexus, Luxgen, Mahindra, Maruti, Mazda, Mitsubishi, MVM, Nissan, Perodua, Proton, Samsung, Saipa, Ssangyong, Subaru, Suzuki, Tata, Toyota,  United Pakistan, Vinfast a čínské značky
Evropské - Abarth, Alfa Romeo, Audi, Bentley, BMW, Bugatti, Citroen, Dacia, Ford, Ferrari, Fiat, GAZ, Iveco, Jaguar, Lamborghini, Lancia, Land Rover, Maserati, Maybach, Mercedes, Mini, Opel, Peugeot, Porsche, Renault, Rolls Royce, Rover, Saab, Seat, Škoda, Smart, VAZ, Volvo
Americké -Buick, Cadillac, Chevrolet, Dodge, Ford, GM, Jeep, Lincoln, Tesla                                                                        Snímač úhlu natočení volantu, čtení a výmaz chyb systému řízení, zhasnutí kontrolky řízení, čtení, záznam a přehrávání live dat snímače natočení volantu, kalibrace snímače natočení volantu,
Servis BMS - reset baterie, registrace baterie
Základní nastavení škrticí klapky - odstranění adaptací, základní nastavení. Adaptace automatické převodovky
Základní diagnostika a konfigurace TPMS. Odvzdušnění brzdového systému. Kódování vstřikovačů.
Kalibrace vzduchových podvozků. Kódování klíčů a dálkových ovladačů.                                                                  Záruka alespoň 2 roky, pozáruční servis, zaškolení obsluhy</t>
  </si>
  <si>
    <t>Odsávačka - vypouštěčka oleje</t>
  </si>
  <si>
    <t xml:space="preserve">Pracovní rozměry: 120 délka x  60 šířka, 80 výška
kovový, 2 x uzamykatelná skříňka 
Záruka alespoň 2 roky
 </t>
  </si>
  <si>
    <t>155 m2, zátěžové vzájemně spojitelné dlaždice, speciální plná konstrukce ze spodní strany, 
chemická odolnost  (většina kyselin, louhů, olejů a tuků), vhodná pro autoservis
Záruka alespoň 2 roky, dodávka i pokládka</t>
  </si>
  <si>
    <r>
      <t xml:space="preserve">Příloha č. 4  – Specifikace poptávaného zboží
</t>
    </r>
    <r>
      <rPr>
        <sz val="10"/>
        <rFont val="Arial"/>
        <family val="2"/>
        <charset val="238"/>
      </rPr>
      <t>veřejná zakázka malého rozsahu s názvem "Inovace výuky technických oborů - Vybavení autodílny SOU Slaný - opakování"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</si>
</sst>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Kč-405]_-;\-* #,##0.00\ [$Kč-405]_-;_-* &quot;-&quot;??\ [$Kč-405]_-;_-@_-"/>
    <numFmt numFmtId="165" formatCode="#&quot; m2&quot;"/>
  </numFmts>
  <fonts count="1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name val="Calibri"/>
      <family val="2"/>
      <charset val="238"/>
      <scheme val="minor"/>
    </font>
    <font>
      <b/>
      <sz val="12"/>
      <color indexed="8"/>
      <name val="Calibri"/>
      <family val="2"/>
      <charset val="238"/>
      <scheme val="minor"/>
    </font>
    <font>
      <sz val="10"/>
      <name val="Arial"/>
      <family val="2"/>
      <charset val="238"/>
    </font>
    <font>
      <b/>
      <sz val="12"/>
      <name val="Arial"/>
      <family val="2"/>
      <charset val="238"/>
    </font>
    <font>
      <b/>
      <sz val="10"/>
      <color indexed="8"/>
      <name val="Arial"/>
      <family val="2"/>
      <charset val="238"/>
    </font>
    <font>
      <sz val="10"/>
      <color indexed="8"/>
      <name val="Arial"/>
      <family val="2"/>
      <charset val="238"/>
    </font>
    <font>
      <sz val="10"/>
      <color rgb="FF000000"/>
      <name val="Arial"/>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4">
    <xf numFmtId="0" fontId="0" fillId="0" borderId="0"/>
    <xf numFmtId="0" fontId="2" fillId="0" borderId="0"/>
    <xf numFmtId="44" fontId="6" fillId="0" borderId="0" applyFont="0" applyFill="0" applyBorder="0" applyAlignment="0" applyProtection="0"/>
    <xf numFmtId="0" fontId="1" fillId="0" borderId="0"/>
  </cellStyleXfs>
  <cellXfs count="49">
    <xf numFmtId="0" fontId="0" fillId="0" borderId="0" xfId="0"/>
    <xf numFmtId="0" fontId="4" fillId="0" borderId="0" xfId="0" applyFont="1"/>
    <xf numFmtId="4" fontId="5" fillId="0" borderId="0" xfId="0" applyNumberFormat="1" applyFont="1" applyAlignment="1">
      <alignment horizontal="right" vertical="center"/>
    </xf>
    <xf numFmtId="0" fontId="3" fillId="0" borderId="15" xfId="0" applyFont="1" applyBorder="1"/>
    <xf numFmtId="0" fontId="9" fillId="0" borderId="5" xfId="0" applyFont="1" applyBorder="1" applyAlignment="1">
      <alignment vertical="center" wrapText="1"/>
    </xf>
    <xf numFmtId="0" fontId="9" fillId="0" borderId="4" xfId="0" applyFont="1" applyBorder="1" applyAlignment="1">
      <alignment vertical="center" wrapText="1"/>
    </xf>
    <xf numFmtId="44" fontId="9" fillId="0" borderId="14" xfId="2" applyFont="1" applyBorder="1" applyAlignment="1">
      <alignment vertical="center" wrapText="1"/>
    </xf>
    <xf numFmtId="0" fontId="3" fillId="0" borderId="16" xfId="0" applyFont="1" applyBorder="1"/>
    <xf numFmtId="4" fontId="8" fillId="0" borderId="7" xfId="0" applyNumberFormat="1" applyFont="1" applyBorder="1" applyAlignment="1">
      <alignment horizontal="right" vertical="center"/>
    </xf>
    <xf numFmtId="4" fontId="8" fillId="0" borderId="8" xfId="0" applyNumberFormat="1" applyFont="1" applyBorder="1" applyAlignment="1">
      <alignment horizontal="right" vertical="center"/>
    </xf>
    <xf numFmtId="44" fontId="9" fillId="0" borderId="20" xfId="2" applyFont="1" applyBorder="1" applyAlignment="1">
      <alignment vertical="center" wrapText="1"/>
    </xf>
    <xf numFmtId="0" fontId="9" fillId="2" borderId="6" xfId="0" applyFont="1" applyFill="1" applyBorder="1" applyAlignment="1">
      <alignment vertical="center"/>
    </xf>
    <xf numFmtId="0" fontId="8" fillId="2" borderId="17" xfId="0" applyFont="1" applyFill="1" applyBorder="1" applyAlignment="1">
      <alignment horizontal="left" vertical="top" wrapText="1"/>
    </xf>
    <xf numFmtId="164" fontId="9" fillId="0" borderId="14" xfId="2" applyNumberFormat="1" applyFont="1" applyBorder="1" applyAlignment="1">
      <alignment horizontal="left" vertical="center" wrapText="1"/>
    </xf>
    <xf numFmtId="164" fontId="9" fillId="0" borderId="20" xfId="2" applyNumberFormat="1" applyFont="1" applyBorder="1" applyAlignment="1">
      <alignment horizontal="left" vertical="center" wrapText="1"/>
    </xf>
    <xf numFmtId="0" fontId="9" fillId="0" borderId="1" xfId="0" applyFont="1" applyBorder="1" applyAlignment="1">
      <alignment horizontal="left" vertical="top"/>
    </xf>
    <xf numFmtId="0" fontId="9" fillId="0" borderId="19" xfId="0" applyFont="1" applyBorder="1" applyAlignment="1">
      <alignment horizontal="left" vertical="top"/>
    </xf>
    <xf numFmtId="0" fontId="9" fillId="0" borderId="13" xfId="0" applyFont="1" applyBorder="1" applyAlignment="1">
      <alignment vertical="center" wrapText="1"/>
    </xf>
    <xf numFmtId="0" fontId="9" fillId="0" borderId="3"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2" xfId="0" applyFont="1" applyBorder="1" applyAlignment="1">
      <alignment horizontal="center" vertical="center"/>
    </xf>
    <xf numFmtId="0" fontId="8" fillId="0" borderId="21" xfId="0" applyFont="1" applyBorder="1" applyAlignment="1">
      <alignment horizontal="center" vertical="center"/>
    </xf>
    <xf numFmtId="0" fontId="9" fillId="2" borderId="9" xfId="0" applyFont="1" applyFill="1" applyBorder="1" applyAlignment="1">
      <alignment vertical="center"/>
    </xf>
    <xf numFmtId="0" fontId="8" fillId="2" borderId="18" xfId="0" applyFont="1" applyFill="1" applyBorder="1" applyAlignment="1">
      <alignment horizontal="left" vertical="top" wrapText="1"/>
    </xf>
    <xf numFmtId="0" fontId="10" fillId="2" borderId="17" xfId="0" applyFont="1" applyFill="1" applyBorder="1" applyAlignment="1">
      <alignment horizontal="left" vertical="top" wrapText="1"/>
    </xf>
    <xf numFmtId="0" fontId="9" fillId="2" borderId="17" xfId="0" applyFont="1" applyFill="1" applyBorder="1" applyAlignment="1">
      <alignment horizontal="left" vertical="top" wrapText="1"/>
    </xf>
    <xf numFmtId="165" fontId="8" fillId="0" borderId="21" xfId="0" applyNumberFormat="1" applyFont="1" applyBorder="1" applyAlignment="1">
      <alignment horizontal="center" vertical="center"/>
    </xf>
    <xf numFmtId="0" fontId="10" fillId="2" borderId="23" xfId="0" applyFont="1" applyFill="1" applyBorder="1" applyAlignment="1">
      <alignment horizontal="left" vertical="top" wrapText="1"/>
    </xf>
    <xf numFmtId="0" fontId="9" fillId="0" borderId="24" xfId="0" applyFont="1" applyBorder="1" applyAlignment="1">
      <alignment vertical="center" wrapText="1"/>
    </xf>
    <xf numFmtId="0" fontId="9" fillId="0" borderId="25" xfId="0" applyFont="1" applyBorder="1" applyAlignment="1">
      <alignment horizontal="left" vertical="top"/>
    </xf>
    <xf numFmtId="0" fontId="9" fillId="0" borderId="20" xfId="0" applyFont="1" applyBorder="1" applyAlignment="1">
      <alignment horizontal="left" vertical="top"/>
    </xf>
    <xf numFmtId="0" fontId="8" fillId="2" borderId="17"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7" fillId="3" borderId="12" xfId="0" applyFont="1" applyFill="1" applyBorder="1" applyAlignment="1">
      <alignment horizontal="center" wrapText="1"/>
    </xf>
  </cellXfs>
  <cellStyles count="4">
    <cellStyle name="Měna" xfId="2" builtinId="4"/>
    <cellStyle name="Normální" xfId="0" builtinId="0"/>
    <cellStyle name="Normální 2" xfId="1" xr:uid="{00000000-0005-0000-0000-000002000000}"/>
    <cellStyle name="Normální 3" xfId="3" xr:uid="{90BEDB80-0AA6-44A9-A9B2-88CC31039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C9DF-6F89-4C7E-AB58-1141BACBFC18}">
  <sheetPr>
    <pageSetUpPr fitToPage="1"/>
  </sheetPr>
  <dimension ref="A1:J18"/>
  <sheetViews>
    <sheetView showGridLines="0" tabSelected="1" showRuler="0" view="pageLayout" zoomScaleNormal="130" workbookViewId="0">
      <selection sqref="A1:J1"/>
    </sheetView>
  </sheetViews>
  <sheetFormatPr defaultRowHeight="12.75" x14ac:dyDescent="0.2"/>
  <cols>
    <col min="1" max="1" width="32.5703125" customWidth="1"/>
    <col min="2" max="2" width="87.85546875" customWidth="1"/>
    <col min="3" max="3" width="16" customWidth="1"/>
    <col min="4" max="4" width="21" customWidth="1"/>
    <col min="5" max="5" width="11.140625" customWidth="1"/>
    <col min="6" max="6" width="14.85546875" customWidth="1"/>
    <col min="7" max="7" width="15.42578125" customWidth="1"/>
    <col min="8" max="8" width="16.5703125" customWidth="1"/>
    <col min="9" max="9" width="14" bestFit="1" customWidth="1"/>
  </cols>
  <sheetData>
    <row r="1" spans="1:10" ht="36" customHeight="1" thickBot="1" x14ac:dyDescent="0.3">
      <c r="A1" s="46" t="s">
        <v>36</v>
      </c>
      <c r="B1" s="47"/>
      <c r="C1" s="47"/>
      <c r="D1" s="47"/>
      <c r="E1" s="47"/>
      <c r="F1" s="47"/>
      <c r="G1" s="47"/>
      <c r="H1" s="47"/>
      <c r="I1" s="47"/>
      <c r="J1" s="48"/>
    </row>
    <row r="2" spans="1:10" ht="13.5" thickBot="1" x14ac:dyDescent="0.25">
      <c r="A2" s="42" t="s">
        <v>4</v>
      </c>
      <c r="B2" s="43"/>
      <c r="C2" s="38"/>
      <c r="D2" s="39" t="s">
        <v>5</v>
      </c>
      <c r="E2" s="40"/>
      <c r="F2" s="40"/>
      <c r="G2" s="40"/>
      <c r="H2" s="40"/>
      <c r="I2" s="40"/>
      <c r="J2" s="41"/>
    </row>
    <row r="3" spans="1:10" ht="51.75" thickBot="1" x14ac:dyDescent="0.25">
      <c r="A3" s="11" t="s">
        <v>6</v>
      </c>
      <c r="B3" s="22" t="s">
        <v>17</v>
      </c>
      <c r="C3" s="34" t="s">
        <v>23</v>
      </c>
      <c r="D3" s="17" t="s">
        <v>31</v>
      </c>
      <c r="E3" s="28" t="s">
        <v>18</v>
      </c>
      <c r="F3" s="4" t="s">
        <v>9</v>
      </c>
      <c r="G3" s="4" t="s">
        <v>0</v>
      </c>
      <c r="H3" s="4" t="s">
        <v>1</v>
      </c>
      <c r="I3" s="4" t="s">
        <v>7</v>
      </c>
      <c r="J3" s="5" t="s">
        <v>8</v>
      </c>
    </row>
    <row r="4" spans="1:10" ht="191.25" x14ac:dyDescent="0.2">
      <c r="A4" s="31" t="s">
        <v>16</v>
      </c>
      <c r="B4" s="24" t="s">
        <v>19</v>
      </c>
      <c r="C4" s="35">
        <v>1</v>
      </c>
      <c r="D4" s="15"/>
      <c r="E4" s="29"/>
      <c r="F4" s="20"/>
      <c r="G4" s="13"/>
      <c r="H4" s="6">
        <f>F4*G4</f>
        <v>0</v>
      </c>
      <c r="I4" s="6">
        <f>H4*1.21</f>
        <v>0</v>
      </c>
      <c r="J4" s="18"/>
    </row>
    <row r="5" spans="1:10" ht="321" customHeight="1" thickBot="1" x14ac:dyDescent="0.25">
      <c r="A5" s="32" t="s">
        <v>28</v>
      </c>
      <c r="B5" s="27" t="s">
        <v>32</v>
      </c>
      <c r="C5" s="36">
        <v>1</v>
      </c>
      <c r="D5" s="16"/>
      <c r="E5" s="30"/>
      <c r="F5" s="21"/>
      <c r="G5" s="14"/>
      <c r="H5" s="10">
        <f>F5*G5</f>
        <v>0</v>
      </c>
      <c r="I5" s="10">
        <f>H5*1.21</f>
        <v>0</v>
      </c>
      <c r="J5" s="19"/>
    </row>
    <row r="6" spans="1:10" ht="77.25" thickBot="1" x14ac:dyDescent="0.25">
      <c r="A6" s="33" t="s">
        <v>10</v>
      </c>
      <c r="B6" s="25" t="s">
        <v>20</v>
      </c>
      <c r="C6" s="37">
        <v>1</v>
      </c>
      <c r="D6" s="16"/>
      <c r="E6" s="30"/>
      <c r="F6" s="21"/>
      <c r="G6" s="14"/>
      <c r="H6" s="10">
        <f>F6*G6</f>
        <v>0</v>
      </c>
      <c r="I6" s="10">
        <f>H6*1.21</f>
        <v>0</v>
      </c>
      <c r="J6" s="19"/>
    </row>
    <row r="7" spans="1:10" ht="63.75" x14ac:dyDescent="0.2">
      <c r="A7" s="33" t="s">
        <v>25</v>
      </c>
      <c r="B7" s="24" t="s">
        <v>34</v>
      </c>
      <c r="C7" s="37">
        <v>12</v>
      </c>
      <c r="D7" s="16"/>
      <c r="E7" s="30"/>
      <c r="F7" s="21"/>
      <c r="G7" s="14"/>
      <c r="H7" s="10">
        <f>F7*G7</f>
        <v>0</v>
      </c>
      <c r="I7" s="10">
        <f>H7*1.21</f>
        <v>0</v>
      </c>
      <c r="J7" s="19"/>
    </row>
    <row r="8" spans="1:10" ht="63.75" x14ac:dyDescent="0.2">
      <c r="A8" s="31" t="s">
        <v>26</v>
      </c>
      <c r="B8" s="24" t="s">
        <v>27</v>
      </c>
      <c r="C8" s="37">
        <v>12</v>
      </c>
      <c r="D8" s="16"/>
      <c r="E8" s="30"/>
      <c r="F8" s="21"/>
      <c r="G8" s="14"/>
      <c r="H8" s="10">
        <f t="shared" ref="H8:H10" si="0">F8*G8</f>
        <v>0</v>
      </c>
      <c r="I8" s="10">
        <f t="shared" ref="I8:I10" si="1">H8*1.21</f>
        <v>0</v>
      </c>
      <c r="J8" s="19"/>
    </row>
    <row r="9" spans="1:10" ht="63.75" x14ac:dyDescent="0.2">
      <c r="A9" s="31" t="s">
        <v>33</v>
      </c>
      <c r="B9" s="24" t="s">
        <v>13</v>
      </c>
      <c r="C9" s="37">
        <v>1</v>
      </c>
      <c r="D9" s="16"/>
      <c r="E9" s="30"/>
      <c r="F9" s="21"/>
      <c r="G9" s="14"/>
      <c r="H9" s="10">
        <f t="shared" si="0"/>
        <v>0</v>
      </c>
      <c r="I9" s="10">
        <f t="shared" si="1"/>
        <v>0</v>
      </c>
      <c r="J9" s="19"/>
    </row>
    <row r="10" spans="1:10" ht="63.75" x14ac:dyDescent="0.2">
      <c r="A10" s="31" t="s">
        <v>14</v>
      </c>
      <c r="B10" s="24" t="s">
        <v>22</v>
      </c>
      <c r="C10" s="37">
        <v>1</v>
      </c>
      <c r="D10" s="16"/>
      <c r="E10" s="30"/>
      <c r="F10" s="21"/>
      <c r="G10" s="14"/>
      <c r="H10" s="10">
        <f t="shared" si="0"/>
        <v>0</v>
      </c>
      <c r="I10" s="10">
        <f t="shared" si="1"/>
        <v>0</v>
      </c>
      <c r="J10" s="19"/>
    </row>
    <row r="11" spans="1:10" ht="52.5" customHeight="1" x14ac:dyDescent="0.2">
      <c r="A11" s="31" t="s">
        <v>12</v>
      </c>
      <c r="B11" s="24" t="s">
        <v>15</v>
      </c>
      <c r="C11" s="37">
        <v>1</v>
      </c>
      <c r="D11" s="16"/>
      <c r="E11" s="30"/>
      <c r="F11" s="21"/>
      <c r="G11" s="14"/>
      <c r="H11" s="10">
        <f>F11*G11</f>
        <v>0</v>
      </c>
      <c r="I11" s="10">
        <f>H11*1.21</f>
        <v>0</v>
      </c>
      <c r="J11" s="19"/>
    </row>
    <row r="12" spans="1:10" ht="41.25" customHeight="1" x14ac:dyDescent="0.2">
      <c r="A12" s="31" t="s">
        <v>11</v>
      </c>
      <c r="B12" s="24" t="s">
        <v>35</v>
      </c>
      <c r="C12" s="37" t="s">
        <v>24</v>
      </c>
      <c r="D12" s="16"/>
      <c r="E12" s="26"/>
      <c r="F12" s="26"/>
      <c r="G12" s="14"/>
      <c r="H12" s="10">
        <f t="shared" ref="H12" si="2">F12*G12</f>
        <v>0</v>
      </c>
      <c r="I12" s="10">
        <f t="shared" ref="I12" si="3">H12*1.21</f>
        <v>0</v>
      </c>
      <c r="J12" s="19"/>
    </row>
    <row r="13" spans="1:10" ht="220.5" customHeight="1" x14ac:dyDescent="0.2">
      <c r="A13" s="31" t="s">
        <v>29</v>
      </c>
      <c r="B13" s="12" t="s">
        <v>30</v>
      </c>
      <c r="C13" s="37">
        <v>1</v>
      </c>
      <c r="D13" s="16"/>
      <c r="E13" s="21"/>
      <c r="F13" s="21"/>
      <c r="G13" s="14"/>
      <c r="H13" s="10">
        <f>F13*G13</f>
        <v>0</v>
      </c>
      <c r="I13" s="10">
        <f>H13*1.21</f>
        <v>0</v>
      </c>
      <c r="J13" s="19"/>
    </row>
    <row r="14" spans="1:10" x14ac:dyDescent="0.2">
      <c r="A14" s="12"/>
      <c r="B14" s="23"/>
      <c r="C14" s="37"/>
      <c r="D14" s="16"/>
      <c r="E14" s="21"/>
      <c r="F14" s="21"/>
      <c r="G14" s="14"/>
      <c r="H14" s="10"/>
      <c r="I14" s="10"/>
      <c r="J14" s="19"/>
    </row>
    <row r="15" spans="1:10" ht="13.5" thickBot="1" x14ac:dyDescent="0.25">
      <c r="A15" s="7" t="s">
        <v>2</v>
      </c>
      <c r="B15" s="3"/>
      <c r="C15" s="3"/>
      <c r="D15" s="3"/>
      <c r="E15" s="3"/>
      <c r="F15" s="8"/>
      <c r="G15" s="9"/>
      <c r="H15" s="9">
        <f t="shared" ref="H15:I15" si="4">SUM(H4:H14)</f>
        <v>0</v>
      </c>
      <c r="I15" s="9">
        <f t="shared" si="4"/>
        <v>0</v>
      </c>
      <c r="J15" s="9"/>
    </row>
    <row r="16" spans="1:10" ht="15.75" x14ac:dyDescent="0.25">
      <c r="A16" s="1"/>
      <c r="B16" s="1"/>
      <c r="C16" s="1"/>
      <c r="D16" s="1"/>
      <c r="F16" s="2"/>
      <c r="G16" s="2"/>
    </row>
    <row r="17" spans="1:8" ht="15" x14ac:dyDescent="0.25">
      <c r="A17" s="1" t="s">
        <v>21</v>
      </c>
      <c r="B17" s="1"/>
      <c r="C17" s="1"/>
      <c r="D17" s="1"/>
    </row>
    <row r="18" spans="1:8" ht="51.75" customHeight="1" x14ac:dyDescent="0.2">
      <c r="A18" s="44" t="s">
        <v>3</v>
      </c>
      <c r="B18" s="44"/>
      <c r="C18" s="44"/>
      <c r="D18" s="44"/>
      <c r="E18" s="45"/>
      <c r="F18" s="45"/>
      <c r="G18" s="45"/>
      <c r="H18" s="45"/>
    </row>
  </sheetData>
  <mergeCells count="4">
    <mergeCell ref="D2:J2"/>
    <mergeCell ref="A2:B2"/>
    <mergeCell ref="A18:H18"/>
    <mergeCell ref="A1:J1"/>
  </mergeCells>
  <pageMargins left="0.23622047244094491" right="0.23622047244094491" top="0.74803149606299213" bottom="0.74803149606299213" header="0.31496062992125984" footer="0.31496062992125984"/>
  <pageSetup paperSize="9" scale="61" fitToHeight="2" orientation="landscape"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Autodílna</vt:lpstr>
      <vt:lpstr>Autodílna!Oblast_tisku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 Slaný, Markéta Vitoušová</dc:creator>
  <cp:lastModifiedBy>SOU Slaný, Markéta Vitoušová</cp:lastModifiedBy>
  <cp:lastPrinted>2024-10-17T08:15:20Z</cp:lastPrinted>
  <dcterms:created xsi:type="dcterms:W3CDTF">2018-07-04T13:42:50Z</dcterms:created>
  <dcterms:modified xsi:type="dcterms:W3CDTF">2024-11-07T11:26:58Z</dcterms:modified>
</cp:coreProperties>
</file>