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tlegal-my.sharepoint.com/personal/kusak_mt-legal_com/Documents/Dokumenty/Klientská práce - rozpracované/IDSK - vlaky/ZŘ1_EMU400/PTK s dopravci/Výsledek PTK k uveřejnění/final/"/>
    </mc:Choice>
  </mc:AlternateContent>
  <xr:revisionPtr revIDLastSave="20" documentId="8_{108269BC-625E-4611-A17A-88D8DAECB4D9}" xr6:coauthVersionLast="47" xr6:coauthVersionMax="47" xr10:uidLastSave="{C72B9531-EC06-437E-BC1B-64498A65BABC}"/>
  <bookViews>
    <workbookView xWindow="-120" yWindow="-120" windowWidth="29040" windowHeight="15720" xr2:uid="{00000000-000D-0000-FFFF-FFFF00000000}"/>
  </bookViews>
  <sheets>
    <sheet name="EMU400_počty vozidel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8" l="1"/>
  <c r="K17" i="8"/>
  <c r="K16" i="8"/>
  <c r="K12" i="8"/>
  <c r="K11" i="8"/>
  <c r="K7" i="8"/>
  <c r="K6" i="8"/>
  <c r="K5" i="8"/>
  <c r="K13" i="8" l="1"/>
  <c r="K19" i="8" l="1"/>
  <c r="K8" i="8" l="1"/>
</calcChain>
</file>

<file path=xl/sharedStrings.xml><?xml version="1.0" encoding="utf-8"?>
<sst xmlns="http://schemas.openxmlformats.org/spreadsheetml/2006/main" count="50" uniqueCount="45">
  <si>
    <t>12/2031</t>
  </si>
  <si>
    <t>12/2032</t>
  </si>
  <si>
    <t>CELKEM</t>
  </si>
  <si>
    <t>ZÁKLAD</t>
  </si>
  <si>
    <t>HORIZONT</t>
  </si>
  <si>
    <t>záložní</t>
  </si>
  <si>
    <t>011</t>
  </si>
  <si>
    <t>06/2030</t>
  </si>
  <si>
    <t>120</t>
  </si>
  <si>
    <t>171</t>
  </si>
  <si>
    <t>011+171</t>
  </si>
  <si>
    <t>ZÁKLAD CELKEM</t>
  </si>
  <si>
    <t>232+062</t>
  </si>
  <si>
    <t>S1: Praha - Poříčany - Kolín; R41: Praha - Poříčany - Kolín - Kutná Hora</t>
  </si>
  <si>
    <t>S5 a R45: Praha-Veleslavín - Kladno-Ostrovec; S55: Praha-Veleslavín - Praha-Letiště VHP</t>
  </si>
  <si>
    <t>S5, S55 a R45: prodloužení linek na Masarykovo nádraží včetně posílení (mimo zaokruhování)</t>
  </si>
  <si>
    <t>S7: posílení vlaků a zavedení intervalu 10 min. Praha - Řevnice</t>
  </si>
  <si>
    <t>S5 a S55: posílení Veleslavín - Kladno ve špičkách na 2xEMU400 a zaokruhování Letiště VHP</t>
  </si>
  <si>
    <t>S1: zavedení špičkového intervalu 10 min. Praha - Úvaly (2xEMU400); R41: posílení na 2xEMU400</t>
  </si>
  <si>
    <t>R48: zavedení linky Praha - Mladá Boleslav vč. posílení na 2xEMU400</t>
  </si>
  <si>
    <t>NACENĚNÁ OPCE I CELKEM</t>
  </si>
  <si>
    <t>NACENĚNÁ OPCE II CELKEM</t>
  </si>
  <si>
    <t>zahájení provozu *</t>
  </si>
  <si>
    <t>12/2029 **</t>
  </si>
  <si>
    <t>12/2030 **</t>
  </si>
  <si>
    <t>NACENĚNÁ OPCE I ***</t>
  </si>
  <si>
    <t>NACENĚNÁ OPCE II ***</t>
  </si>
  <si>
    <t>+ 6</t>
  </si>
  <si>
    <t>± 4</t>
  </si>
  <si>
    <t>± 3</t>
  </si>
  <si>
    <t>**) chronologie termínů nasazení jednotek na jednotlivých linkách na tratích 011 a 171 může být změněna</t>
  </si>
  <si>
    <t>S7: Český Brod - Praha - Beroun (varianta neprůjezdný model), Praha - Řevnice</t>
  </si>
  <si>
    <t>turnusová</t>
  </si>
  <si>
    <t>disponibilní</t>
  </si>
  <si>
    <t>op. záloha</t>
  </si>
  <si>
    <t>POČET VOZIDEL</t>
  </si>
  <si>
    <t>TRAŤ</t>
  </si>
  <si>
    <t>LINKA</t>
  </si>
  <si>
    <t>*) smluvně garantováno přípravné období minimálně 47 měsíců od podpisu smlouvy mezi objednatelem a dopravcem</t>
  </si>
  <si>
    <t>12/2033</t>
  </si>
  <si>
    <t>v 17.9.2024</t>
  </si>
  <si>
    <t>crash ****</t>
  </si>
  <si>
    <t>***) opce s předpokladem aktivace pro vyjetí v rozmezí 12/2031 - 12/2035; v případě současné aktivace bude vždy garantován 12ti měsíční vzájemný odstup</t>
  </si>
  <si>
    <t>****) vozidla crashová bude možné po omezenou dobu použít jako vozidla záložní (při zahájení provozu daného provozního konceptu)</t>
  </si>
  <si>
    <r>
      <t xml:space="preserve">Struktura provozního konceptu EMU 400 - uvažované počty vozidel a jejich nasazení </t>
    </r>
    <r>
      <rPr>
        <b/>
        <sz val="14"/>
        <color rgb="FFFF0000"/>
        <rFont val="Calibri"/>
        <family val="2"/>
        <charset val="238"/>
        <scheme val="minor"/>
      </rPr>
      <t xml:space="preserve">- verze určená k zveřejnění, platná ke dni 25. 9.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</si>
</sst>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0" borderId="0" xfId="0" applyFont="1"/>
    <xf numFmtId="0" fontId="0" fillId="0" borderId="1" xfId="0" applyBorder="1"/>
    <xf numFmtId="3" fontId="1" fillId="0" borderId="0" xfId="0" applyNumberFormat="1" applyFont="1" applyAlignment="1">
      <alignment horizontal="center"/>
    </xf>
    <xf numFmtId="17" fontId="0" fillId="0" borderId="1" xfId="0" quotePrefix="1" applyNumberFormat="1" applyBorder="1"/>
    <xf numFmtId="0" fontId="0" fillId="0" borderId="1" xfId="0" quotePrefix="1" applyBorder="1"/>
    <xf numFmtId="0" fontId="0" fillId="0" borderId="2" xfId="0" applyBorder="1" applyAlignment="1">
      <alignment vertical="center"/>
    </xf>
    <xf numFmtId="17" fontId="0" fillId="0" borderId="3" xfId="0" quotePrefix="1" applyNumberFormat="1" applyBorder="1" applyAlignment="1">
      <alignment vertical="center"/>
    </xf>
    <xf numFmtId="0" fontId="0" fillId="0" borderId="3" xfId="0" quotePrefix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quotePrefix="1" applyBorder="1" applyAlignment="1">
      <alignment vertical="center"/>
    </xf>
    <xf numFmtId="0" fontId="0" fillId="2" borderId="6" xfId="0" applyFill="1" applyBorder="1"/>
    <xf numFmtId="0" fontId="0" fillId="2" borderId="10" xfId="0" applyFill="1" applyBorder="1"/>
    <xf numFmtId="0" fontId="1" fillId="3" borderId="9" xfId="0" applyFont="1" applyFill="1" applyBorder="1"/>
    <xf numFmtId="0" fontId="0" fillId="3" borderId="9" xfId="0" applyFill="1" applyBorder="1"/>
    <xf numFmtId="0" fontId="0" fillId="3" borderId="19" xfId="0" applyFill="1" applyBorder="1"/>
    <xf numFmtId="0" fontId="1" fillId="3" borderId="7" xfId="0" applyFont="1" applyFill="1" applyBorder="1"/>
    <xf numFmtId="0" fontId="1" fillId="3" borderId="8" xfId="0" quotePrefix="1" applyFont="1" applyFill="1" applyBorder="1"/>
    <xf numFmtId="0" fontId="1" fillId="3" borderId="8" xfId="0" applyFont="1" applyFill="1" applyBorder="1"/>
    <xf numFmtId="0" fontId="1" fillId="3" borderId="12" xfId="0" applyFont="1" applyFill="1" applyBorder="1"/>
    <xf numFmtId="0" fontId="1" fillId="4" borderId="7" xfId="0" applyFont="1" applyFill="1" applyBorder="1"/>
    <xf numFmtId="0" fontId="1" fillId="5" borderId="6" xfId="0" applyFont="1" applyFill="1" applyBorder="1"/>
    <xf numFmtId="0" fontId="1" fillId="5" borderId="9" xfId="0" applyFont="1" applyFill="1" applyBorder="1"/>
    <xf numFmtId="0" fontId="1" fillId="5" borderId="7" xfId="0" applyFont="1" applyFill="1" applyBorder="1"/>
    <xf numFmtId="0" fontId="1" fillId="5" borderId="8" xfId="0" quotePrefix="1" applyFont="1" applyFill="1" applyBorder="1"/>
    <xf numFmtId="0" fontId="1" fillId="5" borderId="8" xfId="0" applyFont="1" applyFill="1" applyBorder="1"/>
    <xf numFmtId="0" fontId="1" fillId="5" borderId="1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19" xfId="0" applyFont="1" applyFill="1" applyBorder="1"/>
    <xf numFmtId="0" fontId="0" fillId="0" borderId="3" xfId="0" quotePrefix="1" applyBorder="1"/>
    <xf numFmtId="0" fontId="0" fillId="0" borderId="3" xfId="0" applyBorder="1"/>
    <xf numFmtId="0" fontId="1" fillId="5" borderId="19" xfId="0" applyFont="1" applyFill="1" applyBorder="1"/>
    <xf numFmtId="0" fontId="1" fillId="3" borderId="22" xfId="0" applyFont="1" applyFill="1" applyBorder="1"/>
    <xf numFmtId="0" fontId="1" fillId="3" borderId="13" xfId="0" quotePrefix="1" applyFont="1" applyFill="1" applyBorder="1"/>
    <xf numFmtId="0" fontId="1" fillId="3" borderId="13" xfId="0" applyFont="1" applyFill="1" applyBorder="1"/>
    <xf numFmtId="0" fontId="1" fillId="3" borderId="5" xfId="0" applyFont="1" applyFill="1" applyBorder="1"/>
    <xf numFmtId="0" fontId="1" fillId="3" borderId="21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13" xfId="0" quotePrefix="1" applyFont="1" applyFill="1" applyBorder="1"/>
    <xf numFmtId="0" fontId="1" fillId="4" borderId="13" xfId="0" applyFont="1" applyFill="1" applyBorder="1"/>
    <xf numFmtId="0" fontId="1" fillId="4" borderId="5" xfId="0" applyFont="1" applyFill="1" applyBorder="1"/>
    <xf numFmtId="0" fontId="1" fillId="4" borderId="21" xfId="0" applyFont="1" applyFill="1" applyBorder="1" applyAlignment="1">
      <alignment horizontal="center"/>
    </xf>
    <xf numFmtId="0" fontId="1" fillId="4" borderId="8" xfId="0" quotePrefix="1" applyFont="1" applyFill="1" applyBorder="1"/>
    <xf numFmtId="0" fontId="1" fillId="4" borderId="8" xfId="0" applyFont="1" applyFill="1" applyBorder="1"/>
    <xf numFmtId="0" fontId="1" fillId="4" borderId="12" xfId="0" applyFont="1" applyFill="1" applyBorder="1"/>
    <xf numFmtId="0" fontId="1" fillId="5" borderId="22" xfId="0" applyFont="1" applyFill="1" applyBorder="1"/>
    <xf numFmtId="0" fontId="1" fillId="5" borderId="13" xfId="0" quotePrefix="1" applyFont="1" applyFill="1" applyBorder="1"/>
    <xf numFmtId="0" fontId="1" fillId="5" borderId="13" xfId="0" applyFont="1" applyFill="1" applyBorder="1"/>
    <xf numFmtId="0" fontId="1" fillId="5" borderId="5" xfId="0" applyFont="1" applyFill="1" applyBorder="1"/>
    <xf numFmtId="0" fontId="1" fillId="5" borderId="2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quotePrefix="1" applyBorder="1"/>
    <xf numFmtId="17" fontId="0" fillId="0" borderId="3" xfId="0" quotePrefix="1" applyNumberFormat="1" applyBorder="1"/>
    <xf numFmtId="17" fontId="4" fillId="0" borderId="2" xfId="0" quotePrefix="1" applyNumberFormat="1" applyFont="1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3" fontId="0" fillId="3" borderId="16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3" fontId="0" fillId="4" borderId="20" xfId="0" applyNumberFormat="1" applyFill="1" applyBorder="1" applyAlignment="1">
      <alignment horizontal="center" vertical="center"/>
    </xf>
    <xf numFmtId="3" fontId="0" fillId="5" borderId="17" xfId="0" applyNumberFormat="1" applyFill="1" applyBorder="1" applyAlignment="1">
      <alignment horizontal="center" vertical="center"/>
    </xf>
    <xf numFmtId="3" fontId="0" fillId="5" borderId="16" xfId="0" applyNumberFormat="1" applyFill="1" applyBorder="1" applyAlignment="1">
      <alignment horizontal="center" vertical="center"/>
    </xf>
    <xf numFmtId="3" fontId="0" fillId="5" borderId="20" xfId="0" applyNumberFormat="1" applyFill="1" applyBorder="1" applyAlignment="1">
      <alignment horizontal="center" vertical="center"/>
    </xf>
    <xf numFmtId="17" fontId="0" fillId="0" borderId="2" xfId="0" quotePrefix="1" applyNumberFormat="1" applyBorder="1"/>
    <xf numFmtId="0" fontId="0" fillId="3" borderId="18" xfId="0" quotePrefix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D6BBEB"/>
      <color rgb="FFEEBDFF"/>
      <color rgb="FFFFB9B9"/>
      <color rgb="FFF0E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"/>
  <sheetViews>
    <sheetView tabSelected="1" zoomScale="110" zoomScaleNormal="110" workbookViewId="0">
      <selection activeCell="E18" sqref="E18"/>
    </sheetView>
  </sheetViews>
  <sheetFormatPr defaultRowHeight="15" x14ac:dyDescent="0.25"/>
  <cols>
    <col min="1" max="1" width="4" customWidth="1"/>
    <col min="2" max="2" width="22" customWidth="1"/>
    <col min="3" max="3" width="17.140625" customWidth="1"/>
    <col min="4" max="4" width="8.28515625" customWidth="1"/>
    <col min="5" max="5" width="84.140625" bestFit="1" customWidth="1"/>
    <col min="6" max="10" width="9.7109375" customWidth="1"/>
    <col min="11" max="11" width="8.85546875" bestFit="1" customWidth="1"/>
    <col min="12" max="12" width="6.42578125" customWidth="1"/>
  </cols>
  <sheetData>
    <row r="1" spans="2:11" ht="18.75" x14ac:dyDescent="0.3">
      <c r="B1" s="1" t="s">
        <v>44</v>
      </c>
    </row>
    <row r="2" spans="2:11" ht="15.75" thickBot="1" x14ac:dyDescent="0.3">
      <c r="K2" s="57" t="s">
        <v>40</v>
      </c>
    </row>
    <row r="3" spans="2:11" ht="22.5" customHeight="1" x14ac:dyDescent="0.25">
      <c r="B3" s="14"/>
      <c r="C3" s="30" t="s">
        <v>4</v>
      </c>
      <c r="D3" s="30" t="s">
        <v>36</v>
      </c>
      <c r="E3" s="30" t="s">
        <v>37</v>
      </c>
      <c r="F3" s="78" t="s">
        <v>35</v>
      </c>
      <c r="G3" s="79"/>
      <c r="H3" s="79"/>
      <c r="I3" s="79"/>
      <c r="J3" s="79"/>
      <c r="K3" s="80"/>
    </row>
    <row r="4" spans="2:11" ht="15.75" thickBot="1" x14ac:dyDescent="0.3">
      <c r="B4" s="15"/>
      <c r="C4" s="77" t="s">
        <v>22</v>
      </c>
      <c r="D4" s="31"/>
      <c r="E4" s="31"/>
      <c r="F4" s="75" t="s">
        <v>32</v>
      </c>
      <c r="G4" s="75" t="s">
        <v>33</v>
      </c>
      <c r="H4" s="75" t="s">
        <v>5</v>
      </c>
      <c r="I4" s="75" t="s">
        <v>34</v>
      </c>
      <c r="J4" s="75" t="s">
        <v>41</v>
      </c>
      <c r="K4" s="76" t="s">
        <v>2</v>
      </c>
    </row>
    <row r="5" spans="2:11" ht="15.75" thickTop="1" x14ac:dyDescent="0.25">
      <c r="B5" s="16" t="s">
        <v>3</v>
      </c>
      <c r="C5" s="4" t="s">
        <v>23</v>
      </c>
      <c r="D5" s="5" t="s">
        <v>10</v>
      </c>
      <c r="E5" s="2" t="s">
        <v>31</v>
      </c>
      <c r="F5" s="62">
        <v>17</v>
      </c>
      <c r="G5" s="62">
        <v>5</v>
      </c>
      <c r="H5" s="62">
        <v>2</v>
      </c>
      <c r="I5" s="62">
        <v>1</v>
      </c>
      <c r="J5" s="62"/>
      <c r="K5" s="66">
        <f>SUM(F5:J5)</f>
        <v>25</v>
      </c>
    </row>
    <row r="6" spans="2:11" x14ac:dyDescent="0.25">
      <c r="B6" s="17"/>
      <c r="C6" s="5" t="s">
        <v>7</v>
      </c>
      <c r="D6" s="5" t="s">
        <v>8</v>
      </c>
      <c r="E6" s="2" t="s">
        <v>14</v>
      </c>
      <c r="F6" s="62">
        <v>13</v>
      </c>
      <c r="G6" s="62"/>
      <c r="H6" s="62">
        <v>2</v>
      </c>
      <c r="I6" s="62"/>
      <c r="J6" s="62"/>
      <c r="K6" s="66">
        <f t="shared" ref="K6:K7" si="0">SUM(F6:J6)</f>
        <v>15</v>
      </c>
    </row>
    <row r="7" spans="2:11" x14ac:dyDescent="0.25">
      <c r="B7" s="18"/>
      <c r="C7" s="73" t="s">
        <v>24</v>
      </c>
      <c r="D7" s="58" t="s">
        <v>6</v>
      </c>
      <c r="E7" s="2" t="s">
        <v>13</v>
      </c>
      <c r="F7" s="62">
        <v>14</v>
      </c>
      <c r="G7" s="62">
        <v>1</v>
      </c>
      <c r="H7" s="62">
        <v>2</v>
      </c>
      <c r="I7" s="62"/>
      <c r="J7" s="62">
        <v>3</v>
      </c>
      <c r="K7" s="67">
        <f t="shared" si="0"/>
        <v>20</v>
      </c>
    </row>
    <row r="8" spans="2:11" x14ac:dyDescent="0.25">
      <c r="B8" s="37" t="s">
        <v>11</v>
      </c>
      <c r="C8" s="38"/>
      <c r="D8" s="39"/>
      <c r="E8" s="40"/>
      <c r="F8" s="39"/>
      <c r="G8" s="39"/>
      <c r="H8" s="39"/>
      <c r="I8" s="39"/>
      <c r="J8" s="39"/>
      <c r="K8" s="41">
        <f>SUM(K5:K7)</f>
        <v>60</v>
      </c>
    </row>
    <row r="9" spans="2:11" ht="15.75" thickBot="1" x14ac:dyDescent="0.3">
      <c r="B9" s="19"/>
      <c r="C9" s="20"/>
      <c r="D9" s="21"/>
      <c r="E9" s="22"/>
      <c r="F9" s="21"/>
      <c r="G9" s="21"/>
      <c r="H9" s="21"/>
      <c r="I9" s="21"/>
      <c r="J9" s="21"/>
      <c r="K9" s="74" t="s">
        <v>27</v>
      </c>
    </row>
    <row r="10" spans="2:11" ht="15.75" thickBot="1" x14ac:dyDescent="0.3">
      <c r="K10" s="3"/>
    </row>
    <row r="11" spans="2:11" x14ac:dyDescent="0.25">
      <c r="B11" s="32" t="s">
        <v>25</v>
      </c>
      <c r="C11" s="59" t="s">
        <v>0</v>
      </c>
      <c r="D11" s="34" t="s">
        <v>8</v>
      </c>
      <c r="E11" s="35" t="s">
        <v>15</v>
      </c>
      <c r="F11" s="64">
        <v>21</v>
      </c>
      <c r="G11" s="64"/>
      <c r="H11" s="64">
        <v>3</v>
      </c>
      <c r="I11" s="64"/>
      <c r="J11" s="64">
        <v>1</v>
      </c>
      <c r="K11" s="68">
        <f t="shared" ref="K11:K12" si="1">SUM(F11:J11)</f>
        <v>25</v>
      </c>
    </row>
    <row r="12" spans="2:11" x14ac:dyDescent="0.25">
      <c r="B12" s="33"/>
      <c r="C12" s="60" t="s">
        <v>1</v>
      </c>
      <c r="D12" s="13" t="s">
        <v>12</v>
      </c>
      <c r="E12" s="6" t="s">
        <v>19</v>
      </c>
      <c r="F12" s="63">
        <v>6</v>
      </c>
      <c r="G12" s="63"/>
      <c r="H12" s="63">
        <v>1</v>
      </c>
      <c r="I12" s="63"/>
      <c r="J12" s="63"/>
      <c r="K12" s="69">
        <f t="shared" si="1"/>
        <v>7</v>
      </c>
    </row>
    <row r="13" spans="2:11" x14ac:dyDescent="0.25">
      <c r="B13" s="42" t="s">
        <v>20</v>
      </c>
      <c r="C13" s="43"/>
      <c r="D13" s="44"/>
      <c r="E13" s="45"/>
      <c r="F13" s="44"/>
      <c r="G13" s="44"/>
      <c r="H13" s="44"/>
      <c r="I13" s="44"/>
      <c r="J13" s="44"/>
      <c r="K13" s="46">
        <f>SUM(K11:K12)</f>
        <v>32</v>
      </c>
    </row>
    <row r="14" spans="2:11" ht="15.75" thickBot="1" x14ac:dyDescent="0.3">
      <c r="B14" s="23"/>
      <c r="C14" s="47"/>
      <c r="D14" s="48"/>
      <c r="E14" s="49"/>
      <c r="F14" s="48"/>
      <c r="G14" s="48"/>
      <c r="H14" s="48"/>
      <c r="I14" s="48"/>
      <c r="J14" s="48"/>
      <c r="K14" s="55" t="s">
        <v>28</v>
      </c>
    </row>
    <row r="15" spans="2:11" ht="15.75" thickBot="1" x14ac:dyDescent="0.3">
      <c r="K15" s="3"/>
    </row>
    <row r="16" spans="2:11" x14ac:dyDescent="0.25">
      <c r="B16" s="24" t="s">
        <v>26</v>
      </c>
      <c r="C16" s="7" t="s">
        <v>1</v>
      </c>
      <c r="D16" s="8" t="s">
        <v>9</v>
      </c>
      <c r="E16" s="9" t="s">
        <v>16</v>
      </c>
      <c r="F16" s="65">
        <v>11</v>
      </c>
      <c r="G16" s="65">
        <v>1</v>
      </c>
      <c r="H16" s="65">
        <v>1</v>
      </c>
      <c r="I16" s="65"/>
      <c r="J16" s="65">
        <v>1</v>
      </c>
      <c r="K16" s="70">
        <f t="shared" ref="K16:K18" si="2">SUM(F16:J16)</f>
        <v>14</v>
      </c>
    </row>
    <row r="17" spans="2:11" x14ac:dyDescent="0.25">
      <c r="B17" s="25"/>
      <c r="C17" s="10" t="s">
        <v>39</v>
      </c>
      <c r="D17" s="11" t="s">
        <v>8</v>
      </c>
      <c r="E17" s="12" t="s">
        <v>17</v>
      </c>
      <c r="F17" s="62"/>
      <c r="G17" s="62"/>
      <c r="H17" s="62"/>
      <c r="I17" s="62"/>
      <c r="J17" s="62"/>
      <c r="K17" s="71">
        <f t="shared" si="2"/>
        <v>0</v>
      </c>
    </row>
    <row r="18" spans="2:11" x14ac:dyDescent="0.25">
      <c r="B18" s="36"/>
      <c r="C18" s="61" t="s">
        <v>39</v>
      </c>
      <c r="D18" s="13" t="s">
        <v>6</v>
      </c>
      <c r="E18" s="6" t="s">
        <v>18</v>
      </c>
      <c r="F18" s="63">
        <v>12</v>
      </c>
      <c r="G18" s="63">
        <v>1</v>
      </c>
      <c r="H18" s="63">
        <v>1</v>
      </c>
      <c r="I18" s="63"/>
      <c r="J18" s="63"/>
      <c r="K18" s="72">
        <f t="shared" si="2"/>
        <v>14</v>
      </c>
    </row>
    <row r="19" spans="2:11" x14ac:dyDescent="0.25">
      <c r="B19" s="50" t="s">
        <v>21</v>
      </c>
      <c r="C19" s="51"/>
      <c r="D19" s="52"/>
      <c r="E19" s="53"/>
      <c r="F19" s="52"/>
      <c r="G19" s="52"/>
      <c r="H19" s="52"/>
      <c r="I19" s="52"/>
      <c r="J19" s="52"/>
      <c r="K19" s="54">
        <f>SUM(K16:K18)</f>
        <v>28</v>
      </c>
    </row>
    <row r="20" spans="2:11" ht="15.75" thickBot="1" x14ac:dyDescent="0.3">
      <c r="B20" s="26"/>
      <c r="C20" s="27"/>
      <c r="D20" s="28"/>
      <c r="E20" s="29"/>
      <c r="F20" s="28"/>
      <c r="G20" s="28"/>
      <c r="H20" s="28"/>
      <c r="I20" s="28"/>
      <c r="J20" s="28"/>
      <c r="K20" s="56" t="s">
        <v>29</v>
      </c>
    </row>
    <row r="22" spans="2:11" x14ac:dyDescent="0.25">
      <c r="B22" t="s">
        <v>38</v>
      </c>
    </row>
    <row r="23" spans="2:11" x14ac:dyDescent="0.25">
      <c r="B23" t="s">
        <v>30</v>
      </c>
    </row>
    <row r="24" spans="2:11" x14ac:dyDescent="0.25">
      <c r="B24" t="s">
        <v>42</v>
      </c>
    </row>
    <row r="25" spans="2:11" x14ac:dyDescent="0.25">
      <c r="B25" t="s">
        <v>43</v>
      </c>
    </row>
  </sheetData>
  <mergeCells count="1">
    <mergeCell ref="F3:K3"/>
  </mergeCells>
  <phoneticPr fontId="5" type="noConversion"/>
  <pageMargins left="0.39370078740157483" right="0.31496062992125984" top="0.39370078740157483" bottom="0.39370078740157483" header="0.31496062992125984" footer="0.31496062992125984"/>
  <pageSetup paperSize="9" scale="72" orientation="landscape" r:id="rId1"/>
  <ignoredErrors>
    <ignoredError sqref="D6:D7 D11 D16:D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EMU400_počty vozidel</vt:lpstr>
    </vt:vector>
  </TitlesOfParts>
  <Company>ROPID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Miroslava</dc:creator>
  <cp:lastModifiedBy>Martin Kusák</cp:lastModifiedBy>
  <cp:lastPrinted>2024-09-02T06:33:58Z</cp:lastPrinted>
  <dcterms:created xsi:type="dcterms:W3CDTF">2024-02-05T14:47:02Z</dcterms:created>
  <dcterms:modified xsi:type="dcterms:W3CDTF">2024-09-25T14:24:14Z</dcterms:modified>
</cp:coreProperties>
</file>