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85" activeTab="0"/>
  </bookViews>
  <sheets>
    <sheet name="DS Úvaly - osobní" sheetId="1" r:id="rId1"/>
  </sheets>
  <definedNames>
    <definedName name="_xlnm.Print_Area" localSheetId="0">'DS Úvaly - osobní'!$A$1:$H$43</definedName>
  </definedNames>
  <calcPr fullCalcOnLoad="1"/>
</workbook>
</file>

<file path=xl/sharedStrings.xml><?xml version="1.0" encoding="utf-8"?>
<sst xmlns="http://schemas.openxmlformats.org/spreadsheetml/2006/main" count="64" uniqueCount="46">
  <si>
    <t>P.Č.</t>
  </si>
  <si>
    <t>KCN</t>
  </si>
  <si>
    <t>Kód položky</t>
  </si>
  <si>
    <t>Popis položky</t>
  </si>
  <si>
    <t>MJ</t>
  </si>
  <si>
    <t>Množství celkem</t>
  </si>
  <si>
    <t>Cena jednotková</t>
  </si>
  <si>
    <t>Cena celkem</t>
  </si>
  <si>
    <t xml:space="preserve"> </t>
  </si>
  <si>
    <t>Figura</t>
  </si>
  <si>
    <t xml:space="preserve">Projektant : </t>
  </si>
  <si>
    <t xml:space="preserve">Zpracoval : </t>
  </si>
  <si>
    <t>Ing. Vladimír Čech</t>
  </si>
  <si>
    <t>elektická instalace kabiny, ovládací tlačítka, komunikace GSM,</t>
  </si>
  <si>
    <t>VÝTAHY - POLOŽKOVÝ ROZPOČET</t>
  </si>
  <si>
    <t>ks</t>
  </si>
  <si>
    <t>á</t>
  </si>
  <si>
    <t xml:space="preserve">Permanentní elektronické hlídání nosných lan </t>
  </si>
  <si>
    <t>odesílání dat z výtahu v reálném čase, přístup provozovatele  k datům z výtahu online, každých 72 hodin pravidelné dálkové kontrolní ověřování funkčnosti UDZ dle ČSN EN 81.28</t>
  </si>
  <si>
    <t xml:space="preserve">Část :  </t>
  </si>
  <si>
    <t>Výbava kabiny výtahu</t>
  </si>
  <si>
    <t>Cena celkem s DPH 21%</t>
  </si>
  <si>
    <t xml:space="preserve">Stavení práce </t>
  </si>
  <si>
    <t>Zkoušky autorizovanou osobou, programování dle požadavků koncového zákazníka, CE</t>
  </si>
  <si>
    <r>
      <t>Rekuperační jedno</t>
    </r>
    <r>
      <rPr>
        <b/>
        <sz val="9"/>
        <color indexed="18"/>
        <rFont val="Arial"/>
        <family val="2"/>
      </rPr>
      <t>tka výtahu, displej o rekuperaci v kabině výtahu</t>
    </r>
  </si>
  <si>
    <t>Diagnostické zařízení k výtahu ( hardware klíč - servis tool aj. nástroje k o obsluze a seřízení výtahu)</t>
  </si>
  <si>
    <t>Kotvení vodídek kabiny, protiváhy, a šachetních dveří</t>
  </si>
  <si>
    <t>Automatický szezd výtahu do nejbližší stanice při výpadku proudu</t>
  </si>
  <si>
    <t xml:space="preserve">Stavba : „DS Úvaly – rekonstrukce osobního výtahu“ </t>
  </si>
  <si>
    <t xml:space="preserve">Objekt : DS Úvaly, Nám. Svobody 1475, 250 82 Úvaly </t>
  </si>
  <si>
    <t>Objednavatel : DS Úvaly, Nám. Svobody 1475, 250 82 Úvaly</t>
  </si>
  <si>
    <t>Datum :              14.12.2017</t>
  </si>
  <si>
    <t>vyřízení stavebního povolení</t>
  </si>
  <si>
    <t>Demontáž původního výtahu HOV 630kg 0,63m/s, 3 stanice</t>
  </si>
  <si>
    <t>Dodávka technologie výtahu 630kg, 1 m/s, 3 stanice</t>
  </si>
  <si>
    <t>3 ks automatických telekopických dveří NEREZ SS220, š.900x2000, PO min. EW60</t>
  </si>
  <si>
    <r>
      <t xml:space="preserve">Nová kabina v provedení plech povlakovaný PVC (vysoce odolný), </t>
    </r>
    <r>
      <rPr>
        <i/>
        <sz val="9"/>
        <color indexed="8"/>
        <rFont val="Arial"/>
        <family val="2"/>
      </rPr>
      <t>kabinové dveře provedení NEREZ 220</t>
    </r>
  </si>
  <si>
    <r>
      <t>podlahová krytina, osvětlení, zrcadlo</t>
    </r>
    <r>
      <rPr>
        <i/>
        <sz val="9"/>
        <color indexed="8"/>
        <rFont val="Arial"/>
        <family val="2"/>
      </rPr>
      <t>, madlo,</t>
    </r>
    <r>
      <rPr>
        <i/>
        <sz val="9"/>
        <color indexed="8"/>
        <rFont val="Arial"/>
        <family val="2"/>
      </rPr>
      <t xml:space="preserve"> nerezové okopové lišty</t>
    </r>
  </si>
  <si>
    <r>
      <t>bezpřevodový synchronní stroj s rekuperací, rozvaděč, nová v</t>
    </r>
    <r>
      <rPr>
        <i/>
        <sz val="9"/>
        <color indexed="8"/>
        <rFont val="Arial"/>
        <family val="2"/>
      </rPr>
      <t>odítka kabiny a protiváhy, nové konzole vodítek, ploché nosné prostředky</t>
    </r>
  </si>
  <si>
    <t>Cena celkem za dodávku a montáž výtahu 630kg, 1 m/s, 3 stanice</t>
  </si>
  <si>
    <t>gong,  celoplošná světelná závora, madlo a zrcadlo na zadní stěně, klíček v kabině pro přednostní jízdu, tlačítko zavírání a otevírání dveř, invalidní sedátko, indukční smyčka (gong, hlásič pater)</t>
  </si>
  <si>
    <t>Vzdalený monitoring výtahu, hlasový syntetizér  (příplatková položka)</t>
  </si>
  <si>
    <t xml:space="preserve">Lešení 10m pro montáž nového výtahu </t>
  </si>
  <si>
    <t>Cena celkem za dodávku a montáž výtahu 630kg, 1m/s, 3 stanice</t>
  </si>
  <si>
    <t>nástupiště - stavební práce spojené s výměnou šachetních dveří (podbetonování prahů + začištění vnitřků šachty po osazení dveří, napojení stávající podlahy k prahům šachetních dveří – lino (dlažba), zajištění dveřních otvorů z hlediska BOZP – zábrany)
Obezdění šachetních dveří po osazení, začištění a vymalování. 
Šachta - bourací práce (betonový fundament v prohlubni – pod kabinou a protiváhou, přesun suti do kontejneru), vyrovnání dna prohlubně, provedení bezprašné povrchové úpravy dna prohlubně – nátěr, likvidace odpadů, nosníky dle statického posudku, přípomocné práce (materiálně tech. zabezpečení stavby – dovoz závaží, vrtáků atd., zajištění ekologické likvidace odpadu - kontejner + odvoz, úklid), provedení zkoušek dle příslušných norem ČSN a EN, prohlášení o shodě - CE 1017, dodání kompletní dokumentace výtahu dle norem ČSN a EN, úklid po provedené práci</t>
  </si>
  <si>
    <t>výkaz výměr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</si>
</sst>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* _-#,##0\ &quot;Kč&quot;;* \-#,##0\ &quot;Kč&quot;;* _-&quot;-&quot;\ &quot;Kč&quot;;@"/>
    <numFmt numFmtId="173" formatCode="* #,##0;* \-#,##0;* &quot;-&quot;;@"/>
    <numFmt numFmtId="174" formatCode="* _-#,##0.00\ &quot;Kč&quot;;* \-#,##0.00\ &quot;Kč&quot;;* _-&quot;-&quot;??\ &quot;Kč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"/>
    <numFmt numFmtId="181" formatCode="#,##0.000"/>
    <numFmt numFmtId="182" formatCode="#,##0.00\ &quot;Kč&quot;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b/>
      <sz val="9"/>
      <color indexed="20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u val="single"/>
      <sz val="9"/>
      <color indexed="10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color indexed="8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14"/>
      <name val="Arial"/>
      <family val="2"/>
    </font>
    <font>
      <b/>
      <sz val="11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libri Light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  <font>
      <b/>
      <i/>
      <sz val="9"/>
      <color rgb="FF000000"/>
      <name val="Arial"/>
      <family val="2"/>
    </font>
    <font>
      <b/>
      <i/>
      <sz val="9"/>
      <color rgb="FFFF0000"/>
      <name val="Arial"/>
      <family val="2"/>
    </font>
    <font>
      <b/>
      <sz val="9"/>
      <color theme="3" tint="-0.24997000396251678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33" borderId="0" xfId="0" applyNumberFormat="1" applyFont="1" applyFill="1" applyAlignment="1" applyProtection="1">
      <alignment vertical="center"/>
      <protection/>
    </xf>
    <xf numFmtId="0" fontId="5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 vertical="center"/>
      <protection/>
    </xf>
    <xf numFmtId="0" fontId="7" fillId="33" borderId="0" xfId="0" applyNumberFormat="1" applyFont="1" applyFill="1" applyAlignment="1" applyProtection="1">
      <alignment vertical="center"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13" xfId="0" applyNumberFormat="1" applyFont="1" applyFill="1" applyBorder="1" applyAlignment="1" applyProtection="1">
      <alignment horizontal="center" vertical="center" wrapText="1"/>
      <protection/>
    </xf>
    <xf numFmtId="0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5" fillId="34" borderId="15" xfId="0" applyNumberFormat="1" applyFont="1" applyFill="1" applyBorder="1" applyAlignment="1" applyProtection="1">
      <alignment horizontal="center" vertical="center" wrapText="1"/>
      <protection/>
    </xf>
    <xf numFmtId="180" fontId="8" fillId="35" borderId="0" xfId="0" applyNumberFormat="1" applyFont="1" applyFill="1" applyBorder="1" applyAlignment="1" applyProtection="1">
      <alignment horizontal="right"/>
      <protection/>
    </xf>
    <xf numFmtId="180" fontId="8" fillId="35" borderId="0" xfId="0" applyNumberFormat="1" applyFont="1" applyFill="1" applyBorder="1" applyAlignment="1" applyProtection="1">
      <alignment horizontal="center"/>
      <protection/>
    </xf>
    <xf numFmtId="180" fontId="8" fillId="35" borderId="0" xfId="0" applyNumberFormat="1" applyFont="1" applyFill="1" applyBorder="1" applyAlignment="1" applyProtection="1">
      <alignment horizontal="left"/>
      <protection/>
    </xf>
    <xf numFmtId="180" fontId="8" fillId="35" borderId="0" xfId="0" applyNumberFormat="1" applyFont="1" applyFill="1" applyBorder="1" applyAlignment="1" applyProtection="1">
      <alignment horizontal="left" wrapText="1"/>
      <protection/>
    </xf>
    <xf numFmtId="181" fontId="8" fillId="35" borderId="0" xfId="0" applyNumberFormat="1" applyFont="1" applyFill="1" applyBorder="1" applyAlignment="1" applyProtection="1">
      <alignment horizontal="right"/>
      <protection/>
    </xf>
    <xf numFmtId="4" fontId="8" fillId="35" borderId="0" xfId="0" applyNumberFormat="1" applyFont="1" applyFill="1" applyBorder="1" applyAlignment="1" applyProtection="1">
      <alignment horizontal="right"/>
      <protection/>
    </xf>
    <xf numFmtId="180" fontId="9" fillId="35" borderId="0" xfId="0" applyNumberFormat="1" applyFont="1" applyFill="1" applyBorder="1" applyAlignment="1" applyProtection="1">
      <alignment horizontal="right"/>
      <protection/>
    </xf>
    <xf numFmtId="180" fontId="10" fillId="35" borderId="0" xfId="0" applyNumberFormat="1" applyFont="1" applyFill="1" applyBorder="1" applyAlignment="1" applyProtection="1">
      <alignment horizontal="center" vertical="center"/>
      <protection/>
    </xf>
    <xf numFmtId="180" fontId="10" fillId="35" borderId="0" xfId="0" applyNumberFormat="1" applyFont="1" applyFill="1" applyBorder="1" applyAlignment="1" applyProtection="1">
      <alignment horizontal="left" vertical="center"/>
      <protection/>
    </xf>
    <xf numFmtId="180" fontId="11" fillId="35" borderId="0" xfId="0" applyNumberFormat="1" applyFont="1" applyFill="1" applyBorder="1" applyAlignment="1" applyProtection="1">
      <alignment horizontal="right"/>
      <protection/>
    </xf>
    <xf numFmtId="180" fontId="11" fillId="35" borderId="0" xfId="0" applyNumberFormat="1" applyFont="1" applyFill="1" applyBorder="1" applyAlignment="1" applyProtection="1">
      <alignment horizontal="center"/>
      <protection/>
    </xf>
    <xf numFmtId="180" fontId="11" fillId="35" borderId="0" xfId="0" applyNumberFormat="1" applyFont="1" applyFill="1" applyBorder="1" applyAlignment="1" applyProtection="1">
      <alignment horizontal="left"/>
      <protection/>
    </xf>
    <xf numFmtId="180" fontId="9" fillId="35" borderId="0" xfId="0" applyNumberFormat="1" applyFont="1" applyFill="1" applyBorder="1" applyAlignment="1" applyProtection="1">
      <alignment horizontal="left" vertical="center" wrapText="1"/>
      <protection/>
    </xf>
    <xf numFmtId="182" fontId="8" fillId="35" borderId="0" xfId="0" applyNumberFormat="1" applyFont="1" applyFill="1" applyBorder="1" applyAlignment="1" applyProtection="1">
      <alignment horizontal="right"/>
      <protection/>
    </xf>
    <xf numFmtId="182" fontId="9" fillId="35" borderId="0" xfId="0" applyNumberFormat="1" applyFont="1" applyFill="1" applyBorder="1" applyAlignment="1" applyProtection="1">
      <alignment horizontal="right"/>
      <protection/>
    </xf>
    <xf numFmtId="180" fontId="13" fillId="35" borderId="0" xfId="0" applyNumberFormat="1" applyFont="1" applyFill="1" applyBorder="1" applyAlignment="1" applyProtection="1">
      <alignment horizontal="left" vertical="center"/>
      <protection/>
    </xf>
    <xf numFmtId="180" fontId="14" fillId="35" borderId="0" xfId="0" applyNumberFormat="1" applyFont="1" applyFill="1" applyBorder="1" applyAlignment="1" applyProtection="1">
      <alignment horizontal="left"/>
      <protection/>
    </xf>
    <xf numFmtId="181" fontId="14" fillId="35" borderId="0" xfId="0" applyNumberFormat="1" applyFont="1" applyFill="1" applyBorder="1" applyAlignment="1" applyProtection="1">
      <alignment horizontal="right"/>
      <protection/>
    </xf>
    <xf numFmtId="181" fontId="12" fillId="35" borderId="0" xfId="0" applyNumberFormat="1" applyFont="1" applyFill="1" applyBorder="1" applyAlignment="1" applyProtection="1">
      <alignment horizontal="right" vertical="center"/>
      <protection/>
    </xf>
    <xf numFmtId="4" fontId="12" fillId="35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2" fontId="0" fillId="0" borderId="18" xfId="0" applyNumberFormat="1" applyBorder="1" applyAlignment="1">
      <alignment/>
    </xf>
    <xf numFmtId="0" fontId="1" fillId="0" borderId="17" xfId="0" applyFont="1" applyBorder="1" applyAlignment="1">
      <alignment/>
    </xf>
    <xf numFmtId="182" fontId="1" fillId="0" borderId="18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80" fontId="9" fillId="35" borderId="0" xfId="0" applyNumberFormat="1" applyFont="1" applyFill="1" applyBorder="1" applyAlignment="1" applyProtection="1">
      <alignment horizontal="right" vertical="center"/>
      <protection/>
    </xf>
    <xf numFmtId="182" fontId="9" fillId="35" borderId="0" xfId="0" applyNumberFormat="1" applyFont="1" applyFill="1" applyBorder="1" applyAlignment="1" applyProtection="1">
      <alignment horizontal="right" vertical="center"/>
      <protection/>
    </xf>
    <xf numFmtId="4" fontId="58" fillId="36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/>
    </xf>
    <xf numFmtId="180" fontId="59" fillId="35" borderId="0" xfId="0" applyNumberFormat="1" applyFont="1" applyFill="1" applyBorder="1" applyAlignment="1" applyProtection="1">
      <alignment horizontal="left" vertical="center" wrapText="1"/>
      <protection/>
    </xf>
    <xf numFmtId="4" fontId="60" fillId="36" borderId="0" xfId="0" applyNumberFormat="1" applyFont="1" applyFill="1" applyBorder="1" applyAlignment="1" applyProtection="1">
      <alignment horizontal="right" vertical="center"/>
      <protection/>
    </xf>
    <xf numFmtId="4" fontId="17" fillId="35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61" fillId="36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180" fontId="18" fillId="35" borderId="0" xfId="0" applyNumberFormat="1" applyFont="1" applyFill="1" applyBorder="1" applyAlignment="1" applyProtection="1">
      <alignment horizontal="left" vertical="center" wrapText="1"/>
      <protection/>
    </xf>
    <xf numFmtId="182" fontId="19" fillId="35" borderId="0" xfId="0" applyNumberFormat="1" applyFont="1" applyFill="1" applyBorder="1" applyAlignment="1" applyProtection="1">
      <alignment horizontal="right"/>
      <protection/>
    </xf>
    <xf numFmtId="180" fontId="19" fillId="35" borderId="0" xfId="0" applyNumberFormat="1" applyFont="1" applyFill="1" applyBorder="1" applyAlignment="1" applyProtection="1">
      <alignment horizontal="left" wrapText="1"/>
      <protection/>
    </xf>
    <xf numFmtId="180" fontId="0" fillId="0" borderId="19" xfId="0" applyNumberFormat="1" applyFont="1" applyBorder="1" applyAlignment="1">
      <alignment/>
    </xf>
    <xf numFmtId="180" fontId="62" fillId="35" borderId="0" xfId="0" applyNumberFormat="1" applyFont="1" applyFill="1" applyBorder="1" applyAlignment="1" applyProtection="1">
      <alignment horizontal="left" vertical="center" wrapText="1"/>
      <protection/>
    </xf>
    <xf numFmtId="180" fontId="10" fillId="35" borderId="0" xfId="0" applyNumberFormat="1" applyFont="1" applyFill="1" applyBorder="1" applyAlignment="1" applyProtection="1">
      <alignment horizontal="left" vertical="center" wrapText="1"/>
      <protection/>
    </xf>
    <xf numFmtId="180" fontId="63" fillId="35" borderId="0" xfId="0" applyNumberFormat="1" applyFont="1" applyFill="1" applyBorder="1" applyAlignment="1" applyProtection="1">
      <alignment horizontal="left" vertical="center" wrapText="1"/>
      <protection/>
    </xf>
    <xf numFmtId="180" fontId="9" fillId="35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view="pageLayout" zoomScale="115" zoomScaleSheetLayoutView="115" zoomScalePageLayoutView="115" workbookViewId="0" topLeftCell="D1">
      <selection activeCell="D13" sqref="D13"/>
    </sheetView>
  </sheetViews>
  <sheetFormatPr defaultColWidth="8.7109375" defaultRowHeight="12.75"/>
  <cols>
    <col min="1" max="1" width="4.421875" style="0" customWidth="1"/>
    <col min="2" max="2" width="4.28125" style="0" customWidth="1"/>
    <col min="3" max="3" width="9.7109375" style="0" customWidth="1"/>
    <col min="4" max="4" width="63.421875" style="0" customWidth="1"/>
    <col min="5" max="5" width="4.421875" style="0" customWidth="1"/>
    <col min="6" max="6" width="10.421875" style="0" customWidth="1"/>
    <col min="7" max="7" width="11.140625" style="0" customWidth="1"/>
    <col min="8" max="8" width="14.7109375" style="0" customWidth="1"/>
    <col min="9" max="9" width="2.421875" style="0" customWidth="1"/>
    <col min="10" max="10" width="13.421875" style="0" customWidth="1"/>
    <col min="11" max="255" width="9.140625" style="0" customWidth="1"/>
  </cols>
  <sheetData>
    <row r="1" spans="1:8" ht="21.75" customHeight="1">
      <c r="A1" s="1" t="s">
        <v>14</v>
      </c>
      <c r="B1" s="2"/>
      <c r="C1" s="2"/>
      <c r="D1" s="2"/>
      <c r="E1" s="2"/>
      <c r="F1" s="2"/>
      <c r="G1" s="2"/>
      <c r="H1" s="2"/>
    </row>
    <row r="2" spans="1:8" ht="12.75" customHeight="1">
      <c r="A2" s="3" t="s">
        <v>28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29</v>
      </c>
      <c r="B3" s="2"/>
      <c r="C3" s="2"/>
      <c r="D3" s="2"/>
      <c r="E3" s="2"/>
      <c r="F3" s="4" t="s">
        <v>10</v>
      </c>
      <c r="G3" s="2" t="s">
        <v>12</v>
      </c>
      <c r="H3" s="2"/>
    </row>
    <row r="4" spans="1:8" ht="12.75" customHeight="1">
      <c r="A4" s="4" t="s">
        <v>19</v>
      </c>
      <c r="B4" s="2"/>
      <c r="C4" s="2"/>
      <c r="D4" s="2"/>
      <c r="E4" s="2"/>
      <c r="F4" s="4" t="s">
        <v>11</v>
      </c>
      <c r="G4" s="4" t="str">
        <f>G3</f>
        <v>Ing. Vladimír Čech</v>
      </c>
      <c r="H4" s="2"/>
    </row>
    <row r="5" spans="1:8" ht="12.75" customHeight="1">
      <c r="A5" s="4" t="s">
        <v>30</v>
      </c>
      <c r="B5" s="4"/>
      <c r="C5" s="4"/>
      <c r="D5" s="4"/>
      <c r="E5" s="2"/>
      <c r="F5" s="4" t="s">
        <v>31</v>
      </c>
      <c r="G5" s="4"/>
      <c r="H5" s="2"/>
    </row>
    <row r="6" spans="1:8" ht="7.5" customHeight="1">
      <c r="A6" s="2"/>
      <c r="B6" s="2"/>
      <c r="C6" s="2"/>
      <c r="D6" s="2"/>
      <c r="E6" s="2"/>
      <c r="F6" s="2"/>
      <c r="G6" s="2"/>
      <c r="H6" s="2"/>
    </row>
    <row r="7" spans="1:8" ht="19.5" customHeight="1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7" t="s">
        <v>7</v>
      </c>
    </row>
    <row r="8" spans="1:8" ht="19.5" customHeight="1">
      <c r="A8" s="8" t="s">
        <v>8</v>
      </c>
      <c r="B8" s="9" t="s">
        <v>8</v>
      </c>
      <c r="C8" s="9" t="s">
        <v>9</v>
      </c>
      <c r="D8" s="9" t="s">
        <v>45</v>
      </c>
      <c r="E8" s="9" t="s">
        <v>8</v>
      </c>
      <c r="F8" s="9" t="s">
        <v>8</v>
      </c>
      <c r="G8" s="9" t="s">
        <v>8</v>
      </c>
      <c r="H8" s="10" t="s">
        <v>8</v>
      </c>
    </row>
    <row r="9" spans="1:8" ht="8.25" customHeight="1">
      <c r="A9" s="2"/>
      <c r="B9" s="2"/>
      <c r="C9" s="2"/>
      <c r="D9" s="2"/>
      <c r="E9" s="2"/>
      <c r="F9" s="2"/>
      <c r="G9" s="2"/>
      <c r="H9" s="2"/>
    </row>
    <row r="10" spans="1:8" ht="9" customHeight="1">
      <c r="A10" s="11"/>
      <c r="B10" s="12"/>
      <c r="C10" s="13"/>
      <c r="D10" s="14"/>
      <c r="E10" s="13"/>
      <c r="F10" s="15"/>
      <c r="G10" s="16"/>
      <c r="H10" s="24"/>
    </row>
    <row r="11" spans="1:8" ht="12.75">
      <c r="A11" s="17"/>
      <c r="B11" s="18"/>
      <c r="C11" s="19"/>
      <c r="D11" s="23"/>
      <c r="E11" s="26"/>
      <c r="F11" s="29"/>
      <c r="G11" s="30"/>
      <c r="H11" s="25"/>
    </row>
    <row r="12" spans="1:8" ht="27" customHeight="1">
      <c r="A12" s="38">
        <v>1</v>
      </c>
      <c r="B12" s="18"/>
      <c r="C12" s="19"/>
      <c r="D12" s="56" t="s">
        <v>32</v>
      </c>
      <c r="E12" s="26" t="s">
        <v>15</v>
      </c>
      <c r="F12" s="29">
        <v>1</v>
      </c>
      <c r="G12" s="43">
        <v>0</v>
      </c>
      <c r="H12" s="39">
        <f>G12*F12</f>
        <v>0</v>
      </c>
    </row>
    <row r="13" spans="1:8" ht="21" customHeight="1">
      <c r="A13" s="38">
        <v>2</v>
      </c>
      <c r="B13" s="18"/>
      <c r="C13" s="19"/>
      <c r="D13" s="57" t="s">
        <v>33</v>
      </c>
      <c r="E13" s="26" t="s">
        <v>15</v>
      </c>
      <c r="F13" s="29">
        <v>1</v>
      </c>
      <c r="G13" s="43">
        <v>0</v>
      </c>
      <c r="H13" s="39">
        <f>G13*F13</f>
        <v>0</v>
      </c>
    </row>
    <row r="14" spans="1:8" ht="21" customHeight="1">
      <c r="A14" s="38">
        <v>3</v>
      </c>
      <c r="B14" s="18"/>
      <c r="C14" s="19"/>
      <c r="D14" s="57" t="s">
        <v>34</v>
      </c>
      <c r="E14" s="26"/>
      <c r="F14" s="29">
        <v>1</v>
      </c>
      <c r="G14" s="43">
        <v>0</v>
      </c>
      <c r="H14" s="39">
        <f>G14*F14</f>
        <v>0</v>
      </c>
    </row>
    <row r="15" spans="1:8" ht="24">
      <c r="A15" s="38"/>
      <c r="B15" s="18"/>
      <c r="C15" s="19"/>
      <c r="D15" s="42" t="s">
        <v>35</v>
      </c>
      <c r="E15" s="26" t="s">
        <v>15</v>
      </c>
      <c r="F15" s="29"/>
      <c r="G15" s="46"/>
      <c r="H15" s="39"/>
    </row>
    <row r="16" spans="1:8" ht="24">
      <c r="A16" s="38"/>
      <c r="B16" s="18"/>
      <c r="C16" s="19"/>
      <c r="D16" s="42" t="s">
        <v>36</v>
      </c>
      <c r="E16" s="26"/>
      <c r="F16" s="29"/>
      <c r="G16" s="40"/>
      <c r="H16" s="39"/>
    </row>
    <row r="17" spans="1:8" ht="12.75">
      <c r="A17" s="38"/>
      <c r="B17" s="18"/>
      <c r="C17" s="19"/>
      <c r="D17" s="42" t="s">
        <v>37</v>
      </c>
      <c r="E17" s="26"/>
      <c r="F17" s="29"/>
      <c r="G17" s="40"/>
      <c r="H17" s="39"/>
    </row>
    <row r="18" spans="1:8" ht="12.75">
      <c r="A18" s="38"/>
      <c r="B18" s="18"/>
      <c r="C18" s="19"/>
      <c r="D18" s="42" t="s">
        <v>13</v>
      </c>
      <c r="E18" s="26"/>
      <c r="F18" s="29"/>
      <c r="G18" s="40"/>
      <c r="H18" s="39"/>
    </row>
    <row r="19" spans="1:8" ht="24">
      <c r="A19" s="38"/>
      <c r="B19" s="18"/>
      <c r="C19" s="19"/>
      <c r="D19" s="42" t="s">
        <v>38</v>
      </c>
      <c r="E19" s="26"/>
      <c r="F19" s="29"/>
      <c r="G19" s="40"/>
      <c r="H19" s="39"/>
    </row>
    <row r="20" spans="1:8" ht="12.75">
      <c r="A20" s="38"/>
      <c r="B20" s="18"/>
      <c r="C20" s="19"/>
      <c r="E20" s="26"/>
      <c r="F20" s="29"/>
      <c r="G20" s="40"/>
      <c r="H20" s="39"/>
    </row>
    <row r="21" spans="1:8" ht="21" customHeight="1">
      <c r="A21" s="38">
        <v>4</v>
      </c>
      <c r="B21" s="18"/>
      <c r="C21" s="19"/>
      <c r="D21" s="57" t="s">
        <v>39</v>
      </c>
      <c r="E21" s="26" t="s">
        <v>15</v>
      </c>
      <c r="F21" s="29">
        <v>1</v>
      </c>
      <c r="G21" s="43">
        <v>0</v>
      </c>
      <c r="H21" s="39">
        <f aca="true" t="shared" si="0" ref="H21:H32">G21*F21</f>
        <v>0</v>
      </c>
    </row>
    <row r="22" spans="1:8" ht="21" customHeight="1">
      <c r="A22" s="38">
        <v>5</v>
      </c>
      <c r="B22" s="18"/>
      <c r="C22" s="19"/>
      <c r="D22" s="23" t="s">
        <v>24</v>
      </c>
      <c r="E22" s="26" t="s">
        <v>15</v>
      </c>
      <c r="F22" s="29">
        <v>1</v>
      </c>
      <c r="G22" s="43">
        <v>0</v>
      </c>
      <c r="H22" s="39">
        <f t="shared" si="0"/>
        <v>0</v>
      </c>
    </row>
    <row r="23" spans="1:8" ht="21" customHeight="1">
      <c r="A23" s="38">
        <v>6</v>
      </c>
      <c r="B23" s="18"/>
      <c r="C23" s="19"/>
      <c r="D23" s="23" t="s">
        <v>27</v>
      </c>
      <c r="E23" s="26" t="s">
        <v>15</v>
      </c>
      <c r="F23" s="29">
        <v>1</v>
      </c>
      <c r="G23" s="43">
        <v>0</v>
      </c>
      <c r="H23" s="39">
        <f>G23*F23</f>
        <v>0</v>
      </c>
    </row>
    <row r="24" spans="1:8" ht="21" customHeight="1">
      <c r="A24" s="38">
        <v>7</v>
      </c>
      <c r="B24" s="18"/>
      <c r="C24" s="19"/>
      <c r="D24" s="23" t="s">
        <v>17</v>
      </c>
      <c r="E24" s="26" t="s">
        <v>15</v>
      </c>
      <c r="F24" s="29">
        <v>1</v>
      </c>
      <c r="G24" s="43">
        <v>0</v>
      </c>
      <c r="H24" s="39">
        <f t="shared" si="0"/>
        <v>0</v>
      </c>
    </row>
    <row r="25" spans="1:8" ht="21" customHeight="1">
      <c r="A25" s="38">
        <v>8</v>
      </c>
      <c r="B25" s="18"/>
      <c r="C25" s="19"/>
      <c r="D25" s="23" t="s">
        <v>20</v>
      </c>
      <c r="E25" s="26" t="s">
        <v>16</v>
      </c>
      <c r="F25" s="29">
        <v>1</v>
      </c>
      <c r="G25" s="43">
        <v>0</v>
      </c>
      <c r="H25" s="39">
        <f t="shared" si="0"/>
        <v>0</v>
      </c>
    </row>
    <row r="26" spans="1:8" ht="36" customHeight="1">
      <c r="A26" s="38"/>
      <c r="B26" s="18"/>
      <c r="C26" s="19"/>
      <c r="D26" s="50" t="s">
        <v>40</v>
      </c>
      <c r="E26" s="26"/>
      <c r="F26" s="29"/>
      <c r="G26" s="43"/>
      <c r="H26" s="39"/>
    </row>
    <row r="27" spans="1:8" ht="21" customHeight="1">
      <c r="A27" s="38">
        <v>9</v>
      </c>
      <c r="B27" s="18"/>
      <c r="C27" s="19"/>
      <c r="D27" s="54" t="s">
        <v>41</v>
      </c>
      <c r="E27" s="26" t="s">
        <v>15</v>
      </c>
      <c r="F27" s="29">
        <v>1</v>
      </c>
      <c r="G27" s="43">
        <v>0</v>
      </c>
      <c r="H27" s="39">
        <f>F27*G27</f>
        <v>0</v>
      </c>
    </row>
    <row r="28" spans="1:8" ht="36">
      <c r="A28" s="38"/>
      <c r="B28" s="18"/>
      <c r="C28" s="19"/>
      <c r="D28" s="50" t="s">
        <v>18</v>
      </c>
      <c r="E28" s="26"/>
      <c r="F28" s="29"/>
      <c r="G28" s="43"/>
      <c r="H28" s="39"/>
    </row>
    <row r="29" spans="1:8" ht="21" customHeight="1">
      <c r="A29" s="38">
        <v>10</v>
      </c>
      <c r="B29" s="18"/>
      <c r="C29" s="19"/>
      <c r="D29" s="57" t="s">
        <v>42</v>
      </c>
      <c r="E29" s="26" t="s">
        <v>16</v>
      </c>
      <c r="F29" s="29">
        <v>1</v>
      </c>
      <c r="G29" s="43">
        <v>0</v>
      </c>
      <c r="H29" s="39">
        <f t="shared" si="0"/>
        <v>0</v>
      </c>
    </row>
    <row r="30" spans="1:8" ht="21" customHeight="1">
      <c r="A30" s="38">
        <v>11</v>
      </c>
      <c r="B30" s="18"/>
      <c r="C30" s="19"/>
      <c r="D30" s="23" t="s">
        <v>23</v>
      </c>
      <c r="E30" s="26" t="s">
        <v>15</v>
      </c>
      <c r="F30" s="29">
        <v>1</v>
      </c>
      <c r="G30" s="43">
        <v>0</v>
      </c>
      <c r="H30" s="39">
        <f t="shared" si="0"/>
        <v>0</v>
      </c>
    </row>
    <row r="31" spans="1:14" ht="21" customHeight="1">
      <c r="A31" s="38">
        <v>12</v>
      </c>
      <c r="B31" s="18"/>
      <c r="C31" s="19"/>
      <c r="D31" s="23" t="s">
        <v>26</v>
      </c>
      <c r="E31" s="26" t="s">
        <v>16</v>
      </c>
      <c r="F31" s="29">
        <v>1</v>
      </c>
      <c r="G31" s="43">
        <v>0</v>
      </c>
      <c r="H31" s="39">
        <f t="shared" si="0"/>
        <v>0</v>
      </c>
      <c r="L31" s="41"/>
      <c r="N31" s="41"/>
    </row>
    <row r="32" spans="1:14" ht="21" customHeight="1">
      <c r="A32" s="38">
        <v>13</v>
      </c>
      <c r="B32" s="18"/>
      <c r="C32" s="19"/>
      <c r="D32" s="23" t="s">
        <v>25</v>
      </c>
      <c r="E32" s="26" t="s">
        <v>15</v>
      </c>
      <c r="F32" s="29">
        <v>1</v>
      </c>
      <c r="G32" s="43">
        <v>0</v>
      </c>
      <c r="H32" s="39">
        <f t="shared" si="0"/>
        <v>0</v>
      </c>
      <c r="L32" s="41"/>
      <c r="N32" s="41"/>
    </row>
    <row r="33" spans="1:8" ht="21" customHeight="1">
      <c r="A33" s="38">
        <v>14</v>
      </c>
      <c r="B33" s="18"/>
      <c r="C33" s="19"/>
      <c r="D33" s="23" t="s">
        <v>22</v>
      </c>
      <c r="E33" s="26" t="s">
        <v>16</v>
      </c>
      <c r="F33" s="29">
        <v>1</v>
      </c>
      <c r="G33" s="43">
        <v>0</v>
      </c>
      <c r="H33" s="39">
        <f>G33*F33</f>
        <v>0</v>
      </c>
    </row>
    <row r="34" spans="1:10" ht="159" customHeight="1">
      <c r="A34" s="38"/>
      <c r="B34" s="18"/>
      <c r="C34" s="19"/>
      <c r="D34" s="55" t="s">
        <v>44</v>
      </c>
      <c r="E34" s="26"/>
      <c r="F34" s="29"/>
      <c r="G34" s="43"/>
      <c r="H34" s="39"/>
      <c r="J34" s="45"/>
    </row>
    <row r="35" spans="1:10" ht="9.75" customHeight="1">
      <c r="A35" s="38"/>
      <c r="B35" s="18"/>
      <c r="C35" s="19"/>
      <c r="D35" s="23"/>
      <c r="E35" s="26"/>
      <c r="F35" s="29"/>
      <c r="G35" s="43"/>
      <c r="H35" s="39"/>
      <c r="J35" s="45"/>
    </row>
    <row r="36" spans="1:8" ht="21" customHeight="1">
      <c r="A36" s="20"/>
      <c r="B36" s="21"/>
      <c r="C36" s="22"/>
      <c r="D36" s="52"/>
      <c r="E36" s="27"/>
      <c r="F36" s="28"/>
      <c r="G36" s="44"/>
      <c r="H36" s="51">
        <f>SUM(H12:H35)</f>
        <v>0</v>
      </c>
    </row>
    <row r="39" spans="1:8" ht="12.75">
      <c r="A39" s="36"/>
      <c r="B39" s="32"/>
      <c r="C39" s="32"/>
      <c r="D39" s="37" t="s">
        <v>43</v>
      </c>
      <c r="E39" s="34"/>
      <c r="F39" s="32"/>
      <c r="G39" s="32"/>
      <c r="H39" s="33">
        <f>H36</f>
        <v>0</v>
      </c>
    </row>
    <row r="40" spans="1:8" ht="12.75">
      <c r="A40" s="31"/>
      <c r="B40" s="32"/>
      <c r="C40" s="47"/>
      <c r="D40" s="53" t="s">
        <v>10</v>
      </c>
      <c r="E40" s="34"/>
      <c r="F40" s="32"/>
      <c r="G40" s="32"/>
      <c r="H40" s="33">
        <f>H39*0.21</f>
        <v>0</v>
      </c>
    </row>
    <row r="41" spans="1:8" ht="12.75">
      <c r="A41" s="31"/>
      <c r="B41" s="32"/>
      <c r="C41" s="32"/>
      <c r="D41" s="34" t="s">
        <v>21</v>
      </c>
      <c r="E41" s="34"/>
      <c r="F41" s="34"/>
      <c r="G41" s="34"/>
      <c r="H41" s="35">
        <f>SUM(H39:H40)</f>
        <v>0</v>
      </c>
    </row>
    <row r="42" spans="1:8" ht="12.75">
      <c r="A42" s="31"/>
      <c r="B42" s="32"/>
      <c r="C42" s="48"/>
      <c r="D42" s="49"/>
      <c r="E42" s="34"/>
      <c r="F42" s="34"/>
      <c r="G42" s="34"/>
      <c r="H42" s="35"/>
    </row>
  </sheetData>
  <sheetProtection password="CC49" sheet="1" objects="1" scenarios="1"/>
  <protectedRanges>
    <protectedRange sqref="D7:H8" name="Oblast2"/>
    <protectedRange sqref="F12:H41" name="Oblast1"/>
  </protectedRanges>
  <printOptions/>
  <pageMargins left="0.32" right="0.46" top="0.43" bottom="0.7874015748031495" header="0.2" footer="0.5"/>
  <pageSetup fitToHeight="1" fitToWidth="1" horizontalDpi="600" verticalDpi="600" orientation="portrait" paperSize="9" scale="79" r:id="rId1"/>
  <headerFooter alignWithMargins="0">
    <oddFooter>&amp;C&amp;"Arial CE,Obyčejné"&amp;7  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Bohumínská 1</dc:title>
  <dc:subject/>
  <dc:creator>Otahal, Jiri</dc:creator>
  <cp:keywords/>
  <dc:description/>
  <cp:lastModifiedBy>jordanova</cp:lastModifiedBy>
  <cp:lastPrinted>2016-08-03T08:14:50Z</cp:lastPrinted>
  <dcterms:created xsi:type="dcterms:W3CDTF">2016-09-26T10:48:55Z</dcterms:created>
  <dcterms:modified xsi:type="dcterms:W3CDTF">2018-08-06T07:47:39Z</dcterms:modified>
  <cp:category/>
  <cp:version/>
  <cp:contentType/>
  <cp:contentStatus/>
</cp:coreProperties>
</file>